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0.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tttin\Desktop\"/>
    </mc:Choice>
  </mc:AlternateContent>
  <xr:revisionPtr revIDLastSave="0" documentId="13_ncr:1_{BB5734B7-05DF-4081-A77D-50CA4DB5B9E5}" xr6:coauthVersionLast="47" xr6:coauthVersionMax="47" xr10:uidLastSave="{00000000-0000-0000-0000-000000000000}"/>
  <bookViews>
    <workbookView xWindow="-110" yWindow="-110" windowWidth="19420" windowHeight="10300" tabRatio="659" firstSheet="14" activeTab="19" xr2:uid="{00000000-000D-0000-FFFF-FFFF00000000}"/>
  </bookViews>
  <sheets>
    <sheet name="使用者輸入介面" sheetId="5" r:id="rId1"/>
    <sheet name="POS機按鈕" sheetId="9" r:id="rId2"/>
    <sheet name="POS機" sheetId="6" r:id="rId3"/>
    <sheet name="啟動人格問答" sheetId="36" r:id="rId4"/>
    <sheet name="雪天型結果" sheetId="37" r:id="rId5"/>
    <sheet name="雪天型隨機" sheetId="32" r:id="rId6"/>
    <sheet name="風險厭惡" sheetId="10" r:id="rId7"/>
    <sheet name="風險厭惡結果單" sheetId="15" r:id="rId8"/>
    <sheet name="陰天型結果" sheetId="38" r:id="rId9"/>
    <sheet name="陰天型隨機" sheetId="35" r:id="rId10"/>
    <sheet name="風險中立偏厭惡" sheetId="11" r:id="rId11"/>
    <sheet name="風險中立偏厭惡結果單" sheetId="344" r:id="rId12"/>
    <sheet name="晴天型結果" sheetId="27" r:id="rId13"/>
    <sheet name="晴天型隨機" sheetId="33" r:id="rId14"/>
    <sheet name="風險中立" sheetId="12" r:id="rId15"/>
    <sheet name="風險中立結果單" sheetId="17" r:id="rId16"/>
    <sheet name="雷雨型結果" sheetId="26" r:id="rId17"/>
    <sheet name="雷雨型隨機" sheetId="34" r:id="rId18"/>
    <sheet name="風險中立偏愛好" sheetId="13" r:id="rId19"/>
    <sheet name="風險中立偏愛好結果單" sheetId="785" r:id="rId20"/>
    <sheet name="閃電型結果" sheetId="25" r:id="rId21"/>
    <sheet name="閃電型隨機" sheetId="31" r:id="rId22"/>
    <sheet name="風險愛好" sheetId="14" r:id="rId23"/>
    <sheet name="風險愛好結果單" sheetId="19" r:id="rId24"/>
    <sheet name="幕後結果" sheetId="39" r:id="rId25"/>
    <sheet name="幕後結果_最佳化" sheetId="40" r:id="rId26"/>
    <sheet name="題庫" sheetId="8" r:id="rId27"/>
    <sheet name="使用者資料" sheetId="2" r:id="rId28"/>
    <sheet name="stock price" sheetId="341" r:id="rId29"/>
    <sheet name="high_risk" sheetId="342" r:id="rId30"/>
    <sheet name="medium_risk" sheetId="343" r:id="rId31"/>
    <sheet name="low_risk" sheetId="24" r:id="rId32"/>
    <sheet name="名人介紹" sheetId="20" r:id="rId33"/>
    <sheet name="6541" sheetId="1176" r:id="rId34"/>
    <sheet name="2345" sheetId="1177" r:id="rId35"/>
    <sheet name="6669" sheetId="1178" r:id="rId36"/>
    <sheet name="3653" sheetId="1179" r:id="rId37"/>
    <sheet name="1519" sheetId="1180" r:id="rId38"/>
    <sheet name="1905" sheetId="1181" r:id="rId39"/>
    <sheet name="6409" sheetId="1182" r:id="rId40"/>
    <sheet name="3443" sheetId="1183" r:id="rId41"/>
    <sheet name="2637" sheetId="1184" r:id="rId42"/>
    <sheet name="3661" sheetId="1185" r:id="rId43"/>
  </sheets>
  <functionGroups builtInGroupCount="19"/>
  <externalReferences>
    <externalReference r:id="rId44"/>
    <externalReference r:id="rId45"/>
    <externalReference r:id="rId46"/>
  </externalReferences>
  <definedNames>
    <definedName name="_xlnm._FilterDatabase" localSheetId="28" hidden="1">'stock price'!$A$1:$W$957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47" roundtripDataChecksum="/ahAEb2uAW3XrtJ4HJfL6w2oHRVSGtJp6fA5ggJHqAw="/>
    </ext>
  </extLst>
</workbook>
</file>

<file path=xl/calcChain.xml><?xml version="1.0" encoding="utf-8"?>
<calcChain xmlns="http://schemas.openxmlformats.org/spreadsheetml/2006/main">
  <c r="AX4" i="40" l="1"/>
  <c r="AX5" i="40"/>
  <c r="AX6" i="40"/>
  <c r="AX7" i="40"/>
  <c r="AX8" i="40"/>
  <c r="AX9" i="40"/>
  <c r="AX10" i="40"/>
  <c r="AX11" i="40"/>
  <c r="AX12" i="40"/>
  <c r="AX13" i="40"/>
  <c r="AX14" i="40"/>
  <c r="AX15" i="40"/>
  <c r="AX16" i="40"/>
  <c r="AX17" i="40"/>
  <c r="AX18" i="40"/>
  <c r="AX19" i="40"/>
  <c r="AX20" i="40"/>
  <c r="AX21" i="40"/>
  <c r="AX22" i="40"/>
  <c r="AX23" i="40"/>
  <c r="AX24" i="40"/>
  <c r="AX25" i="40"/>
  <c r="AX26" i="40"/>
  <c r="AX27" i="40"/>
  <c r="AX28" i="40"/>
  <c r="AX29" i="40"/>
  <c r="AX30" i="40"/>
  <c r="AX31" i="40"/>
  <c r="AX32" i="40"/>
  <c r="AX33" i="40"/>
  <c r="AX34" i="40"/>
  <c r="AX35" i="40"/>
  <c r="AX36" i="40"/>
  <c r="AX37" i="40"/>
  <c r="AX38" i="40"/>
  <c r="AX39" i="40"/>
  <c r="AX40" i="40"/>
  <c r="AX41" i="40"/>
  <c r="AX42" i="40"/>
  <c r="AX43" i="40"/>
  <c r="AX44" i="40"/>
  <c r="AX45" i="40"/>
  <c r="AX46" i="40"/>
  <c r="AX47" i="40"/>
  <c r="AX48" i="40"/>
  <c r="AX49" i="40"/>
  <c r="AX50" i="40"/>
  <c r="AX51" i="40"/>
  <c r="AX52" i="40"/>
  <c r="AX53" i="40"/>
  <c r="AX54" i="40"/>
  <c r="AX55" i="40"/>
  <c r="AX56" i="40"/>
  <c r="AX57" i="40"/>
  <c r="AX58" i="40"/>
  <c r="AX59" i="40"/>
  <c r="AX60" i="40"/>
  <c r="AX61" i="40"/>
  <c r="AX62" i="40"/>
  <c r="AX63" i="40"/>
  <c r="AX64" i="40"/>
  <c r="AX65" i="40"/>
  <c r="AX66" i="40"/>
  <c r="AX67" i="40"/>
  <c r="AX68" i="40"/>
  <c r="AX69" i="40"/>
  <c r="AX70" i="40"/>
  <c r="AX71" i="40"/>
  <c r="AX72" i="40"/>
  <c r="AX73" i="40"/>
  <c r="AX74" i="40"/>
  <c r="AX75" i="40"/>
  <c r="AX76" i="40"/>
  <c r="AX77" i="40"/>
  <c r="AX78" i="40"/>
  <c r="AX79" i="40"/>
  <c r="AX80" i="40"/>
  <c r="AX81" i="40"/>
  <c r="AX82" i="40"/>
  <c r="AX83" i="40"/>
  <c r="AX84" i="40"/>
  <c r="AX85" i="40"/>
  <c r="AX86" i="40"/>
  <c r="AX87" i="40"/>
  <c r="AX88" i="40"/>
  <c r="AX89" i="40"/>
  <c r="AX90" i="40"/>
  <c r="AX91" i="40"/>
  <c r="AX92" i="40"/>
  <c r="AX93" i="40"/>
  <c r="AX94" i="40"/>
  <c r="AX95" i="40"/>
  <c r="AX96" i="40"/>
  <c r="AX97" i="40"/>
  <c r="AX98" i="40"/>
  <c r="AX99" i="40"/>
  <c r="AX100" i="40"/>
  <c r="AX101" i="40"/>
  <c r="AX102" i="40"/>
  <c r="AX103" i="40"/>
  <c r="AX104" i="40"/>
  <c r="AX105" i="40"/>
  <c r="AX106" i="40"/>
  <c r="AX107" i="40"/>
  <c r="AX108" i="40"/>
  <c r="AX109" i="40"/>
  <c r="AX110" i="40"/>
  <c r="AX111" i="40"/>
  <c r="AX112" i="40"/>
  <c r="AX113" i="40"/>
  <c r="AX114" i="40"/>
  <c r="AX115" i="40"/>
  <c r="AX116" i="40"/>
  <c r="AX117" i="40"/>
  <c r="AX118" i="40"/>
  <c r="AX119" i="40"/>
  <c r="AX120" i="40"/>
  <c r="AX121" i="40"/>
  <c r="AX122" i="40"/>
  <c r="AX123" i="40"/>
  <c r="AX124" i="40"/>
  <c r="AX125" i="40"/>
  <c r="AX126" i="40"/>
  <c r="AX127" i="40"/>
  <c r="AX128" i="40"/>
  <c r="AX129" i="40"/>
  <c r="AX130" i="40"/>
  <c r="AX131" i="40"/>
  <c r="AX132" i="40"/>
  <c r="AX133" i="40"/>
  <c r="AX134" i="40"/>
  <c r="AX135" i="40"/>
  <c r="AX136" i="40"/>
  <c r="AX137" i="40"/>
  <c r="AX138" i="40"/>
  <c r="AX139" i="40"/>
  <c r="AX140" i="40"/>
  <c r="AX141" i="40"/>
  <c r="AX142" i="40"/>
  <c r="AX143" i="40"/>
  <c r="AX144" i="40"/>
  <c r="AX145" i="40"/>
  <c r="AX146" i="40"/>
  <c r="AX147" i="40"/>
  <c r="AX148" i="40"/>
  <c r="AX149" i="40"/>
  <c r="AX150" i="40"/>
  <c r="AX151" i="40"/>
  <c r="AX152" i="40"/>
  <c r="AX153" i="40"/>
  <c r="AX154" i="40"/>
  <c r="AX155" i="40"/>
  <c r="AX156" i="40"/>
  <c r="AX157" i="40"/>
  <c r="AX158" i="40"/>
  <c r="AX159" i="40"/>
  <c r="AX160" i="40"/>
  <c r="AX161" i="40"/>
  <c r="AX162" i="40"/>
  <c r="AX163" i="40"/>
  <c r="AX164" i="40"/>
  <c r="AX165" i="40"/>
  <c r="AX166" i="40"/>
  <c r="AX167" i="40"/>
  <c r="AX168" i="40"/>
  <c r="AX169" i="40"/>
  <c r="AX170" i="40"/>
  <c r="AX171" i="40"/>
  <c r="AX172" i="40"/>
  <c r="AX173" i="40"/>
  <c r="AX174" i="40"/>
  <c r="AX175" i="40"/>
  <c r="AX176" i="40"/>
  <c r="AX177" i="40"/>
  <c r="AX178" i="40"/>
  <c r="AX179" i="40"/>
  <c r="AX180" i="40"/>
  <c r="AX181" i="40"/>
  <c r="AX182" i="40"/>
  <c r="AX183" i="40"/>
  <c r="AX184" i="40"/>
  <c r="AX185" i="40"/>
  <c r="AX186" i="40"/>
  <c r="AX187" i="40"/>
  <c r="AX188" i="40"/>
  <c r="AX189" i="40"/>
  <c r="AX190" i="40"/>
  <c r="AX191" i="40"/>
  <c r="AX192" i="40"/>
  <c r="AX193" i="40"/>
  <c r="AX194" i="40"/>
  <c r="AX195" i="40"/>
  <c r="AX196" i="40"/>
  <c r="AX197" i="40"/>
  <c r="AX198" i="40"/>
  <c r="AX199" i="40"/>
  <c r="AX200" i="40"/>
  <c r="AX201" i="40"/>
  <c r="AX202" i="40"/>
  <c r="AX203" i="40"/>
  <c r="AX204" i="40"/>
  <c r="AX205" i="40"/>
  <c r="AX206" i="40"/>
  <c r="AX207" i="40"/>
  <c r="AX208" i="40"/>
  <c r="AX209" i="40"/>
  <c r="AX210" i="40"/>
  <c r="AX211" i="40"/>
  <c r="AX212" i="40"/>
  <c r="AX213" i="40"/>
  <c r="AX214" i="40"/>
  <c r="AX215" i="40"/>
  <c r="AX216" i="40"/>
  <c r="AX217" i="40"/>
  <c r="AX218" i="40"/>
  <c r="AX219" i="40"/>
  <c r="AX220" i="40"/>
  <c r="AX221" i="40"/>
  <c r="AX222" i="40"/>
  <c r="AX223" i="40"/>
  <c r="AX224" i="40"/>
  <c r="AX225" i="40"/>
  <c r="AX226" i="40"/>
  <c r="AX227" i="40"/>
  <c r="AX228" i="40"/>
  <c r="AX229" i="40"/>
  <c r="AX230" i="40"/>
  <c r="AX231" i="40"/>
  <c r="AX232" i="40"/>
  <c r="AX233" i="40"/>
  <c r="AX234" i="40"/>
  <c r="AX235" i="40"/>
  <c r="AX236" i="40"/>
  <c r="AX237" i="40"/>
  <c r="AX238" i="40"/>
  <c r="AX239" i="40"/>
  <c r="AX240" i="40"/>
  <c r="AX241" i="40"/>
  <c r="AX242" i="40"/>
  <c r="AX243" i="40"/>
  <c r="AX244" i="40"/>
  <c r="AX245" i="40"/>
  <c r="AX246" i="40"/>
  <c r="AX247" i="40"/>
  <c r="AX248" i="40"/>
  <c r="AX249" i="40"/>
  <c r="AX250" i="40"/>
  <c r="AX251" i="40"/>
  <c r="AX252" i="40"/>
  <c r="AX253" i="40"/>
  <c r="AX254" i="40"/>
  <c r="AX255" i="40"/>
  <c r="AX256" i="40"/>
  <c r="AX257" i="40"/>
  <c r="AX258" i="40"/>
  <c r="AX259" i="40"/>
  <c r="AX260" i="40"/>
  <c r="AX261" i="40"/>
  <c r="AX262" i="40"/>
  <c r="AX263" i="40"/>
  <c r="AX264" i="40"/>
  <c r="AX265" i="40"/>
  <c r="AX266" i="40"/>
  <c r="AX267" i="40"/>
  <c r="AX268" i="40"/>
  <c r="AX269" i="40"/>
  <c r="AX270" i="40"/>
  <c r="AX271" i="40"/>
  <c r="AX272" i="40"/>
  <c r="AX273" i="40"/>
  <c r="AX274" i="40"/>
  <c r="AX275" i="40"/>
  <c r="AX276" i="40"/>
  <c r="AX277" i="40"/>
  <c r="AX278" i="40"/>
  <c r="AX279" i="40"/>
  <c r="AX280" i="40"/>
  <c r="AX281" i="40"/>
  <c r="AX282" i="40"/>
  <c r="AX283" i="40"/>
  <c r="AX284" i="40"/>
  <c r="AX285" i="40"/>
  <c r="AX286" i="40"/>
  <c r="AX287" i="40"/>
  <c r="AX288" i="40"/>
  <c r="AX289" i="40"/>
  <c r="AX290" i="40"/>
  <c r="AX291" i="40"/>
  <c r="AX292" i="40"/>
  <c r="AX293" i="40"/>
  <c r="AX294" i="40"/>
  <c r="AX295" i="40"/>
  <c r="AX296" i="40"/>
  <c r="AX297" i="40"/>
  <c r="AX298" i="40"/>
  <c r="AX299" i="40"/>
  <c r="AX300" i="40"/>
  <c r="AX301" i="40"/>
  <c r="AX302" i="40"/>
  <c r="AX303" i="40"/>
  <c r="AX304" i="40"/>
  <c r="AX305" i="40"/>
  <c r="AX306" i="40"/>
  <c r="AX307" i="40"/>
  <c r="AX308" i="40"/>
  <c r="AX309" i="40"/>
  <c r="AX310" i="40"/>
  <c r="AX311" i="40"/>
  <c r="AX312" i="40"/>
  <c r="AX313" i="40"/>
  <c r="AX314" i="40"/>
  <c r="AX315" i="40"/>
  <c r="AX316" i="40"/>
  <c r="AX317" i="40"/>
  <c r="AX318" i="40"/>
  <c r="AX319" i="40"/>
  <c r="AX320" i="40"/>
  <c r="AX321" i="40"/>
  <c r="AX322" i="40"/>
  <c r="AX323" i="40"/>
  <c r="AX324" i="40"/>
  <c r="AX325" i="40"/>
  <c r="AX326" i="40"/>
  <c r="AX327" i="40"/>
  <c r="AX328" i="40"/>
  <c r="AX329" i="40"/>
  <c r="AX330" i="40"/>
  <c r="AX331" i="40"/>
  <c r="AX332" i="40"/>
  <c r="AX333" i="40"/>
  <c r="AX334" i="40"/>
  <c r="AX335" i="40"/>
  <c r="AX336" i="40"/>
  <c r="AX337" i="40"/>
  <c r="AX338" i="40"/>
  <c r="AX339" i="40"/>
  <c r="AX340" i="40"/>
  <c r="AX341" i="40"/>
  <c r="AX342" i="40"/>
  <c r="AX343" i="40"/>
  <c r="AX344" i="40"/>
  <c r="AX345" i="40"/>
  <c r="AX346" i="40"/>
  <c r="AX347" i="40"/>
  <c r="AX348" i="40"/>
  <c r="AX349" i="40"/>
  <c r="AX350" i="40"/>
  <c r="AX351" i="40"/>
  <c r="AX352" i="40"/>
  <c r="AX353" i="40"/>
  <c r="AX354" i="40"/>
  <c r="AX355" i="40"/>
  <c r="AX356" i="40"/>
  <c r="AX357" i="40"/>
  <c r="AX358" i="40"/>
  <c r="AX359" i="40"/>
  <c r="AX360" i="40"/>
  <c r="AX361" i="40"/>
  <c r="AX362" i="40"/>
  <c r="AX363" i="40"/>
  <c r="AX364" i="40"/>
  <c r="AX365" i="40"/>
  <c r="AX366" i="40"/>
  <c r="AX367" i="40"/>
  <c r="AX368" i="40"/>
  <c r="AX369" i="40"/>
  <c r="AX370" i="40"/>
  <c r="AX371" i="40"/>
  <c r="AX372" i="40"/>
  <c r="AX373" i="40"/>
  <c r="AX374" i="40"/>
  <c r="AX375" i="40"/>
  <c r="AX376" i="40"/>
  <c r="AX377" i="40"/>
  <c r="AX378" i="40"/>
  <c r="AX379" i="40"/>
  <c r="AX380" i="40"/>
  <c r="AX381" i="40"/>
  <c r="AX382" i="40"/>
  <c r="AX383" i="40"/>
  <c r="AX384" i="40"/>
  <c r="AX385" i="40"/>
  <c r="AX386" i="40"/>
  <c r="AX387" i="40"/>
  <c r="AX388" i="40"/>
  <c r="AX389" i="40"/>
  <c r="AX390" i="40"/>
  <c r="AX391" i="40"/>
  <c r="AX392" i="40"/>
  <c r="AX393" i="40"/>
  <c r="AX394" i="40"/>
  <c r="AX395" i="40"/>
  <c r="AX396" i="40"/>
  <c r="AX397" i="40"/>
  <c r="AX398" i="40"/>
  <c r="AX399" i="40"/>
  <c r="AX400" i="40"/>
  <c r="AX401" i="40"/>
  <c r="AX402" i="40"/>
  <c r="AX403" i="40"/>
  <c r="AX404" i="40"/>
  <c r="AX405" i="40"/>
  <c r="AX406" i="40"/>
  <c r="AX407" i="40"/>
  <c r="AX408" i="40"/>
  <c r="AX409" i="40"/>
  <c r="AX410" i="40"/>
  <c r="AX411" i="40"/>
  <c r="AX412" i="40"/>
  <c r="AX413" i="40"/>
  <c r="AX414" i="40"/>
  <c r="AX415" i="40"/>
  <c r="AX416" i="40"/>
  <c r="AX417" i="40"/>
  <c r="AX418" i="40"/>
  <c r="AX419" i="40"/>
  <c r="AX420" i="40"/>
  <c r="AX421" i="40"/>
  <c r="AX422" i="40"/>
  <c r="AX423" i="40"/>
  <c r="AX424" i="40"/>
  <c r="AX425" i="40"/>
  <c r="AX426" i="40"/>
  <c r="AX427" i="40"/>
  <c r="AX428" i="40"/>
  <c r="AX429" i="40"/>
  <c r="AX430" i="40"/>
  <c r="AX431" i="40"/>
  <c r="AX432" i="40"/>
  <c r="AX433" i="40"/>
  <c r="AX434" i="40"/>
  <c r="AX435" i="40"/>
  <c r="AX436" i="40"/>
  <c r="AX437" i="40"/>
  <c r="AX438" i="40"/>
  <c r="AX439" i="40"/>
  <c r="AX440" i="40"/>
  <c r="AX441" i="40"/>
  <c r="AX442" i="40"/>
  <c r="AX443" i="40"/>
  <c r="AX444" i="40"/>
  <c r="AX445" i="40"/>
  <c r="AX446" i="40"/>
  <c r="AX447" i="40"/>
  <c r="AX448" i="40"/>
  <c r="AX449" i="40"/>
  <c r="AX450" i="40"/>
  <c r="AX451" i="40"/>
  <c r="AX452" i="40"/>
  <c r="AX453" i="40"/>
  <c r="AX454" i="40"/>
  <c r="AX455" i="40"/>
  <c r="AX456" i="40"/>
  <c r="AX457" i="40"/>
  <c r="AX458" i="40"/>
  <c r="AX459" i="40"/>
  <c r="AX460" i="40"/>
  <c r="AX461" i="40"/>
  <c r="AX462" i="40"/>
  <c r="AX463" i="40"/>
  <c r="AX464" i="40"/>
  <c r="AX465" i="40"/>
  <c r="AX466" i="40"/>
  <c r="AX467" i="40"/>
  <c r="AX468" i="40"/>
  <c r="AX469" i="40"/>
  <c r="AX470" i="40"/>
  <c r="AX471" i="40"/>
  <c r="AX472" i="40"/>
  <c r="AX473" i="40"/>
  <c r="AX474" i="40"/>
  <c r="AX475" i="40"/>
  <c r="AX476" i="40"/>
  <c r="AX477" i="40"/>
  <c r="AX478" i="40"/>
  <c r="AX479" i="40"/>
  <c r="AX480" i="40"/>
  <c r="AX481" i="40"/>
  <c r="AX482" i="40"/>
  <c r="AX483" i="40"/>
  <c r="AX484" i="40"/>
  <c r="AX485" i="40"/>
  <c r="AX486" i="40"/>
  <c r="AX487" i="40"/>
  <c r="AX488" i="40"/>
  <c r="AX489" i="40"/>
  <c r="AX490" i="40"/>
  <c r="AX491" i="40"/>
  <c r="AX492" i="40"/>
  <c r="AX493" i="40"/>
  <c r="AX494" i="40"/>
  <c r="AX495" i="40"/>
  <c r="AX496" i="40"/>
  <c r="AX497" i="40"/>
  <c r="AX498" i="40"/>
  <c r="AX499" i="40"/>
  <c r="AX500" i="40"/>
  <c r="AX501" i="40"/>
  <c r="AX502" i="40"/>
  <c r="AX503" i="40"/>
  <c r="AX504" i="40"/>
  <c r="AX505" i="40"/>
  <c r="AX506" i="40"/>
  <c r="AX507" i="40"/>
  <c r="AX508" i="40"/>
  <c r="AX509" i="40"/>
  <c r="AX510" i="40"/>
  <c r="AX511" i="40"/>
  <c r="AX512" i="40"/>
  <c r="AX513" i="40"/>
  <c r="AX514" i="40"/>
  <c r="AX515" i="40"/>
  <c r="AX516" i="40"/>
  <c r="AX517" i="40"/>
  <c r="AX518" i="40"/>
  <c r="AX519" i="40"/>
  <c r="AX520" i="40"/>
  <c r="AX521" i="40"/>
  <c r="AX522" i="40"/>
  <c r="AX523" i="40"/>
  <c r="AX524" i="40"/>
  <c r="AX525" i="40"/>
  <c r="AX526" i="40"/>
  <c r="AX527" i="40"/>
  <c r="AX528" i="40"/>
  <c r="AX529" i="40"/>
  <c r="AX530" i="40"/>
  <c r="AX531" i="40"/>
  <c r="AX532" i="40"/>
  <c r="AX533" i="40"/>
  <c r="AX534" i="40"/>
  <c r="AX535" i="40"/>
  <c r="AX536" i="40"/>
  <c r="AX537" i="40"/>
  <c r="AX538" i="40"/>
  <c r="AX539" i="40"/>
  <c r="AX540" i="40"/>
  <c r="AX541" i="40"/>
  <c r="AX542" i="40"/>
  <c r="AX543" i="40"/>
  <c r="AX544" i="40"/>
  <c r="AX545" i="40"/>
  <c r="AX546" i="40"/>
  <c r="AX547" i="40"/>
  <c r="AX548" i="40"/>
  <c r="AX549" i="40"/>
  <c r="AX550" i="40"/>
  <c r="AX551" i="40"/>
  <c r="AX552" i="40"/>
  <c r="AX553" i="40"/>
  <c r="AX554" i="40"/>
  <c r="AX555" i="40"/>
  <c r="AX556" i="40"/>
  <c r="AX557" i="40"/>
  <c r="AX558" i="40"/>
  <c r="AX559" i="40"/>
  <c r="AX560" i="40"/>
  <c r="AX561" i="40"/>
  <c r="AX562" i="40"/>
  <c r="AX563" i="40"/>
  <c r="AX564" i="40"/>
  <c r="AX565" i="40"/>
  <c r="AX566" i="40"/>
  <c r="AX567" i="40"/>
  <c r="AX568" i="40"/>
  <c r="AX569" i="40"/>
  <c r="AX570" i="40"/>
  <c r="AX571" i="40"/>
  <c r="AX572" i="40"/>
  <c r="AX573" i="40"/>
  <c r="AX574" i="40"/>
  <c r="AX575" i="40"/>
  <c r="AX576" i="40"/>
  <c r="AX577" i="40"/>
  <c r="AX578" i="40"/>
  <c r="AX579" i="40"/>
  <c r="AX580" i="40"/>
  <c r="AX581" i="40"/>
  <c r="AX582" i="40"/>
  <c r="AX583" i="40"/>
  <c r="AX584" i="40"/>
  <c r="AX585" i="40"/>
  <c r="AX586" i="40"/>
  <c r="AX587" i="40"/>
  <c r="AX588" i="40"/>
  <c r="AX589" i="40"/>
  <c r="AX590" i="40"/>
  <c r="AX591" i="40"/>
  <c r="AX592" i="40"/>
  <c r="AX593" i="40"/>
  <c r="AX594" i="40"/>
  <c r="AX595" i="40"/>
  <c r="AX596" i="40"/>
  <c r="AX597" i="40"/>
  <c r="AX598" i="40"/>
  <c r="AX599" i="40"/>
  <c r="AX600" i="40"/>
  <c r="AX601" i="40"/>
  <c r="AX602" i="40"/>
  <c r="AX603" i="40"/>
  <c r="AX604" i="40"/>
  <c r="AX605" i="40"/>
  <c r="AX606" i="40"/>
  <c r="AX607" i="40"/>
  <c r="AX608" i="40"/>
  <c r="AX609" i="40"/>
  <c r="AX610" i="40"/>
  <c r="AX611" i="40"/>
  <c r="AX612" i="40"/>
  <c r="AX613" i="40"/>
  <c r="AX614" i="40"/>
  <c r="AX615" i="40"/>
  <c r="AX616" i="40"/>
  <c r="AX617" i="40"/>
  <c r="AX618" i="40"/>
  <c r="AX619" i="40"/>
  <c r="AX620" i="40"/>
  <c r="AX621" i="40"/>
  <c r="AX622" i="40"/>
  <c r="AX623" i="40"/>
  <c r="AX624" i="40"/>
  <c r="AX625" i="40"/>
  <c r="AX626" i="40"/>
  <c r="AX627" i="40"/>
  <c r="AX628" i="40"/>
  <c r="AX629" i="40"/>
  <c r="AX630" i="40"/>
  <c r="AX631" i="40"/>
  <c r="AX632" i="40"/>
  <c r="AX633" i="40"/>
  <c r="AX634" i="40"/>
  <c r="AX635" i="40"/>
  <c r="AX636" i="40"/>
  <c r="AX637" i="40"/>
  <c r="AX638" i="40"/>
  <c r="AX639" i="40"/>
  <c r="AX640" i="40"/>
  <c r="AX641" i="40"/>
  <c r="AX642" i="40"/>
  <c r="AX643" i="40"/>
  <c r="AX644" i="40"/>
  <c r="AX645" i="40"/>
  <c r="AX646" i="40"/>
  <c r="AX647" i="40"/>
  <c r="AX648" i="40"/>
  <c r="AX649" i="40"/>
  <c r="AX650" i="40"/>
  <c r="AX651" i="40"/>
  <c r="AX652" i="40"/>
  <c r="AX653" i="40"/>
  <c r="AX654" i="40"/>
  <c r="AX655" i="40"/>
  <c r="AX656" i="40"/>
  <c r="AX657" i="40"/>
  <c r="AX658" i="40"/>
  <c r="AX659" i="40"/>
  <c r="AX660" i="40"/>
  <c r="AX661" i="40"/>
  <c r="AX662" i="40"/>
  <c r="AX663" i="40"/>
  <c r="AX664" i="40"/>
  <c r="AX665" i="40"/>
  <c r="AX666" i="40"/>
  <c r="AX667" i="40"/>
  <c r="AX668" i="40"/>
  <c r="AX669" i="40"/>
  <c r="AX670" i="40"/>
  <c r="AX671" i="40"/>
  <c r="AX672" i="40"/>
  <c r="AX673" i="40"/>
  <c r="AX674" i="40"/>
  <c r="AX675" i="40"/>
  <c r="AX676" i="40"/>
  <c r="AX677" i="40"/>
  <c r="AX678" i="40"/>
  <c r="AX679" i="40"/>
  <c r="AX680" i="40"/>
  <c r="AX681" i="40"/>
  <c r="AX682" i="40"/>
  <c r="AX683" i="40"/>
  <c r="AX684" i="40"/>
  <c r="AX685" i="40"/>
  <c r="AX686" i="40"/>
  <c r="AX687" i="40"/>
  <c r="AX688" i="40"/>
  <c r="AX689" i="40"/>
  <c r="AX690" i="40"/>
  <c r="AX691" i="40"/>
  <c r="AX692" i="40"/>
  <c r="AX693" i="40"/>
  <c r="AX694" i="40"/>
  <c r="AX695" i="40"/>
  <c r="AX696" i="40"/>
  <c r="AX697" i="40"/>
  <c r="AX698" i="40"/>
  <c r="AX699" i="40"/>
  <c r="AX700" i="40"/>
  <c r="AX701" i="40"/>
  <c r="AX702" i="40"/>
  <c r="AX703" i="40"/>
  <c r="AX704" i="40"/>
  <c r="AX705" i="40"/>
  <c r="AX706" i="40"/>
  <c r="AX707" i="40"/>
  <c r="AX708" i="40"/>
  <c r="AX709" i="40"/>
  <c r="AX710" i="40"/>
  <c r="AX711" i="40"/>
  <c r="AX712" i="40"/>
  <c r="AX713" i="40"/>
  <c r="AX714" i="40"/>
  <c r="AX715" i="40"/>
  <c r="AX716" i="40"/>
  <c r="AX717" i="40"/>
  <c r="AX718" i="40"/>
  <c r="AX719" i="40"/>
  <c r="AX720" i="40"/>
  <c r="AX721" i="40"/>
  <c r="AX722" i="40"/>
  <c r="AX723" i="40"/>
  <c r="AX724" i="40"/>
  <c r="AX725" i="40"/>
  <c r="AX726" i="40"/>
  <c r="AX727" i="40"/>
  <c r="AX728" i="40"/>
  <c r="AX729" i="40"/>
  <c r="AX730" i="40"/>
  <c r="AX731" i="40"/>
  <c r="AX732" i="40"/>
  <c r="AX733" i="40"/>
  <c r="AX734" i="40"/>
  <c r="AX735" i="40"/>
  <c r="AX736" i="40"/>
  <c r="AX737" i="40"/>
  <c r="AX738" i="40"/>
  <c r="AX739" i="40"/>
  <c r="AX740" i="40"/>
  <c r="AX741" i="40"/>
  <c r="AX742" i="40"/>
  <c r="AX743" i="40"/>
  <c r="AX744" i="40"/>
  <c r="AX745" i="40"/>
  <c r="AX746" i="40"/>
  <c r="AX747" i="40"/>
  <c r="AX748" i="40"/>
  <c r="AX749" i="40"/>
  <c r="AX750" i="40"/>
  <c r="AX751" i="40"/>
  <c r="AX752" i="40"/>
  <c r="AX753" i="40"/>
  <c r="AX754" i="40"/>
  <c r="AX755" i="40"/>
  <c r="AX756" i="40"/>
  <c r="AX757" i="40"/>
  <c r="AX758" i="40"/>
  <c r="AX759" i="40"/>
  <c r="AX760" i="40"/>
  <c r="AX761" i="40"/>
  <c r="AX762" i="40"/>
  <c r="AX763" i="40"/>
  <c r="AX764" i="40"/>
  <c r="AX765" i="40"/>
  <c r="AX766" i="40"/>
  <c r="AX767" i="40"/>
  <c r="AX768" i="40"/>
  <c r="AX769" i="40"/>
  <c r="AX770" i="40"/>
  <c r="AX771" i="40"/>
  <c r="AX772" i="40"/>
  <c r="AX773" i="40"/>
  <c r="AX774" i="40"/>
  <c r="AX775" i="40"/>
  <c r="AX776" i="40"/>
  <c r="AX777" i="40"/>
  <c r="AX778" i="40"/>
  <c r="AX779" i="40"/>
  <c r="AX780" i="40"/>
  <c r="AX781" i="40"/>
  <c r="AX782" i="40"/>
  <c r="AX783" i="40"/>
  <c r="AX784" i="40"/>
  <c r="AX785" i="40"/>
  <c r="AX786" i="40"/>
  <c r="AX787" i="40"/>
  <c r="AX788" i="40"/>
  <c r="AX789" i="40"/>
  <c r="AX790" i="40"/>
  <c r="AX791" i="40"/>
  <c r="AX792" i="40"/>
  <c r="AX793" i="40"/>
  <c r="AX794" i="40"/>
  <c r="AX795" i="40"/>
  <c r="AX796" i="40"/>
  <c r="AX797" i="40"/>
  <c r="AX798" i="40"/>
  <c r="AX799" i="40"/>
  <c r="AX800" i="40"/>
  <c r="AX801" i="40"/>
  <c r="AX802" i="40"/>
  <c r="AX803" i="40"/>
  <c r="AX804" i="40"/>
  <c r="AX805" i="40"/>
  <c r="AX806" i="40"/>
  <c r="AX807" i="40"/>
  <c r="AX808" i="40"/>
  <c r="AX809" i="40"/>
  <c r="AX810" i="40"/>
  <c r="AX811" i="40"/>
  <c r="AX812" i="40"/>
  <c r="AX813" i="40"/>
  <c r="AX814" i="40"/>
  <c r="AX815" i="40"/>
  <c r="AX816" i="40"/>
  <c r="AX817" i="40"/>
  <c r="AX818" i="40"/>
  <c r="AX819" i="40"/>
  <c r="AX820" i="40"/>
  <c r="AX821" i="40"/>
  <c r="AX822" i="40"/>
  <c r="AX823" i="40"/>
  <c r="AX824" i="40"/>
  <c r="AX825" i="40"/>
  <c r="AX826" i="40"/>
  <c r="AX827" i="40"/>
  <c r="AX828" i="40"/>
  <c r="AX829" i="40"/>
  <c r="AX830" i="40"/>
  <c r="AX831" i="40"/>
  <c r="AX832" i="40"/>
  <c r="AX833" i="40"/>
  <c r="AX834" i="40"/>
  <c r="AX835" i="40"/>
  <c r="AX836" i="40"/>
  <c r="AX837" i="40"/>
  <c r="AX838" i="40"/>
  <c r="AX839" i="40"/>
  <c r="AX840" i="40"/>
  <c r="AX841" i="40"/>
  <c r="AX842" i="40"/>
  <c r="AX843" i="40"/>
  <c r="AX844" i="40"/>
  <c r="AX845" i="40"/>
  <c r="AX846" i="40"/>
  <c r="AX847" i="40"/>
  <c r="AX848" i="40"/>
  <c r="AX849" i="40"/>
  <c r="AX850" i="40"/>
  <c r="AX851" i="40"/>
  <c r="AX852" i="40"/>
  <c r="AX853" i="40"/>
  <c r="AX854" i="40"/>
  <c r="AX855" i="40"/>
  <c r="AX856" i="40"/>
  <c r="AX857" i="40"/>
  <c r="AX858" i="40"/>
  <c r="AX859" i="40"/>
  <c r="AX860" i="40"/>
  <c r="AX861" i="40"/>
  <c r="AX862" i="40"/>
  <c r="AX863" i="40"/>
  <c r="AX864" i="40"/>
  <c r="AX865" i="40"/>
  <c r="AX866" i="40"/>
  <c r="AX867" i="40"/>
  <c r="AX868" i="40"/>
  <c r="AX869" i="40"/>
  <c r="AX870" i="40"/>
  <c r="AX871" i="40"/>
  <c r="AX872" i="40"/>
  <c r="AX873" i="40"/>
  <c r="AX874" i="40"/>
  <c r="AX875" i="40"/>
  <c r="AX876" i="40"/>
  <c r="AX877" i="40"/>
  <c r="AX878" i="40"/>
  <c r="AX879" i="40"/>
  <c r="AX880" i="40"/>
  <c r="AX881" i="40"/>
  <c r="AX882" i="40"/>
  <c r="AX883" i="40"/>
  <c r="AX884" i="40"/>
  <c r="AX885" i="40"/>
  <c r="AX886" i="40"/>
  <c r="AX887" i="40"/>
  <c r="AX888" i="40"/>
  <c r="AX889" i="40"/>
  <c r="AX890" i="40"/>
  <c r="AX891" i="40"/>
  <c r="AX892" i="40"/>
  <c r="AX893" i="40"/>
  <c r="AX894" i="40"/>
  <c r="AX895" i="40"/>
  <c r="AX896" i="40"/>
  <c r="AX897" i="40"/>
  <c r="AX898" i="40"/>
  <c r="AX899" i="40"/>
  <c r="AX900" i="40"/>
  <c r="AX901" i="40"/>
  <c r="AX902" i="40"/>
  <c r="AX903" i="40"/>
  <c r="AX904" i="40"/>
  <c r="AX905" i="40"/>
  <c r="AX906" i="40"/>
  <c r="AX907" i="40"/>
  <c r="AX908" i="40"/>
  <c r="AX909" i="40"/>
  <c r="AX910" i="40"/>
  <c r="AX911" i="40"/>
  <c r="AX912" i="40"/>
  <c r="AX913" i="40"/>
  <c r="AX914" i="40"/>
  <c r="AX915" i="40"/>
  <c r="AX916" i="40"/>
  <c r="AX917" i="40"/>
  <c r="AX918" i="40"/>
  <c r="AX919" i="40"/>
  <c r="AX920" i="40"/>
  <c r="AX921" i="40"/>
  <c r="AX922" i="40"/>
  <c r="AX923" i="40"/>
  <c r="AX924" i="40"/>
  <c r="AX925" i="40"/>
  <c r="AX926" i="40"/>
  <c r="AX927" i="40"/>
  <c r="AX928" i="40"/>
  <c r="AX929" i="40"/>
  <c r="AX930" i="40"/>
  <c r="AX931" i="40"/>
  <c r="AX932" i="40"/>
  <c r="AX933" i="40"/>
  <c r="AX934" i="40"/>
  <c r="AX935" i="40"/>
  <c r="AX936" i="40"/>
  <c r="AX937" i="40"/>
  <c r="AX938" i="40"/>
  <c r="AX939" i="40"/>
  <c r="AX940" i="40"/>
  <c r="AX941" i="40"/>
  <c r="AX942" i="40"/>
  <c r="AX943" i="40"/>
  <c r="AX944" i="40"/>
  <c r="AX945" i="40"/>
  <c r="AX946" i="40"/>
  <c r="AX947" i="40"/>
  <c r="AX948" i="40"/>
  <c r="AX949" i="40"/>
  <c r="AX950" i="40"/>
  <c r="AX951" i="40"/>
  <c r="AX952" i="40"/>
  <c r="AX953" i="40"/>
  <c r="AX954" i="40"/>
  <c r="AX955" i="40"/>
  <c r="AX956" i="40"/>
  <c r="AX957" i="40"/>
  <c r="AX958" i="40"/>
  <c r="AX959" i="40"/>
  <c r="AX960" i="40"/>
  <c r="AX961" i="40"/>
  <c r="AX962" i="40"/>
  <c r="AX963" i="40"/>
  <c r="AX964" i="40"/>
  <c r="AX965" i="40"/>
  <c r="AX966" i="40"/>
  <c r="AX967" i="40"/>
  <c r="AX968" i="40"/>
  <c r="AX969" i="40"/>
  <c r="AX970" i="40"/>
  <c r="AX971" i="40"/>
  <c r="AX972" i="40"/>
  <c r="AX973" i="40"/>
  <c r="AX974" i="40"/>
  <c r="AX975" i="40"/>
  <c r="AX976" i="40"/>
  <c r="AX977" i="40"/>
  <c r="AX978" i="40"/>
  <c r="AX979" i="40"/>
  <c r="AX980" i="40"/>
  <c r="AX981" i="40"/>
  <c r="AX982" i="40"/>
  <c r="AX983" i="40"/>
  <c r="AX984" i="40"/>
  <c r="AX985" i="40"/>
  <c r="AX986" i="40"/>
  <c r="AX987" i="40"/>
  <c r="AX988" i="40"/>
  <c r="AX989" i="40"/>
  <c r="AX990" i="40"/>
  <c r="AX991" i="40"/>
  <c r="AX992" i="40"/>
  <c r="AX993" i="40"/>
  <c r="AX994" i="40"/>
  <c r="AX995" i="40"/>
  <c r="AX996" i="40"/>
  <c r="AX997" i="40"/>
  <c r="AX998" i="40"/>
  <c r="AX999" i="40"/>
  <c r="AX1000" i="40"/>
  <c r="AX1001" i="40"/>
  <c r="AX3" i="40"/>
  <c r="AW1001" i="40"/>
  <c r="AV1001" i="40"/>
  <c r="AU1001" i="40"/>
  <c r="AT1001" i="40"/>
  <c r="AS1001" i="40"/>
  <c r="AR1001" i="40"/>
  <c r="AQ1001" i="40"/>
  <c r="AP1001" i="40"/>
  <c r="AO1001" i="40"/>
  <c r="AN1001" i="40"/>
  <c r="AW1000" i="40"/>
  <c r="AV1000" i="40"/>
  <c r="AU1000" i="40"/>
  <c r="AT1000" i="40"/>
  <c r="AS1000" i="40"/>
  <c r="AR1000" i="40"/>
  <c r="AQ1000" i="40"/>
  <c r="AP1000" i="40"/>
  <c r="AO1000" i="40"/>
  <c r="AN1000" i="40"/>
  <c r="AW999" i="40"/>
  <c r="AV999" i="40"/>
  <c r="AU999" i="40"/>
  <c r="AT999" i="40"/>
  <c r="AS999" i="40"/>
  <c r="AR999" i="40"/>
  <c r="AQ999" i="40"/>
  <c r="AP999" i="40"/>
  <c r="AO999" i="40"/>
  <c r="AN999" i="40"/>
  <c r="AW998" i="40"/>
  <c r="AV998" i="40"/>
  <c r="AU998" i="40"/>
  <c r="AT998" i="40"/>
  <c r="AS998" i="40"/>
  <c r="AR998" i="40"/>
  <c r="AQ998" i="40"/>
  <c r="AP998" i="40"/>
  <c r="AO998" i="40"/>
  <c r="AN998" i="40"/>
  <c r="AW997" i="40"/>
  <c r="AV997" i="40"/>
  <c r="AU997" i="40"/>
  <c r="AT997" i="40"/>
  <c r="AS997" i="40"/>
  <c r="AR997" i="40"/>
  <c r="AQ997" i="40"/>
  <c r="AP997" i="40"/>
  <c r="AO997" i="40"/>
  <c r="AN997" i="40"/>
  <c r="AW996" i="40"/>
  <c r="AV996" i="40"/>
  <c r="AU996" i="40"/>
  <c r="AT996" i="40"/>
  <c r="AS996" i="40"/>
  <c r="AR996" i="40"/>
  <c r="AQ996" i="40"/>
  <c r="AP996" i="40"/>
  <c r="AO996" i="40"/>
  <c r="AN996" i="40"/>
  <c r="AW995" i="40"/>
  <c r="AV995" i="40"/>
  <c r="AU995" i="40"/>
  <c r="AT995" i="40"/>
  <c r="AS995" i="40"/>
  <c r="AR995" i="40"/>
  <c r="AQ995" i="40"/>
  <c r="AP995" i="40"/>
  <c r="AO995" i="40"/>
  <c r="AN995" i="40"/>
  <c r="AW994" i="40"/>
  <c r="AV994" i="40"/>
  <c r="AU994" i="40"/>
  <c r="AT994" i="40"/>
  <c r="AS994" i="40"/>
  <c r="AR994" i="40"/>
  <c r="AQ994" i="40"/>
  <c r="AP994" i="40"/>
  <c r="AO994" i="40"/>
  <c r="AN994" i="40"/>
  <c r="AW993" i="40"/>
  <c r="AV993" i="40"/>
  <c r="AU993" i="40"/>
  <c r="AT993" i="40"/>
  <c r="AS993" i="40"/>
  <c r="AR993" i="40"/>
  <c r="AQ993" i="40"/>
  <c r="AP993" i="40"/>
  <c r="AO993" i="40"/>
  <c r="AN993" i="40"/>
  <c r="AW992" i="40"/>
  <c r="AV992" i="40"/>
  <c r="AU992" i="40"/>
  <c r="AT992" i="40"/>
  <c r="AS992" i="40"/>
  <c r="AR992" i="40"/>
  <c r="AQ992" i="40"/>
  <c r="AP992" i="40"/>
  <c r="AO992" i="40"/>
  <c r="AN992" i="40"/>
  <c r="AW991" i="40"/>
  <c r="AV991" i="40"/>
  <c r="AU991" i="40"/>
  <c r="AT991" i="40"/>
  <c r="AS991" i="40"/>
  <c r="AR991" i="40"/>
  <c r="AQ991" i="40"/>
  <c r="AP991" i="40"/>
  <c r="AO991" i="40"/>
  <c r="AN991" i="40"/>
  <c r="AW990" i="40"/>
  <c r="AV990" i="40"/>
  <c r="AU990" i="40"/>
  <c r="AT990" i="40"/>
  <c r="AS990" i="40"/>
  <c r="AR990" i="40"/>
  <c r="AQ990" i="40"/>
  <c r="AP990" i="40"/>
  <c r="AO990" i="40"/>
  <c r="AN990" i="40"/>
  <c r="AW989" i="40"/>
  <c r="AV989" i="40"/>
  <c r="AU989" i="40"/>
  <c r="AT989" i="40"/>
  <c r="AS989" i="40"/>
  <c r="AR989" i="40"/>
  <c r="AQ989" i="40"/>
  <c r="AP989" i="40"/>
  <c r="AO989" i="40"/>
  <c r="AN989" i="40"/>
  <c r="AW988" i="40"/>
  <c r="AV988" i="40"/>
  <c r="AU988" i="40"/>
  <c r="AT988" i="40"/>
  <c r="AS988" i="40"/>
  <c r="AR988" i="40"/>
  <c r="AQ988" i="40"/>
  <c r="AP988" i="40"/>
  <c r="AO988" i="40"/>
  <c r="AN988" i="40"/>
  <c r="AW987" i="40"/>
  <c r="AV987" i="40"/>
  <c r="AU987" i="40"/>
  <c r="AT987" i="40"/>
  <c r="AS987" i="40"/>
  <c r="AR987" i="40"/>
  <c r="AQ987" i="40"/>
  <c r="AP987" i="40"/>
  <c r="AO987" i="40"/>
  <c r="AN987" i="40"/>
  <c r="AW986" i="40"/>
  <c r="AV986" i="40"/>
  <c r="AU986" i="40"/>
  <c r="AT986" i="40"/>
  <c r="AS986" i="40"/>
  <c r="AR986" i="40"/>
  <c r="AQ986" i="40"/>
  <c r="AP986" i="40"/>
  <c r="AO986" i="40"/>
  <c r="AN986" i="40"/>
  <c r="AW985" i="40"/>
  <c r="AV985" i="40"/>
  <c r="AU985" i="40"/>
  <c r="AT985" i="40"/>
  <c r="AS985" i="40"/>
  <c r="AR985" i="40"/>
  <c r="AQ985" i="40"/>
  <c r="AP985" i="40"/>
  <c r="AO985" i="40"/>
  <c r="AN985" i="40"/>
  <c r="AW984" i="40"/>
  <c r="AV984" i="40"/>
  <c r="AU984" i="40"/>
  <c r="AT984" i="40"/>
  <c r="AS984" i="40"/>
  <c r="AR984" i="40"/>
  <c r="AQ984" i="40"/>
  <c r="AP984" i="40"/>
  <c r="AO984" i="40"/>
  <c r="AN984" i="40"/>
  <c r="AW983" i="40"/>
  <c r="AV983" i="40"/>
  <c r="AU983" i="40"/>
  <c r="AT983" i="40"/>
  <c r="AS983" i="40"/>
  <c r="AR983" i="40"/>
  <c r="AQ983" i="40"/>
  <c r="AP983" i="40"/>
  <c r="AO983" i="40"/>
  <c r="AN983" i="40"/>
  <c r="AW982" i="40"/>
  <c r="AV982" i="40"/>
  <c r="AU982" i="40"/>
  <c r="AT982" i="40"/>
  <c r="AS982" i="40"/>
  <c r="AR982" i="40"/>
  <c r="AQ982" i="40"/>
  <c r="AP982" i="40"/>
  <c r="AO982" i="40"/>
  <c r="AN982" i="40"/>
  <c r="AW981" i="40"/>
  <c r="AV981" i="40"/>
  <c r="AU981" i="40"/>
  <c r="AT981" i="40"/>
  <c r="AS981" i="40"/>
  <c r="AR981" i="40"/>
  <c r="AQ981" i="40"/>
  <c r="AP981" i="40"/>
  <c r="AO981" i="40"/>
  <c r="AN981" i="40"/>
  <c r="AW980" i="40"/>
  <c r="AV980" i="40"/>
  <c r="AU980" i="40"/>
  <c r="AT980" i="40"/>
  <c r="AS980" i="40"/>
  <c r="AR980" i="40"/>
  <c r="AQ980" i="40"/>
  <c r="AP980" i="40"/>
  <c r="AO980" i="40"/>
  <c r="AN980" i="40"/>
  <c r="AW979" i="40"/>
  <c r="AV979" i="40"/>
  <c r="AU979" i="40"/>
  <c r="AT979" i="40"/>
  <c r="AS979" i="40"/>
  <c r="AR979" i="40"/>
  <c r="AQ979" i="40"/>
  <c r="AP979" i="40"/>
  <c r="AO979" i="40"/>
  <c r="AN979" i="40"/>
  <c r="AW978" i="40"/>
  <c r="AV978" i="40"/>
  <c r="AU978" i="40"/>
  <c r="AT978" i="40"/>
  <c r="AS978" i="40"/>
  <c r="AR978" i="40"/>
  <c r="AQ978" i="40"/>
  <c r="AP978" i="40"/>
  <c r="AO978" i="40"/>
  <c r="AN978" i="40"/>
  <c r="AW977" i="40"/>
  <c r="AV977" i="40"/>
  <c r="AU977" i="40"/>
  <c r="AT977" i="40"/>
  <c r="AS977" i="40"/>
  <c r="AR977" i="40"/>
  <c r="AQ977" i="40"/>
  <c r="AP977" i="40"/>
  <c r="AO977" i="40"/>
  <c r="AN977" i="40"/>
  <c r="AW976" i="40"/>
  <c r="AV976" i="40"/>
  <c r="AU976" i="40"/>
  <c r="AT976" i="40"/>
  <c r="AS976" i="40"/>
  <c r="AR976" i="40"/>
  <c r="AQ976" i="40"/>
  <c r="AP976" i="40"/>
  <c r="AO976" i="40"/>
  <c r="AN976" i="40"/>
  <c r="AW975" i="40"/>
  <c r="AV975" i="40"/>
  <c r="AU975" i="40"/>
  <c r="AT975" i="40"/>
  <c r="AS975" i="40"/>
  <c r="AR975" i="40"/>
  <c r="AQ975" i="40"/>
  <c r="AP975" i="40"/>
  <c r="AO975" i="40"/>
  <c r="AN975" i="40"/>
  <c r="AW974" i="40"/>
  <c r="AV974" i="40"/>
  <c r="AU974" i="40"/>
  <c r="AT974" i="40"/>
  <c r="AS974" i="40"/>
  <c r="AR974" i="40"/>
  <c r="AQ974" i="40"/>
  <c r="AP974" i="40"/>
  <c r="AO974" i="40"/>
  <c r="AN974" i="40"/>
  <c r="AW973" i="40"/>
  <c r="AV973" i="40"/>
  <c r="AU973" i="40"/>
  <c r="AT973" i="40"/>
  <c r="AS973" i="40"/>
  <c r="AR973" i="40"/>
  <c r="AQ973" i="40"/>
  <c r="AP973" i="40"/>
  <c r="AO973" i="40"/>
  <c r="AN973" i="40"/>
  <c r="AW972" i="40"/>
  <c r="AV972" i="40"/>
  <c r="AU972" i="40"/>
  <c r="AT972" i="40"/>
  <c r="AS972" i="40"/>
  <c r="AR972" i="40"/>
  <c r="AQ972" i="40"/>
  <c r="AP972" i="40"/>
  <c r="AO972" i="40"/>
  <c r="AN972" i="40"/>
  <c r="AW971" i="40"/>
  <c r="AV971" i="40"/>
  <c r="AU971" i="40"/>
  <c r="AT971" i="40"/>
  <c r="AS971" i="40"/>
  <c r="AR971" i="40"/>
  <c r="AQ971" i="40"/>
  <c r="AP971" i="40"/>
  <c r="AO971" i="40"/>
  <c r="AN971" i="40"/>
  <c r="AW970" i="40"/>
  <c r="AV970" i="40"/>
  <c r="AU970" i="40"/>
  <c r="AT970" i="40"/>
  <c r="AS970" i="40"/>
  <c r="AR970" i="40"/>
  <c r="AQ970" i="40"/>
  <c r="AP970" i="40"/>
  <c r="AO970" i="40"/>
  <c r="AN970" i="40"/>
  <c r="AW969" i="40"/>
  <c r="AV969" i="40"/>
  <c r="AU969" i="40"/>
  <c r="AT969" i="40"/>
  <c r="AS969" i="40"/>
  <c r="AR969" i="40"/>
  <c r="AQ969" i="40"/>
  <c r="AP969" i="40"/>
  <c r="AO969" i="40"/>
  <c r="AN969" i="40"/>
  <c r="AW968" i="40"/>
  <c r="AV968" i="40"/>
  <c r="AU968" i="40"/>
  <c r="AT968" i="40"/>
  <c r="AS968" i="40"/>
  <c r="AR968" i="40"/>
  <c r="AQ968" i="40"/>
  <c r="AP968" i="40"/>
  <c r="AO968" i="40"/>
  <c r="AN968" i="40"/>
  <c r="AW967" i="40"/>
  <c r="AV967" i="40"/>
  <c r="AU967" i="40"/>
  <c r="AT967" i="40"/>
  <c r="AS967" i="40"/>
  <c r="AR967" i="40"/>
  <c r="AQ967" i="40"/>
  <c r="AP967" i="40"/>
  <c r="AO967" i="40"/>
  <c r="AN967" i="40"/>
  <c r="AW966" i="40"/>
  <c r="AV966" i="40"/>
  <c r="AU966" i="40"/>
  <c r="AT966" i="40"/>
  <c r="AS966" i="40"/>
  <c r="AR966" i="40"/>
  <c r="AQ966" i="40"/>
  <c r="AP966" i="40"/>
  <c r="AO966" i="40"/>
  <c r="AN966" i="40"/>
  <c r="AW965" i="40"/>
  <c r="AV965" i="40"/>
  <c r="AU965" i="40"/>
  <c r="AT965" i="40"/>
  <c r="AS965" i="40"/>
  <c r="AR965" i="40"/>
  <c r="AQ965" i="40"/>
  <c r="AP965" i="40"/>
  <c r="AO965" i="40"/>
  <c r="AN965" i="40"/>
  <c r="AW964" i="40"/>
  <c r="AV964" i="40"/>
  <c r="AU964" i="40"/>
  <c r="AT964" i="40"/>
  <c r="AS964" i="40"/>
  <c r="AR964" i="40"/>
  <c r="AQ964" i="40"/>
  <c r="AP964" i="40"/>
  <c r="AO964" i="40"/>
  <c r="AN964" i="40"/>
  <c r="AW963" i="40"/>
  <c r="AV963" i="40"/>
  <c r="AU963" i="40"/>
  <c r="AT963" i="40"/>
  <c r="AS963" i="40"/>
  <c r="AR963" i="40"/>
  <c r="AQ963" i="40"/>
  <c r="AP963" i="40"/>
  <c r="AO963" i="40"/>
  <c r="AN963" i="40"/>
  <c r="AW962" i="40"/>
  <c r="AV962" i="40"/>
  <c r="AU962" i="40"/>
  <c r="AT962" i="40"/>
  <c r="AS962" i="40"/>
  <c r="AR962" i="40"/>
  <c r="AQ962" i="40"/>
  <c r="AP962" i="40"/>
  <c r="AO962" i="40"/>
  <c r="AN962" i="40"/>
  <c r="AW961" i="40"/>
  <c r="AV961" i="40"/>
  <c r="AU961" i="40"/>
  <c r="AT961" i="40"/>
  <c r="AS961" i="40"/>
  <c r="AR961" i="40"/>
  <c r="AQ961" i="40"/>
  <c r="AP961" i="40"/>
  <c r="AO961" i="40"/>
  <c r="AN961" i="40"/>
  <c r="AW960" i="40"/>
  <c r="AV960" i="40"/>
  <c r="AU960" i="40"/>
  <c r="AT960" i="40"/>
  <c r="AS960" i="40"/>
  <c r="AR960" i="40"/>
  <c r="AQ960" i="40"/>
  <c r="AP960" i="40"/>
  <c r="AO960" i="40"/>
  <c r="AN960" i="40"/>
  <c r="AW959" i="40"/>
  <c r="AV959" i="40"/>
  <c r="AU959" i="40"/>
  <c r="AT959" i="40"/>
  <c r="AS959" i="40"/>
  <c r="AR959" i="40"/>
  <c r="AQ959" i="40"/>
  <c r="AP959" i="40"/>
  <c r="AO959" i="40"/>
  <c r="AN959" i="40"/>
  <c r="AW958" i="40"/>
  <c r="AV958" i="40"/>
  <c r="AU958" i="40"/>
  <c r="AT958" i="40"/>
  <c r="AS958" i="40"/>
  <c r="AR958" i="40"/>
  <c r="AQ958" i="40"/>
  <c r="AP958" i="40"/>
  <c r="AO958" i="40"/>
  <c r="AN958" i="40"/>
  <c r="AW957" i="40"/>
  <c r="AV957" i="40"/>
  <c r="AU957" i="40"/>
  <c r="AT957" i="40"/>
  <c r="AS957" i="40"/>
  <c r="AR957" i="40"/>
  <c r="AQ957" i="40"/>
  <c r="AP957" i="40"/>
  <c r="AO957" i="40"/>
  <c r="AN957" i="40"/>
  <c r="AW956" i="40"/>
  <c r="AV956" i="40"/>
  <c r="AU956" i="40"/>
  <c r="AT956" i="40"/>
  <c r="AS956" i="40"/>
  <c r="AR956" i="40"/>
  <c r="AQ956" i="40"/>
  <c r="AP956" i="40"/>
  <c r="AO956" i="40"/>
  <c r="AN956" i="40"/>
  <c r="AW955" i="40"/>
  <c r="AV955" i="40"/>
  <c r="AU955" i="40"/>
  <c r="AT955" i="40"/>
  <c r="AS955" i="40"/>
  <c r="AR955" i="40"/>
  <c r="AQ955" i="40"/>
  <c r="AP955" i="40"/>
  <c r="AO955" i="40"/>
  <c r="AN955" i="40"/>
  <c r="AW954" i="40"/>
  <c r="AV954" i="40"/>
  <c r="AU954" i="40"/>
  <c r="AT954" i="40"/>
  <c r="AS954" i="40"/>
  <c r="AR954" i="40"/>
  <c r="AQ954" i="40"/>
  <c r="AP954" i="40"/>
  <c r="AO954" i="40"/>
  <c r="AN954" i="40"/>
  <c r="AW953" i="40"/>
  <c r="AV953" i="40"/>
  <c r="AU953" i="40"/>
  <c r="AT953" i="40"/>
  <c r="AS953" i="40"/>
  <c r="AR953" i="40"/>
  <c r="AQ953" i="40"/>
  <c r="AP953" i="40"/>
  <c r="AO953" i="40"/>
  <c r="AN953" i="40"/>
  <c r="AW952" i="40"/>
  <c r="AV952" i="40"/>
  <c r="AU952" i="40"/>
  <c r="AT952" i="40"/>
  <c r="AS952" i="40"/>
  <c r="AR952" i="40"/>
  <c r="AQ952" i="40"/>
  <c r="AP952" i="40"/>
  <c r="AO952" i="40"/>
  <c r="AN952" i="40"/>
  <c r="AW951" i="40"/>
  <c r="AV951" i="40"/>
  <c r="AU951" i="40"/>
  <c r="AT951" i="40"/>
  <c r="AS951" i="40"/>
  <c r="AR951" i="40"/>
  <c r="AQ951" i="40"/>
  <c r="AP951" i="40"/>
  <c r="AO951" i="40"/>
  <c r="AN951" i="40"/>
  <c r="AW950" i="40"/>
  <c r="AV950" i="40"/>
  <c r="AU950" i="40"/>
  <c r="AT950" i="40"/>
  <c r="AS950" i="40"/>
  <c r="AR950" i="40"/>
  <c r="AQ950" i="40"/>
  <c r="AP950" i="40"/>
  <c r="AO950" i="40"/>
  <c r="AN950" i="40"/>
  <c r="AW949" i="40"/>
  <c r="AV949" i="40"/>
  <c r="AU949" i="40"/>
  <c r="AT949" i="40"/>
  <c r="AS949" i="40"/>
  <c r="AR949" i="40"/>
  <c r="AQ949" i="40"/>
  <c r="AP949" i="40"/>
  <c r="AO949" i="40"/>
  <c r="AN949" i="40"/>
  <c r="AW948" i="40"/>
  <c r="AV948" i="40"/>
  <c r="AU948" i="40"/>
  <c r="AT948" i="40"/>
  <c r="AS948" i="40"/>
  <c r="AR948" i="40"/>
  <c r="AQ948" i="40"/>
  <c r="AP948" i="40"/>
  <c r="AO948" i="40"/>
  <c r="AN948" i="40"/>
  <c r="AW947" i="40"/>
  <c r="AV947" i="40"/>
  <c r="AU947" i="40"/>
  <c r="AT947" i="40"/>
  <c r="AS947" i="40"/>
  <c r="AR947" i="40"/>
  <c r="AQ947" i="40"/>
  <c r="AP947" i="40"/>
  <c r="AO947" i="40"/>
  <c r="AN947" i="40"/>
  <c r="AW946" i="40"/>
  <c r="AV946" i="40"/>
  <c r="AU946" i="40"/>
  <c r="AT946" i="40"/>
  <c r="AS946" i="40"/>
  <c r="AR946" i="40"/>
  <c r="AQ946" i="40"/>
  <c r="AP946" i="40"/>
  <c r="AO946" i="40"/>
  <c r="AN946" i="40"/>
  <c r="AW945" i="40"/>
  <c r="AV945" i="40"/>
  <c r="AU945" i="40"/>
  <c r="AT945" i="40"/>
  <c r="AS945" i="40"/>
  <c r="AR945" i="40"/>
  <c r="AQ945" i="40"/>
  <c r="AP945" i="40"/>
  <c r="AO945" i="40"/>
  <c r="AN945" i="40"/>
  <c r="AW944" i="40"/>
  <c r="AV944" i="40"/>
  <c r="AU944" i="40"/>
  <c r="AT944" i="40"/>
  <c r="AS944" i="40"/>
  <c r="AR944" i="40"/>
  <c r="AQ944" i="40"/>
  <c r="AP944" i="40"/>
  <c r="AO944" i="40"/>
  <c r="AN944" i="40"/>
  <c r="AW943" i="40"/>
  <c r="AV943" i="40"/>
  <c r="AU943" i="40"/>
  <c r="AT943" i="40"/>
  <c r="AS943" i="40"/>
  <c r="AR943" i="40"/>
  <c r="AQ943" i="40"/>
  <c r="AP943" i="40"/>
  <c r="AO943" i="40"/>
  <c r="AN943" i="40"/>
  <c r="AW942" i="40"/>
  <c r="AV942" i="40"/>
  <c r="AU942" i="40"/>
  <c r="AT942" i="40"/>
  <c r="AS942" i="40"/>
  <c r="AR942" i="40"/>
  <c r="AQ942" i="40"/>
  <c r="AP942" i="40"/>
  <c r="AO942" i="40"/>
  <c r="AN942" i="40"/>
  <c r="AW941" i="40"/>
  <c r="AV941" i="40"/>
  <c r="AU941" i="40"/>
  <c r="AT941" i="40"/>
  <c r="AS941" i="40"/>
  <c r="AR941" i="40"/>
  <c r="AQ941" i="40"/>
  <c r="AP941" i="40"/>
  <c r="AO941" i="40"/>
  <c r="AN941" i="40"/>
  <c r="AW940" i="40"/>
  <c r="AV940" i="40"/>
  <c r="AU940" i="40"/>
  <c r="AT940" i="40"/>
  <c r="AS940" i="40"/>
  <c r="AR940" i="40"/>
  <c r="AQ940" i="40"/>
  <c r="AP940" i="40"/>
  <c r="AO940" i="40"/>
  <c r="AN940" i="40"/>
  <c r="AW939" i="40"/>
  <c r="AV939" i="40"/>
  <c r="AU939" i="40"/>
  <c r="AT939" i="40"/>
  <c r="AS939" i="40"/>
  <c r="AR939" i="40"/>
  <c r="AQ939" i="40"/>
  <c r="AP939" i="40"/>
  <c r="AO939" i="40"/>
  <c r="AN939" i="40"/>
  <c r="AW938" i="40"/>
  <c r="AV938" i="40"/>
  <c r="AU938" i="40"/>
  <c r="AT938" i="40"/>
  <c r="AS938" i="40"/>
  <c r="AR938" i="40"/>
  <c r="AQ938" i="40"/>
  <c r="AP938" i="40"/>
  <c r="AO938" i="40"/>
  <c r="AN938" i="40"/>
  <c r="AW937" i="40"/>
  <c r="AV937" i="40"/>
  <c r="AU937" i="40"/>
  <c r="AT937" i="40"/>
  <c r="AS937" i="40"/>
  <c r="AR937" i="40"/>
  <c r="AQ937" i="40"/>
  <c r="AP937" i="40"/>
  <c r="AO937" i="40"/>
  <c r="AN937" i="40"/>
  <c r="AW936" i="40"/>
  <c r="AV936" i="40"/>
  <c r="AU936" i="40"/>
  <c r="AT936" i="40"/>
  <c r="AS936" i="40"/>
  <c r="AR936" i="40"/>
  <c r="AQ936" i="40"/>
  <c r="AP936" i="40"/>
  <c r="AO936" i="40"/>
  <c r="AN936" i="40"/>
  <c r="AW935" i="40"/>
  <c r="AV935" i="40"/>
  <c r="AU935" i="40"/>
  <c r="AT935" i="40"/>
  <c r="AS935" i="40"/>
  <c r="AR935" i="40"/>
  <c r="AQ935" i="40"/>
  <c r="AP935" i="40"/>
  <c r="AO935" i="40"/>
  <c r="AN935" i="40"/>
  <c r="AW934" i="40"/>
  <c r="AV934" i="40"/>
  <c r="AU934" i="40"/>
  <c r="AT934" i="40"/>
  <c r="AS934" i="40"/>
  <c r="AR934" i="40"/>
  <c r="AQ934" i="40"/>
  <c r="AP934" i="40"/>
  <c r="AO934" i="40"/>
  <c r="AN934" i="40"/>
  <c r="AW933" i="40"/>
  <c r="AV933" i="40"/>
  <c r="AU933" i="40"/>
  <c r="AT933" i="40"/>
  <c r="AS933" i="40"/>
  <c r="AR933" i="40"/>
  <c r="AQ933" i="40"/>
  <c r="AP933" i="40"/>
  <c r="AO933" i="40"/>
  <c r="AN933" i="40"/>
  <c r="AW932" i="40"/>
  <c r="AV932" i="40"/>
  <c r="AU932" i="40"/>
  <c r="AT932" i="40"/>
  <c r="AS932" i="40"/>
  <c r="AR932" i="40"/>
  <c r="AQ932" i="40"/>
  <c r="AP932" i="40"/>
  <c r="AO932" i="40"/>
  <c r="AN932" i="40"/>
  <c r="AW931" i="40"/>
  <c r="AV931" i="40"/>
  <c r="AU931" i="40"/>
  <c r="AT931" i="40"/>
  <c r="AS931" i="40"/>
  <c r="AR931" i="40"/>
  <c r="AQ931" i="40"/>
  <c r="AP931" i="40"/>
  <c r="AO931" i="40"/>
  <c r="AN931" i="40"/>
  <c r="AW930" i="40"/>
  <c r="AV930" i="40"/>
  <c r="AU930" i="40"/>
  <c r="AT930" i="40"/>
  <c r="AS930" i="40"/>
  <c r="AR930" i="40"/>
  <c r="AQ930" i="40"/>
  <c r="AP930" i="40"/>
  <c r="AO930" i="40"/>
  <c r="AN930" i="40"/>
  <c r="AW929" i="40"/>
  <c r="AV929" i="40"/>
  <c r="AU929" i="40"/>
  <c r="AT929" i="40"/>
  <c r="AS929" i="40"/>
  <c r="AR929" i="40"/>
  <c r="AQ929" i="40"/>
  <c r="AP929" i="40"/>
  <c r="AO929" i="40"/>
  <c r="AN929" i="40"/>
  <c r="AW928" i="40"/>
  <c r="AV928" i="40"/>
  <c r="AU928" i="40"/>
  <c r="AT928" i="40"/>
  <c r="AS928" i="40"/>
  <c r="AR928" i="40"/>
  <c r="AQ928" i="40"/>
  <c r="AP928" i="40"/>
  <c r="AO928" i="40"/>
  <c r="AN928" i="40"/>
  <c r="AW927" i="40"/>
  <c r="AV927" i="40"/>
  <c r="AU927" i="40"/>
  <c r="AT927" i="40"/>
  <c r="AS927" i="40"/>
  <c r="AR927" i="40"/>
  <c r="AQ927" i="40"/>
  <c r="AP927" i="40"/>
  <c r="AO927" i="40"/>
  <c r="AN927" i="40"/>
  <c r="AW926" i="40"/>
  <c r="AV926" i="40"/>
  <c r="AU926" i="40"/>
  <c r="AT926" i="40"/>
  <c r="AS926" i="40"/>
  <c r="AR926" i="40"/>
  <c r="AQ926" i="40"/>
  <c r="AP926" i="40"/>
  <c r="AO926" i="40"/>
  <c r="AN926" i="40"/>
  <c r="AW925" i="40"/>
  <c r="AV925" i="40"/>
  <c r="AU925" i="40"/>
  <c r="AT925" i="40"/>
  <c r="AS925" i="40"/>
  <c r="AR925" i="40"/>
  <c r="AQ925" i="40"/>
  <c r="AP925" i="40"/>
  <c r="AO925" i="40"/>
  <c r="AN925" i="40"/>
  <c r="AW924" i="40"/>
  <c r="AV924" i="40"/>
  <c r="AU924" i="40"/>
  <c r="AT924" i="40"/>
  <c r="AS924" i="40"/>
  <c r="AR924" i="40"/>
  <c r="AQ924" i="40"/>
  <c r="AP924" i="40"/>
  <c r="AO924" i="40"/>
  <c r="AN924" i="40"/>
  <c r="AW923" i="40"/>
  <c r="AV923" i="40"/>
  <c r="AU923" i="40"/>
  <c r="AT923" i="40"/>
  <c r="AS923" i="40"/>
  <c r="AR923" i="40"/>
  <c r="AQ923" i="40"/>
  <c r="AP923" i="40"/>
  <c r="AO923" i="40"/>
  <c r="AN923" i="40"/>
  <c r="AW922" i="40"/>
  <c r="AV922" i="40"/>
  <c r="AU922" i="40"/>
  <c r="AT922" i="40"/>
  <c r="AS922" i="40"/>
  <c r="AR922" i="40"/>
  <c r="AQ922" i="40"/>
  <c r="AP922" i="40"/>
  <c r="AO922" i="40"/>
  <c r="AN922" i="40"/>
  <c r="AW921" i="40"/>
  <c r="AV921" i="40"/>
  <c r="AU921" i="40"/>
  <c r="AT921" i="40"/>
  <c r="AS921" i="40"/>
  <c r="AR921" i="40"/>
  <c r="AQ921" i="40"/>
  <c r="AP921" i="40"/>
  <c r="AO921" i="40"/>
  <c r="AN921" i="40"/>
  <c r="AW920" i="40"/>
  <c r="AV920" i="40"/>
  <c r="AU920" i="40"/>
  <c r="AT920" i="40"/>
  <c r="AS920" i="40"/>
  <c r="AR920" i="40"/>
  <c r="AQ920" i="40"/>
  <c r="AP920" i="40"/>
  <c r="AO920" i="40"/>
  <c r="AN920" i="40"/>
  <c r="AW919" i="40"/>
  <c r="AV919" i="40"/>
  <c r="AU919" i="40"/>
  <c r="AT919" i="40"/>
  <c r="AS919" i="40"/>
  <c r="AR919" i="40"/>
  <c r="AQ919" i="40"/>
  <c r="AP919" i="40"/>
  <c r="AO919" i="40"/>
  <c r="AN919" i="40"/>
  <c r="AW918" i="40"/>
  <c r="AV918" i="40"/>
  <c r="AU918" i="40"/>
  <c r="AT918" i="40"/>
  <c r="AS918" i="40"/>
  <c r="AR918" i="40"/>
  <c r="AQ918" i="40"/>
  <c r="AP918" i="40"/>
  <c r="AO918" i="40"/>
  <c r="AN918" i="40"/>
  <c r="AW917" i="40"/>
  <c r="AV917" i="40"/>
  <c r="AU917" i="40"/>
  <c r="AT917" i="40"/>
  <c r="AS917" i="40"/>
  <c r="AR917" i="40"/>
  <c r="AQ917" i="40"/>
  <c r="AP917" i="40"/>
  <c r="AO917" i="40"/>
  <c r="AN917" i="40"/>
  <c r="AW916" i="40"/>
  <c r="AV916" i="40"/>
  <c r="AU916" i="40"/>
  <c r="AT916" i="40"/>
  <c r="AS916" i="40"/>
  <c r="AR916" i="40"/>
  <c r="AQ916" i="40"/>
  <c r="AP916" i="40"/>
  <c r="AO916" i="40"/>
  <c r="AN916" i="40"/>
  <c r="AW915" i="40"/>
  <c r="AV915" i="40"/>
  <c r="AU915" i="40"/>
  <c r="AT915" i="40"/>
  <c r="AS915" i="40"/>
  <c r="AR915" i="40"/>
  <c r="AQ915" i="40"/>
  <c r="AP915" i="40"/>
  <c r="AO915" i="40"/>
  <c r="AN915" i="40"/>
  <c r="AW914" i="40"/>
  <c r="AV914" i="40"/>
  <c r="AU914" i="40"/>
  <c r="AT914" i="40"/>
  <c r="AS914" i="40"/>
  <c r="AR914" i="40"/>
  <c r="AQ914" i="40"/>
  <c r="AP914" i="40"/>
  <c r="AO914" i="40"/>
  <c r="AN914" i="40"/>
  <c r="AW913" i="40"/>
  <c r="AV913" i="40"/>
  <c r="AU913" i="40"/>
  <c r="AT913" i="40"/>
  <c r="AS913" i="40"/>
  <c r="AR913" i="40"/>
  <c r="AQ913" i="40"/>
  <c r="AP913" i="40"/>
  <c r="AO913" i="40"/>
  <c r="AN913" i="40"/>
  <c r="AW912" i="40"/>
  <c r="AV912" i="40"/>
  <c r="AU912" i="40"/>
  <c r="AT912" i="40"/>
  <c r="AS912" i="40"/>
  <c r="AR912" i="40"/>
  <c r="AQ912" i="40"/>
  <c r="AP912" i="40"/>
  <c r="AO912" i="40"/>
  <c r="AN912" i="40"/>
  <c r="AW911" i="40"/>
  <c r="AV911" i="40"/>
  <c r="AU911" i="40"/>
  <c r="AT911" i="40"/>
  <c r="AS911" i="40"/>
  <c r="AR911" i="40"/>
  <c r="AQ911" i="40"/>
  <c r="AP911" i="40"/>
  <c r="AO911" i="40"/>
  <c r="AN911" i="40"/>
  <c r="AW910" i="40"/>
  <c r="AV910" i="40"/>
  <c r="AU910" i="40"/>
  <c r="AT910" i="40"/>
  <c r="AS910" i="40"/>
  <c r="AR910" i="40"/>
  <c r="AQ910" i="40"/>
  <c r="AP910" i="40"/>
  <c r="AO910" i="40"/>
  <c r="AN910" i="40"/>
  <c r="AW909" i="40"/>
  <c r="AV909" i="40"/>
  <c r="AU909" i="40"/>
  <c r="AT909" i="40"/>
  <c r="AS909" i="40"/>
  <c r="AR909" i="40"/>
  <c r="AQ909" i="40"/>
  <c r="AP909" i="40"/>
  <c r="AO909" i="40"/>
  <c r="AN909" i="40"/>
  <c r="AW908" i="40"/>
  <c r="AV908" i="40"/>
  <c r="AU908" i="40"/>
  <c r="AT908" i="40"/>
  <c r="AS908" i="40"/>
  <c r="AR908" i="40"/>
  <c r="AQ908" i="40"/>
  <c r="AP908" i="40"/>
  <c r="AO908" i="40"/>
  <c r="AN908" i="40"/>
  <c r="AW907" i="40"/>
  <c r="AV907" i="40"/>
  <c r="AU907" i="40"/>
  <c r="AT907" i="40"/>
  <c r="AS907" i="40"/>
  <c r="AR907" i="40"/>
  <c r="AQ907" i="40"/>
  <c r="AP907" i="40"/>
  <c r="AO907" i="40"/>
  <c r="AN907" i="40"/>
  <c r="AW906" i="40"/>
  <c r="AV906" i="40"/>
  <c r="AU906" i="40"/>
  <c r="AT906" i="40"/>
  <c r="AS906" i="40"/>
  <c r="AR906" i="40"/>
  <c r="AQ906" i="40"/>
  <c r="AP906" i="40"/>
  <c r="AO906" i="40"/>
  <c r="AN906" i="40"/>
  <c r="AW905" i="40"/>
  <c r="AV905" i="40"/>
  <c r="AU905" i="40"/>
  <c r="AT905" i="40"/>
  <c r="AS905" i="40"/>
  <c r="AR905" i="40"/>
  <c r="AQ905" i="40"/>
  <c r="AP905" i="40"/>
  <c r="AO905" i="40"/>
  <c r="AN905" i="40"/>
  <c r="AW904" i="40"/>
  <c r="AV904" i="40"/>
  <c r="AU904" i="40"/>
  <c r="AT904" i="40"/>
  <c r="AS904" i="40"/>
  <c r="AR904" i="40"/>
  <c r="AQ904" i="40"/>
  <c r="AP904" i="40"/>
  <c r="AO904" i="40"/>
  <c r="AN904" i="40"/>
  <c r="AW903" i="40"/>
  <c r="AV903" i="40"/>
  <c r="AU903" i="40"/>
  <c r="AT903" i="40"/>
  <c r="AS903" i="40"/>
  <c r="AR903" i="40"/>
  <c r="AQ903" i="40"/>
  <c r="AP903" i="40"/>
  <c r="AO903" i="40"/>
  <c r="AN903" i="40"/>
  <c r="AW902" i="40"/>
  <c r="AV902" i="40"/>
  <c r="AU902" i="40"/>
  <c r="AT902" i="40"/>
  <c r="AS902" i="40"/>
  <c r="AR902" i="40"/>
  <c r="AQ902" i="40"/>
  <c r="AP902" i="40"/>
  <c r="AO902" i="40"/>
  <c r="AN902" i="40"/>
  <c r="AW901" i="40"/>
  <c r="AV901" i="40"/>
  <c r="AU901" i="40"/>
  <c r="AT901" i="40"/>
  <c r="AS901" i="40"/>
  <c r="AR901" i="40"/>
  <c r="AQ901" i="40"/>
  <c r="AP901" i="40"/>
  <c r="AO901" i="40"/>
  <c r="AN901" i="40"/>
  <c r="AW900" i="40"/>
  <c r="AV900" i="40"/>
  <c r="AU900" i="40"/>
  <c r="AT900" i="40"/>
  <c r="AS900" i="40"/>
  <c r="AR900" i="40"/>
  <c r="AQ900" i="40"/>
  <c r="AP900" i="40"/>
  <c r="AO900" i="40"/>
  <c r="AN900" i="40"/>
  <c r="AW899" i="40"/>
  <c r="AV899" i="40"/>
  <c r="AU899" i="40"/>
  <c r="AT899" i="40"/>
  <c r="AS899" i="40"/>
  <c r="AR899" i="40"/>
  <c r="AQ899" i="40"/>
  <c r="AP899" i="40"/>
  <c r="AO899" i="40"/>
  <c r="AN899" i="40"/>
  <c r="AW898" i="40"/>
  <c r="AV898" i="40"/>
  <c r="AU898" i="40"/>
  <c r="AT898" i="40"/>
  <c r="AS898" i="40"/>
  <c r="AR898" i="40"/>
  <c r="AQ898" i="40"/>
  <c r="AP898" i="40"/>
  <c r="AO898" i="40"/>
  <c r="AN898" i="40"/>
  <c r="AW897" i="40"/>
  <c r="AV897" i="40"/>
  <c r="AU897" i="40"/>
  <c r="AT897" i="40"/>
  <c r="AS897" i="40"/>
  <c r="AR897" i="40"/>
  <c r="AQ897" i="40"/>
  <c r="AP897" i="40"/>
  <c r="AO897" i="40"/>
  <c r="AN897" i="40"/>
  <c r="AW896" i="40"/>
  <c r="AV896" i="40"/>
  <c r="AU896" i="40"/>
  <c r="AT896" i="40"/>
  <c r="AS896" i="40"/>
  <c r="AR896" i="40"/>
  <c r="AQ896" i="40"/>
  <c r="AP896" i="40"/>
  <c r="AO896" i="40"/>
  <c r="AN896" i="40"/>
  <c r="AW895" i="40"/>
  <c r="AV895" i="40"/>
  <c r="AU895" i="40"/>
  <c r="AT895" i="40"/>
  <c r="AS895" i="40"/>
  <c r="AR895" i="40"/>
  <c r="AQ895" i="40"/>
  <c r="AP895" i="40"/>
  <c r="AO895" i="40"/>
  <c r="AN895" i="40"/>
  <c r="AW894" i="40"/>
  <c r="AV894" i="40"/>
  <c r="AU894" i="40"/>
  <c r="AT894" i="40"/>
  <c r="AS894" i="40"/>
  <c r="AR894" i="40"/>
  <c r="AQ894" i="40"/>
  <c r="AP894" i="40"/>
  <c r="AO894" i="40"/>
  <c r="AN894" i="40"/>
  <c r="AW893" i="40"/>
  <c r="AV893" i="40"/>
  <c r="AU893" i="40"/>
  <c r="AT893" i="40"/>
  <c r="AS893" i="40"/>
  <c r="AR893" i="40"/>
  <c r="AQ893" i="40"/>
  <c r="AP893" i="40"/>
  <c r="AO893" i="40"/>
  <c r="AN893" i="40"/>
  <c r="AW892" i="40"/>
  <c r="AV892" i="40"/>
  <c r="AU892" i="40"/>
  <c r="AT892" i="40"/>
  <c r="AS892" i="40"/>
  <c r="AR892" i="40"/>
  <c r="AQ892" i="40"/>
  <c r="AP892" i="40"/>
  <c r="AO892" i="40"/>
  <c r="AN892" i="40"/>
  <c r="AW891" i="40"/>
  <c r="AV891" i="40"/>
  <c r="AU891" i="40"/>
  <c r="AT891" i="40"/>
  <c r="AS891" i="40"/>
  <c r="AR891" i="40"/>
  <c r="AQ891" i="40"/>
  <c r="AP891" i="40"/>
  <c r="AO891" i="40"/>
  <c r="AN891" i="40"/>
  <c r="AW890" i="40"/>
  <c r="AV890" i="40"/>
  <c r="AU890" i="40"/>
  <c r="AT890" i="40"/>
  <c r="AS890" i="40"/>
  <c r="AR890" i="40"/>
  <c r="AQ890" i="40"/>
  <c r="AP890" i="40"/>
  <c r="AO890" i="40"/>
  <c r="AN890" i="40"/>
  <c r="AW889" i="40"/>
  <c r="AV889" i="40"/>
  <c r="AU889" i="40"/>
  <c r="AT889" i="40"/>
  <c r="AS889" i="40"/>
  <c r="AR889" i="40"/>
  <c r="AQ889" i="40"/>
  <c r="AP889" i="40"/>
  <c r="AO889" i="40"/>
  <c r="AN889" i="40"/>
  <c r="AW888" i="40"/>
  <c r="AV888" i="40"/>
  <c r="AU888" i="40"/>
  <c r="AT888" i="40"/>
  <c r="AS888" i="40"/>
  <c r="AR888" i="40"/>
  <c r="AQ888" i="40"/>
  <c r="AP888" i="40"/>
  <c r="AO888" i="40"/>
  <c r="AN888" i="40"/>
  <c r="AW887" i="40"/>
  <c r="AV887" i="40"/>
  <c r="AU887" i="40"/>
  <c r="AT887" i="40"/>
  <c r="AS887" i="40"/>
  <c r="AR887" i="40"/>
  <c r="AQ887" i="40"/>
  <c r="AP887" i="40"/>
  <c r="AO887" i="40"/>
  <c r="AN887" i="40"/>
  <c r="AW886" i="40"/>
  <c r="AV886" i="40"/>
  <c r="AU886" i="40"/>
  <c r="AT886" i="40"/>
  <c r="AS886" i="40"/>
  <c r="AR886" i="40"/>
  <c r="AQ886" i="40"/>
  <c r="AP886" i="40"/>
  <c r="AO886" i="40"/>
  <c r="AN886" i="40"/>
  <c r="AW885" i="40"/>
  <c r="AV885" i="40"/>
  <c r="AU885" i="40"/>
  <c r="AT885" i="40"/>
  <c r="AS885" i="40"/>
  <c r="AR885" i="40"/>
  <c r="AQ885" i="40"/>
  <c r="AP885" i="40"/>
  <c r="AO885" i="40"/>
  <c r="AN885" i="40"/>
  <c r="AW884" i="40"/>
  <c r="AV884" i="40"/>
  <c r="AU884" i="40"/>
  <c r="AT884" i="40"/>
  <c r="AS884" i="40"/>
  <c r="AR884" i="40"/>
  <c r="AQ884" i="40"/>
  <c r="AP884" i="40"/>
  <c r="AO884" i="40"/>
  <c r="AN884" i="40"/>
  <c r="AW883" i="40"/>
  <c r="AV883" i="40"/>
  <c r="AU883" i="40"/>
  <c r="AT883" i="40"/>
  <c r="AS883" i="40"/>
  <c r="AR883" i="40"/>
  <c r="AQ883" i="40"/>
  <c r="AP883" i="40"/>
  <c r="AO883" i="40"/>
  <c r="AN883" i="40"/>
  <c r="AW882" i="40"/>
  <c r="AV882" i="40"/>
  <c r="AU882" i="40"/>
  <c r="AT882" i="40"/>
  <c r="AS882" i="40"/>
  <c r="AR882" i="40"/>
  <c r="AQ882" i="40"/>
  <c r="AP882" i="40"/>
  <c r="AO882" i="40"/>
  <c r="AN882" i="40"/>
  <c r="AW881" i="40"/>
  <c r="AV881" i="40"/>
  <c r="AU881" i="40"/>
  <c r="AT881" i="40"/>
  <c r="AS881" i="40"/>
  <c r="AR881" i="40"/>
  <c r="AQ881" i="40"/>
  <c r="AP881" i="40"/>
  <c r="AO881" i="40"/>
  <c r="AN881" i="40"/>
  <c r="AW880" i="40"/>
  <c r="AV880" i="40"/>
  <c r="AU880" i="40"/>
  <c r="AT880" i="40"/>
  <c r="AS880" i="40"/>
  <c r="AR880" i="40"/>
  <c r="AQ880" i="40"/>
  <c r="AP880" i="40"/>
  <c r="AO880" i="40"/>
  <c r="AN880" i="40"/>
  <c r="AW879" i="40"/>
  <c r="AV879" i="40"/>
  <c r="AU879" i="40"/>
  <c r="AT879" i="40"/>
  <c r="AS879" i="40"/>
  <c r="AR879" i="40"/>
  <c r="AQ879" i="40"/>
  <c r="AP879" i="40"/>
  <c r="AO879" i="40"/>
  <c r="AN879" i="40"/>
  <c r="AW878" i="40"/>
  <c r="AV878" i="40"/>
  <c r="AU878" i="40"/>
  <c r="AT878" i="40"/>
  <c r="AS878" i="40"/>
  <c r="AR878" i="40"/>
  <c r="AQ878" i="40"/>
  <c r="AP878" i="40"/>
  <c r="AO878" i="40"/>
  <c r="AN878" i="40"/>
  <c r="AW877" i="40"/>
  <c r="AV877" i="40"/>
  <c r="AU877" i="40"/>
  <c r="AT877" i="40"/>
  <c r="AS877" i="40"/>
  <c r="AR877" i="40"/>
  <c r="AQ877" i="40"/>
  <c r="AP877" i="40"/>
  <c r="AO877" i="40"/>
  <c r="AN877" i="40"/>
  <c r="AW876" i="40"/>
  <c r="AV876" i="40"/>
  <c r="AU876" i="40"/>
  <c r="AT876" i="40"/>
  <c r="AS876" i="40"/>
  <c r="AR876" i="40"/>
  <c r="AQ876" i="40"/>
  <c r="AP876" i="40"/>
  <c r="AO876" i="40"/>
  <c r="AN876" i="40"/>
  <c r="AW875" i="40"/>
  <c r="AV875" i="40"/>
  <c r="AU875" i="40"/>
  <c r="AT875" i="40"/>
  <c r="AS875" i="40"/>
  <c r="AR875" i="40"/>
  <c r="AQ875" i="40"/>
  <c r="AP875" i="40"/>
  <c r="AO875" i="40"/>
  <c r="AN875" i="40"/>
  <c r="AW874" i="40"/>
  <c r="AV874" i="40"/>
  <c r="AU874" i="40"/>
  <c r="AT874" i="40"/>
  <c r="AS874" i="40"/>
  <c r="AR874" i="40"/>
  <c r="AQ874" i="40"/>
  <c r="AP874" i="40"/>
  <c r="AO874" i="40"/>
  <c r="AN874" i="40"/>
  <c r="AW873" i="40"/>
  <c r="AV873" i="40"/>
  <c r="AU873" i="40"/>
  <c r="AT873" i="40"/>
  <c r="AS873" i="40"/>
  <c r="AR873" i="40"/>
  <c r="AQ873" i="40"/>
  <c r="AP873" i="40"/>
  <c r="AO873" i="40"/>
  <c r="AN873" i="40"/>
  <c r="AW872" i="40"/>
  <c r="AV872" i="40"/>
  <c r="AU872" i="40"/>
  <c r="AT872" i="40"/>
  <c r="AS872" i="40"/>
  <c r="AR872" i="40"/>
  <c r="AQ872" i="40"/>
  <c r="AP872" i="40"/>
  <c r="AO872" i="40"/>
  <c r="AN872" i="40"/>
  <c r="AW871" i="40"/>
  <c r="AV871" i="40"/>
  <c r="AU871" i="40"/>
  <c r="AT871" i="40"/>
  <c r="AS871" i="40"/>
  <c r="AR871" i="40"/>
  <c r="AQ871" i="40"/>
  <c r="AP871" i="40"/>
  <c r="AO871" i="40"/>
  <c r="AN871" i="40"/>
  <c r="AW870" i="40"/>
  <c r="AV870" i="40"/>
  <c r="AU870" i="40"/>
  <c r="AT870" i="40"/>
  <c r="AS870" i="40"/>
  <c r="AR870" i="40"/>
  <c r="AQ870" i="40"/>
  <c r="AP870" i="40"/>
  <c r="AO870" i="40"/>
  <c r="AN870" i="40"/>
  <c r="AW869" i="40"/>
  <c r="AV869" i="40"/>
  <c r="AU869" i="40"/>
  <c r="AT869" i="40"/>
  <c r="AS869" i="40"/>
  <c r="AR869" i="40"/>
  <c r="AQ869" i="40"/>
  <c r="AP869" i="40"/>
  <c r="AO869" i="40"/>
  <c r="AN869" i="40"/>
  <c r="AW868" i="40"/>
  <c r="AV868" i="40"/>
  <c r="AU868" i="40"/>
  <c r="AT868" i="40"/>
  <c r="AS868" i="40"/>
  <c r="AR868" i="40"/>
  <c r="AQ868" i="40"/>
  <c r="AP868" i="40"/>
  <c r="AO868" i="40"/>
  <c r="AN868" i="40"/>
  <c r="AW867" i="40"/>
  <c r="AV867" i="40"/>
  <c r="AU867" i="40"/>
  <c r="AT867" i="40"/>
  <c r="AS867" i="40"/>
  <c r="AR867" i="40"/>
  <c r="AQ867" i="40"/>
  <c r="AP867" i="40"/>
  <c r="AO867" i="40"/>
  <c r="AN867" i="40"/>
  <c r="AW866" i="40"/>
  <c r="AV866" i="40"/>
  <c r="AU866" i="40"/>
  <c r="AT866" i="40"/>
  <c r="AS866" i="40"/>
  <c r="AR866" i="40"/>
  <c r="AQ866" i="40"/>
  <c r="AP866" i="40"/>
  <c r="AO866" i="40"/>
  <c r="AN866" i="40"/>
  <c r="AW865" i="40"/>
  <c r="AV865" i="40"/>
  <c r="AU865" i="40"/>
  <c r="AT865" i="40"/>
  <c r="AS865" i="40"/>
  <c r="AR865" i="40"/>
  <c r="AQ865" i="40"/>
  <c r="AP865" i="40"/>
  <c r="AO865" i="40"/>
  <c r="AN865" i="40"/>
  <c r="AW864" i="40"/>
  <c r="AV864" i="40"/>
  <c r="AU864" i="40"/>
  <c r="AT864" i="40"/>
  <c r="AS864" i="40"/>
  <c r="AR864" i="40"/>
  <c r="AQ864" i="40"/>
  <c r="AP864" i="40"/>
  <c r="AO864" i="40"/>
  <c r="AN864" i="40"/>
  <c r="AW863" i="40"/>
  <c r="AV863" i="40"/>
  <c r="AU863" i="40"/>
  <c r="AT863" i="40"/>
  <c r="AS863" i="40"/>
  <c r="AR863" i="40"/>
  <c r="AQ863" i="40"/>
  <c r="AP863" i="40"/>
  <c r="AO863" i="40"/>
  <c r="AN863" i="40"/>
  <c r="AW862" i="40"/>
  <c r="AV862" i="40"/>
  <c r="AU862" i="40"/>
  <c r="AT862" i="40"/>
  <c r="AS862" i="40"/>
  <c r="AR862" i="40"/>
  <c r="AQ862" i="40"/>
  <c r="AP862" i="40"/>
  <c r="AO862" i="40"/>
  <c r="AN862" i="40"/>
  <c r="AW861" i="40"/>
  <c r="AV861" i="40"/>
  <c r="AU861" i="40"/>
  <c r="AT861" i="40"/>
  <c r="AS861" i="40"/>
  <c r="AR861" i="40"/>
  <c r="AQ861" i="40"/>
  <c r="AP861" i="40"/>
  <c r="AO861" i="40"/>
  <c r="AN861" i="40"/>
  <c r="AW860" i="40"/>
  <c r="AV860" i="40"/>
  <c r="AU860" i="40"/>
  <c r="AT860" i="40"/>
  <c r="AS860" i="40"/>
  <c r="AR860" i="40"/>
  <c r="AQ860" i="40"/>
  <c r="AP860" i="40"/>
  <c r="AO860" i="40"/>
  <c r="AN860" i="40"/>
  <c r="AW859" i="40"/>
  <c r="AV859" i="40"/>
  <c r="AU859" i="40"/>
  <c r="AT859" i="40"/>
  <c r="AS859" i="40"/>
  <c r="AR859" i="40"/>
  <c r="AQ859" i="40"/>
  <c r="AP859" i="40"/>
  <c r="AO859" i="40"/>
  <c r="AN859" i="40"/>
  <c r="AW858" i="40"/>
  <c r="AV858" i="40"/>
  <c r="AU858" i="40"/>
  <c r="AT858" i="40"/>
  <c r="AS858" i="40"/>
  <c r="AR858" i="40"/>
  <c r="AQ858" i="40"/>
  <c r="AP858" i="40"/>
  <c r="AO858" i="40"/>
  <c r="AN858" i="40"/>
  <c r="AW857" i="40"/>
  <c r="AV857" i="40"/>
  <c r="AU857" i="40"/>
  <c r="AT857" i="40"/>
  <c r="AS857" i="40"/>
  <c r="AR857" i="40"/>
  <c r="AQ857" i="40"/>
  <c r="AP857" i="40"/>
  <c r="AO857" i="40"/>
  <c r="AN857" i="40"/>
  <c r="AW856" i="40"/>
  <c r="AV856" i="40"/>
  <c r="AU856" i="40"/>
  <c r="AT856" i="40"/>
  <c r="AS856" i="40"/>
  <c r="AR856" i="40"/>
  <c r="AQ856" i="40"/>
  <c r="AP856" i="40"/>
  <c r="AO856" i="40"/>
  <c r="AN856" i="40"/>
  <c r="AW855" i="40"/>
  <c r="AV855" i="40"/>
  <c r="AU855" i="40"/>
  <c r="AT855" i="40"/>
  <c r="AS855" i="40"/>
  <c r="AR855" i="40"/>
  <c r="AQ855" i="40"/>
  <c r="AP855" i="40"/>
  <c r="AO855" i="40"/>
  <c r="AN855" i="40"/>
  <c r="AW854" i="40"/>
  <c r="AV854" i="40"/>
  <c r="AU854" i="40"/>
  <c r="AT854" i="40"/>
  <c r="AS854" i="40"/>
  <c r="AR854" i="40"/>
  <c r="AQ854" i="40"/>
  <c r="AP854" i="40"/>
  <c r="AO854" i="40"/>
  <c r="AN854" i="40"/>
  <c r="AW853" i="40"/>
  <c r="AV853" i="40"/>
  <c r="AU853" i="40"/>
  <c r="AT853" i="40"/>
  <c r="AS853" i="40"/>
  <c r="AR853" i="40"/>
  <c r="AQ853" i="40"/>
  <c r="AP853" i="40"/>
  <c r="AO853" i="40"/>
  <c r="AN853" i="40"/>
  <c r="AW852" i="40"/>
  <c r="AV852" i="40"/>
  <c r="AU852" i="40"/>
  <c r="AT852" i="40"/>
  <c r="AS852" i="40"/>
  <c r="AR852" i="40"/>
  <c r="AQ852" i="40"/>
  <c r="AP852" i="40"/>
  <c r="AO852" i="40"/>
  <c r="AN852" i="40"/>
  <c r="AW851" i="40"/>
  <c r="AV851" i="40"/>
  <c r="AU851" i="40"/>
  <c r="AT851" i="40"/>
  <c r="AS851" i="40"/>
  <c r="AR851" i="40"/>
  <c r="AQ851" i="40"/>
  <c r="AP851" i="40"/>
  <c r="AO851" i="40"/>
  <c r="AN851" i="40"/>
  <c r="AW850" i="40"/>
  <c r="AV850" i="40"/>
  <c r="AU850" i="40"/>
  <c r="AT850" i="40"/>
  <c r="AS850" i="40"/>
  <c r="AR850" i="40"/>
  <c r="AQ850" i="40"/>
  <c r="AP850" i="40"/>
  <c r="AO850" i="40"/>
  <c r="AN850" i="40"/>
  <c r="AW849" i="40"/>
  <c r="AV849" i="40"/>
  <c r="AU849" i="40"/>
  <c r="AT849" i="40"/>
  <c r="AS849" i="40"/>
  <c r="AR849" i="40"/>
  <c r="AQ849" i="40"/>
  <c r="AP849" i="40"/>
  <c r="AO849" i="40"/>
  <c r="AN849" i="40"/>
  <c r="AW848" i="40"/>
  <c r="AV848" i="40"/>
  <c r="AU848" i="40"/>
  <c r="AT848" i="40"/>
  <c r="AS848" i="40"/>
  <c r="AR848" i="40"/>
  <c r="AQ848" i="40"/>
  <c r="AP848" i="40"/>
  <c r="AO848" i="40"/>
  <c r="AN848" i="40"/>
  <c r="AW847" i="40"/>
  <c r="AV847" i="40"/>
  <c r="AU847" i="40"/>
  <c r="AT847" i="40"/>
  <c r="AS847" i="40"/>
  <c r="AR847" i="40"/>
  <c r="AQ847" i="40"/>
  <c r="AP847" i="40"/>
  <c r="AO847" i="40"/>
  <c r="AN847" i="40"/>
  <c r="AW846" i="40"/>
  <c r="AV846" i="40"/>
  <c r="AU846" i="40"/>
  <c r="AT846" i="40"/>
  <c r="AS846" i="40"/>
  <c r="AR846" i="40"/>
  <c r="AQ846" i="40"/>
  <c r="AP846" i="40"/>
  <c r="AO846" i="40"/>
  <c r="AN846" i="40"/>
  <c r="AW845" i="40"/>
  <c r="AV845" i="40"/>
  <c r="AU845" i="40"/>
  <c r="AT845" i="40"/>
  <c r="AS845" i="40"/>
  <c r="AR845" i="40"/>
  <c r="AQ845" i="40"/>
  <c r="AP845" i="40"/>
  <c r="AO845" i="40"/>
  <c r="AN845" i="40"/>
  <c r="AW844" i="40"/>
  <c r="AV844" i="40"/>
  <c r="AU844" i="40"/>
  <c r="AT844" i="40"/>
  <c r="AS844" i="40"/>
  <c r="AR844" i="40"/>
  <c r="AQ844" i="40"/>
  <c r="AP844" i="40"/>
  <c r="AO844" i="40"/>
  <c r="AN844" i="40"/>
  <c r="AW843" i="40"/>
  <c r="AV843" i="40"/>
  <c r="AU843" i="40"/>
  <c r="AT843" i="40"/>
  <c r="AS843" i="40"/>
  <c r="AR843" i="40"/>
  <c r="AQ843" i="40"/>
  <c r="AP843" i="40"/>
  <c r="AO843" i="40"/>
  <c r="AN843" i="40"/>
  <c r="AW842" i="40"/>
  <c r="AV842" i="40"/>
  <c r="AU842" i="40"/>
  <c r="AT842" i="40"/>
  <c r="AS842" i="40"/>
  <c r="AR842" i="40"/>
  <c r="AQ842" i="40"/>
  <c r="AP842" i="40"/>
  <c r="AO842" i="40"/>
  <c r="AN842" i="40"/>
  <c r="AW841" i="40"/>
  <c r="AV841" i="40"/>
  <c r="AU841" i="40"/>
  <c r="AT841" i="40"/>
  <c r="AS841" i="40"/>
  <c r="AR841" i="40"/>
  <c r="AQ841" i="40"/>
  <c r="AP841" i="40"/>
  <c r="AO841" i="40"/>
  <c r="AN841" i="40"/>
  <c r="AW840" i="40"/>
  <c r="AV840" i="40"/>
  <c r="AU840" i="40"/>
  <c r="AT840" i="40"/>
  <c r="AS840" i="40"/>
  <c r="AR840" i="40"/>
  <c r="AQ840" i="40"/>
  <c r="AP840" i="40"/>
  <c r="AO840" i="40"/>
  <c r="AN840" i="40"/>
  <c r="AW839" i="40"/>
  <c r="AV839" i="40"/>
  <c r="AU839" i="40"/>
  <c r="AT839" i="40"/>
  <c r="AS839" i="40"/>
  <c r="AR839" i="40"/>
  <c r="AQ839" i="40"/>
  <c r="AP839" i="40"/>
  <c r="AO839" i="40"/>
  <c r="AN839" i="40"/>
  <c r="AW838" i="40"/>
  <c r="AV838" i="40"/>
  <c r="AU838" i="40"/>
  <c r="AT838" i="40"/>
  <c r="AS838" i="40"/>
  <c r="AR838" i="40"/>
  <c r="AQ838" i="40"/>
  <c r="AP838" i="40"/>
  <c r="AO838" i="40"/>
  <c r="AN838" i="40"/>
  <c r="AW837" i="40"/>
  <c r="AV837" i="40"/>
  <c r="AU837" i="40"/>
  <c r="AT837" i="40"/>
  <c r="AS837" i="40"/>
  <c r="AR837" i="40"/>
  <c r="AQ837" i="40"/>
  <c r="AP837" i="40"/>
  <c r="AO837" i="40"/>
  <c r="AN837" i="40"/>
  <c r="AW836" i="40"/>
  <c r="AV836" i="40"/>
  <c r="AU836" i="40"/>
  <c r="AT836" i="40"/>
  <c r="AS836" i="40"/>
  <c r="AR836" i="40"/>
  <c r="AQ836" i="40"/>
  <c r="AP836" i="40"/>
  <c r="AO836" i="40"/>
  <c r="AN836" i="40"/>
  <c r="AW835" i="40"/>
  <c r="AV835" i="40"/>
  <c r="AU835" i="40"/>
  <c r="AT835" i="40"/>
  <c r="AS835" i="40"/>
  <c r="AR835" i="40"/>
  <c r="AQ835" i="40"/>
  <c r="AP835" i="40"/>
  <c r="AO835" i="40"/>
  <c r="AN835" i="40"/>
  <c r="AW834" i="40"/>
  <c r="AV834" i="40"/>
  <c r="AU834" i="40"/>
  <c r="AT834" i="40"/>
  <c r="AS834" i="40"/>
  <c r="AR834" i="40"/>
  <c r="AQ834" i="40"/>
  <c r="AP834" i="40"/>
  <c r="AO834" i="40"/>
  <c r="AN834" i="40"/>
  <c r="AW833" i="40"/>
  <c r="AV833" i="40"/>
  <c r="AU833" i="40"/>
  <c r="AT833" i="40"/>
  <c r="AS833" i="40"/>
  <c r="AR833" i="40"/>
  <c r="AQ833" i="40"/>
  <c r="AP833" i="40"/>
  <c r="AO833" i="40"/>
  <c r="AN833" i="40"/>
  <c r="AW832" i="40"/>
  <c r="AV832" i="40"/>
  <c r="AU832" i="40"/>
  <c r="AT832" i="40"/>
  <c r="AS832" i="40"/>
  <c r="AR832" i="40"/>
  <c r="AQ832" i="40"/>
  <c r="AP832" i="40"/>
  <c r="AO832" i="40"/>
  <c r="AN832" i="40"/>
  <c r="AW831" i="40"/>
  <c r="AV831" i="40"/>
  <c r="AU831" i="40"/>
  <c r="AT831" i="40"/>
  <c r="AS831" i="40"/>
  <c r="AR831" i="40"/>
  <c r="AQ831" i="40"/>
  <c r="AP831" i="40"/>
  <c r="AO831" i="40"/>
  <c r="AN831" i="40"/>
  <c r="AW830" i="40"/>
  <c r="AV830" i="40"/>
  <c r="AU830" i="40"/>
  <c r="AT830" i="40"/>
  <c r="AS830" i="40"/>
  <c r="AR830" i="40"/>
  <c r="AQ830" i="40"/>
  <c r="AP830" i="40"/>
  <c r="AO830" i="40"/>
  <c r="AN830" i="40"/>
  <c r="AW829" i="40"/>
  <c r="AV829" i="40"/>
  <c r="AU829" i="40"/>
  <c r="AT829" i="40"/>
  <c r="AS829" i="40"/>
  <c r="AR829" i="40"/>
  <c r="AQ829" i="40"/>
  <c r="AP829" i="40"/>
  <c r="AO829" i="40"/>
  <c r="AN829" i="40"/>
  <c r="AW828" i="40"/>
  <c r="AV828" i="40"/>
  <c r="AU828" i="40"/>
  <c r="AT828" i="40"/>
  <c r="AS828" i="40"/>
  <c r="AR828" i="40"/>
  <c r="AQ828" i="40"/>
  <c r="AP828" i="40"/>
  <c r="AO828" i="40"/>
  <c r="AN828" i="40"/>
  <c r="AW827" i="40"/>
  <c r="AV827" i="40"/>
  <c r="AU827" i="40"/>
  <c r="AT827" i="40"/>
  <c r="AS827" i="40"/>
  <c r="AR827" i="40"/>
  <c r="AQ827" i="40"/>
  <c r="AP827" i="40"/>
  <c r="AO827" i="40"/>
  <c r="AN827" i="40"/>
  <c r="AW826" i="40"/>
  <c r="AV826" i="40"/>
  <c r="AU826" i="40"/>
  <c r="AT826" i="40"/>
  <c r="AS826" i="40"/>
  <c r="AR826" i="40"/>
  <c r="AQ826" i="40"/>
  <c r="AP826" i="40"/>
  <c r="AO826" i="40"/>
  <c r="AN826" i="40"/>
  <c r="AW825" i="40"/>
  <c r="AV825" i="40"/>
  <c r="AU825" i="40"/>
  <c r="AT825" i="40"/>
  <c r="AS825" i="40"/>
  <c r="AR825" i="40"/>
  <c r="AQ825" i="40"/>
  <c r="AP825" i="40"/>
  <c r="AO825" i="40"/>
  <c r="AN825" i="40"/>
  <c r="AW824" i="40"/>
  <c r="AV824" i="40"/>
  <c r="AU824" i="40"/>
  <c r="AT824" i="40"/>
  <c r="AS824" i="40"/>
  <c r="AR824" i="40"/>
  <c r="AQ824" i="40"/>
  <c r="AP824" i="40"/>
  <c r="AO824" i="40"/>
  <c r="AN824" i="40"/>
  <c r="AW823" i="40"/>
  <c r="AV823" i="40"/>
  <c r="AU823" i="40"/>
  <c r="AT823" i="40"/>
  <c r="AS823" i="40"/>
  <c r="AR823" i="40"/>
  <c r="AQ823" i="40"/>
  <c r="AP823" i="40"/>
  <c r="AO823" i="40"/>
  <c r="AN823" i="40"/>
  <c r="AW822" i="40"/>
  <c r="AV822" i="40"/>
  <c r="AU822" i="40"/>
  <c r="AT822" i="40"/>
  <c r="AS822" i="40"/>
  <c r="AR822" i="40"/>
  <c r="AQ822" i="40"/>
  <c r="AP822" i="40"/>
  <c r="AO822" i="40"/>
  <c r="AN822" i="40"/>
  <c r="AW821" i="40"/>
  <c r="AV821" i="40"/>
  <c r="AU821" i="40"/>
  <c r="AT821" i="40"/>
  <c r="AS821" i="40"/>
  <c r="AR821" i="40"/>
  <c r="AQ821" i="40"/>
  <c r="AP821" i="40"/>
  <c r="AO821" i="40"/>
  <c r="AN821" i="40"/>
  <c r="AW820" i="40"/>
  <c r="AV820" i="40"/>
  <c r="AU820" i="40"/>
  <c r="AT820" i="40"/>
  <c r="AS820" i="40"/>
  <c r="AR820" i="40"/>
  <c r="AQ820" i="40"/>
  <c r="AP820" i="40"/>
  <c r="AO820" i="40"/>
  <c r="AN820" i="40"/>
  <c r="AW819" i="40"/>
  <c r="AV819" i="40"/>
  <c r="AU819" i="40"/>
  <c r="AT819" i="40"/>
  <c r="AS819" i="40"/>
  <c r="AR819" i="40"/>
  <c r="AQ819" i="40"/>
  <c r="AP819" i="40"/>
  <c r="AO819" i="40"/>
  <c r="AN819" i="40"/>
  <c r="AW818" i="40"/>
  <c r="AV818" i="40"/>
  <c r="AU818" i="40"/>
  <c r="AT818" i="40"/>
  <c r="AS818" i="40"/>
  <c r="AR818" i="40"/>
  <c r="AQ818" i="40"/>
  <c r="AP818" i="40"/>
  <c r="AO818" i="40"/>
  <c r="AN818" i="40"/>
  <c r="AW817" i="40"/>
  <c r="AV817" i="40"/>
  <c r="AU817" i="40"/>
  <c r="AT817" i="40"/>
  <c r="AS817" i="40"/>
  <c r="AR817" i="40"/>
  <c r="AQ817" i="40"/>
  <c r="AP817" i="40"/>
  <c r="AO817" i="40"/>
  <c r="AN817" i="40"/>
  <c r="AW816" i="40"/>
  <c r="AV816" i="40"/>
  <c r="AU816" i="40"/>
  <c r="AT816" i="40"/>
  <c r="AS816" i="40"/>
  <c r="AR816" i="40"/>
  <c r="AQ816" i="40"/>
  <c r="AP816" i="40"/>
  <c r="AO816" i="40"/>
  <c r="AN816" i="40"/>
  <c r="AW815" i="40"/>
  <c r="AV815" i="40"/>
  <c r="AU815" i="40"/>
  <c r="AT815" i="40"/>
  <c r="AS815" i="40"/>
  <c r="AR815" i="40"/>
  <c r="AQ815" i="40"/>
  <c r="AP815" i="40"/>
  <c r="AO815" i="40"/>
  <c r="AN815" i="40"/>
  <c r="AW814" i="40"/>
  <c r="AV814" i="40"/>
  <c r="AU814" i="40"/>
  <c r="AT814" i="40"/>
  <c r="AS814" i="40"/>
  <c r="AR814" i="40"/>
  <c r="AQ814" i="40"/>
  <c r="AP814" i="40"/>
  <c r="AO814" i="40"/>
  <c r="AN814" i="40"/>
  <c r="AW813" i="40"/>
  <c r="AV813" i="40"/>
  <c r="AU813" i="40"/>
  <c r="AT813" i="40"/>
  <c r="AS813" i="40"/>
  <c r="AR813" i="40"/>
  <c r="AQ813" i="40"/>
  <c r="AP813" i="40"/>
  <c r="AO813" i="40"/>
  <c r="AN813" i="40"/>
  <c r="AW812" i="40"/>
  <c r="AV812" i="40"/>
  <c r="AU812" i="40"/>
  <c r="AT812" i="40"/>
  <c r="AS812" i="40"/>
  <c r="AR812" i="40"/>
  <c r="AQ812" i="40"/>
  <c r="AP812" i="40"/>
  <c r="AO812" i="40"/>
  <c r="AN812" i="40"/>
  <c r="AW811" i="40"/>
  <c r="AV811" i="40"/>
  <c r="AU811" i="40"/>
  <c r="AT811" i="40"/>
  <c r="AS811" i="40"/>
  <c r="AR811" i="40"/>
  <c r="AQ811" i="40"/>
  <c r="AP811" i="40"/>
  <c r="AO811" i="40"/>
  <c r="AN811" i="40"/>
  <c r="AW810" i="40"/>
  <c r="AV810" i="40"/>
  <c r="AU810" i="40"/>
  <c r="AT810" i="40"/>
  <c r="AS810" i="40"/>
  <c r="AR810" i="40"/>
  <c r="AQ810" i="40"/>
  <c r="AP810" i="40"/>
  <c r="AO810" i="40"/>
  <c r="AN810" i="40"/>
  <c r="AW809" i="40"/>
  <c r="AV809" i="40"/>
  <c r="AU809" i="40"/>
  <c r="AT809" i="40"/>
  <c r="AS809" i="40"/>
  <c r="AR809" i="40"/>
  <c r="AQ809" i="40"/>
  <c r="AP809" i="40"/>
  <c r="AO809" i="40"/>
  <c r="AN809" i="40"/>
  <c r="AW808" i="40"/>
  <c r="AV808" i="40"/>
  <c r="AU808" i="40"/>
  <c r="AT808" i="40"/>
  <c r="AS808" i="40"/>
  <c r="AR808" i="40"/>
  <c r="AQ808" i="40"/>
  <c r="AP808" i="40"/>
  <c r="AO808" i="40"/>
  <c r="AN808" i="40"/>
  <c r="AW807" i="40"/>
  <c r="AV807" i="40"/>
  <c r="AU807" i="40"/>
  <c r="AT807" i="40"/>
  <c r="AS807" i="40"/>
  <c r="AR807" i="40"/>
  <c r="AQ807" i="40"/>
  <c r="AP807" i="40"/>
  <c r="AO807" i="40"/>
  <c r="AN807" i="40"/>
  <c r="AW806" i="40"/>
  <c r="AV806" i="40"/>
  <c r="AU806" i="40"/>
  <c r="AT806" i="40"/>
  <c r="AS806" i="40"/>
  <c r="AR806" i="40"/>
  <c r="AQ806" i="40"/>
  <c r="AP806" i="40"/>
  <c r="AO806" i="40"/>
  <c r="AN806" i="40"/>
  <c r="AW805" i="40"/>
  <c r="AV805" i="40"/>
  <c r="AU805" i="40"/>
  <c r="AT805" i="40"/>
  <c r="AS805" i="40"/>
  <c r="AR805" i="40"/>
  <c r="AQ805" i="40"/>
  <c r="AP805" i="40"/>
  <c r="AO805" i="40"/>
  <c r="AN805" i="40"/>
  <c r="AW804" i="40"/>
  <c r="AV804" i="40"/>
  <c r="AU804" i="40"/>
  <c r="AT804" i="40"/>
  <c r="AS804" i="40"/>
  <c r="AR804" i="40"/>
  <c r="AQ804" i="40"/>
  <c r="AP804" i="40"/>
  <c r="AO804" i="40"/>
  <c r="AN804" i="40"/>
  <c r="AW803" i="40"/>
  <c r="AV803" i="40"/>
  <c r="AU803" i="40"/>
  <c r="AT803" i="40"/>
  <c r="AS803" i="40"/>
  <c r="AR803" i="40"/>
  <c r="AQ803" i="40"/>
  <c r="AP803" i="40"/>
  <c r="AO803" i="40"/>
  <c r="AN803" i="40"/>
  <c r="AW802" i="40"/>
  <c r="AV802" i="40"/>
  <c r="AU802" i="40"/>
  <c r="AT802" i="40"/>
  <c r="AS802" i="40"/>
  <c r="AR802" i="40"/>
  <c r="AQ802" i="40"/>
  <c r="AP802" i="40"/>
  <c r="AO802" i="40"/>
  <c r="AN802" i="40"/>
  <c r="AW801" i="40"/>
  <c r="AV801" i="40"/>
  <c r="AU801" i="40"/>
  <c r="AT801" i="40"/>
  <c r="AS801" i="40"/>
  <c r="AR801" i="40"/>
  <c r="AQ801" i="40"/>
  <c r="AP801" i="40"/>
  <c r="AO801" i="40"/>
  <c r="AN801" i="40"/>
  <c r="AW800" i="40"/>
  <c r="AV800" i="40"/>
  <c r="AU800" i="40"/>
  <c r="AT800" i="40"/>
  <c r="AS800" i="40"/>
  <c r="AR800" i="40"/>
  <c r="AQ800" i="40"/>
  <c r="AP800" i="40"/>
  <c r="AO800" i="40"/>
  <c r="AN800" i="40"/>
  <c r="AW799" i="40"/>
  <c r="AV799" i="40"/>
  <c r="AU799" i="40"/>
  <c r="AT799" i="40"/>
  <c r="AS799" i="40"/>
  <c r="AR799" i="40"/>
  <c r="AQ799" i="40"/>
  <c r="AP799" i="40"/>
  <c r="AO799" i="40"/>
  <c r="AN799" i="40"/>
  <c r="AW798" i="40"/>
  <c r="AV798" i="40"/>
  <c r="AU798" i="40"/>
  <c r="AT798" i="40"/>
  <c r="AS798" i="40"/>
  <c r="AR798" i="40"/>
  <c r="AQ798" i="40"/>
  <c r="AP798" i="40"/>
  <c r="AO798" i="40"/>
  <c r="AN798" i="40"/>
  <c r="AW797" i="40"/>
  <c r="AV797" i="40"/>
  <c r="AU797" i="40"/>
  <c r="AT797" i="40"/>
  <c r="AS797" i="40"/>
  <c r="AR797" i="40"/>
  <c r="AQ797" i="40"/>
  <c r="AP797" i="40"/>
  <c r="AO797" i="40"/>
  <c r="AN797" i="40"/>
  <c r="AW796" i="40"/>
  <c r="AV796" i="40"/>
  <c r="AU796" i="40"/>
  <c r="AT796" i="40"/>
  <c r="AS796" i="40"/>
  <c r="AR796" i="40"/>
  <c r="AQ796" i="40"/>
  <c r="AP796" i="40"/>
  <c r="AO796" i="40"/>
  <c r="AN796" i="40"/>
  <c r="AW795" i="40"/>
  <c r="AV795" i="40"/>
  <c r="AU795" i="40"/>
  <c r="AT795" i="40"/>
  <c r="AS795" i="40"/>
  <c r="AR795" i="40"/>
  <c r="AQ795" i="40"/>
  <c r="AP795" i="40"/>
  <c r="AO795" i="40"/>
  <c r="AN795" i="40"/>
  <c r="AW794" i="40"/>
  <c r="AV794" i="40"/>
  <c r="AU794" i="40"/>
  <c r="AT794" i="40"/>
  <c r="AS794" i="40"/>
  <c r="AR794" i="40"/>
  <c r="AQ794" i="40"/>
  <c r="AP794" i="40"/>
  <c r="AO794" i="40"/>
  <c r="AN794" i="40"/>
  <c r="AW793" i="40"/>
  <c r="AV793" i="40"/>
  <c r="AU793" i="40"/>
  <c r="AT793" i="40"/>
  <c r="AS793" i="40"/>
  <c r="AR793" i="40"/>
  <c r="AQ793" i="40"/>
  <c r="AP793" i="40"/>
  <c r="AO793" i="40"/>
  <c r="AN793" i="40"/>
  <c r="AW792" i="40"/>
  <c r="AV792" i="40"/>
  <c r="AU792" i="40"/>
  <c r="AT792" i="40"/>
  <c r="AS792" i="40"/>
  <c r="AR792" i="40"/>
  <c r="AQ792" i="40"/>
  <c r="AP792" i="40"/>
  <c r="AO792" i="40"/>
  <c r="AN792" i="40"/>
  <c r="AW791" i="40"/>
  <c r="AV791" i="40"/>
  <c r="AU791" i="40"/>
  <c r="AT791" i="40"/>
  <c r="AS791" i="40"/>
  <c r="AR791" i="40"/>
  <c r="AQ791" i="40"/>
  <c r="AP791" i="40"/>
  <c r="AO791" i="40"/>
  <c r="AN791" i="40"/>
  <c r="AW790" i="40"/>
  <c r="AV790" i="40"/>
  <c r="AU790" i="40"/>
  <c r="AT790" i="40"/>
  <c r="AS790" i="40"/>
  <c r="AR790" i="40"/>
  <c r="AQ790" i="40"/>
  <c r="AP790" i="40"/>
  <c r="AO790" i="40"/>
  <c r="AN790" i="40"/>
  <c r="AW789" i="40"/>
  <c r="AV789" i="40"/>
  <c r="AU789" i="40"/>
  <c r="AT789" i="40"/>
  <c r="AS789" i="40"/>
  <c r="AR789" i="40"/>
  <c r="AQ789" i="40"/>
  <c r="AP789" i="40"/>
  <c r="AO789" i="40"/>
  <c r="AN789" i="40"/>
  <c r="AW788" i="40"/>
  <c r="AV788" i="40"/>
  <c r="AU788" i="40"/>
  <c r="AT788" i="40"/>
  <c r="AS788" i="40"/>
  <c r="AR788" i="40"/>
  <c r="AQ788" i="40"/>
  <c r="AP788" i="40"/>
  <c r="AO788" i="40"/>
  <c r="AN788" i="40"/>
  <c r="AW787" i="40"/>
  <c r="AV787" i="40"/>
  <c r="AU787" i="40"/>
  <c r="AT787" i="40"/>
  <c r="AS787" i="40"/>
  <c r="AR787" i="40"/>
  <c r="AQ787" i="40"/>
  <c r="AP787" i="40"/>
  <c r="AO787" i="40"/>
  <c r="AN787" i="40"/>
  <c r="AW786" i="40"/>
  <c r="AV786" i="40"/>
  <c r="AU786" i="40"/>
  <c r="AT786" i="40"/>
  <c r="AS786" i="40"/>
  <c r="AR786" i="40"/>
  <c r="AQ786" i="40"/>
  <c r="AP786" i="40"/>
  <c r="AO786" i="40"/>
  <c r="AN786" i="40"/>
  <c r="AW785" i="40"/>
  <c r="AV785" i="40"/>
  <c r="AU785" i="40"/>
  <c r="AT785" i="40"/>
  <c r="AS785" i="40"/>
  <c r="AR785" i="40"/>
  <c r="AQ785" i="40"/>
  <c r="AP785" i="40"/>
  <c r="AO785" i="40"/>
  <c r="AN785" i="40"/>
  <c r="AW784" i="40"/>
  <c r="AV784" i="40"/>
  <c r="AU784" i="40"/>
  <c r="AT784" i="40"/>
  <c r="AS784" i="40"/>
  <c r="AR784" i="40"/>
  <c r="AQ784" i="40"/>
  <c r="AP784" i="40"/>
  <c r="AO784" i="40"/>
  <c r="AN784" i="40"/>
  <c r="AW783" i="40"/>
  <c r="AV783" i="40"/>
  <c r="AU783" i="40"/>
  <c r="AT783" i="40"/>
  <c r="AS783" i="40"/>
  <c r="AR783" i="40"/>
  <c r="AQ783" i="40"/>
  <c r="AP783" i="40"/>
  <c r="AO783" i="40"/>
  <c r="AN783" i="40"/>
  <c r="AW782" i="40"/>
  <c r="AV782" i="40"/>
  <c r="AU782" i="40"/>
  <c r="AT782" i="40"/>
  <c r="AS782" i="40"/>
  <c r="AR782" i="40"/>
  <c r="AQ782" i="40"/>
  <c r="AP782" i="40"/>
  <c r="AO782" i="40"/>
  <c r="AN782" i="40"/>
  <c r="AW781" i="40"/>
  <c r="AV781" i="40"/>
  <c r="AU781" i="40"/>
  <c r="AT781" i="40"/>
  <c r="AS781" i="40"/>
  <c r="AR781" i="40"/>
  <c r="AQ781" i="40"/>
  <c r="AP781" i="40"/>
  <c r="AO781" i="40"/>
  <c r="AN781" i="40"/>
  <c r="AW780" i="40"/>
  <c r="AV780" i="40"/>
  <c r="AU780" i="40"/>
  <c r="AT780" i="40"/>
  <c r="AS780" i="40"/>
  <c r="AR780" i="40"/>
  <c r="AQ780" i="40"/>
  <c r="AP780" i="40"/>
  <c r="AO780" i="40"/>
  <c r="AN780" i="40"/>
  <c r="AW779" i="40"/>
  <c r="AV779" i="40"/>
  <c r="AU779" i="40"/>
  <c r="AT779" i="40"/>
  <c r="AS779" i="40"/>
  <c r="AR779" i="40"/>
  <c r="AQ779" i="40"/>
  <c r="AP779" i="40"/>
  <c r="AO779" i="40"/>
  <c r="AN779" i="40"/>
  <c r="AW778" i="40"/>
  <c r="AV778" i="40"/>
  <c r="AU778" i="40"/>
  <c r="AT778" i="40"/>
  <c r="AS778" i="40"/>
  <c r="AR778" i="40"/>
  <c r="AQ778" i="40"/>
  <c r="AP778" i="40"/>
  <c r="AO778" i="40"/>
  <c r="AN778" i="40"/>
  <c r="AW777" i="40"/>
  <c r="AV777" i="40"/>
  <c r="AU777" i="40"/>
  <c r="AT777" i="40"/>
  <c r="AS777" i="40"/>
  <c r="AR777" i="40"/>
  <c r="AQ777" i="40"/>
  <c r="AP777" i="40"/>
  <c r="AO777" i="40"/>
  <c r="AN777" i="40"/>
  <c r="AW776" i="40"/>
  <c r="AV776" i="40"/>
  <c r="AU776" i="40"/>
  <c r="AT776" i="40"/>
  <c r="AS776" i="40"/>
  <c r="AR776" i="40"/>
  <c r="AQ776" i="40"/>
  <c r="AP776" i="40"/>
  <c r="AO776" i="40"/>
  <c r="AN776" i="40"/>
  <c r="AW775" i="40"/>
  <c r="AV775" i="40"/>
  <c r="AU775" i="40"/>
  <c r="AT775" i="40"/>
  <c r="AS775" i="40"/>
  <c r="AR775" i="40"/>
  <c r="AQ775" i="40"/>
  <c r="AP775" i="40"/>
  <c r="AO775" i="40"/>
  <c r="AN775" i="40"/>
  <c r="AW774" i="40"/>
  <c r="AV774" i="40"/>
  <c r="AU774" i="40"/>
  <c r="AT774" i="40"/>
  <c r="AS774" i="40"/>
  <c r="AR774" i="40"/>
  <c r="AQ774" i="40"/>
  <c r="AP774" i="40"/>
  <c r="AO774" i="40"/>
  <c r="AN774" i="40"/>
  <c r="AW773" i="40"/>
  <c r="AV773" i="40"/>
  <c r="AU773" i="40"/>
  <c r="AT773" i="40"/>
  <c r="AS773" i="40"/>
  <c r="AR773" i="40"/>
  <c r="AQ773" i="40"/>
  <c r="AP773" i="40"/>
  <c r="AO773" i="40"/>
  <c r="AN773" i="40"/>
  <c r="AW772" i="40"/>
  <c r="AV772" i="40"/>
  <c r="AU772" i="40"/>
  <c r="AT772" i="40"/>
  <c r="AS772" i="40"/>
  <c r="AR772" i="40"/>
  <c r="AQ772" i="40"/>
  <c r="AP772" i="40"/>
  <c r="AO772" i="40"/>
  <c r="AN772" i="40"/>
  <c r="AW771" i="40"/>
  <c r="AV771" i="40"/>
  <c r="AU771" i="40"/>
  <c r="AT771" i="40"/>
  <c r="AS771" i="40"/>
  <c r="AR771" i="40"/>
  <c r="AQ771" i="40"/>
  <c r="AP771" i="40"/>
  <c r="AO771" i="40"/>
  <c r="AN771" i="40"/>
  <c r="AW770" i="40"/>
  <c r="AV770" i="40"/>
  <c r="AU770" i="40"/>
  <c r="AT770" i="40"/>
  <c r="AS770" i="40"/>
  <c r="AR770" i="40"/>
  <c r="AQ770" i="40"/>
  <c r="AP770" i="40"/>
  <c r="AO770" i="40"/>
  <c r="AN770" i="40"/>
  <c r="AW769" i="40"/>
  <c r="AV769" i="40"/>
  <c r="AU769" i="40"/>
  <c r="AT769" i="40"/>
  <c r="AS769" i="40"/>
  <c r="AR769" i="40"/>
  <c r="AQ769" i="40"/>
  <c r="AP769" i="40"/>
  <c r="AO769" i="40"/>
  <c r="AN769" i="40"/>
  <c r="AW768" i="40"/>
  <c r="AV768" i="40"/>
  <c r="AU768" i="40"/>
  <c r="AT768" i="40"/>
  <c r="AS768" i="40"/>
  <c r="AR768" i="40"/>
  <c r="AQ768" i="40"/>
  <c r="AP768" i="40"/>
  <c r="AO768" i="40"/>
  <c r="AN768" i="40"/>
  <c r="AW767" i="40"/>
  <c r="AV767" i="40"/>
  <c r="AU767" i="40"/>
  <c r="AT767" i="40"/>
  <c r="AS767" i="40"/>
  <c r="AR767" i="40"/>
  <c r="AQ767" i="40"/>
  <c r="AP767" i="40"/>
  <c r="AO767" i="40"/>
  <c r="AN767" i="40"/>
  <c r="AW766" i="40"/>
  <c r="AV766" i="40"/>
  <c r="AU766" i="40"/>
  <c r="AT766" i="40"/>
  <c r="AS766" i="40"/>
  <c r="AR766" i="40"/>
  <c r="AQ766" i="40"/>
  <c r="AP766" i="40"/>
  <c r="AO766" i="40"/>
  <c r="AN766" i="40"/>
  <c r="AW765" i="40"/>
  <c r="AV765" i="40"/>
  <c r="AU765" i="40"/>
  <c r="AT765" i="40"/>
  <c r="AS765" i="40"/>
  <c r="AR765" i="40"/>
  <c r="AQ765" i="40"/>
  <c r="AP765" i="40"/>
  <c r="AO765" i="40"/>
  <c r="AN765" i="40"/>
  <c r="AW764" i="40"/>
  <c r="AV764" i="40"/>
  <c r="AU764" i="40"/>
  <c r="AT764" i="40"/>
  <c r="AS764" i="40"/>
  <c r="AR764" i="40"/>
  <c r="AQ764" i="40"/>
  <c r="AP764" i="40"/>
  <c r="AO764" i="40"/>
  <c r="AN764" i="40"/>
  <c r="AW763" i="40"/>
  <c r="AV763" i="40"/>
  <c r="AU763" i="40"/>
  <c r="AT763" i="40"/>
  <c r="AS763" i="40"/>
  <c r="AR763" i="40"/>
  <c r="AQ763" i="40"/>
  <c r="AP763" i="40"/>
  <c r="AO763" i="40"/>
  <c r="AN763" i="40"/>
  <c r="AW762" i="40"/>
  <c r="AV762" i="40"/>
  <c r="AU762" i="40"/>
  <c r="AT762" i="40"/>
  <c r="AS762" i="40"/>
  <c r="AR762" i="40"/>
  <c r="AQ762" i="40"/>
  <c r="AP762" i="40"/>
  <c r="AO762" i="40"/>
  <c r="AN762" i="40"/>
  <c r="AW761" i="40"/>
  <c r="AV761" i="40"/>
  <c r="AU761" i="40"/>
  <c r="AT761" i="40"/>
  <c r="AS761" i="40"/>
  <c r="AR761" i="40"/>
  <c r="AQ761" i="40"/>
  <c r="AP761" i="40"/>
  <c r="AO761" i="40"/>
  <c r="AN761" i="40"/>
  <c r="AW760" i="40"/>
  <c r="AV760" i="40"/>
  <c r="AU760" i="40"/>
  <c r="AT760" i="40"/>
  <c r="AS760" i="40"/>
  <c r="AR760" i="40"/>
  <c r="AQ760" i="40"/>
  <c r="AP760" i="40"/>
  <c r="AO760" i="40"/>
  <c r="AN760" i="40"/>
  <c r="AW759" i="40"/>
  <c r="AV759" i="40"/>
  <c r="AU759" i="40"/>
  <c r="AT759" i="40"/>
  <c r="AS759" i="40"/>
  <c r="AR759" i="40"/>
  <c r="AQ759" i="40"/>
  <c r="AP759" i="40"/>
  <c r="AO759" i="40"/>
  <c r="AN759" i="40"/>
  <c r="AW758" i="40"/>
  <c r="AV758" i="40"/>
  <c r="AU758" i="40"/>
  <c r="AT758" i="40"/>
  <c r="AS758" i="40"/>
  <c r="AR758" i="40"/>
  <c r="AQ758" i="40"/>
  <c r="AP758" i="40"/>
  <c r="AO758" i="40"/>
  <c r="AN758" i="40"/>
  <c r="AW757" i="40"/>
  <c r="AV757" i="40"/>
  <c r="AU757" i="40"/>
  <c r="AT757" i="40"/>
  <c r="AS757" i="40"/>
  <c r="AR757" i="40"/>
  <c r="AQ757" i="40"/>
  <c r="AP757" i="40"/>
  <c r="AO757" i="40"/>
  <c r="AN757" i="40"/>
  <c r="AW756" i="40"/>
  <c r="AV756" i="40"/>
  <c r="AU756" i="40"/>
  <c r="AT756" i="40"/>
  <c r="AS756" i="40"/>
  <c r="AR756" i="40"/>
  <c r="AQ756" i="40"/>
  <c r="AP756" i="40"/>
  <c r="AO756" i="40"/>
  <c r="AN756" i="40"/>
  <c r="AW755" i="40"/>
  <c r="AV755" i="40"/>
  <c r="AU755" i="40"/>
  <c r="AT755" i="40"/>
  <c r="AS755" i="40"/>
  <c r="AR755" i="40"/>
  <c r="AQ755" i="40"/>
  <c r="AP755" i="40"/>
  <c r="AO755" i="40"/>
  <c r="AN755" i="40"/>
  <c r="AW754" i="40"/>
  <c r="AV754" i="40"/>
  <c r="AU754" i="40"/>
  <c r="AT754" i="40"/>
  <c r="AS754" i="40"/>
  <c r="AR754" i="40"/>
  <c r="AQ754" i="40"/>
  <c r="AP754" i="40"/>
  <c r="AO754" i="40"/>
  <c r="AN754" i="40"/>
  <c r="AW753" i="40"/>
  <c r="AV753" i="40"/>
  <c r="AU753" i="40"/>
  <c r="AT753" i="40"/>
  <c r="AS753" i="40"/>
  <c r="AR753" i="40"/>
  <c r="AQ753" i="40"/>
  <c r="AP753" i="40"/>
  <c r="AO753" i="40"/>
  <c r="AN753" i="40"/>
  <c r="AW752" i="40"/>
  <c r="AV752" i="40"/>
  <c r="AU752" i="40"/>
  <c r="AT752" i="40"/>
  <c r="AS752" i="40"/>
  <c r="AR752" i="40"/>
  <c r="AQ752" i="40"/>
  <c r="AP752" i="40"/>
  <c r="AO752" i="40"/>
  <c r="AN752" i="40"/>
  <c r="AW751" i="40"/>
  <c r="AV751" i="40"/>
  <c r="AU751" i="40"/>
  <c r="AT751" i="40"/>
  <c r="AS751" i="40"/>
  <c r="AR751" i="40"/>
  <c r="AQ751" i="40"/>
  <c r="AP751" i="40"/>
  <c r="AO751" i="40"/>
  <c r="AN751" i="40"/>
  <c r="AW750" i="40"/>
  <c r="AV750" i="40"/>
  <c r="AU750" i="40"/>
  <c r="AT750" i="40"/>
  <c r="AS750" i="40"/>
  <c r="AR750" i="40"/>
  <c r="AQ750" i="40"/>
  <c r="AP750" i="40"/>
  <c r="AO750" i="40"/>
  <c r="AN750" i="40"/>
  <c r="AW749" i="40"/>
  <c r="AV749" i="40"/>
  <c r="AU749" i="40"/>
  <c r="AT749" i="40"/>
  <c r="AS749" i="40"/>
  <c r="AR749" i="40"/>
  <c r="AQ749" i="40"/>
  <c r="AP749" i="40"/>
  <c r="AO749" i="40"/>
  <c r="AN749" i="40"/>
  <c r="AW748" i="40"/>
  <c r="AV748" i="40"/>
  <c r="AU748" i="40"/>
  <c r="AT748" i="40"/>
  <c r="AS748" i="40"/>
  <c r="AR748" i="40"/>
  <c r="AQ748" i="40"/>
  <c r="AP748" i="40"/>
  <c r="AO748" i="40"/>
  <c r="AN748" i="40"/>
  <c r="AW747" i="40"/>
  <c r="AV747" i="40"/>
  <c r="AU747" i="40"/>
  <c r="AT747" i="40"/>
  <c r="AS747" i="40"/>
  <c r="AR747" i="40"/>
  <c r="AQ747" i="40"/>
  <c r="AP747" i="40"/>
  <c r="AO747" i="40"/>
  <c r="AN747" i="40"/>
  <c r="AW746" i="40"/>
  <c r="AV746" i="40"/>
  <c r="AU746" i="40"/>
  <c r="AT746" i="40"/>
  <c r="AS746" i="40"/>
  <c r="AR746" i="40"/>
  <c r="AQ746" i="40"/>
  <c r="AP746" i="40"/>
  <c r="AO746" i="40"/>
  <c r="AN746" i="40"/>
  <c r="AW745" i="40"/>
  <c r="AV745" i="40"/>
  <c r="AU745" i="40"/>
  <c r="AT745" i="40"/>
  <c r="AS745" i="40"/>
  <c r="AR745" i="40"/>
  <c r="AQ745" i="40"/>
  <c r="AP745" i="40"/>
  <c r="AO745" i="40"/>
  <c r="AN745" i="40"/>
  <c r="AW744" i="40"/>
  <c r="AV744" i="40"/>
  <c r="AU744" i="40"/>
  <c r="AT744" i="40"/>
  <c r="AS744" i="40"/>
  <c r="AR744" i="40"/>
  <c r="AQ744" i="40"/>
  <c r="AP744" i="40"/>
  <c r="AO744" i="40"/>
  <c r="AN744" i="40"/>
  <c r="AW743" i="40"/>
  <c r="AV743" i="40"/>
  <c r="AU743" i="40"/>
  <c r="AT743" i="40"/>
  <c r="AS743" i="40"/>
  <c r="AR743" i="40"/>
  <c r="AQ743" i="40"/>
  <c r="AP743" i="40"/>
  <c r="AO743" i="40"/>
  <c r="AN743" i="40"/>
  <c r="AW742" i="40"/>
  <c r="AV742" i="40"/>
  <c r="AU742" i="40"/>
  <c r="AT742" i="40"/>
  <c r="AS742" i="40"/>
  <c r="AR742" i="40"/>
  <c r="AQ742" i="40"/>
  <c r="AP742" i="40"/>
  <c r="AO742" i="40"/>
  <c r="AN742" i="40"/>
  <c r="AW741" i="40"/>
  <c r="AV741" i="40"/>
  <c r="AU741" i="40"/>
  <c r="AT741" i="40"/>
  <c r="AS741" i="40"/>
  <c r="AR741" i="40"/>
  <c r="AQ741" i="40"/>
  <c r="AP741" i="40"/>
  <c r="AO741" i="40"/>
  <c r="AN741" i="40"/>
  <c r="AW740" i="40"/>
  <c r="AV740" i="40"/>
  <c r="AU740" i="40"/>
  <c r="AT740" i="40"/>
  <c r="AS740" i="40"/>
  <c r="AR740" i="40"/>
  <c r="AQ740" i="40"/>
  <c r="AP740" i="40"/>
  <c r="AO740" i="40"/>
  <c r="AN740" i="40"/>
  <c r="AW739" i="40"/>
  <c r="AV739" i="40"/>
  <c r="AU739" i="40"/>
  <c r="AT739" i="40"/>
  <c r="AS739" i="40"/>
  <c r="AR739" i="40"/>
  <c r="AQ739" i="40"/>
  <c r="AP739" i="40"/>
  <c r="AO739" i="40"/>
  <c r="AN739" i="40"/>
  <c r="AW738" i="40"/>
  <c r="AV738" i="40"/>
  <c r="AU738" i="40"/>
  <c r="AT738" i="40"/>
  <c r="AS738" i="40"/>
  <c r="AR738" i="40"/>
  <c r="AQ738" i="40"/>
  <c r="AP738" i="40"/>
  <c r="AO738" i="40"/>
  <c r="AN738" i="40"/>
  <c r="AW737" i="40"/>
  <c r="AV737" i="40"/>
  <c r="AU737" i="40"/>
  <c r="AT737" i="40"/>
  <c r="AS737" i="40"/>
  <c r="AR737" i="40"/>
  <c r="AQ737" i="40"/>
  <c r="AP737" i="40"/>
  <c r="AO737" i="40"/>
  <c r="AN737" i="40"/>
  <c r="AW736" i="40"/>
  <c r="AV736" i="40"/>
  <c r="AU736" i="40"/>
  <c r="AT736" i="40"/>
  <c r="AS736" i="40"/>
  <c r="AR736" i="40"/>
  <c r="AQ736" i="40"/>
  <c r="AP736" i="40"/>
  <c r="AO736" i="40"/>
  <c r="AN736" i="40"/>
  <c r="AW735" i="40"/>
  <c r="AV735" i="40"/>
  <c r="AU735" i="40"/>
  <c r="AT735" i="40"/>
  <c r="AS735" i="40"/>
  <c r="AR735" i="40"/>
  <c r="AQ735" i="40"/>
  <c r="AP735" i="40"/>
  <c r="AO735" i="40"/>
  <c r="AN735" i="40"/>
  <c r="AW734" i="40"/>
  <c r="AV734" i="40"/>
  <c r="AU734" i="40"/>
  <c r="AT734" i="40"/>
  <c r="AS734" i="40"/>
  <c r="AR734" i="40"/>
  <c r="AQ734" i="40"/>
  <c r="AP734" i="40"/>
  <c r="AO734" i="40"/>
  <c r="AN734" i="40"/>
  <c r="AW733" i="40"/>
  <c r="AV733" i="40"/>
  <c r="AU733" i="40"/>
  <c r="AT733" i="40"/>
  <c r="AS733" i="40"/>
  <c r="AR733" i="40"/>
  <c r="AQ733" i="40"/>
  <c r="AP733" i="40"/>
  <c r="AO733" i="40"/>
  <c r="AN733" i="40"/>
  <c r="AW732" i="40"/>
  <c r="AV732" i="40"/>
  <c r="AU732" i="40"/>
  <c r="AT732" i="40"/>
  <c r="AS732" i="40"/>
  <c r="AR732" i="40"/>
  <c r="AQ732" i="40"/>
  <c r="AP732" i="40"/>
  <c r="AO732" i="40"/>
  <c r="AN732" i="40"/>
  <c r="AW731" i="40"/>
  <c r="AV731" i="40"/>
  <c r="AU731" i="40"/>
  <c r="AT731" i="40"/>
  <c r="AS731" i="40"/>
  <c r="AR731" i="40"/>
  <c r="AQ731" i="40"/>
  <c r="AP731" i="40"/>
  <c r="AO731" i="40"/>
  <c r="AN731" i="40"/>
  <c r="AW730" i="40"/>
  <c r="AV730" i="40"/>
  <c r="AU730" i="40"/>
  <c r="AT730" i="40"/>
  <c r="AS730" i="40"/>
  <c r="AR730" i="40"/>
  <c r="AQ730" i="40"/>
  <c r="AP730" i="40"/>
  <c r="AO730" i="40"/>
  <c r="AN730" i="40"/>
  <c r="AW729" i="40"/>
  <c r="AV729" i="40"/>
  <c r="AU729" i="40"/>
  <c r="AT729" i="40"/>
  <c r="AS729" i="40"/>
  <c r="AR729" i="40"/>
  <c r="AQ729" i="40"/>
  <c r="AP729" i="40"/>
  <c r="AO729" i="40"/>
  <c r="AN729" i="40"/>
  <c r="AW728" i="40"/>
  <c r="AV728" i="40"/>
  <c r="AU728" i="40"/>
  <c r="AT728" i="40"/>
  <c r="AS728" i="40"/>
  <c r="AR728" i="40"/>
  <c r="AQ728" i="40"/>
  <c r="AP728" i="40"/>
  <c r="AO728" i="40"/>
  <c r="AN728" i="40"/>
  <c r="AW727" i="40"/>
  <c r="AV727" i="40"/>
  <c r="AU727" i="40"/>
  <c r="AT727" i="40"/>
  <c r="AS727" i="40"/>
  <c r="AR727" i="40"/>
  <c r="AQ727" i="40"/>
  <c r="AP727" i="40"/>
  <c r="AO727" i="40"/>
  <c r="AN727" i="40"/>
  <c r="AW726" i="40"/>
  <c r="AV726" i="40"/>
  <c r="AU726" i="40"/>
  <c r="AT726" i="40"/>
  <c r="AS726" i="40"/>
  <c r="AR726" i="40"/>
  <c r="AQ726" i="40"/>
  <c r="AP726" i="40"/>
  <c r="AO726" i="40"/>
  <c r="AN726" i="40"/>
  <c r="AW725" i="40"/>
  <c r="AV725" i="40"/>
  <c r="AU725" i="40"/>
  <c r="AT725" i="40"/>
  <c r="AS725" i="40"/>
  <c r="AR725" i="40"/>
  <c r="AQ725" i="40"/>
  <c r="AP725" i="40"/>
  <c r="AO725" i="40"/>
  <c r="AN725" i="40"/>
  <c r="AW724" i="40"/>
  <c r="AV724" i="40"/>
  <c r="AU724" i="40"/>
  <c r="AT724" i="40"/>
  <c r="AS724" i="40"/>
  <c r="AR724" i="40"/>
  <c r="AQ724" i="40"/>
  <c r="AP724" i="40"/>
  <c r="AO724" i="40"/>
  <c r="AN724" i="40"/>
  <c r="AW723" i="40"/>
  <c r="AV723" i="40"/>
  <c r="AU723" i="40"/>
  <c r="AT723" i="40"/>
  <c r="AS723" i="40"/>
  <c r="AR723" i="40"/>
  <c r="AQ723" i="40"/>
  <c r="AP723" i="40"/>
  <c r="AO723" i="40"/>
  <c r="AN723" i="40"/>
  <c r="AW722" i="40"/>
  <c r="AV722" i="40"/>
  <c r="AU722" i="40"/>
  <c r="AT722" i="40"/>
  <c r="AS722" i="40"/>
  <c r="AR722" i="40"/>
  <c r="AQ722" i="40"/>
  <c r="AP722" i="40"/>
  <c r="AO722" i="40"/>
  <c r="AN722" i="40"/>
  <c r="AW721" i="40"/>
  <c r="AV721" i="40"/>
  <c r="AU721" i="40"/>
  <c r="AT721" i="40"/>
  <c r="AS721" i="40"/>
  <c r="AR721" i="40"/>
  <c r="AQ721" i="40"/>
  <c r="AP721" i="40"/>
  <c r="AO721" i="40"/>
  <c r="AN721" i="40"/>
  <c r="AW720" i="40"/>
  <c r="AV720" i="40"/>
  <c r="AU720" i="40"/>
  <c r="AT720" i="40"/>
  <c r="AS720" i="40"/>
  <c r="AR720" i="40"/>
  <c r="AQ720" i="40"/>
  <c r="AP720" i="40"/>
  <c r="AO720" i="40"/>
  <c r="AN720" i="40"/>
  <c r="AW719" i="40"/>
  <c r="AV719" i="40"/>
  <c r="AU719" i="40"/>
  <c r="AT719" i="40"/>
  <c r="AS719" i="40"/>
  <c r="AR719" i="40"/>
  <c r="AQ719" i="40"/>
  <c r="AP719" i="40"/>
  <c r="AO719" i="40"/>
  <c r="AN719" i="40"/>
  <c r="AW718" i="40"/>
  <c r="AV718" i="40"/>
  <c r="AU718" i="40"/>
  <c r="AT718" i="40"/>
  <c r="AS718" i="40"/>
  <c r="AR718" i="40"/>
  <c r="AQ718" i="40"/>
  <c r="AP718" i="40"/>
  <c r="AO718" i="40"/>
  <c r="AN718" i="40"/>
  <c r="AW717" i="40"/>
  <c r="AV717" i="40"/>
  <c r="AU717" i="40"/>
  <c r="AT717" i="40"/>
  <c r="AS717" i="40"/>
  <c r="AR717" i="40"/>
  <c r="AQ717" i="40"/>
  <c r="AP717" i="40"/>
  <c r="AO717" i="40"/>
  <c r="AN717" i="40"/>
  <c r="AW716" i="40"/>
  <c r="AV716" i="40"/>
  <c r="AU716" i="40"/>
  <c r="AT716" i="40"/>
  <c r="AS716" i="40"/>
  <c r="AR716" i="40"/>
  <c r="AQ716" i="40"/>
  <c r="AP716" i="40"/>
  <c r="AO716" i="40"/>
  <c r="AN716" i="40"/>
  <c r="AW715" i="40"/>
  <c r="AV715" i="40"/>
  <c r="AU715" i="40"/>
  <c r="AT715" i="40"/>
  <c r="AS715" i="40"/>
  <c r="AR715" i="40"/>
  <c r="AQ715" i="40"/>
  <c r="AP715" i="40"/>
  <c r="AO715" i="40"/>
  <c r="AN715" i="40"/>
  <c r="AW714" i="40"/>
  <c r="AV714" i="40"/>
  <c r="AU714" i="40"/>
  <c r="AT714" i="40"/>
  <c r="AS714" i="40"/>
  <c r="AR714" i="40"/>
  <c r="AQ714" i="40"/>
  <c r="AP714" i="40"/>
  <c r="AO714" i="40"/>
  <c r="AN714" i="40"/>
  <c r="AW713" i="40"/>
  <c r="AV713" i="40"/>
  <c r="AU713" i="40"/>
  <c r="AT713" i="40"/>
  <c r="AS713" i="40"/>
  <c r="AR713" i="40"/>
  <c r="AQ713" i="40"/>
  <c r="AP713" i="40"/>
  <c r="AO713" i="40"/>
  <c r="AN713" i="40"/>
  <c r="AW712" i="40"/>
  <c r="AV712" i="40"/>
  <c r="AU712" i="40"/>
  <c r="AT712" i="40"/>
  <c r="AS712" i="40"/>
  <c r="AR712" i="40"/>
  <c r="AQ712" i="40"/>
  <c r="AP712" i="40"/>
  <c r="AO712" i="40"/>
  <c r="AN712" i="40"/>
  <c r="AW711" i="40"/>
  <c r="AV711" i="40"/>
  <c r="AU711" i="40"/>
  <c r="AT711" i="40"/>
  <c r="AS711" i="40"/>
  <c r="AR711" i="40"/>
  <c r="AQ711" i="40"/>
  <c r="AP711" i="40"/>
  <c r="AO711" i="40"/>
  <c r="AN711" i="40"/>
  <c r="AW710" i="40"/>
  <c r="AV710" i="40"/>
  <c r="AU710" i="40"/>
  <c r="AT710" i="40"/>
  <c r="AS710" i="40"/>
  <c r="AR710" i="40"/>
  <c r="AQ710" i="40"/>
  <c r="AP710" i="40"/>
  <c r="AO710" i="40"/>
  <c r="AN710" i="40"/>
  <c r="AW709" i="40"/>
  <c r="AV709" i="40"/>
  <c r="AU709" i="40"/>
  <c r="AT709" i="40"/>
  <c r="AS709" i="40"/>
  <c r="AR709" i="40"/>
  <c r="AQ709" i="40"/>
  <c r="AP709" i="40"/>
  <c r="AO709" i="40"/>
  <c r="AN709" i="40"/>
  <c r="AW708" i="40"/>
  <c r="AV708" i="40"/>
  <c r="AU708" i="40"/>
  <c r="AT708" i="40"/>
  <c r="AS708" i="40"/>
  <c r="AR708" i="40"/>
  <c r="AQ708" i="40"/>
  <c r="AP708" i="40"/>
  <c r="AO708" i="40"/>
  <c r="AN708" i="40"/>
  <c r="AW707" i="40"/>
  <c r="AV707" i="40"/>
  <c r="AU707" i="40"/>
  <c r="AT707" i="40"/>
  <c r="AS707" i="40"/>
  <c r="AR707" i="40"/>
  <c r="AQ707" i="40"/>
  <c r="AP707" i="40"/>
  <c r="AO707" i="40"/>
  <c r="AN707" i="40"/>
  <c r="AW706" i="40"/>
  <c r="AV706" i="40"/>
  <c r="AU706" i="40"/>
  <c r="AT706" i="40"/>
  <c r="AS706" i="40"/>
  <c r="AR706" i="40"/>
  <c r="AQ706" i="40"/>
  <c r="AP706" i="40"/>
  <c r="AO706" i="40"/>
  <c r="AN706" i="40"/>
  <c r="AW705" i="40"/>
  <c r="AV705" i="40"/>
  <c r="AU705" i="40"/>
  <c r="AT705" i="40"/>
  <c r="AS705" i="40"/>
  <c r="AR705" i="40"/>
  <c r="AQ705" i="40"/>
  <c r="AP705" i="40"/>
  <c r="AO705" i="40"/>
  <c r="AN705" i="40"/>
  <c r="AW704" i="40"/>
  <c r="AV704" i="40"/>
  <c r="AU704" i="40"/>
  <c r="AT704" i="40"/>
  <c r="AS704" i="40"/>
  <c r="AR704" i="40"/>
  <c r="AQ704" i="40"/>
  <c r="AP704" i="40"/>
  <c r="AO704" i="40"/>
  <c r="AN704" i="40"/>
  <c r="AW703" i="40"/>
  <c r="AV703" i="40"/>
  <c r="AU703" i="40"/>
  <c r="AT703" i="40"/>
  <c r="AS703" i="40"/>
  <c r="AR703" i="40"/>
  <c r="AQ703" i="40"/>
  <c r="AP703" i="40"/>
  <c r="AO703" i="40"/>
  <c r="AN703" i="40"/>
  <c r="AW702" i="40"/>
  <c r="AV702" i="40"/>
  <c r="AU702" i="40"/>
  <c r="AT702" i="40"/>
  <c r="AS702" i="40"/>
  <c r="AR702" i="40"/>
  <c r="AQ702" i="40"/>
  <c r="AP702" i="40"/>
  <c r="AO702" i="40"/>
  <c r="AN702" i="40"/>
  <c r="AW701" i="40"/>
  <c r="AV701" i="40"/>
  <c r="AU701" i="40"/>
  <c r="AT701" i="40"/>
  <c r="AS701" i="40"/>
  <c r="AR701" i="40"/>
  <c r="AQ701" i="40"/>
  <c r="AP701" i="40"/>
  <c r="AO701" i="40"/>
  <c r="AN701" i="40"/>
  <c r="AW700" i="40"/>
  <c r="AV700" i="40"/>
  <c r="AU700" i="40"/>
  <c r="AT700" i="40"/>
  <c r="AS700" i="40"/>
  <c r="AR700" i="40"/>
  <c r="AQ700" i="40"/>
  <c r="AP700" i="40"/>
  <c r="AO700" i="40"/>
  <c r="AN700" i="40"/>
  <c r="AW699" i="40"/>
  <c r="AV699" i="40"/>
  <c r="AU699" i="40"/>
  <c r="AT699" i="40"/>
  <c r="AS699" i="40"/>
  <c r="AR699" i="40"/>
  <c r="AQ699" i="40"/>
  <c r="AP699" i="40"/>
  <c r="AO699" i="40"/>
  <c r="AN699" i="40"/>
  <c r="AW698" i="40"/>
  <c r="AV698" i="40"/>
  <c r="AU698" i="40"/>
  <c r="AT698" i="40"/>
  <c r="AS698" i="40"/>
  <c r="AR698" i="40"/>
  <c r="AQ698" i="40"/>
  <c r="AP698" i="40"/>
  <c r="AO698" i="40"/>
  <c r="AN698" i="40"/>
  <c r="AW697" i="40"/>
  <c r="AV697" i="40"/>
  <c r="AU697" i="40"/>
  <c r="AT697" i="40"/>
  <c r="AS697" i="40"/>
  <c r="AR697" i="40"/>
  <c r="AQ697" i="40"/>
  <c r="AP697" i="40"/>
  <c r="AO697" i="40"/>
  <c r="AN697" i="40"/>
  <c r="AW696" i="40"/>
  <c r="AV696" i="40"/>
  <c r="AU696" i="40"/>
  <c r="AT696" i="40"/>
  <c r="AS696" i="40"/>
  <c r="AR696" i="40"/>
  <c r="AQ696" i="40"/>
  <c r="AP696" i="40"/>
  <c r="AO696" i="40"/>
  <c r="AN696" i="40"/>
  <c r="AW695" i="40"/>
  <c r="AV695" i="40"/>
  <c r="AU695" i="40"/>
  <c r="AT695" i="40"/>
  <c r="AS695" i="40"/>
  <c r="AR695" i="40"/>
  <c r="AQ695" i="40"/>
  <c r="AP695" i="40"/>
  <c r="AO695" i="40"/>
  <c r="AN695" i="40"/>
  <c r="AW694" i="40"/>
  <c r="AV694" i="40"/>
  <c r="AU694" i="40"/>
  <c r="AT694" i="40"/>
  <c r="AS694" i="40"/>
  <c r="AR694" i="40"/>
  <c r="AQ694" i="40"/>
  <c r="AP694" i="40"/>
  <c r="AO694" i="40"/>
  <c r="AN694" i="40"/>
  <c r="AW693" i="40"/>
  <c r="AV693" i="40"/>
  <c r="AU693" i="40"/>
  <c r="AT693" i="40"/>
  <c r="AS693" i="40"/>
  <c r="AR693" i="40"/>
  <c r="AQ693" i="40"/>
  <c r="AP693" i="40"/>
  <c r="AO693" i="40"/>
  <c r="AN693" i="40"/>
  <c r="AW692" i="40"/>
  <c r="AV692" i="40"/>
  <c r="AU692" i="40"/>
  <c r="AT692" i="40"/>
  <c r="AS692" i="40"/>
  <c r="AR692" i="40"/>
  <c r="AQ692" i="40"/>
  <c r="AP692" i="40"/>
  <c r="AO692" i="40"/>
  <c r="AN692" i="40"/>
  <c r="AW691" i="40"/>
  <c r="AV691" i="40"/>
  <c r="AU691" i="40"/>
  <c r="AT691" i="40"/>
  <c r="AS691" i="40"/>
  <c r="AR691" i="40"/>
  <c r="AQ691" i="40"/>
  <c r="AP691" i="40"/>
  <c r="AO691" i="40"/>
  <c r="AN691" i="40"/>
  <c r="AW690" i="40"/>
  <c r="AV690" i="40"/>
  <c r="AU690" i="40"/>
  <c r="AT690" i="40"/>
  <c r="AS690" i="40"/>
  <c r="AR690" i="40"/>
  <c r="AQ690" i="40"/>
  <c r="AP690" i="40"/>
  <c r="AO690" i="40"/>
  <c r="AN690" i="40"/>
  <c r="AW689" i="40"/>
  <c r="AV689" i="40"/>
  <c r="AU689" i="40"/>
  <c r="AT689" i="40"/>
  <c r="AS689" i="40"/>
  <c r="AR689" i="40"/>
  <c r="AQ689" i="40"/>
  <c r="AP689" i="40"/>
  <c r="AO689" i="40"/>
  <c r="AN689" i="40"/>
  <c r="AW688" i="40"/>
  <c r="AV688" i="40"/>
  <c r="AU688" i="40"/>
  <c r="AT688" i="40"/>
  <c r="AS688" i="40"/>
  <c r="AR688" i="40"/>
  <c r="AQ688" i="40"/>
  <c r="AP688" i="40"/>
  <c r="AO688" i="40"/>
  <c r="AN688" i="40"/>
  <c r="AW687" i="40"/>
  <c r="AV687" i="40"/>
  <c r="AU687" i="40"/>
  <c r="AT687" i="40"/>
  <c r="AS687" i="40"/>
  <c r="AR687" i="40"/>
  <c r="AQ687" i="40"/>
  <c r="AP687" i="40"/>
  <c r="AO687" i="40"/>
  <c r="AN687" i="40"/>
  <c r="AW686" i="40"/>
  <c r="AV686" i="40"/>
  <c r="AU686" i="40"/>
  <c r="AT686" i="40"/>
  <c r="AS686" i="40"/>
  <c r="AR686" i="40"/>
  <c r="AQ686" i="40"/>
  <c r="AP686" i="40"/>
  <c r="AO686" i="40"/>
  <c r="AN686" i="40"/>
  <c r="AW685" i="40"/>
  <c r="AV685" i="40"/>
  <c r="AU685" i="40"/>
  <c r="AT685" i="40"/>
  <c r="AS685" i="40"/>
  <c r="AR685" i="40"/>
  <c r="AQ685" i="40"/>
  <c r="AP685" i="40"/>
  <c r="AO685" i="40"/>
  <c r="AN685" i="40"/>
  <c r="AW684" i="40"/>
  <c r="AV684" i="40"/>
  <c r="AU684" i="40"/>
  <c r="AT684" i="40"/>
  <c r="AS684" i="40"/>
  <c r="AR684" i="40"/>
  <c r="AQ684" i="40"/>
  <c r="AP684" i="40"/>
  <c r="AO684" i="40"/>
  <c r="AN684" i="40"/>
  <c r="AW683" i="40"/>
  <c r="AV683" i="40"/>
  <c r="AU683" i="40"/>
  <c r="AT683" i="40"/>
  <c r="AS683" i="40"/>
  <c r="AR683" i="40"/>
  <c r="AQ683" i="40"/>
  <c r="AP683" i="40"/>
  <c r="AO683" i="40"/>
  <c r="AN683" i="40"/>
  <c r="AW682" i="40"/>
  <c r="AV682" i="40"/>
  <c r="AU682" i="40"/>
  <c r="AT682" i="40"/>
  <c r="AS682" i="40"/>
  <c r="AR682" i="40"/>
  <c r="AQ682" i="40"/>
  <c r="AP682" i="40"/>
  <c r="AO682" i="40"/>
  <c r="AN682" i="40"/>
  <c r="AW681" i="40"/>
  <c r="AV681" i="40"/>
  <c r="AU681" i="40"/>
  <c r="AT681" i="40"/>
  <c r="AS681" i="40"/>
  <c r="AR681" i="40"/>
  <c r="AQ681" i="40"/>
  <c r="AP681" i="40"/>
  <c r="AO681" i="40"/>
  <c r="AN681" i="40"/>
  <c r="AW680" i="40"/>
  <c r="AV680" i="40"/>
  <c r="AU680" i="40"/>
  <c r="AT680" i="40"/>
  <c r="AS680" i="40"/>
  <c r="AR680" i="40"/>
  <c r="AQ680" i="40"/>
  <c r="AP680" i="40"/>
  <c r="AO680" i="40"/>
  <c r="AN680" i="40"/>
  <c r="AW679" i="40"/>
  <c r="AV679" i="40"/>
  <c r="AU679" i="40"/>
  <c r="AT679" i="40"/>
  <c r="AS679" i="40"/>
  <c r="AR679" i="40"/>
  <c r="AQ679" i="40"/>
  <c r="AP679" i="40"/>
  <c r="AO679" i="40"/>
  <c r="AN679" i="40"/>
  <c r="AW678" i="40"/>
  <c r="AV678" i="40"/>
  <c r="AU678" i="40"/>
  <c r="AT678" i="40"/>
  <c r="AS678" i="40"/>
  <c r="AR678" i="40"/>
  <c r="AQ678" i="40"/>
  <c r="AP678" i="40"/>
  <c r="AO678" i="40"/>
  <c r="AN678" i="40"/>
  <c r="AW677" i="40"/>
  <c r="AV677" i="40"/>
  <c r="AU677" i="40"/>
  <c r="AT677" i="40"/>
  <c r="AS677" i="40"/>
  <c r="AR677" i="40"/>
  <c r="AQ677" i="40"/>
  <c r="AP677" i="40"/>
  <c r="AO677" i="40"/>
  <c r="AN677" i="40"/>
  <c r="AW676" i="40"/>
  <c r="AV676" i="40"/>
  <c r="AU676" i="40"/>
  <c r="AT676" i="40"/>
  <c r="AS676" i="40"/>
  <c r="AR676" i="40"/>
  <c r="AQ676" i="40"/>
  <c r="AP676" i="40"/>
  <c r="AO676" i="40"/>
  <c r="AN676" i="40"/>
  <c r="AW675" i="40"/>
  <c r="AV675" i="40"/>
  <c r="AU675" i="40"/>
  <c r="AT675" i="40"/>
  <c r="AS675" i="40"/>
  <c r="AR675" i="40"/>
  <c r="AQ675" i="40"/>
  <c r="AP675" i="40"/>
  <c r="AO675" i="40"/>
  <c r="AN675" i="40"/>
  <c r="AW674" i="40"/>
  <c r="AV674" i="40"/>
  <c r="AU674" i="40"/>
  <c r="AT674" i="40"/>
  <c r="AS674" i="40"/>
  <c r="AR674" i="40"/>
  <c r="AQ674" i="40"/>
  <c r="AP674" i="40"/>
  <c r="AO674" i="40"/>
  <c r="AN674" i="40"/>
  <c r="AW673" i="40"/>
  <c r="AV673" i="40"/>
  <c r="AU673" i="40"/>
  <c r="AT673" i="40"/>
  <c r="AS673" i="40"/>
  <c r="AR673" i="40"/>
  <c r="AQ673" i="40"/>
  <c r="AP673" i="40"/>
  <c r="AO673" i="40"/>
  <c r="AN673" i="40"/>
  <c r="AW672" i="40"/>
  <c r="AV672" i="40"/>
  <c r="AU672" i="40"/>
  <c r="AT672" i="40"/>
  <c r="AS672" i="40"/>
  <c r="AR672" i="40"/>
  <c r="AQ672" i="40"/>
  <c r="AP672" i="40"/>
  <c r="AO672" i="40"/>
  <c r="AN672" i="40"/>
  <c r="AW671" i="40"/>
  <c r="AV671" i="40"/>
  <c r="AU671" i="40"/>
  <c r="AT671" i="40"/>
  <c r="AS671" i="40"/>
  <c r="AR671" i="40"/>
  <c r="AQ671" i="40"/>
  <c r="AP671" i="40"/>
  <c r="AO671" i="40"/>
  <c r="AN671" i="40"/>
  <c r="AW670" i="40"/>
  <c r="AV670" i="40"/>
  <c r="AU670" i="40"/>
  <c r="AT670" i="40"/>
  <c r="AS670" i="40"/>
  <c r="AR670" i="40"/>
  <c r="AQ670" i="40"/>
  <c r="AP670" i="40"/>
  <c r="AO670" i="40"/>
  <c r="AN670" i="40"/>
  <c r="AW669" i="40"/>
  <c r="AV669" i="40"/>
  <c r="AU669" i="40"/>
  <c r="AT669" i="40"/>
  <c r="AS669" i="40"/>
  <c r="AR669" i="40"/>
  <c r="AQ669" i="40"/>
  <c r="AP669" i="40"/>
  <c r="AO669" i="40"/>
  <c r="AN669" i="40"/>
  <c r="AW668" i="40"/>
  <c r="AV668" i="40"/>
  <c r="AU668" i="40"/>
  <c r="AT668" i="40"/>
  <c r="AS668" i="40"/>
  <c r="AR668" i="40"/>
  <c r="AQ668" i="40"/>
  <c r="AP668" i="40"/>
  <c r="AO668" i="40"/>
  <c r="AN668" i="40"/>
  <c r="AW667" i="40"/>
  <c r="AV667" i="40"/>
  <c r="AU667" i="40"/>
  <c r="AT667" i="40"/>
  <c r="AS667" i="40"/>
  <c r="AR667" i="40"/>
  <c r="AQ667" i="40"/>
  <c r="AP667" i="40"/>
  <c r="AO667" i="40"/>
  <c r="AN667" i="40"/>
  <c r="AW666" i="40"/>
  <c r="AV666" i="40"/>
  <c r="AU666" i="40"/>
  <c r="AT666" i="40"/>
  <c r="AS666" i="40"/>
  <c r="AR666" i="40"/>
  <c r="AQ666" i="40"/>
  <c r="AP666" i="40"/>
  <c r="AO666" i="40"/>
  <c r="AN666" i="40"/>
  <c r="AW665" i="40"/>
  <c r="AV665" i="40"/>
  <c r="AU665" i="40"/>
  <c r="AT665" i="40"/>
  <c r="AS665" i="40"/>
  <c r="AR665" i="40"/>
  <c r="AQ665" i="40"/>
  <c r="AP665" i="40"/>
  <c r="AO665" i="40"/>
  <c r="AN665" i="40"/>
  <c r="AW664" i="40"/>
  <c r="AV664" i="40"/>
  <c r="AU664" i="40"/>
  <c r="AT664" i="40"/>
  <c r="AS664" i="40"/>
  <c r="AR664" i="40"/>
  <c r="AQ664" i="40"/>
  <c r="AP664" i="40"/>
  <c r="AO664" i="40"/>
  <c r="AN664" i="40"/>
  <c r="AW663" i="40"/>
  <c r="AV663" i="40"/>
  <c r="AU663" i="40"/>
  <c r="AT663" i="40"/>
  <c r="AS663" i="40"/>
  <c r="AR663" i="40"/>
  <c r="AQ663" i="40"/>
  <c r="AP663" i="40"/>
  <c r="AO663" i="40"/>
  <c r="AN663" i="40"/>
  <c r="AW662" i="40"/>
  <c r="AV662" i="40"/>
  <c r="AU662" i="40"/>
  <c r="AT662" i="40"/>
  <c r="AS662" i="40"/>
  <c r="AR662" i="40"/>
  <c r="AQ662" i="40"/>
  <c r="AP662" i="40"/>
  <c r="AO662" i="40"/>
  <c r="AN662" i="40"/>
  <c r="AW661" i="40"/>
  <c r="AV661" i="40"/>
  <c r="AU661" i="40"/>
  <c r="AT661" i="40"/>
  <c r="AS661" i="40"/>
  <c r="AR661" i="40"/>
  <c r="AQ661" i="40"/>
  <c r="AP661" i="40"/>
  <c r="AO661" i="40"/>
  <c r="AN661" i="40"/>
  <c r="AW660" i="40"/>
  <c r="AV660" i="40"/>
  <c r="AU660" i="40"/>
  <c r="AT660" i="40"/>
  <c r="AS660" i="40"/>
  <c r="AR660" i="40"/>
  <c r="AQ660" i="40"/>
  <c r="AP660" i="40"/>
  <c r="AO660" i="40"/>
  <c r="AN660" i="40"/>
  <c r="AW659" i="40"/>
  <c r="AV659" i="40"/>
  <c r="AU659" i="40"/>
  <c r="AT659" i="40"/>
  <c r="AS659" i="40"/>
  <c r="AR659" i="40"/>
  <c r="AQ659" i="40"/>
  <c r="AP659" i="40"/>
  <c r="AO659" i="40"/>
  <c r="AN659" i="40"/>
  <c r="AW658" i="40"/>
  <c r="AV658" i="40"/>
  <c r="AU658" i="40"/>
  <c r="AT658" i="40"/>
  <c r="AS658" i="40"/>
  <c r="AR658" i="40"/>
  <c r="AQ658" i="40"/>
  <c r="AP658" i="40"/>
  <c r="AO658" i="40"/>
  <c r="AN658" i="40"/>
  <c r="AW657" i="40"/>
  <c r="AV657" i="40"/>
  <c r="AU657" i="40"/>
  <c r="AT657" i="40"/>
  <c r="AS657" i="40"/>
  <c r="AR657" i="40"/>
  <c r="AQ657" i="40"/>
  <c r="AP657" i="40"/>
  <c r="AO657" i="40"/>
  <c r="AN657" i="40"/>
  <c r="AW656" i="40"/>
  <c r="AV656" i="40"/>
  <c r="AU656" i="40"/>
  <c r="AT656" i="40"/>
  <c r="AS656" i="40"/>
  <c r="AR656" i="40"/>
  <c r="AQ656" i="40"/>
  <c r="AP656" i="40"/>
  <c r="AO656" i="40"/>
  <c r="AN656" i="40"/>
  <c r="AW655" i="40"/>
  <c r="AV655" i="40"/>
  <c r="AU655" i="40"/>
  <c r="AT655" i="40"/>
  <c r="AS655" i="40"/>
  <c r="AR655" i="40"/>
  <c r="AQ655" i="40"/>
  <c r="AP655" i="40"/>
  <c r="AO655" i="40"/>
  <c r="AN655" i="40"/>
  <c r="AW654" i="40"/>
  <c r="AV654" i="40"/>
  <c r="AU654" i="40"/>
  <c r="AT654" i="40"/>
  <c r="AS654" i="40"/>
  <c r="AR654" i="40"/>
  <c r="AQ654" i="40"/>
  <c r="AP654" i="40"/>
  <c r="AO654" i="40"/>
  <c r="AN654" i="40"/>
  <c r="AW653" i="40"/>
  <c r="AV653" i="40"/>
  <c r="AU653" i="40"/>
  <c r="AT653" i="40"/>
  <c r="AS653" i="40"/>
  <c r="AR653" i="40"/>
  <c r="AQ653" i="40"/>
  <c r="AP653" i="40"/>
  <c r="AO653" i="40"/>
  <c r="AN653" i="40"/>
  <c r="AW652" i="40"/>
  <c r="AV652" i="40"/>
  <c r="AU652" i="40"/>
  <c r="AT652" i="40"/>
  <c r="AS652" i="40"/>
  <c r="AR652" i="40"/>
  <c r="AQ652" i="40"/>
  <c r="AP652" i="40"/>
  <c r="AO652" i="40"/>
  <c r="AN652" i="40"/>
  <c r="AW651" i="40"/>
  <c r="AV651" i="40"/>
  <c r="AU651" i="40"/>
  <c r="AT651" i="40"/>
  <c r="AS651" i="40"/>
  <c r="AR651" i="40"/>
  <c r="AQ651" i="40"/>
  <c r="AP651" i="40"/>
  <c r="AO651" i="40"/>
  <c r="AN651" i="40"/>
  <c r="AW650" i="40"/>
  <c r="AV650" i="40"/>
  <c r="AU650" i="40"/>
  <c r="AT650" i="40"/>
  <c r="AS650" i="40"/>
  <c r="AR650" i="40"/>
  <c r="AQ650" i="40"/>
  <c r="AP650" i="40"/>
  <c r="AO650" i="40"/>
  <c r="AN650" i="40"/>
  <c r="AW649" i="40"/>
  <c r="AV649" i="40"/>
  <c r="AU649" i="40"/>
  <c r="AT649" i="40"/>
  <c r="AS649" i="40"/>
  <c r="AR649" i="40"/>
  <c r="AQ649" i="40"/>
  <c r="AP649" i="40"/>
  <c r="AO649" i="40"/>
  <c r="AN649" i="40"/>
  <c r="AW648" i="40"/>
  <c r="AV648" i="40"/>
  <c r="AU648" i="40"/>
  <c r="AT648" i="40"/>
  <c r="AS648" i="40"/>
  <c r="AR648" i="40"/>
  <c r="AQ648" i="40"/>
  <c r="AP648" i="40"/>
  <c r="AO648" i="40"/>
  <c r="AN648" i="40"/>
  <c r="AW647" i="40"/>
  <c r="AV647" i="40"/>
  <c r="AU647" i="40"/>
  <c r="AT647" i="40"/>
  <c r="AS647" i="40"/>
  <c r="AR647" i="40"/>
  <c r="AQ647" i="40"/>
  <c r="AP647" i="40"/>
  <c r="AO647" i="40"/>
  <c r="AN647" i="40"/>
  <c r="AW646" i="40"/>
  <c r="AV646" i="40"/>
  <c r="AU646" i="40"/>
  <c r="AT646" i="40"/>
  <c r="AS646" i="40"/>
  <c r="AR646" i="40"/>
  <c r="AQ646" i="40"/>
  <c r="AP646" i="40"/>
  <c r="AO646" i="40"/>
  <c r="AN646" i="40"/>
  <c r="AW645" i="40"/>
  <c r="AV645" i="40"/>
  <c r="AU645" i="40"/>
  <c r="AT645" i="40"/>
  <c r="AS645" i="40"/>
  <c r="AR645" i="40"/>
  <c r="AQ645" i="40"/>
  <c r="AP645" i="40"/>
  <c r="AO645" i="40"/>
  <c r="AN645" i="40"/>
  <c r="AW644" i="40"/>
  <c r="AV644" i="40"/>
  <c r="AU644" i="40"/>
  <c r="AT644" i="40"/>
  <c r="AS644" i="40"/>
  <c r="AR644" i="40"/>
  <c r="AQ644" i="40"/>
  <c r="AP644" i="40"/>
  <c r="AO644" i="40"/>
  <c r="AN644" i="40"/>
  <c r="AW643" i="40"/>
  <c r="AV643" i="40"/>
  <c r="AU643" i="40"/>
  <c r="AT643" i="40"/>
  <c r="AS643" i="40"/>
  <c r="AR643" i="40"/>
  <c r="AQ643" i="40"/>
  <c r="AP643" i="40"/>
  <c r="AO643" i="40"/>
  <c r="AN643" i="40"/>
  <c r="AW642" i="40"/>
  <c r="AV642" i="40"/>
  <c r="AU642" i="40"/>
  <c r="AT642" i="40"/>
  <c r="AS642" i="40"/>
  <c r="AR642" i="40"/>
  <c r="AQ642" i="40"/>
  <c r="AP642" i="40"/>
  <c r="AO642" i="40"/>
  <c r="AN642" i="40"/>
  <c r="AW641" i="40"/>
  <c r="AV641" i="40"/>
  <c r="AU641" i="40"/>
  <c r="AT641" i="40"/>
  <c r="AS641" i="40"/>
  <c r="AR641" i="40"/>
  <c r="AQ641" i="40"/>
  <c r="AP641" i="40"/>
  <c r="AO641" i="40"/>
  <c r="AN641" i="40"/>
  <c r="AW640" i="40"/>
  <c r="AV640" i="40"/>
  <c r="AU640" i="40"/>
  <c r="AT640" i="40"/>
  <c r="AS640" i="40"/>
  <c r="AR640" i="40"/>
  <c r="AQ640" i="40"/>
  <c r="AP640" i="40"/>
  <c r="AO640" i="40"/>
  <c r="AN640" i="40"/>
  <c r="AW639" i="40"/>
  <c r="AV639" i="40"/>
  <c r="AU639" i="40"/>
  <c r="AT639" i="40"/>
  <c r="AS639" i="40"/>
  <c r="AR639" i="40"/>
  <c r="AQ639" i="40"/>
  <c r="AP639" i="40"/>
  <c r="AO639" i="40"/>
  <c r="AN639" i="40"/>
  <c r="AW638" i="40"/>
  <c r="AV638" i="40"/>
  <c r="AU638" i="40"/>
  <c r="AT638" i="40"/>
  <c r="AS638" i="40"/>
  <c r="AR638" i="40"/>
  <c r="AQ638" i="40"/>
  <c r="AP638" i="40"/>
  <c r="AO638" i="40"/>
  <c r="AN638" i="40"/>
  <c r="AW637" i="40"/>
  <c r="AV637" i="40"/>
  <c r="AU637" i="40"/>
  <c r="AT637" i="40"/>
  <c r="AS637" i="40"/>
  <c r="AR637" i="40"/>
  <c r="AQ637" i="40"/>
  <c r="AP637" i="40"/>
  <c r="AO637" i="40"/>
  <c r="AN637" i="40"/>
  <c r="AW636" i="40"/>
  <c r="AV636" i="40"/>
  <c r="AU636" i="40"/>
  <c r="AT636" i="40"/>
  <c r="AS636" i="40"/>
  <c r="AR636" i="40"/>
  <c r="AQ636" i="40"/>
  <c r="AP636" i="40"/>
  <c r="AO636" i="40"/>
  <c r="AN636" i="40"/>
  <c r="AW635" i="40"/>
  <c r="AV635" i="40"/>
  <c r="AU635" i="40"/>
  <c r="AT635" i="40"/>
  <c r="AS635" i="40"/>
  <c r="AR635" i="40"/>
  <c r="AQ635" i="40"/>
  <c r="AP635" i="40"/>
  <c r="AO635" i="40"/>
  <c r="AN635" i="40"/>
  <c r="AW634" i="40"/>
  <c r="AV634" i="40"/>
  <c r="AU634" i="40"/>
  <c r="AT634" i="40"/>
  <c r="AS634" i="40"/>
  <c r="AR634" i="40"/>
  <c r="AQ634" i="40"/>
  <c r="AP634" i="40"/>
  <c r="AO634" i="40"/>
  <c r="AN634" i="40"/>
  <c r="AW633" i="40"/>
  <c r="AV633" i="40"/>
  <c r="AU633" i="40"/>
  <c r="AT633" i="40"/>
  <c r="AS633" i="40"/>
  <c r="AR633" i="40"/>
  <c r="AQ633" i="40"/>
  <c r="AP633" i="40"/>
  <c r="AO633" i="40"/>
  <c r="AN633" i="40"/>
  <c r="AW632" i="40"/>
  <c r="AV632" i="40"/>
  <c r="AU632" i="40"/>
  <c r="AT632" i="40"/>
  <c r="AS632" i="40"/>
  <c r="AR632" i="40"/>
  <c r="AQ632" i="40"/>
  <c r="AP632" i="40"/>
  <c r="AO632" i="40"/>
  <c r="AN632" i="40"/>
  <c r="AW631" i="40"/>
  <c r="AV631" i="40"/>
  <c r="AU631" i="40"/>
  <c r="AT631" i="40"/>
  <c r="AS631" i="40"/>
  <c r="AR631" i="40"/>
  <c r="AQ631" i="40"/>
  <c r="AP631" i="40"/>
  <c r="AO631" i="40"/>
  <c r="AN631" i="40"/>
  <c r="AW630" i="40"/>
  <c r="AV630" i="40"/>
  <c r="AU630" i="40"/>
  <c r="AT630" i="40"/>
  <c r="AS630" i="40"/>
  <c r="AR630" i="40"/>
  <c r="AQ630" i="40"/>
  <c r="AP630" i="40"/>
  <c r="AO630" i="40"/>
  <c r="AN630" i="40"/>
  <c r="AW629" i="40"/>
  <c r="AV629" i="40"/>
  <c r="AU629" i="40"/>
  <c r="AT629" i="40"/>
  <c r="AS629" i="40"/>
  <c r="AR629" i="40"/>
  <c r="AQ629" i="40"/>
  <c r="AP629" i="40"/>
  <c r="AO629" i="40"/>
  <c r="AN629" i="40"/>
  <c r="AW628" i="40"/>
  <c r="AV628" i="40"/>
  <c r="AU628" i="40"/>
  <c r="AT628" i="40"/>
  <c r="AS628" i="40"/>
  <c r="AR628" i="40"/>
  <c r="AQ628" i="40"/>
  <c r="AP628" i="40"/>
  <c r="AO628" i="40"/>
  <c r="AN628" i="40"/>
  <c r="AW627" i="40"/>
  <c r="AV627" i="40"/>
  <c r="AU627" i="40"/>
  <c r="AT627" i="40"/>
  <c r="AS627" i="40"/>
  <c r="AR627" i="40"/>
  <c r="AQ627" i="40"/>
  <c r="AP627" i="40"/>
  <c r="AO627" i="40"/>
  <c r="AN627" i="40"/>
  <c r="AW626" i="40"/>
  <c r="AV626" i="40"/>
  <c r="AU626" i="40"/>
  <c r="AT626" i="40"/>
  <c r="AS626" i="40"/>
  <c r="AR626" i="40"/>
  <c r="AQ626" i="40"/>
  <c r="AP626" i="40"/>
  <c r="AO626" i="40"/>
  <c r="AN626" i="40"/>
  <c r="AW625" i="40"/>
  <c r="AV625" i="40"/>
  <c r="AU625" i="40"/>
  <c r="AT625" i="40"/>
  <c r="AS625" i="40"/>
  <c r="AR625" i="40"/>
  <c r="AQ625" i="40"/>
  <c r="AP625" i="40"/>
  <c r="AO625" i="40"/>
  <c r="AN625" i="40"/>
  <c r="AW624" i="40"/>
  <c r="AV624" i="40"/>
  <c r="AU624" i="40"/>
  <c r="AT624" i="40"/>
  <c r="AS624" i="40"/>
  <c r="AR624" i="40"/>
  <c r="AQ624" i="40"/>
  <c r="AP624" i="40"/>
  <c r="AO624" i="40"/>
  <c r="AN624" i="40"/>
  <c r="AW623" i="40"/>
  <c r="AV623" i="40"/>
  <c r="AU623" i="40"/>
  <c r="AT623" i="40"/>
  <c r="AS623" i="40"/>
  <c r="AR623" i="40"/>
  <c r="AQ623" i="40"/>
  <c r="AP623" i="40"/>
  <c r="AO623" i="40"/>
  <c r="AN623" i="40"/>
  <c r="AW622" i="40"/>
  <c r="AV622" i="40"/>
  <c r="AU622" i="40"/>
  <c r="AT622" i="40"/>
  <c r="AS622" i="40"/>
  <c r="AR622" i="40"/>
  <c r="AQ622" i="40"/>
  <c r="AP622" i="40"/>
  <c r="AO622" i="40"/>
  <c r="AN622" i="40"/>
  <c r="AW621" i="40"/>
  <c r="AV621" i="40"/>
  <c r="AU621" i="40"/>
  <c r="AT621" i="40"/>
  <c r="AS621" i="40"/>
  <c r="AR621" i="40"/>
  <c r="AQ621" i="40"/>
  <c r="AP621" i="40"/>
  <c r="AO621" i="40"/>
  <c r="AN621" i="40"/>
  <c r="AW620" i="40"/>
  <c r="AV620" i="40"/>
  <c r="AU620" i="40"/>
  <c r="AT620" i="40"/>
  <c r="AS620" i="40"/>
  <c r="AR620" i="40"/>
  <c r="AQ620" i="40"/>
  <c r="AP620" i="40"/>
  <c r="AO620" i="40"/>
  <c r="AN620" i="40"/>
  <c r="AW619" i="40"/>
  <c r="AV619" i="40"/>
  <c r="AU619" i="40"/>
  <c r="AT619" i="40"/>
  <c r="AS619" i="40"/>
  <c r="AR619" i="40"/>
  <c r="AQ619" i="40"/>
  <c r="AP619" i="40"/>
  <c r="AO619" i="40"/>
  <c r="AN619" i="40"/>
  <c r="AW618" i="40"/>
  <c r="AV618" i="40"/>
  <c r="AU618" i="40"/>
  <c r="AT618" i="40"/>
  <c r="AS618" i="40"/>
  <c r="AR618" i="40"/>
  <c r="AQ618" i="40"/>
  <c r="AP618" i="40"/>
  <c r="AO618" i="40"/>
  <c r="AN618" i="40"/>
  <c r="AW617" i="40"/>
  <c r="AV617" i="40"/>
  <c r="AU617" i="40"/>
  <c r="AT617" i="40"/>
  <c r="AS617" i="40"/>
  <c r="AR617" i="40"/>
  <c r="AQ617" i="40"/>
  <c r="AP617" i="40"/>
  <c r="AO617" i="40"/>
  <c r="AN617" i="40"/>
  <c r="AW616" i="40"/>
  <c r="AV616" i="40"/>
  <c r="AU616" i="40"/>
  <c r="AT616" i="40"/>
  <c r="AS616" i="40"/>
  <c r="AR616" i="40"/>
  <c r="AQ616" i="40"/>
  <c r="AP616" i="40"/>
  <c r="AO616" i="40"/>
  <c r="AN616" i="40"/>
  <c r="AW615" i="40"/>
  <c r="AV615" i="40"/>
  <c r="AU615" i="40"/>
  <c r="AT615" i="40"/>
  <c r="AS615" i="40"/>
  <c r="AR615" i="40"/>
  <c r="AQ615" i="40"/>
  <c r="AP615" i="40"/>
  <c r="AO615" i="40"/>
  <c r="AN615" i="40"/>
  <c r="AW614" i="40"/>
  <c r="AV614" i="40"/>
  <c r="AU614" i="40"/>
  <c r="AT614" i="40"/>
  <c r="AS614" i="40"/>
  <c r="AR614" i="40"/>
  <c r="AQ614" i="40"/>
  <c r="AP614" i="40"/>
  <c r="AO614" i="40"/>
  <c r="AN614" i="40"/>
  <c r="AW613" i="40"/>
  <c r="AV613" i="40"/>
  <c r="AU613" i="40"/>
  <c r="AT613" i="40"/>
  <c r="AS613" i="40"/>
  <c r="AR613" i="40"/>
  <c r="AQ613" i="40"/>
  <c r="AP613" i="40"/>
  <c r="AO613" i="40"/>
  <c r="AN613" i="40"/>
  <c r="AW612" i="40"/>
  <c r="AV612" i="40"/>
  <c r="AU612" i="40"/>
  <c r="AT612" i="40"/>
  <c r="AS612" i="40"/>
  <c r="AR612" i="40"/>
  <c r="AQ612" i="40"/>
  <c r="AP612" i="40"/>
  <c r="AO612" i="40"/>
  <c r="AN612" i="40"/>
  <c r="AW611" i="40"/>
  <c r="AV611" i="40"/>
  <c r="AU611" i="40"/>
  <c r="AT611" i="40"/>
  <c r="AS611" i="40"/>
  <c r="AR611" i="40"/>
  <c r="AQ611" i="40"/>
  <c r="AP611" i="40"/>
  <c r="AO611" i="40"/>
  <c r="AN611" i="40"/>
  <c r="AW610" i="40"/>
  <c r="AV610" i="40"/>
  <c r="AU610" i="40"/>
  <c r="AT610" i="40"/>
  <c r="AS610" i="40"/>
  <c r="AR610" i="40"/>
  <c r="AQ610" i="40"/>
  <c r="AP610" i="40"/>
  <c r="AO610" i="40"/>
  <c r="AN610" i="40"/>
  <c r="AW609" i="40"/>
  <c r="AV609" i="40"/>
  <c r="AU609" i="40"/>
  <c r="AT609" i="40"/>
  <c r="AS609" i="40"/>
  <c r="AR609" i="40"/>
  <c r="AQ609" i="40"/>
  <c r="AP609" i="40"/>
  <c r="AO609" i="40"/>
  <c r="AN609" i="40"/>
  <c r="AW608" i="40"/>
  <c r="AV608" i="40"/>
  <c r="AU608" i="40"/>
  <c r="AT608" i="40"/>
  <c r="AS608" i="40"/>
  <c r="AR608" i="40"/>
  <c r="AQ608" i="40"/>
  <c r="AP608" i="40"/>
  <c r="AO608" i="40"/>
  <c r="AN608" i="40"/>
  <c r="AW607" i="40"/>
  <c r="AV607" i="40"/>
  <c r="AU607" i="40"/>
  <c r="AT607" i="40"/>
  <c r="AS607" i="40"/>
  <c r="AR607" i="40"/>
  <c r="AQ607" i="40"/>
  <c r="AP607" i="40"/>
  <c r="AO607" i="40"/>
  <c r="AN607" i="40"/>
  <c r="AW606" i="40"/>
  <c r="AV606" i="40"/>
  <c r="AU606" i="40"/>
  <c r="AT606" i="40"/>
  <c r="AS606" i="40"/>
  <c r="AR606" i="40"/>
  <c r="AQ606" i="40"/>
  <c r="AP606" i="40"/>
  <c r="AO606" i="40"/>
  <c r="AN606" i="40"/>
  <c r="AW605" i="40"/>
  <c r="AV605" i="40"/>
  <c r="AU605" i="40"/>
  <c r="AT605" i="40"/>
  <c r="AS605" i="40"/>
  <c r="AR605" i="40"/>
  <c r="AQ605" i="40"/>
  <c r="AP605" i="40"/>
  <c r="AO605" i="40"/>
  <c r="AN605" i="40"/>
  <c r="AW604" i="40"/>
  <c r="AV604" i="40"/>
  <c r="AU604" i="40"/>
  <c r="AT604" i="40"/>
  <c r="AS604" i="40"/>
  <c r="AR604" i="40"/>
  <c r="AQ604" i="40"/>
  <c r="AP604" i="40"/>
  <c r="AO604" i="40"/>
  <c r="AN604" i="40"/>
  <c r="AW603" i="40"/>
  <c r="AV603" i="40"/>
  <c r="AU603" i="40"/>
  <c r="AT603" i="40"/>
  <c r="AS603" i="40"/>
  <c r="AR603" i="40"/>
  <c r="AQ603" i="40"/>
  <c r="AP603" i="40"/>
  <c r="AO603" i="40"/>
  <c r="AN603" i="40"/>
  <c r="AW602" i="40"/>
  <c r="AV602" i="40"/>
  <c r="AU602" i="40"/>
  <c r="AT602" i="40"/>
  <c r="AS602" i="40"/>
  <c r="AR602" i="40"/>
  <c r="AQ602" i="40"/>
  <c r="AP602" i="40"/>
  <c r="AO602" i="40"/>
  <c r="AN602" i="40"/>
  <c r="AW601" i="40"/>
  <c r="AV601" i="40"/>
  <c r="AU601" i="40"/>
  <c r="AT601" i="40"/>
  <c r="AS601" i="40"/>
  <c r="AR601" i="40"/>
  <c r="AQ601" i="40"/>
  <c r="AP601" i="40"/>
  <c r="AO601" i="40"/>
  <c r="AN601" i="40"/>
  <c r="AW600" i="40"/>
  <c r="AV600" i="40"/>
  <c r="AU600" i="40"/>
  <c r="AT600" i="40"/>
  <c r="AS600" i="40"/>
  <c r="AR600" i="40"/>
  <c r="AQ600" i="40"/>
  <c r="AP600" i="40"/>
  <c r="AO600" i="40"/>
  <c r="AN600" i="40"/>
  <c r="AW599" i="40"/>
  <c r="AV599" i="40"/>
  <c r="AU599" i="40"/>
  <c r="AT599" i="40"/>
  <c r="AS599" i="40"/>
  <c r="AR599" i="40"/>
  <c r="AQ599" i="40"/>
  <c r="AP599" i="40"/>
  <c r="AO599" i="40"/>
  <c r="AN599" i="40"/>
  <c r="AW598" i="40"/>
  <c r="AV598" i="40"/>
  <c r="AU598" i="40"/>
  <c r="AT598" i="40"/>
  <c r="AS598" i="40"/>
  <c r="AR598" i="40"/>
  <c r="AQ598" i="40"/>
  <c r="AP598" i="40"/>
  <c r="AO598" i="40"/>
  <c r="AN598" i="40"/>
  <c r="AW597" i="40"/>
  <c r="AV597" i="40"/>
  <c r="AU597" i="40"/>
  <c r="AT597" i="40"/>
  <c r="AS597" i="40"/>
  <c r="AR597" i="40"/>
  <c r="AQ597" i="40"/>
  <c r="AP597" i="40"/>
  <c r="AO597" i="40"/>
  <c r="AN597" i="40"/>
  <c r="AW596" i="40"/>
  <c r="AV596" i="40"/>
  <c r="AU596" i="40"/>
  <c r="AT596" i="40"/>
  <c r="AS596" i="40"/>
  <c r="AR596" i="40"/>
  <c r="AQ596" i="40"/>
  <c r="AP596" i="40"/>
  <c r="AO596" i="40"/>
  <c r="AN596" i="40"/>
  <c r="AW595" i="40"/>
  <c r="AV595" i="40"/>
  <c r="AU595" i="40"/>
  <c r="AT595" i="40"/>
  <c r="AS595" i="40"/>
  <c r="AR595" i="40"/>
  <c r="AQ595" i="40"/>
  <c r="AP595" i="40"/>
  <c r="AO595" i="40"/>
  <c r="AN595" i="40"/>
  <c r="AW594" i="40"/>
  <c r="AV594" i="40"/>
  <c r="AU594" i="40"/>
  <c r="AT594" i="40"/>
  <c r="AS594" i="40"/>
  <c r="AR594" i="40"/>
  <c r="AQ594" i="40"/>
  <c r="AP594" i="40"/>
  <c r="AO594" i="40"/>
  <c r="AN594" i="40"/>
  <c r="AW593" i="40"/>
  <c r="AV593" i="40"/>
  <c r="AU593" i="40"/>
  <c r="AT593" i="40"/>
  <c r="AS593" i="40"/>
  <c r="AR593" i="40"/>
  <c r="AQ593" i="40"/>
  <c r="AP593" i="40"/>
  <c r="AO593" i="40"/>
  <c r="AN593" i="40"/>
  <c r="AW592" i="40"/>
  <c r="AV592" i="40"/>
  <c r="AU592" i="40"/>
  <c r="AT592" i="40"/>
  <c r="AS592" i="40"/>
  <c r="AR592" i="40"/>
  <c r="AQ592" i="40"/>
  <c r="AP592" i="40"/>
  <c r="AO592" i="40"/>
  <c r="AN592" i="40"/>
  <c r="AW591" i="40"/>
  <c r="AV591" i="40"/>
  <c r="AU591" i="40"/>
  <c r="AT591" i="40"/>
  <c r="AS591" i="40"/>
  <c r="AR591" i="40"/>
  <c r="AQ591" i="40"/>
  <c r="AP591" i="40"/>
  <c r="AO591" i="40"/>
  <c r="AN591" i="40"/>
  <c r="AW590" i="40"/>
  <c r="AV590" i="40"/>
  <c r="AU590" i="40"/>
  <c r="AT590" i="40"/>
  <c r="AS590" i="40"/>
  <c r="AR590" i="40"/>
  <c r="AQ590" i="40"/>
  <c r="AP590" i="40"/>
  <c r="AO590" i="40"/>
  <c r="AN590" i="40"/>
  <c r="AW589" i="40"/>
  <c r="AV589" i="40"/>
  <c r="AU589" i="40"/>
  <c r="AT589" i="40"/>
  <c r="AS589" i="40"/>
  <c r="AR589" i="40"/>
  <c r="AQ589" i="40"/>
  <c r="AP589" i="40"/>
  <c r="AO589" i="40"/>
  <c r="AN589" i="40"/>
  <c r="AW588" i="40"/>
  <c r="AV588" i="40"/>
  <c r="AU588" i="40"/>
  <c r="AT588" i="40"/>
  <c r="AS588" i="40"/>
  <c r="AR588" i="40"/>
  <c r="AQ588" i="40"/>
  <c r="AP588" i="40"/>
  <c r="AO588" i="40"/>
  <c r="AN588" i="40"/>
  <c r="AW587" i="40"/>
  <c r="AV587" i="40"/>
  <c r="AU587" i="40"/>
  <c r="AT587" i="40"/>
  <c r="AS587" i="40"/>
  <c r="AR587" i="40"/>
  <c r="AQ587" i="40"/>
  <c r="AP587" i="40"/>
  <c r="AO587" i="40"/>
  <c r="AN587" i="40"/>
  <c r="AW586" i="40"/>
  <c r="AV586" i="40"/>
  <c r="AU586" i="40"/>
  <c r="AT586" i="40"/>
  <c r="AS586" i="40"/>
  <c r="AR586" i="40"/>
  <c r="AQ586" i="40"/>
  <c r="AP586" i="40"/>
  <c r="AO586" i="40"/>
  <c r="AN586" i="40"/>
  <c r="AW585" i="40"/>
  <c r="AV585" i="40"/>
  <c r="AU585" i="40"/>
  <c r="AT585" i="40"/>
  <c r="AS585" i="40"/>
  <c r="AR585" i="40"/>
  <c r="AQ585" i="40"/>
  <c r="AP585" i="40"/>
  <c r="AO585" i="40"/>
  <c r="AN585" i="40"/>
  <c r="AW584" i="40"/>
  <c r="AV584" i="40"/>
  <c r="AU584" i="40"/>
  <c r="AT584" i="40"/>
  <c r="AS584" i="40"/>
  <c r="AR584" i="40"/>
  <c r="AQ584" i="40"/>
  <c r="AP584" i="40"/>
  <c r="AO584" i="40"/>
  <c r="AN584" i="40"/>
  <c r="AW583" i="40"/>
  <c r="AV583" i="40"/>
  <c r="AU583" i="40"/>
  <c r="AT583" i="40"/>
  <c r="AS583" i="40"/>
  <c r="AR583" i="40"/>
  <c r="AQ583" i="40"/>
  <c r="AP583" i="40"/>
  <c r="AO583" i="40"/>
  <c r="AN583" i="40"/>
  <c r="AW582" i="40"/>
  <c r="AV582" i="40"/>
  <c r="AU582" i="40"/>
  <c r="AT582" i="40"/>
  <c r="AS582" i="40"/>
  <c r="AR582" i="40"/>
  <c r="AQ582" i="40"/>
  <c r="AP582" i="40"/>
  <c r="AO582" i="40"/>
  <c r="AN582" i="40"/>
  <c r="AW581" i="40"/>
  <c r="AV581" i="40"/>
  <c r="AU581" i="40"/>
  <c r="AT581" i="40"/>
  <c r="AS581" i="40"/>
  <c r="AR581" i="40"/>
  <c r="AQ581" i="40"/>
  <c r="AP581" i="40"/>
  <c r="AO581" i="40"/>
  <c r="AN581" i="40"/>
  <c r="AW580" i="40"/>
  <c r="AV580" i="40"/>
  <c r="AU580" i="40"/>
  <c r="AT580" i="40"/>
  <c r="AS580" i="40"/>
  <c r="AR580" i="40"/>
  <c r="AQ580" i="40"/>
  <c r="AP580" i="40"/>
  <c r="AO580" i="40"/>
  <c r="AN580" i="40"/>
  <c r="AW579" i="40"/>
  <c r="AV579" i="40"/>
  <c r="AU579" i="40"/>
  <c r="AT579" i="40"/>
  <c r="AS579" i="40"/>
  <c r="AR579" i="40"/>
  <c r="AQ579" i="40"/>
  <c r="AP579" i="40"/>
  <c r="AO579" i="40"/>
  <c r="AN579" i="40"/>
  <c r="AW578" i="40"/>
  <c r="AV578" i="40"/>
  <c r="AU578" i="40"/>
  <c r="AT578" i="40"/>
  <c r="AS578" i="40"/>
  <c r="AR578" i="40"/>
  <c r="AQ578" i="40"/>
  <c r="AP578" i="40"/>
  <c r="AO578" i="40"/>
  <c r="AN578" i="40"/>
  <c r="AW577" i="40"/>
  <c r="AV577" i="40"/>
  <c r="AU577" i="40"/>
  <c r="AT577" i="40"/>
  <c r="AS577" i="40"/>
  <c r="AR577" i="40"/>
  <c r="AQ577" i="40"/>
  <c r="AP577" i="40"/>
  <c r="AO577" i="40"/>
  <c r="AN577" i="40"/>
  <c r="AW576" i="40"/>
  <c r="AV576" i="40"/>
  <c r="AU576" i="40"/>
  <c r="AT576" i="40"/>
  <c r="AS576" i="40"/>
  <c r="AR576" i="40"/>
  <c r="AQ576" i="40"/>
  <c r="AP576" i="40"/>
  <c r="AO576" i="40"/>
  <c r="AN576" i="40"/>
  <c r="AW575" i="40"/>
  <c r="AV575" i="40"/>
  <c r="AU575" i="40"/>
  <c r="AT575" i="40"/>
  <c r="AS575" i="40"/>
  <c r="AR575" i="40"/>
  <c r="AQ575" i="40"/>
  <c r="AP575" i="40"/>
  <c r="AO575" i="40"/>
  <c r="AN575" i="40"/>
  <c r="AW574" i="40"/>
  <c r="AV574" i="40"/>
  <c r="AU574" i="40"/>
  <c r="AT574" i="40"/>
  <c r="AS574" i="40"/>
  <c r="AR574" i="40"/>
  <c r="AQ574" i="40"/>
  <c r="AP574" i="40"/>
  <c r="AO574" i="40"/>
  <c r="AN574" i="40"/>
  <c r="AW573" i="40"/>
  <c r="AV573" i="40"/>
  <c r="AU573" i="40"/>
  <c r="AT573" i="40"/>
  <c r="AS573" i="40"/>
  <c r="AR573" i="40"/>
  <c r="AQ573" i="40"/>
  <c r="AP573" i="40"/>
  <c r="AO573" i="40"/>
  <c r="AN573" i="40"/>
  <c r="AW572" i="40"/>
  <c r="AV572" i="40"/>
  <c r="AU572" i="40"/>
  <c r="AT572" i="40"/>
  <c r="AS572" i="40"/>
  <c r="AR572" i="40"/>
  <c r="AQ572" i="40"/>
  <c r="AP572" i="40"/>
  <c r="AO572" i="40"/>
  <c r="AN572" i="40"/>
  <c r="AW571" i="40"/>
  <c r="AV571" i="40"/>
  <c r="AU571" i="40"/>
  <c r="AT571" i="40"/>
  <c r="AS571" i="40"/>
  <c r="AR571" i="40"/>
  <c r="AQ571" i="40"/>
  <c r="AP571" i="40"/>
  <c r="AO571" i="40"/>
  <c r="AN571" i="40"/>
  <c r="AW570" i="40"/>
  <c r="AV570" i="40"/>
  <c r="AU570" i="40"/>
  <c r="AT570" i="40"/>
  <c r="AS570" i="40"/>
  <c r="AR570" i="40"/>
  <c r="AQ570" i="40"/>
  <c r="AP570" i="40"/>
  <c r="AO570" i="40"/>
  <c r="AN570" i="40"/>
  <c r="AW569" i="40"/>
  <c r="AV569" i="40"/>
  <c r="AU569" i="40"/>
  <c r="AT569" i="40"/>
  <c r="AS569" i="40"/>
  <c r="AR569" i="40"/>
  <c r="AQ569" i="40"/>
  <c r="AP569" i="40"/>
  <c r="AO569" i="40"/>
  <c r="AN569" i="40"/>
  <c r="AW568" i="40"/>
  <c r="AV568" i="40"/>
  <c r="AU568" i="40"/>
  <c r="AT568" i="40"/>
  <c r="AS568" i="40"/>
  <c r="AR568" i="40"/>
  <c r="AQ568" i="40"/>
  <c r="AP568" i="40"/>
  <c r="AO568" i="40"/>
  <c r="AN568" i="40"/>
  <c r="AW567" i="40"/>
  <c r="AV567" i="40"/>
  <c r="AU567" i="40"/>
  <c r="AT567" i="40"/>
  <c r="AS567" i="40"/>
  <c r="AR567" i="40"/>
  <c r="AQ567" i="40"/>
  <c r="AP567" i="40"/>
  <c r="AO567" i="40"/>
  <c r="AN567" i="40"/>
  <c r="AW566" i="40"/>
  <c r="AV566" i="40"/>
  <c r="AU566" i="40"/>
  <c r="AT566" i="40"/>
  <c r="AS566" i="40"/>
  <c r="AR566" i="40"/>
  <c r="AQ566" i="40"/>
  <c r="AP566" i="40"/>
  <c r="AO566" i="40"/>
  <c r="AN566" i="40"/>
  <c r="AW565" i="40"/>
  <c r="AV565" i="40"/>
  <c r="AU565" i="40"/>
  <c r="AT565" i="40"/>
  <c r="AS565" i="40"/>
  <c r="AR565" i="40"/>
  <c r="AQ565" i="40"/>
  <c r="AP565" i="40"/>
  <c r="AO565" i="40"/>
  <c r="AN565" i="40"/>
  <c r="AW564" i="40"/>
  <c r="AV564" i="40"/>
  <c r="AU564" i="40"/>
  <c r="AT564" i="40"/>
  <c r="AS564" i="40"/>
  <c r="AR564" i="40"/>
  <c r="AQ564" i="40"/>
  <c r="AP564" i="40"/>
  <c r="AO564" i="40"/>
  <c r="AN564" i="40"/>
  <c r="AW563" i="40"/>
  <c r="AV563" i="40"/>
  <c r="AU563" i="40"/>
  <c r="AT563" i="40"/>
  <c r="AS563" i="40"/>
  <c r="AR563" i="40"/>
  <c r="AQ563" i="40"/>
  <c r="AP563" i="40"/>
  <c r="AO563" i="40"/>
  <c r="AN563" i="40"/>
  <c r="AW562" i="40"/>
  <c r="AV562" i="40"/>
  <c r="AU562" i="40"/>
  <c r="AT562" i="40"/>
  <c r="AS562" i="40"/>
  <c r="AR562" i="40"/>
  <c r="AQ562" i="40"/>
  <c r="AP562" i="40"/>
  <c r="AO562" i="40"/>
  <c r="AN562" i="40"/>
  <c r="AW561" i="40"/>
  <c r="AV561" i="40"/>
  <c r="AU561" i="40"/>
  <c r="AT561" i="40"/>
  <c r="AS561" i="40"/>
  <c r="AR561" i="40"/>
  <c r="AQ561" i="40"/>
  <c r="AP561" i="40"/>
  <c r="AO561" i="40"/>
  <c r="AN561" i="40"/>
  <c r="AW560" i="40"/>
  <c r="AV560" i="40"/>
  <c r="AU560" i="40"/>
  <c r="AT560" i="40"/>
  <c r="AS560" i="40"/>
  <c r="AR560" i="40"/>
  <c r="AQ560" i="40"/>
  <c r="AP560" i="40"/>
  <c r="AO560" i="40"/>
  <c r="AN560" i="40"/>
  <c r="AW559" i="40"/>
  <c r="AV559" i="40"/>
  <c r="AU559" i="40"/>
  <c r="AT559" i="40"/>
  <c r="AS559" i="40"/>
  <c r="AR559" i="40"/>
  <c r="AQ559" i="40"/>
  <c r="AP559" i="40"/>
  <c r="AO559" i="40"/>
  <c r="AN559" i="40"/>
  <c r="AW558" i="40"/>
  <c r="AV558" i="40"/>
  <c r="AU558" i="40"/>
  <c r="AT558" i="40"/>
  <c r="AS558" i="40"/>
  <c r="AR558" i="40"/>
  <c r="AQ558" i="40"/>
  <c r="AP558" i="40"/>
  <c r="AO558" i="40"/>
  <c r="AN558" i="40"/>
  <c r="AW557" i="40"/>
  <c r="AV557" i="40"/>
  <c r="AU557" i="40"/>
  <c r="AT557" i="40"/>
  <c r="AS557" i="40"/>
  <c r="AR557" i="40"/>
  <c r="AQ557" i="40"/>
  <c r="AP557" i="40"/>
  <c r="AO557" i="40"/>
  <c r="AN557" i="40"/>
  <c r="AW556" i="40"/>
  <c r="AV556" i="40"/>
  <c r="AU556" i="40"/>
  <c r="AT556" i="40"/>
  <c r="AS556" i="40"/>
  <c r="AR556" i="40"/>
  <c r="AQ556" i="40"/>
  <c r="AP556" i="40"/>
  <c r="AO556" i="40"/>
  <c r="AN556" i="40"/>
  <c r="AW555" i="40"/>
  <c r="AV555" i="40"/>
  <c r="AU555" i="40"/>
  <c r="AT555" i="40"/>
  <c r="AS555" i="40"/>
  <c r="AR555" i="40"/>
  <c r="AQ555" i="40"/>
  <c r="AP555" i="40"/>
  <c r="AO555" i="40"/>
  <c r="AN555" i="40"/>
  <c r="AW554" i="40"/>
  <c r="AV554" i="40"/>
  <c r="AU554" i="40"/>
  <c r="AT554" i="40"/>
  <c r="AS554" i="40"/>
  <c r="AR554" i="40"/>
  <c r="AQ554" i="40"/>
  <c r="AP554" i="40"/>
  <c r="AO554" i="40"/>
  <c r="AN554" i="40"/>
  <c r="AW553" i="40"/>
  <c r="AV553" i="40"/>
  <c r="AU553" i="40"/>
  <c r="AT553" i="40"/>
  <c r="AS553" i="40"/>
  <c r="AR553" i="40"/>
  <c r="AQ553" i="40"/>
  <c r="AP553" i="40"/>
  <c r="AO553" i="40"/>
  <c r="AN553" i="40"/>
  <c r="AW552" i="40"/>
  <c r="AV552" i="40"/>
  <c r="AU552" i="40"/>
  <c r="AT552" i="40"/>
  <c r="AS552" i="40"/>
  <c r="AR552" i="40"/>
  <c r="AQ552" i="40"/>
  <c r="AP552" i="40"/>
  <c r="AO552" i="40"/>
  <c r="AN552" i="40"/>
  <c r="AW551" i="40"/>
  <c r="AV551" i="40"/>
  <c r="AU551" i="40"/>
  <c r="AT551" i="40"/>
  <c r="AS551" i="40"/>
  <c r="AR551" i="40"/>
  <c r="AQ551" i="40"/>
  <c r="AP551" i="40"/>
  <c r="AO551" i="40"/>
  <c r="AN551" i="40"/>
  <c r="AW550" i="40"/>
  <c r="AV550" i="40"/>
  <c r="AU550" i="40"/>
  <c r="AT550" i="40"/>
  <c r="AS550" i="40"/>
  <c r="AR550" i="40"/>
  <c r="AQ550" i="40"/>
  <c r="AP550" i="40"/>
  <c r="AO550" i="40"/>
  <c r="AN550" i="40"/>
  <c r="AW549" i="40"/>
  <c r="AV549" i="40"/>
  <c r="AU549" i="40"/>
  <c r="AT549" i="40"/>
  <c r="AS549" i="40"/>
  <c r="AR549" i="40"/>
  <c r="AQ549" i="40"/>
  <c r="AP549" i="40"/>
  <c r="AO549" i="40"/>
  <c r="AN549" i="40"/>
  <c r="AW548" i="40"/>
  <c r="AV548" i="40"/>
  <c r="AU548" i="40"/>
  <c r="AT548" i="40"/>
  <c r="AS548" i="40"/>
  <c r="AR548" i="40"/>
  <c r="AQ548" i="40"/>
  <c r="AP548" i="40"/>
  <c r="AO548" i="40"/>
  <c r="AN548" i="40"/>
  <c r="AW547" i="40"/>
  <c r="AV547" i="40"/>
  <c r="AU547" i="40"/>
  <c r="AT547" i="40"/>
  <c r="AS547" i="40"/>
  <c r="AR547" i="40"/>
  <c r="AQ547" i="40"/>
  <c r="AP547" i="40"/>
  <c r="AO547" i="40"/>
  <c r="AN547" i="40"/>
  <c r="AW546" i="40"/>
  <c r="AV546" i="40"/>
  <c r="AU546" i="40"/>
  <c r="AT546" i="40"/>
  <c r="AS546" i="40"/>
  <c r="AR546" i="40"/>
  <c r="AQ546" i="40"/>
  <c r="AP546" i="40"/>
  <c r="AO546" i="40"/>
  <c r="AN546" i="40"/>
  <c r="AW545" i="40"/>
  <c r="AV545" i="40"/>
  <c r="AU545" i="40"/>
  <c r="AT545" i="40"/>
  <c r="AS545" i="40"/>
  <c r="AR545" i="40"/>
  <c r="AQ545" i="40"/>
  <c r="AP545" i="40"/>
  <c r="AO545" i="40"/>
  <c r="AN545" i="40"/>
  <c r="AW544" i="40"/>
  <c r="AV544" i="40"/>
  <c r="AU544" i="40"/>
  <c r="AT544" i="40"/>
  <c r="AS544" i="40"/>
  <c r="AR544" i="40"/>
  <c r="AQ544" i="40"/>
  <c r="AP544" i="40"/>
  <c r="AO544" i="40"/>
  <c r="AN544" i="40"/>
  <c r="AW543" i="40"/>
  <c r="AV543" i="40"/>
  <c r="AU543" i="40"/>
  <c r="AT543" i="40"/>
  <c r="AS543" i="40"/>
  <c r="AR543" i="40"/>
  <c r="AQ543" i="40"/>
  <c r="AP543" i="40"/>
  <c r="AO543" i="40"/>
  <c r="AN543" i="40"/>
  <c r="AW542" i="40"/>
  <c r="AV542" i="40"/>
  <c r="AU542" i="40"/>
  <c r="AT542" i="40"/>
  <c r="AS542" i="40"/>
  <c r="AR542" i="40"/>
  <c r="AQ542" i="40"/>
  <c r="AP542" i="40"/>
  <c r="AO542" i="40"/>
  <c r="AN542" i="40"/>
  <c r="AW541" i="40"/>
  <c r="AV541" i="40"/>
  <c r="AU541" i="40"/>
  <c r="AT541" i="40"/>
  <c r="AS541" i="40"/>
  <c r="AR541" i="40"/>
  <c r="AQ541" i="40"/>
  <c r="AP541" i="40"/>
  <c r="AO541" i="40"/>
  <c r="AN541" i="40"/>
  <c r="AW540" i="40"/>
  <c r="AV540" i="40"/>
  <c r="AU540" i="40"/>
  <c r="AT540" i="40"/>
  <c r="AS540" i="40"/>
  <c r="AR540" i="40"/>
  <c r="AQ540" i="40"/>
  <c r="AP540" i="40"/>
  <c r="AO540" i="40"/>
  <c r="AN540" i="40"/>
  <c r="AW539" i="40"/>
  <c r="AV539" i="40"/>
  <c r="AU539" i="40"/>
  <c r="AT539" i="40"/>
  <c r="AS539" i="40"/>
  <c r="AR539" i="40"/>
  <c r="AQ539" i="40"/>
  <c r="AP539" i="40"/>
  <c r="AO539" i="40"/>
  <c r="AN539" i="40"/>
  <c r="AW538" i="40"/>
  <c r="AV538" i="40"/>
  <c r="AU538" i="40"/>
  <c r="AT538" i="40"/>
  <c r="AS538" i="40"/>
  <c r="AR538" i="40"/>
  <c r="AQ538" i="40"/>
  <c r="AP538" i="40"/>
  <c r="AO538" i="40"/>
  <c r="AN538" i="40"/>
  <c r="AW537" i="40"/>
  <c r="AV537" i="40"/>
  <c r="AU537" i="40"/>
  <c r="AT537" i="40"/>
  <c r="AS537" i="40"/>
  <c r="AR537" i="40"/>
  <c r="AQ537" i="40"/>
  <c r="AP537" i="40"/>
  <c r="AO537" i="40"/>
  <c r="AN537" i="40"/>
  <c r="AW536" i="40"/>
  <c r="AV536" i="40"/>
  <c r="AU536" i="40"/>
  <c r="AT536" i="40"/>
  <c r="AS536" i="40"/>
  <c r="AR536" i="40"/>
  <c r="AQ536" i="40"/>
  <c r="AP536" i="40"/>
  <c r="AO536" i="40"/>
  <c r="AN536" i="40"/>
  <c r="AW535" i="40"/>
  <c r="AV535" i="40"/>
  <c r="AU535" i="40"/>
  <c r="AT535" i="40"/>
  <c r="AS535" i="40"/>
  <c r="AR535" i="40"/>
  <c r="AQ535" i="40"/>
  <c r="AP535" i="40"/>
  <c r="AO535" i="40"/>
  <c r="AN535" i="40"/>
  <c r="AW534" i="40"/>
  <c r="AV534" i="40"/>
  <c r="AU534" i="40"/>
  <c r="AT534" i="40"/>
  <c r="AS534" i="40"/>
  <c r="AR534" i="40"/>
  <c r="AQ534" i="40"/>
  <c r="AP534" i="40"/>
  <c r="AO534" i="40"/>
  <c r="AN534" i="40"/>
  <c r="AW533" i="40"/>
  <c r="AV533" i="40"/>
  <c r="AU533" i="40"/>
  <c r="AT533" i="40"/>
  <c r="AS533" i="40"/>
  <c r="AR533" i="40"/>
  <c r="AQ533" i="40"/>
  <c r="AP533" i="40"/>
  <c r="AO533" i="40"/>
  <c r="AN533" i="40"/>
  <c r="AW532" i="40"/>
  <c r="AV532" i="40"/>
  <c r="AU532" i="40"/>
  <c r="AT532" i="40"/>
  <c r="AS532" i="40"/>
  <c r="AR532" i="40"/>
  <c r="AQ532" i="40"/>
  <c r="AP532" i="40"/>
  <c r="AO532" i="40"/>
  <c r="AN532" i="40"/>
  <c r="AW531" i="40"/>
  <c r="AV531" i="40"/>
  <c r="AU531" i="40"/>
  <c r="AT531" i="40"/>
  <c r="AS531" i="40"/>
  <c r="AR531" i="40"/>
  <c r="AQ531" i="40"/>
  <c r="AP531" i="40"/>
  <c r="AO531" i="40"/>
  <c r="AN531" i="40"/>
  <c r="AW530" i="40"/>
  <c r="AV530" i="40"/>
  <c r="AU530" i="40"/>
  <c r="AT530" i="40"/>
  <c r="AS530" i="40"/>
  <c r="AR530" i="40"/>
  <c r="AQ530" i="40"/>
  <c r="AP530" i="40"/>
  <c r="AO530" i="40"/>
  <c r="AN530" i="40"/>
  <c r="AW529" i="40"/>
  <c r="AV529" i="40"/>
  <c r="AU529" i="40"/>
  <c r="AT529" i="40"/>
  <c r="AS529" i="40"/>
  <c r="AR529" i="40"/>
  <c r="AQ529" i="40"/>
  <c r="AP529" i="40"/>
  <c r="AO529" i="40"/>
  <c r="AN529" i="40"/>
  <c r="AW528" i="40"/>
  <c r="AV528" i="40"/>
  <c r="AU528" i="40"/>
  <c r="AT528" i="40"/>
  <c r="AS528" i="40"/>
  <c r="AR528" i="40"/>
  <c r="AQ528" i="40"/>
  <c r="AP528" i="40"/>
  <c r="AO528" i="40"/>
  <c r="AN528" i="40"/>
  <c r="AW527" i="40"/>
  <c r="AV527" i="40"/>
  <c r="AU527" i="40"/>
  <c r="AT527" i="40"/>
  <c r="AS527" i="40"/>
  <c r="AR527" i="40"/>
  <c r="AQ527" i="40"/>
  <c r="AP527" i="40"/>
  <c r="AO527" i="40"/>
  <c r="AN527" i="40"/>
  <c r="AW526" i="40"/>
  <c r="AV526" i="40"/>
  <c r="AU526" i="40"/>
  <c r="AT526" i="40"/>
  <c r="AS526" i="40"/>
  <c r="AR526" i="40"/>
  <c r="AQ526" i="40"/>
  <c r="AP526" i="40"/>
  <c r="AO526" i="40"/>
  <c r="AN526" i="40"/>
  <c r="AW525" i="40"/>
  <c r="AV525" i="40"/>
  <c r="AU525" i="40"/>
  <c r="AT525" i="40"/>
  <c r="AS525" i="40"/>
  <c r="AR525" i="40"/>
  <c r="AQ525" i="40"/>
  <c r="AP525" i="40"/>
  <c r="AO525" i="40"/>
  <c r="AN525" i="40"/>
  <c r="AW524" i="40"/>
  <c r="AV524" i="40"/>
  <c r="AU524" i="40"/>
  <c r="AT524" i="40"/>
  <c r="AS524" i="40"/>
  <c r="AR524" i="40"/>
  <c r="AQ524" i="40"/>
  <c r="AP524" i="40"/>
  <c r="AO524" i="40"/>
  <c r="AN524" i="40"/>
  <c r="AW523" i="40"/>
  <c r="AV523" i="40"/>
  <c r="AU523" i="40"/>
  <c r="AT523" i="40"/>
  <c r="AS523" i="40"/>
  <c r="AR523" i="40"/>
  <c r="AQ523" i="40"/>
  <c r="AP523" i="40"/>
  <c r="AO523" i="40"/>
  <c r="AN523" i="40"/>
  <c r="AW522" i="40"/>
  <c r="AV522" i="40"/>
  <c r="AU522" i="40"/>
  <c r="AT522" i="40"/>
  <c r="AS522" i="40"/>
  <c r="AR522" i="40"/>
  <c r="AQ522" i="40"/>
  <c r="AP522" i="40"/>
  <c r="AO522" i="40"/>
  <c r="AN522" i="40"/>
  <c r="AW521" i="40"/>
  <c r="AV521" i="40"/>
  <c r="AU521" i="40"/>
  <c r="AT521" i="40"/>
  <c r="AS521" i="40"/>
  <c r="AR521" i="40"/>
  <c r="AQ521" i="40"/>
  <c r="AP521" i="40"/>
  <c r="AO521" i="40"/>
  <c r="AN521" i="40"/>
  <c r="AW520" i="40"/>
  <c r="AV520" i="40"/>
  <c r="AU520" i="40"/>
  <c r="AT520" i="40"/>
  <c r="AS520" i="40"/>
  <c r="AR520" i="40"/>
  <c r="AQ520" i="40"/>
  <c r="AP520" i="40"/>
  <c r="AO520" i="40"/>
  <c r="AN520" i="40"/>
  <c r="AW519" i="40"/>
  <c r="AV519" i="40"/>
  <c r="AU519" i="40"/>
  <c r="AT519" i="40"/>
  <c r="AS519" i="40"/>
  <c r="AR519" i="40"/>
  <c r="AQ519" i="40"/>
  <c r="AP519" i="40"/>
  <c r="AO519" i="40"/>
  <c r="AN519" i="40"/>
  <c r="AW518" i="40"/>
  <c r="AV518" i="40"/>
  <c r="AU518" i="40"/>
  <c r="AT518" i="40"/>
  <c r="AS518" i="40"/>
  <c r="AR518" i="40"/>
  <c r="AQ518" i="40"/>
  <c r="AP518" i="40"/>
  <c r="AO518" i="40"/>
  <c r="AN518" i="40"/>
  <c r="AW517" i="40"/>
  <c r="AV517" i="40"/>
  <c r="AU517" i="40"/>
  <c r="AT517" i="40"/>
  <c r="AS517" i="40"/>
  <c r="AR517" i="40"/>
  <c r="AQ517" i="40"/>
  <c r="AP517" i="40"/>
  <c r="AO517" i="40"/>
  <c r="AN517" i="40"/>
  <c r="AW516" i="40"/>
  <c r="AV516" i="40"/>
  <c r="AU516" i="40"/>
  <c r="AT516" i="40"/>
  <c r="AS516" i="40"/>
  <c r="AR516" i="40"/>
  <c r="AQ516" i="40"/>
  <c r="AP516" i="40"/>
  <c r="AO516" i="40"/>
  <c r="AN516" i="40"/>
  <c r="AW515" i="40"/>
  <c r="AV515" i="40"/>
  <c r="AU515" i="40"/>
  <c r="AT515" i="40"/>
  <c r="AS515" i="40"/>
  <c r="AR515" i="40"/>
  <c r="AQ515" i="40"/>
  <c r="AP515" i="40"/>
  <c r="AO515" i="40"/>
  <c r="AN515" i="40"/>
  <c r="AW514" i="40"/>
  <c r="AV514" i="40"/>
  <c r="AU514" i="40"/>
  <c r="AT514" i="40"/>
  <c r="AS514" i="40"/>
  <c r="AR514" i="40"/>
  <c r="AQ514" i="40"/>
  <c r="AP514" i="40"/>
  <c r="AO514" i="40"/>
  <c r="AN514" i="40"/>
  <c r="AW513" i="40"/>
  <c r="AV513" i="40"/>
  <c r="AU513" i="40"/>
  <c r="AT513" i="40"/>
  <c r="AS513" i="40"/>
  <c r="AR513" i="40"/>
  <c r="AQ513" i="40"/>
  <c r="AP513" i="40"/>
  <c r="AO513" i="40"/>
  <c r="AN513" i="40"/>
  <c r="AW512" i="40"/>
  <c r="AV512" i="40"/>
  <c r="AU512" i="40"/>
  <c r="AT512" i="40"/>
  <c r="AS512" i="40"/>
  <c r="AR512" i="40"/>
  <c r="AQ512" i="40"/>
  <c r="AP512" i="40"/>
  <c r="AO512" i="40"/>
  <c r="AN512" i="40"/>
  <c r="AW511" i="40"/>
  <c r="AV511" i="40"/>
  <c r="AU511" i="40"/>
  <c r="AT511" i="40"/>
  <c r="AS511" i="40"/>
  <c r="AR511" i="40"/>
  <c r="AQ511" i="40"/>
  <c r="AP511" i="40"/>
  <c r="AO511" i="40"/>
  <c r="AN511" i="40"/>
  <c r="AW510" i="40"/>
  <c r="AV510" i="40"/>
  <c r="AU510" i="40"/>
  <c r="AT510" i="40"/>
  <c r="AS510" i="40"/>
  <c r="AR510" i="40"/>
  <c r="AQ510" i="40"/>
  <c r="AP510" i="40"/>
  <c r="AO510" i="40"/>
  <c r="AN510" i="40"/>
  <c r="AW509" i="40"/>
  <c r="AV509" i="40"/>
  <c r="AU509" i="40"/>
  <c r="AT509" i="40"/>
  <c r="AS509" i="40"/>
  <c r="AR509" i="40"/>
  <c r="AQ509" i="40"/>
  <c r="AP509" i="40"/>
  <c r="AO509" i="40"/>
  <c r="AN509" i="40"/>
  <c r="AW508" i="40"/>
  <c r="AV508" i="40"/>
  <c r="AU508" i="40"/>
  <c r="AT508" i="40"/>
  <c r="AS508" i="40"/>
  <c r="AR508" i="40"/>
  <c r="AQ508" i="40"/>
  <c r="AP508" i="40"/>
  <c r="AO508" i="40"/>
  <c r="AN508" i="40"/>
  <c r="AW507" i="40"/>
  <c r="AV507" i="40"/>
  <c r="AU507" i="40"/>
  <c r="AT507" i="40"/>
  <c r="AS507" i="40"/>
  <c r="AR507" i="40"/>
  <c r="AQ507" i="40"/>
  <c r="AP507" i="40"/>
  <c r="AO507" i="40"/>
  <c r="AN507" i="40"/>
  <c r="AW506" i="40"/>
  <c r="AV506" i="40"/>
  <c r="AU506" i="40"/>
  <c r="AT506" i="40"/>
  <c r="AS506" i="40"/>
  <c r="AR506" i="40"/>
  <c r="AQ506" i="40"/>
  <c r="AP506" i="40"/>
  <c r="AO506" i="40"/>
  <c r="AN506" i="40"/>
  <c r="AW505" i="40"/>
  <c r="AV505" i="40"/>
  <c r="AU505" i="40"/>
  <c r="AT505" i="40"/>
  <c r="AS505" i="40"/>
  <c r="AR505" i="40"/>
  <c r="AQ505" i="40"/>
  <c r="AP505" i="40"/>
  <c r="AO505" i="40"/>
  <c r="AN505" i="40"/>
  <c r="AW504" i="40"/>
  <c r="AV504" i="40"/>
  <c r="AU504" i="40"/>
  <c r="AT504" i="40"/>
  <c r="AS504" i="40"/>
  <c r="AR504" i="40"/>
  <c r="AQ504" i="40"/>
  <c r="AP504" i="40"/>
  <c r="AO504" i="40"/>
  <c r="AN504" i="40"/>
  <c r="AW503" i="40"/>
  <c r="AV503" i="40"/>
  <c r="AU503" i="40"/>
  <c r="AT503" i="40"/>
  <c r="AS503" i="40"/>
  <c r="AR503" i="40"/>
  <c r="AQ503" i="40"/>
  <c r="AP503" i="40"/>
  <c r="AO503" i="40"/>
  <c r="AN503" i="40"/>
  <c r="AW502" i="40"/>
  <c r="AV502" i="40"/>
  <c r="AU502" i="40"/>
  <c r="AT502" i="40"/>
  <c r="AS502" i="40"/>
  <c r="AR502" i="40"/>
  <c r="AQ502" i="40"/>
  <c r="AP502" i="40"/>
  <c r="AO502" i="40"/>
  <c r="AN502" i="40"/>
  <c r="AW501" i="40"/>
  <c r="AV501" i="40"/>
  <c r="AU501" i="40"/>
  <c r="AT501" i="40"/>
  <c r="AS501" i="40"/>
  <c r="AR501" i="40"/>
  <c r="AQ501" i="40"/>
  <c r="AP501" i="40"/>
  <c r="AO501" i="40"/>
  <c r="AN501" i="40"/>
  <c r="AW500" i="40"/>
  <c r="AV500" i="40"/>
  <c r="AU500" i="40"/>
  <c r="AT500" i="40"/>
  <c r="AS500" i="40"/>
  <c r="AR500" i="40"/>
  <c r="AQ500" i="40"/>
  <c r="AP500" i="40"/>
  <c r="AO500" i="40"/>
  <c r="AN500" i="40"/>
  <c r="AW499" i="40"/>
  <c r="AV499" i="40"/>
  <c r="AU499" i="40"/>
  <c r="AT499" i="40"/>
  <c r="AS499" i="40"/>
  <c r="AR499" i="40"/>
  <c r="AQ499" i="40"/>
  <c r="AP499" i="40"/>
  <c r="AO499" i="40"/>
  <c r="AN499" i="40"/>
  <c r="AW498" i="40"/>
  <c r="AV498" i="40"/>
  <c r="AU498" i="40"/>
  <c r="AT498" i="40"/>
  <c r="AS498" i="40"/>
  <c r="AR498" i="40"/>
  <c r="AQ498" i="40"/>
  <c r="AP498" i="40"/>
  <c r="AO498" i="40"/>
  <c r="AN498" i="40"/>
  <c r="AW497" i="40"/>
  <c r="AV497" i="40"/>
  <c r="AU497" i="40"/>
  <c r="AT497" i="40"/>
  <c r="AS497" i="40"/>
  <c r="AR497" i="40"/>
  <c r="AQ497" i="40"/>
  <c r="AP497" i="40"/>
  <c r="AO497" i="40"/>
  <c r="AN497" i="40"/>
  <c r="AW496" i="40"/>
  <c r="AV496" i="40"/>
  <c r="AU496" i="40"/>
  <c r="AT496" i="40"/>
  <c r="AS496" i="40"/>
  <c r="AR496" i="40"/>
  <c r="AQ496" i="40"/>
  <c r="AP496" i="40"/>
  <c r="AO496" i="40"/>
  <c r="AN496" i="40"/>
  <c r="AW495" i="40"/>
  <c r="AV495" i="40"/>
  <c r="AU495" i="40"/>
  <c r="AT495" i="40"/>
  <c r="AS495" i="40"/>
  <c r="AR495" i="40"/>
  <c r="AQ495" i="40"/>
  <c r="AP495" i="40"/>
  <c r="AO495" i="40"/>
  <c r="AN495" i="40"/>
  <c r="AW494" i="40"/>
  <c r="AV494" i="40"/>
  <c r="AU494" i="40"/>
  <c r="AT494" i="40"/>
  <c r="AS494" i="40"/>
  <c r="AR494" i="40"/>
  <c r="AQ494" i="40"/>
  <c r="AP494" i="40"/>
  <c r="AO494" i="40"/>
  <c r="AN494" i="40"/>
  <c r="AW493" i="40"/>
  <c r="AV493" i="40"/>
  <c r="AU493" i="40"/>
  <c r="AT493" i="40"/>
  <c r="AS493" i="40"/>
  <c r="AR493" i="40"/>
  <c r="AQ493" i="40"/>
  <c r="AP493" i="40"/>
  <c r="AO493" i="40"/>
  <c r="AN493" i="40"/>
  <c r="AW492" i="40"/>
  <c r="AV492" i="40"/>
  <c r="AU492" i="40"/>
  <c r="AT492" i="40"/>
  <c r="AS492" i="40"/>
  <c r="AR492" i="40"/>
  <c r="AQ492" i="40"/>
  <c r="AP492" i="40"/>
  <c r="AO492" i="40"/>
  <c r="AN492" i="40"/>
  <c r="AW491" i="40"/>
  <c r="AV491" i="40"/>
  <c r="AU491" i="40"/>
  <c r="AT491" i="40"/>
  <c r="AS491" i="40"/>
  <c r="AR491" i="40"/>
  <c r="AQ491" i="40"/>
  <c r="AP491" i="40"/>
  <c r="AO491" i="40"/>
  <c r="AN491" i="40"/>
  <c r="AW490" i="40"/>
  <c r="AV490" i="40"/>
  <c r="AU490" i="40"/>
  <c r="AT490" i="40"/>
  <c r="AS490" i="40"/>
  <c r="AR490" i="40"/>
  <c r="AQ490" i="40"/>
  <c r="AP490" i="40"/>
  <c r="AO490" i="40"/>
  <c r="AN490" i="40"/>
  <c r="AW489" i="40"/>
  <c r="AV489" i="40"/>
  <c r="AU489" i="40"/>
  <c r="AT489" i="40"/>
  <c r="AS489" i="40"/>
  <c r="AR489" i="40"/>
  <c r="AQ489" i="40"/>
  <c r="AP489" i="40"/>
  <c r="AO489" i="40"/>
  <c r="AN489" i="40"/>
  <c r="AW488" i="40"/>
  <c r="AV488" i="40"/>
  <c r="AU488" i="40"/>
  <c r="AT488" i="40"/>
  <c r="AS488" i="40"/>
  <c r="AR488" i="40"/>
  <c r="AQ488" i="40"/>
  <c r="AP488" i="40"/>
  <c r="AO488" i="40"/>
  <c r="AN488" i="40"/>
  <c r="AW487" i="40"/>
  <c r="AV487" i="40"/>
  <c r="AU487" i="40"/>
  <c r="AT487" i="40"/>
  <c r="AS487" i="40"/>
  <c r="AR487" i="40"/>
  <c r="AQ487" i="40"/>
  <c r="AP487" i="40"/>
  <c r="AO487" i="40"/>
  <c r="AN487" i="40"/>
  <c r="AW486" i="40"/>
  <c r="AV486" i="40"/>
  <c r="AU486" i="40"/>
  <c r="AT486" i="40"/>
  <c r="AS486" i="40"/>
  <c r="AR486" i="40"/>
  <c r="AQ486" i="40"/>
  <c r="AP486" i="40"/>
  <c r="AO486" i="40"/>
  <c r="AN486" i="40"/>
  <c r="AW485" i="40"/>
  <c r="AV485" i="40"/>
  <c r="AU485" i="40"/>
  <c r="AT485" i="40"/>
  <c r="AS485" i="40"/>
  <c r="AR485" i="40"/>
  <c r="AQ485" i="40"/>
  <c r="AP485" i="40"/>
  <c r="AO485" i="40"/>
  <c r="AN485" i="40"/>
  <c r="AW484" i="40"/>
  <c r="AV484" i="40"/>
  <c r="AU484" i="40"/>
  <c r="AT484" i="40"/>
  <c r="AS484" i="40"/>
  <c r="AR484" i="40"/>
  <c r="AQ484" i="40"/>
  <c r="AP484" i="40"/>
  <c r="AO484" i="40"/>
  <c r="AN484" i="40"/>
  <c r="AW483" i="40"/>
  <c r="AV483" i="40"/>
  <c r="AU483" i="40"/>
  <c r="AT483" i="40"/>
  <c r="AS483" i="40"/>
  <c r="AR483" i="40"/>
  <c r="AQ483" i="40"/>
  <c r="AP483" i="40"/>
  <c r="AO483" i="40"/>
  <c r="AN483" i="40"/>
  <c r="AW482" i="40"/>
  <c r="AV482" i="40"/>
  <c r="AU482" i="40"/>
  <c r="AT482" i="40"/>
  <c r="AS482" i="40"/>
  <c r="AR482" i="40"/>
  <c r="AQ482" i="40"/>
  <c r="AP482" i="40"/>
  <c r="AO482" i="40"/>
  <c r="AN482" i="40"/>
  <c r="AW481" i="40"/>
  <c r="AV481" i="40"/>
  <c r="AU481" i="40"/>
  <c r="AT481" i="40"/>
  <c r="AS481" i="40"/>
  <c r="AR481" i="40"/>
  <c r="AQ481" i="40"/>
  <c r="AP481" i="40"/>
  <c r="AO481" i="40"/>
  <c r="AN481" i="40"/>
  <c r="AW480" i="40"/>
  <c r="AV480" i="40"/>
  <c r="AU480" i="40"/>
  <c r="AT480" i="40"/>
  <c r="AS480" i="40"/>
  <c r="AR480" i="40"/>
  <c r="AQ480" i="40"/>
  <c r="AP480" i="40"/>
  <c r="AO480" i="40"/>
  <c r="AN480" i="40"/>
  <c r="AW479" i="40"/>
  <c r="AV479" i="40"/>
  <c r="AU479" i="40"/>
  <c r="AT479" i="40"/>
  <c r="AS479" i="40"/>
  <c r="AR479" i="40"/>
  <c r="AQ479" i="40"/>
  <c r="AP479" i="40"/>
  <c r="AO479" i="40"/>
  <c r="AN479" i="40"/>
  <c r="AW478" i="40"/>
  <c r="AV478" i="40"/>
  <c r="AU478" i="40"/>
  <c r="AT478" i="40"/>
  <c r="AS478" i="40"/>
  <c r="AR478" i="40"/>
  <c r="AQ478" i="40"/>
  <c r="AP478" i="40"/>
  <c r="AO478" i="40"/>
  <c r="AN478" i="40"/>
  <c r="AW477" i="40"/>
  <c r="AV477" i="40"/>
  <c r="AU477" i="40"/>
  <c r="AT477" i="40"/>
  <c r="AS477" i="40"/>
  <c r="AR477" i="40"/>
  <c r="AQ477" i="40"/>
  <c r="AP477" i="40"/>
  <c r="AO477" i="40"/>
  <c r="AN477" i="40"/>
  <c r="AW476" i="40"/>
  <c r="AV476" i="40"/>
  <c r="AU476" i="40"/>
  <c r="AT476" i="40"/>
  <c r="AS476" i="40"/>
  <c r="AR476" i="40"/>
  <c r="AQ476" i="40"/>
  <c r="AP476" i="40"/>
  <c r="AO476" i="40"/>
  <c r="AN476" i="40"/>
  <c r="AW475" i="40"/>
  <c r="AV475" i="40"/>
  <c r="AU475" i="40"/>
  <c r="AT475" i="40"/>
  <c r="AS475" i="40"/>
  <c r="AR475" i="40"/>
  <c r="AQ475" i="40"/>
  <c r="AP475" i="40"/>
  <c r="AO475" i="40"/>
  <c r="AN475" i="40"/>
  <c r="AW474" i="40"/>
  <c r="AV474" i="40"/>
  <c r="AU474" i="40"/>
  <c r="AT474" i="40"/>
  <c r="AS474" i="40"/>
  <c r="AR474" i="40"/>
  <c r="AQ474" i="40"/>
  <c r="AP474" i="40"/>
  <c r="AO474" i="40"/>
  <c r="AN474" i="40"/>
  <c r="AW473" i="40"/>
  <c r="AV473" i="40"/>
  <c r="AU473" i="40"/>
  <c r="AT473" i="40"/>
  <c r="AS473" i="40"/>
  <c r="AR473" i="40"/>
  <c r="AQ473" i="40"/>
  <c r="AP473" i="40"/>
  <c r="AO473" i="40"/>
  <c r="AN473" i="40"/>
  <c r="AW472" i="40"/>
  <c r="AV472" i="40"/>
  <c r="AU472" i="40"/>
  <c r="AT472" i="40"/>
  <c r="AS472" i="40"/>
  <c r="AR472" i="40"/>
  <c r="AQ472" i="40"/>
  <c r="AP472" i="40"/>
  <c r="AO472" i="40"/>
  <c r="AN472" i="40"/>
  <c r="AW471" i="40"/>
  <c r="AV471" i="40"/>
  <c r="AU471" i="40"/>
  <c r="AT471" i="40"/>
  <c r="AS471" i="40"/>
  <c r="AR471" i="40"/>
  <c r="AQ471" i="40"/>
  <c r="AP471" i="40"/>
  <c r="AO471" i="40"/>
  <c r="AN471" i="40"/>
  <c r="AW470" i="40"/>
  <c r="AV470" i="40"/>
  <c r="AU470" i="40"/>
  <c r="AT470" i="40"/>
  <c r="AS470" i="40"/>
  <c r="AR470" i="40"/>
  <c r="AQ470" i="40"/>
  <c r="AP470" i="40"/>
  <c r="AO470" i="40"/>
  <c r="AN470" i="40"/>
  <c r="AW469" i="40"/>
  <c r="AV469" i="40"/>
  <c r="AU469" i="40"/>
  <c r="AT469" i="40"/>
  <c r="AS469" i="40"/>
  <c r="AR469" i="40"/>
  <c r="AQ469" i="40"/>
  <c r="AP469" i="40"/>
  <c r="AO469" i="40"/>
  <c r="AN469" i="40"/>
  <c r="AW468" i="40"/>
  <c r="AV468" i="40"/>
  <c r="AU468" i="40"/>
  <c r="AT468" i="40"/>
  <c r="AS468" i="40"/>
  <c r="AR468" i="40"/>
  <c r="AQ468" i="40"/>
  <c r="AP468" i="40"/>
  <c r="AO468" i="40"/>
  <c r="AN468" i="40"/>
  <c r="AW467" i="40"/>
  <c r="AV467" i="40"/>
  <c r="AU467" i="40"/>
  <c r="AT467" i="40"/>
  <c r="AS467" i="40"/>
  <c r="AR467" i="40"/>
  <c r="AQ467" i="40"/>
  <c r="AP467" i="40"/>
  <c r="AO467" i="40"/>
  <c r="AN467" i="40"/>
  <c r="AW466" i="40"/>
  <c r="AV466" i="40"/>
  <c r="AU466" i="40"/>
  <c r="AT466" i="40"/>
  <c r="AS466" i="40"/>
  <c r="AR466" i="40"/>
  <c r="AQ466" i="40"/>
  <c r="AP466" i="40"/>
  <c r="AO466" i="40"/>
  <c r="AN466" i="40"/>
  <c r="AW465" i="40"/>
  <c r="AV465" i="40"/>
  <c r="AU465" i="40"/>
  <c r="AT465" i="40"/>
  <c r="AS465" i="40"/>
  <c r="AR465" i="40"/>
  <c r="AQ465" i="40"/>
  <c r="AP465" i="40"/>
  <c r="AO465" i="40"/>
  <c r="AN465" i="40"/>
  <c r="AW464" i="40"/>
  <c r="AV464" i="40"/>
  <c r="AU464" i="40"/>
  <c r="AT464" i="40"/>
  <c r="AS464" i="40"/>
  <c r="AR464" i="40"/>
  <c r="AQ464" i="40"/>
  <c r="AP464" i="40"/>
  <c r="AO464" i="40"/>
  <c r="AN464" i="40"/>
  <c r="AW463" i="40"/>
  <c r="AV463" i="40"/>
  <c r="AU463" i="40"/>
  <c r="AT463" i="40"/>
  <c r="AS463" i="40"/>
  <c r="AR463" i="40"/>
  <c r="AQ463" i="40"/>
  <c r="AP463" i="40"/>
  <c r="AO463" i="40"/>
  <c r="AN463" i="40"/>
  <c r="AW462" i="40"/>
  <c r="AV462" i="40"/>
  <c r="AU462" i="40"/>
  <c r="AT462" i="40"/>
  <c r="AS462" i="40"/>
  <c r="AR462" i="40"/>
  <c r="AQ462" i="40"/>
  <c r="AP462" i="40"/>
  <c r="AO462" i="40"/>
  <c r="AN462" i="40"/>
  <c r="AW461" i="40"/>
  <c r="AV461" i="40"/>
  <c r="AU461" i="40"/>
  <c r="AT461" i="40"/>
  <c r="AS461" i="40"/>
  <c r="AR461" i="40"/>
  <c r="AQ461" i="40"/>
  <c r="AP461" i="40"/>
  <c r="AO461" i="40"/>
  <c r="AN461" i="40"/>
  <c r="AW460" i="40"/>
  <c r="AV460" i="40"/>
  <c r="AU460" i="40"/>
  <c r="AT460" i="40"/>
  <c r="AS460" i="40"/>
  <c r="AR460" i="40"/>
  <c r="AQ460" i="40"/>
  <c r="AP460" i="40"/>
  <c r="AO460" i="40"/>
  <c r="AN460" i="40"/>
  <c r="AW459" i="40"/>
  <c r="AV459" i="40"/>
  <c r="AU459" i="40"/>
  <c r="AT459" i="40"/>
  <c r="AS459" i="40"/>
  <c r="AR459" i="40"/>
  <c r="AQ459" i="40"/>
  <c r="AP459" i="40"/>
  <c r="AO459" i="40"/>
  <c r="AN459" i="40"/>
  <c r="AW458" i="40"/>
  <c r="AV458" i="40"/>
  <c r="AU458" i="40"/>
  <c r="AT458" i="40"/>
  <c r="AS458" i="40"/>
  <c r="AR458" i="40"/>
  <c r="AQ458" i="40"/>
  <c r="AP458" i="40"/>
  <c r="AO458" i="40"/>
  <c r="AN458" i="40"/>
  <c r="AW457" i="40"/>
  <c r="AV457" i="40"/>
  <c r="AU457" i="40"/>
  <c r="AT457" i="40"/>
  <c r="AS457" i="40"/>
  <c r="AR457" i="40"/>
  <c r="AQ457" i="40"/>
  <c r="AP457" i="40"/>
  <c r="AO457" i="40"/>
  <c r="AN457" i="40"/>
  <c r="AW456" i="40"/>
  <c r="AV456" i="40"/>
  <c r="AU456" i="40"/>
  <c r="AT456" i="40"/>
  <c r="AS456" i="40"/>
  <c r="AR456" i="40"/>
  <c r="AQ456" i="40"/>
  <c r="AP456" i="40"/>
  <c r="AO456" i="40"/>
  <c r="AN456" i="40"/>
  <c r="AW455" i="40"/>
  <c r="AV455" i="40"/>
  <c r="AU455" i="40"/>
  <c r="AT455" i="40"/>
  <c r="AS455" i="40"/>
  <c r="AR455" i="40"/>
  <c r="AQ455" i="40"/>
  <c r="AP455" i="40"/>
  <c r="AO455" i="40"/>
  <c r="AN455" i="40"/>
  <c r="AW454" i="40"/>
  <c r="AV454" i="40"/>
  <c r="AU454" i="40"/>
  <c r="AT454" i="40"/>
  <c r="AS454" i="40"/>
  <c r="AR454" i="40"/>
  <c r="AQ454" i="40"/>
  <c r="AP454" i="40"/>
  <c r="AO454" i="40"/>
  <c r="AN454" i="40"/>
  <c r="AW453" i="40"/>
  <c r="AV453" i="40"/>
  <c r="AU453" i="40"/>
  <c r="AT453" i="40"/>
  <c r="AS453" i="40"/>
  <c r="AR453" i="40"/>
  <c r="AQ453" i="40"/>
  <c r="AP453" i="40"/>
  <c r="AO453" i="40"/>
  <c r="AN453" i="40"/>
  <c r="AW452" i="40"/>
  <c r="AV452" i="40"/>
  <c r="AU452" i="40"/>
  <c r="AT452" i="40"/>
  <c r="AS452" i="40"/>
  <c r="AR452" i="40"/>
  <c r="AQ452" i="40"/>
  <c r="AP452" i="40"/>
  <c r="AO452" i="40"/>
  <c r="AN452" i="40"/>
  <c r="AW451" i="40"/>
  <c r="AV451" i="40"/>
  <c r="AU451" i="40"/>
  <c r="AT451" i="40"/>
  <c r="AS451" i="40"/>
  <c r="AR451" i="40"/>
  <c r="AQ451" i="40"/>
  <c r="AP451" i="40"/>
  <c r="AO451" i="40"/>
  <c r="AN451" i="40"/>
  <c r="AW450" i="40"/>
  <c r="AV450" i="40"/>
  <c r="AU450" i="40"/>
  <c r="AT450" i="40"/>
  <c r="AS450" i="40"/>
  <c r="AR450" i="40"/>
  <c r="AQ450" i="40"/>
  <c r="AP450" i="40"/>
  <c r="AO450" i="40"/>
  <c r="AN450" i="40"/>
  <c r="AW449" i="40"/>
  <c r="AV449" i="40"/>
  <c r="AU449" i="40"/>
  <c r="AT449" i="40"/>
  <c r="AS449" i="40"/>
  <c r="AR449" i="40"/>
  <c r="AQ449" i="40"/>
  <c r="AP449" i="40"/>
  <c r="AO449" i="40"/>
  <c r="AN449" i="40"/>
  <c r="AW448" i="40"/>
  <c r="AV448" i="40"/>
  <c r="AU448" i="40"/>
  <c r="AT448" i="40"/>
  <c r="AS448" i="40"/>
  <c r="AR448" i="40"/>
  <c r="AQ448" i="40"/>
  <c r="AP448" i="40"/>
  <c r="AO448" i="40"/>
  <c r="AN448" i="40"/>
  <c r="AW447" i="40"/>
  <c r="AV447" i="40"/>
  <c r="AU447" i="40"/>
  <c r="AT447" i="40"/>
  <c r="AS447" i="40"/>
  <c r="AR447" i="40"/>
  <c r="AQ447" i="40"/>
  <c r="AP447" i="40"/>
  <c r="AO447" i="40"/>
  <c r="AN447" i="40"/>
  <c r="AW446" i="40"/>
  <c r="AV446" i="40"/>
  <c r="AU446" i="40"/>
  <c r="AT446" i="40"/>
  <c r="AS446" i="40"/>
  <c r="AR446" i="40"/>
  <c r="AQ446" i="40"/>
  <c r="AP446" i="40"/>
  <c r="AO446" i="40"/>
  <c r="AN446" i="40"/>
  <c r="AW445" i="40"/>
  <c r="AV445" i="40"/>
  <c r="AU445" i="40"/>
  <c r="AT445" i="40"/>
  <c r="AS445" i="40"/>
  <c r="AR445" i="40"/>
  <c r="AQ445" i="40"/>
  <c r="AP445" i="40"/>
  <c r="AO445" i="40"/>
  <c r="AN445" i="40"/>
  <c r="AW444" i="40"/>
  <c r="AV444" i="40"/>
  <c r="AU444" i="40"/>
  <c r="AT444" i="40"/>
  <c r="AS444" i="40"/>
  <c r="AR444" i="40"/>
  <c r="AQ444" i="40"/>
  <c r="AP444" i="40"/>
  <c r="AO444" i="40"/>
  <c r="AN444" i="40"/>
  <c r="AW443" i="40"/>
  <c r="AV443" i="40"/>
  <c r="AU443" i="40"/>
  <c r="AT443" i="40"/>
  <c r="AS443" i="40"/>
  <c r="AR443" i="40"/>
  <c r="AQ443" i="40"/>
  <c r="AP443" i="40"/>
  <c r="AO443" i="40"/>
  <c r="AN443" i="40"/>
  <c r="AW442" i="40"/>
  <c r="AV442" i="40"/>
  <c r="AU442" i="40"/>
  <c r="AT442" i="40"/>
  <c r="AS442" i="40"/>
  <c r="AR442" i="40"/>
  <c r="AQ442" i="40"/>
  <c r="AP442" i="40"/>
  <c r="AO442" i="40"/>
  <c r="AN442" i="40"/>
  <c r="AW441" i="40"/>
  <c r="AV441" i="40"/>
  <c r="AU441" i="40"/>
  <c r="AT441" i="40"/>
  <c r="AS441" i="40"/>
  <c r="AR441" i="40"/>
  <c r="AQ441" i="40"/>
  <c r="AP441" i="40"/>
  <c r="AO441" i="40"/>
  <c r="AN441" i="40"/>
  <c r="AW440" i="40"/>
  <c r="AV440" i="40"/>
  <c r="AU440" i="40"/>
  <c r="AT440" i="40"/>
  <c r="AS440" i="40"/>
  <c r="AR440" i="40"/>
  <c r="AQ440" i="40"/>
  <c r="AP440" i="40"/>
  <c r="AO440" i="40"/>
  <c r="AN440" i="40"/>
  <c r="AW439" i="40"/>
  <c r="AV439" i="40"/>
  <c r="AU439" i="40"/>
  <c r="AT439" i="40"/>
  <c r="AS439" i="40"/>
  <c r="AR439" i="40"/>
  <c r="AQ439" i="40"/>
  <c r="AP439" i="40"/>
  <c r="AO439" i="40"/>
  <c r="AN439" i="40"/>
  <c r="AW438" i="40"/>
  <c r="AV438" i="40"/>
  <c r="AU438" i="40"/>
  <c r="AT438" i="40"/>
  <c r="AS438" i="40"/>
  <c r="AR438" i="40"/>
  <c r="AQ438" i="40"/>
  <c r="AP438" i="40"/>
  <c r="AO438" i="40"/>
  <c r="AN438" i="40"/>
  <c r="AW437" i="40"/>
  <c r="AV437" i="40"/>
  <c r="AU437" i="40"/>
  <c r="AT437" i="40"/>
  <c r="AS437" i="40"/>
  <c r="AR437" i="40"/>
  <c r="AQ437" i="40"/>
  <c r="AP437" i="40"/>
  <c r="AO437" i="40"/>
  <c r="AN437" i="40"/>
  <c r="AW436" i="40"/>
  <c r="AV436" i="40"/>
  <c r="AU436" i="40"/>
  <c r="AT436" i="40"/>
  <c r="AS436" i="40"/>
  <c r="AR436" i="40"/>
  <c r="AQ436" i="40"/>
  <c r="AP436" i="40"/>
  <c r="AO436" i="40"/>
  <c r="AN436" i="40"/>
  <c r="AW435" i="40"/>
  <c r="AV435" i="40"/>
  <c r="AU435" i="40"/>
  <c r="AT435" i="40"/>
  <c r="AS435" i="40"/>
  <c r="AR435" i="40"/>
  <c r="AQ435" i="40"/>
  <c r="AP435" i="40"/>
  <c r="AO435" i="40"/>
  <c r="AN435" i="40"/>
  <c r="AW434" i="40"/>
  <c r="AV434" i="40"/>
  <c r="AU434" i="40"/>
  <c r="AT434" i="40"/>
  <c r="AS434" i="40"/>
  <c r="AR434" i="40"/>
  <c r="AQ434" i="40"/>
  <c r="AP434" i="40"/>
  <c r="AO434" i="40"/>
  <c r="AN434" i="40"/>
  <c r="AW433" i="40"/>
  <c r="AV433" i="40"/>
  <c r="AU433" i="40"/>
  <c r="AT433" i="40"/>
  <c r="AS433" i="40"/>
  <c r="AR433" i="40"/>
  <c r="AQ433" i="40"/>
  <c r="AP433" i="40"/>
  <c r="AO433" i="40"/>
  <c r="AN433" i="40"/>
  <c r="AW432" i="40"/>
  <c r="AV432" i="40"/>
  <c r="AU432" i="40"/>
  <c r="AT432" i="40"/>
  <c r="AS432" i="40"/>
  <c r="AR432" i="40"/>
  <c r="AQ432" i="40"/>
  <c r="AP432" i="40"/>
  <c r="AO432" i="40"/>
  <c r="AN432" i="40"/>
  <c r="AW431" i="40"/>
  <c r="AV431" i="40"/>
  <c r="AU431" i="40"/>
  <c r="AT431" i="40"/>
  <c r="AS431" i="40"/>
  <c r="AR431" i="40"/>
  <c r="AQ431" i="40"/>
  <c r="AP431" i="40"/>
  <c r="AO431" i="40"/>
  <c r="AN431" i="40"/>
  <c r="AW430" i="40"/>
  <c r="AV430" i="40"/>
  <c r="AU430" i="40"/>
  <c r="AT430" i="40"/>
  <c r="AS430" i="40"/>
  <c r="AR430" i="40"/>
  <c r="AQ430" i="40"/>
  <c r="AP430" i="40"/>
  <c r="AO430" i="40"/>
  <c r="AN430" i="40"/>
  <c r="AW429" i="40"/>
  <c r="AV429" i="40"/>
  <c r="AU429" i="40"/>
  <c r="AT429" i="40"/>
  <c r="AS429" i="40"/>
  <c r="AR429" i="40"/>
  <c r="AQ429" i="40"/>
  <c r="AP429" i="40"/>
  <c r="AO429" i="40"/>
  <c r="AN429" i="40"/>
  <c r="AW428" i="40"/>
  <c r="AV428" i="40"/>
  <c r="AU428" i="40"/>
  <c r="AT428" i="40"/>
  <c r="AS428" i="40"/>
  <c r="AR428" i="40"/>
  <c r="AQ428" i="40"/>
  <c r="AP428" i="40"/>
  <c r="AO428" i="40"/>
  <c r="AN428" i="40"/>
  <c r="AW427" i="40"/>
  <c r="AV427" i="40"/>
  <c r="AU427" i="40"/>
  <c r="AT427" i="40"/>
  <c r="AS427" i="40"/>
  <c r="AR427" i="40"/>
  <c r="AQ427" i="40"/>
  <c r="AP427" i="40"/>
  <c r="AO427" i="40"/>
  <c r="AN427" i="40"/>
  <c r="AW426" i="40"/>
  <c r="AV426" i="40"/>
  <c r="AU426" i="40"/>
  <c r="AT426" i="40"/>
  <c r="AS426" i="40"/>
  <c r="AR426" i="40"/>
  <c r="AQ426" i="40"/>
  <c r="AP426" i="40"/>
  <c r="AO426" i="40"/>
  <c r="AN426" i="40"/>
  <c r="AW425" i="40"/>
  <c r="AV425" i="40"/>
  <c r="AU425" i="40"/>
  <c r="AT425" i="40"/>
  <c r="AS425" i="40"/>
  <c r="AR425" i="40"/>
  <c r="AQ425" i="40"/>
  <c r="AP425" i="40"/>
  <c r="AO425" i="40"/>
  <c r="AN425" i="40"/>
  <c r="AW424" i="40"/>
  <c r="AV424" i="40"/>
  <c r="AU424" i="40"/>
  <c r="AT424" i="40"/>
  <c r="AS424" i="40"/>
  <c r="AR424" i="40"/>
  <c r="AQ424" i="40"/>
  <c r="AP424" i="40"/>
  <c r="AO424" i="40"/>
  <c r="AN424" i="40"/>
  <c r="AW423" i="40"/>
  <c r="AV423" i="40"/>
  <c r="AU423" i="40"/>
  <c r="AT423" i="40"/>
  <c r="AS423" i="40"/>
  <c r="AR423" i="40"/>
  <c r="AQ423" i="40"/>
  <c r="AP423" i="40"/>
  <c r="AO423" i="40"/>
  <c r="AN423" i="40"/>
  <c r="AW422" i="40"/>
  <c r="AV422" i="40"/>
  <c r="AU422" i="40"/>
  <c r="AT422" i="40"/>
  <c r="AS422" i="40"/>
  <c r="AR422" i="40"/>
  <c r="AQ422" i="40"/>
  <c r="AP422" i="40"/>
  <c r="AO422" i="40"/>
  <c r="AN422" i="40"/>
  <c r="AW421" i="40"/>
  <c r="AV421" i="40"/>
  <c r="AU421" i="40"/>
  <c r="AT421" i="40"/>
  <c r="AS421" i="40"/>
  <c r="AR421" i="40"/>
  <c r="AQ421" i="40"/>
  <c r="AP421" i="40"/>
  <c r="AO421" i="40"/>
  <c r="AN421" i="40"/>
  <c r="AW420" i="40"/>
  <c r="AV420" i="40"/>
  <c r="AU420" i="40"/>
  <c r="AT420" i="40"/>
  <c r="AS420" i="40"/>
  <c r="AR420" i="40"/>
  <c r="AQ420" i="40"/>
  <c r="AP420" i="40"/>
  <c r="AO420" i="40"/>
  <c r="AN420" i="40"/>
  <c r="AW419" i="40"/>
  <c r="AV419" i="40"/>
  <c r="AU419" i="40"/>
  <c r="AT419" i="40"/>
  <c r="AS419" i="40"/>
  <c r="AR419" i="40"/>
  <c r="AQ419" i="40"/>
  <c r="AP419" i="40"/>
  <c r="AO419" i="40"/>
  <c r="AN419" i="40"/>
  <c r="AW418" i="40"/>
  <c r="AV418" i="40"/>
  <c r="AU418" i="40"/>
  <c r="AT418" i="40"/>
  <c r="AS418" i="40"/>
  <c r="AR418" i="40"/>
  <c r="AQ418" i="40"/>
  <c r="AP418" i="40"/>
  <c r="AO418" i="40"/>
  <c r="AN418" i="40"/>
  <c r="AW417" i="40"/>
  <c r="AV417" i="40"/>
  <c r="AU417" i="40"/>
  <c r="AT417" i="40"/>
  <c r="AS417" i="40"/>
  <c r="AR417" i="40"/>
  <c r="AQ417" i="40"/>
  <c r="AP417" i="40"/>
  <c r="AO417" i="40"/>
  <c r="AN417" i="40"/>
  <c r="AW416" i="40"/>
  <c r="AV416" i="40"/>
  <c r="AU416" i="40"/>
  <c r="AT416" i="40"/>
  <c r="AS416" i="40"/>
  <c r="AR416" i="40"/>
  <c r="AQ416" i="40"/>
  <c r="AP416" i="40"/>
  <c r="AO416" i="40"/>
  <c r="AN416" i="40"/>
  <c r="AW415" i="40"/>
  <c r="AV415" i="40"/>
  <c r="AU415" i="40"/>
  <c r="AT415" i="40"/>
  <c r="AS415" i="40"/>
  <c r="AR415" i="40"/>
  <c r="AQ415" i="40"/>
  <c r="AP415" i="40"/>
  <c r="AO415" i="40"/>
  <c r="AN415" i="40"/>
  <c r="AW414" i="40"/>
  <c r="AV414" i="40"/>
  <c r="AU414" i="40"/>
  <c r="AT414" i="40"/>
  <c r="AS414" i="40"/>
  <c r="AR414" i="40"/>
  <c r="AQ414" i="40"/>
  <c r="AP414" i="40"/>
  <c r="AO414" i="40"/>
  <c r="AN414" i="40"/>
  <c r="AW413" i="40"/>
  <c r="AV413" i="40"/>
  <c r="AU413" i="40"/>
  <c r="AT413" i="40"/>
  <c r="AS413" i="40"/>
  <c r="AR413" i="40"/>
  <c r="AQ413" i="40"/>
  <c r="AP413" i="40"/>
  <c r="AO413" i="40"/>
  <c r="AN413" i="40"/>
  <c r="AW412" i="40"/>
  <c r="AV412" i="40"/>
  <c r="AU412" i="40"/>
  <c r="AT412" i="40"/>
  <c r="AS412" i="40"/>
  <c r="AR412" i="40"/>
  <c r="AQ412" i="40"/>
  <c r="AP412" i="40"/>
  <c r="AO412" i="40"/>
  <c r="AN412" i="40"/>
  <c r="AW411" i="40"/>
  <c r="AV411" i="40"/>
  <c r="AU411" i="40"/>
  <c r="AT411" i="40"/>
  <c r="AS411" i="40"/>
  <c r="AR411" i="40"/>
  <c r="AQ411" i="40"/>
  <c r="AP411" i="40"/>
  <c r="AO411" i="40"/>
  <c r="AN411" i="40"/>
  <c r="AW410" i="40"/>
  <c r="AV410" i="40"/>
  <c r="AU410" i="40"/>
  <c r="AT410" i="40"/>
  <c r="AS410" i="40"/>
  <c r="AR410" i="40"/>
  <c r="AQ410" i="40"/>
  <c r="AP410" i="40"/>
  <c r="AO410" i="40"/>
  <c r="AN410" i="40"/>
  <c r="AW409" i="40"/>
  <c r="AV409" i="40"/>
  <c r="AU409" i="40"/>
  <c r="AT409" i="40"/>
  <c r="AS409" i="40"/>
  <c r="AR409" i="40"/>
  <c r="AQ409" i="40"/>
  <c r="AP409" i="40"/>
  <c r="AO409" i="40"/>
  <c r="AN409" i="40"/>
  <c r="AW408" i="40"/>
  <c r="AV408" i="40"/>
  <c r="AU408" i="40"/>
  <c r="AT408" i="40"/>
  <c r="AS408" i="40"/>
  <c r="AR408" i="40"/>
  <c r="AQ408" i="40"/>
  <c r="AP408" i="40"/>
  <c r="AO408" i="40"/>
  <c r="AN408" i="40"/>
  <c r="AW407" i="40"/>
  <c r="AV407" i="40"/>
  <c r="AU407" i="40"/>
  <c r="AT407" i="40"/>
  <c r="AS407" i="40"/>
  <c r="AR407" i="40"/>
  <c r="AQ407" i="40"/>
  <c r="AP407" i="40"/>
  <c r="AO407" i="40"/>
  <c r="AN407" i="40"/>
  <c r="AW406" i="40"/>
  <c r="AV406" i="40"/>
  <c r="AU406" i="40"/>
  <c r="AT406" i="40"/>
  <c r="AS406" i="40"/>
  <c r="AR406" i="40"/>
  <c r="AQ406" i="40"/>
  <c r="AP406" i="40"/>
  <c r="AO406" i="40"/>
  <c r="AN406" i="40"/>
  <c r="AW405" i="40"/>
  <c r="AV405" i="40"/>
  <c r="AU405" i="40"/>
  <c r="AT405" i="40"/>
  <c r="AS405" i="40"/>
  <c r="AR405" i="40"/>
  <c r="AQ405" i="40"/>
  <c r="AP405" i="40"/>
  <c r="AO405" i="40"/>
  <c r="AN405" i="40"/>
  <c r="AW404" i="40"/>
  <c r="AV404" i="40"/>
  <c r="AU404" i="40"/>
  <c r="AT404" i="40"/>
  <c r="AS404" i="40"/>
  <c r="AR404" i="40"/>
  <c r="AQ404" i="40"/>
  <c r="AP404" i="40"/>
  <c r="AO404" i="40"/>
  <c r="AN404" i="40"/>
  <c r="AW403" i="40"/>
  <c r="AV403" i="40"/>
  <c r="AU403" i="40"/>
  <c r="AT403" i="40"/>
  <c r="AS403" i="40"/>
  <c r="AR403" i="40"/>
  <c r="AQ403" i="40"/>
  <c r="AP403" i="40"/>
  <c r="AO403" i="40"/>
  <c r="AN403" i="40"/>
  <c r="AW402" i="40"/>
  <c r="AV402" i="40"/>
  <c r="AU402" i="40"/>
  <c r="AT402" i="40"/>
  <c r="AS402" i="40"/>
  <c r="AR402" i="40"/>
  <c r="AQ402" i="40"/>
  <c r="AP402" i="40"/>
  <c r="AO402" i="40"/>
  <c r="AN402" i="40"/>
  <c r="AW401" i="40"/>
  <c r="AV401" i="40"/>
  <c r="AU401" i="40"/>
  <c r="AT401" i="40"/>
  <c r="AS401" i="40"/>
  <c r="AR401" i="40"/>
  <c r="AQ401" i="40"/>
  <c r="AP401" i="40"/>
  <c r="AO401" i="40"/>
  <c r="AN401" i="40"/>
  <c r="AW400" i="40"/>
  <c r="AV400" i="40"/>
  <c r="AU400" i="40"/>
  <c r="AT400" i="40"/>
  <c r="AS400" i="40"/>
  <c r="AR400" i="40"/>
  <c r="AQ400" i="40"/>
  <c r="AP400" i="40"/>
  <c r="AO400" i="40"/>
  <c r="AN400" i="40"/>
  <c r="AW399" i="40"/>
  <c r="AV399" i="40"/>
  <c r="AU399" i="40"/>
  <c r="AT399" i="40"/>
  <c r="AS399" i="40"/>
  <c r="AR399" i="40"/>
  <c r="AQ399" i="40"/>
  <c r="AP399" i="40"/>
  <c r="AO399" i="40"/>
  <c r="AN399" i="40"/>
  <c r="AW398" i="40"/>
  <c r="AV398" i="40"/>
  <c r="AU398" i="40"/>
  <c r="AT398" i="40"/>
  <c r="AS398" i="40"/>
  <c r="AR398" i="40"/>
  <c r="AQ398" i="40"/>
  <c r="AP398" i="40"/>
  <c r="AO398" i="40"/>
  <c r="AN398" i="40"/>
  <c r="AW397" i="40"/>
  <c r="AV397" i="40"/>
  <c r="AU397" i="40"/>
  <c r="AT397" i="40"/>
  <c r="AS397" i="40"/>
  <c r="AR397" i="40"/>
  <c r="AQ397" i="40"/>
  <c r="AP397" i="40"/>
  <c r="AO397" i="40"/>
  <c r="AN397" i="40"/>
  <c r="AW396" i="40"/>
  <c r="AV396" i="40"/>
  <c r="AU396" i="40"/>
  <c r="AT396" i="40"/>
  <c r="AS396" i="40"/>
  <c r="AR396" i="40"/>
  <c r="AQ396" i="40"/>
  <c r="AP396" i="40"/>
  <c r="AO396" i="40"/>
  <c r="AN396" i="40"/>
  <c r="AW395" i="40"/>
  <c r="AV395" i="40"/>
  <c r="AU395" i="40"/>
  <c r="AT395" i="40"/>
  <c r="AS395" i="40"/>
  <c r="AR395" i="40"/>
  <c r="AQ395" i="40"/>
  <c r="AP395" i="40"/>
  <c r="AO395" i="40"/>
  <c r="AN395" i="40"/>
  <c r="AW394" i="40"/>
  <c r="AV394" i="40"/>
  <c r="AU394" i="40"/>
  <c r="AT394" i="40"/>
  <c r="AS394" i="40"/>
  <c r="AR394" i="40"/>
  <c r="AQ394" i="40"/>
  <c r="AP394" i="40"/>
  <c r="AO394" i="40"/>
  <c r="AN394" i="40"/>
  <c r="AW393" i="40"/>
  <c r="AV393" i="40"/>
  <c r="AU393" i="40"/>
  <c r="AT393" i="40"/>
  <c r="AS393" i="40"/>
  <c r="AR393" i="40"/>
  <c r="AQ393" i="40"/>
  <c r="AP393" i="40"/>
  <c r="AO393" i="40"/>
  <c r="AN393" i="40"/>
  <c r="AW392" i="40"/>
  <c r="AV392" i="40"/>
  <c r="AU392" i="40"/>
  <c r="AT392" i="40"/>
  <c r="AS392" i="40"/>
  <c r="AR392" i="40"/>
  <c r="AQ392" i="40"/>
  <c r="AP392" i="40"/>
  <c r="AO392" i="40"/>
  <c r="AN392" i="40"/>
  <c r="AW391" i="40"/>
  <c r="AV391" i="40"/>
  <c r="AU391" i="40"/>
  <c r="AT391" i="40"/>
  <c r="AS391" i="40"/>
  <c r="AR391" i="40"/>
  <c r="AQ391" i="40"/>
  <c r="AP391" i="40"/>
  <c r="AO391" i="40"/>
  <c r="AN391" i="40"/>
  <c r="AW390" i="40"/>
  <c r="AV390" i="40"/>
  <c r="AU390" i="40"/>
  <c r="AT390" i="40"/>
  <c r="AS390" i="40"/>
  <c r="AR390" i="40"/>
  <c r="AQ390" i="40"/>
  <c r="AP390" i="40"/>
  <c r="AO390" i="40"/>
  <c r="AN390" i="40"/>
  <c r="AW389" i="40"/>
  <c r="AV389" i="40"/>
  <c r="AU389" i="40"/>
  <c r="AT389" i="40"/>
  <c r="AS389" i="40"/>
  <c r="AR389" i="40"/>
  <c r="AQ389" i="40"/>
  <c r="AP389" i="40"/>
  <c r="AO389" i="40"/>
  <c r="AN389" i="40"/>
  <c r="AW388" i="40"/>
  <c r="AV388" i="40"/>
  <c r="AU388" i="40"/>
  <c r="AT388" i="40"/>
  <c r="AS388" i="40"/>
  <c r="AR388" i="40"/>
  <c r="AQ388" i="40"/>
  <c r="AP388" i="40"/>
  <c r="AO388" i="40"/>
  <c r="AN388" i="40"/>
  <c r="AW387" i="40"/>
  <c r="AV387" i="40"/>
  <c r="AU387" i="40"/>
  <c r="AT387" i="40"/>
  <c r="AS387" i="40"/>
  <c r="AR387" i="40"/>
  <c r="AQ387" i="40"/>
  <c r="AP387" i="40"/>
  <c r="AO387" i="40"/>
  <c r="AN387" i="40"/>
  <c r="AW386" i="40"/>
  <c r="AV386" i="40"/>
  <c r="AU386" i="40"/>
  <c r="AT386" i="40"/>
  <c r="AS386" i="40"/>
  <c r="AR386" i="40"/>
  <c r="AQ386" i="40"/>
  <c r="AP386" i="40"/>
  <c r="AO386" i="40"/>
  <c r="AN386" i="40"/>
  <c r="AW385" i="40"/>
  <c r="AV385" i="40"/>
  <c r="AU385" i="40"/>
  <c r="AT385" i="40"/>
  <c r="AS385" i="40"/>
  <c r="AR385" i="40"/>
  <c r="AQ385" i="40"/>
  <c r="AP385" i="40"/>
  <c r="AO385" i="40"/>
  <c r="AN385" i="40"/>
  <c r="AW384" i="40"/>
  <c r="AV384" i="40"/>
  <c r="AU384" i="40"/>
  <c r="AT384" i="40"/>
  <c r="AS384" i="40"/>
  <c r="AR384" i="40"/>
  <c r="AQ384" i="40"/>
  <c r="AP384" i="40"/>
  <c r="AO384" i="40"/>
  <c r="AN384" i="40"/>
  <c r="AW383" i="40"/>
  <c r="AV383" i="40"/>
  <c r="AU383" i="40"/>
  <c r="AT383" i="40"/>
  <c r="AS383" i="40"/>
  <c r="AR383" i="40"/>
  <c r="AQ383" i="40"/>
  <c r="AP383" i="40"/>
  <c r="AO383" i="40"/>
  <c r="AN383" i="40"/>
  <c r="AW382" i="40"/>
  <c r="AV382" i="40"/>
  <c r="AU382" i="40"/>
  <c r="AT382" i="40"/>
  <c r="AS382" i="40"/>
  <c r="AR382" i="40"/>
  <c r="AQ382" i="40"/>
  <c r="AP382" i="40"/>
  <c r="AO382" i="40"/>
  <c r="AN382" i="40"/>
  <c r="AW381" i="40"/>
  <c r="AV381" i="40"/>
  <c r="AU381" i="40"/>
  <c r="AT381" i="40"/>
  <c r="AS381" i="40"/>
  <c r="AR381" i="40"/>
  <c r="AQ381" i="40"/>
  <c r="AP381" i="40"/>
  <c r="AO381" i="40"/>
  <c r="AN381" i="40"/>
  <c r="AW380" i="40"/>
  <c r="AV380" i="40"/>
  <c r="AU380" i="40"/>
  <c r="AT380" i="40"/>
  <c r="AS380" i="40"/>
  <c r="AR380" i="40"/>
  <c r="AQ380" i="40"/>
  <c r="AP380" i="40"/>
  <c r="AO380" i="40"/>
  <c r="AN380" i="40"/>
  <c r="AW379" i="40"/>
  <c r="AV379" i="40"/>
  <c r="AU379" i="40"/>
  <c r="AT379" i="40"/>
  <c r="AS379" i="40"/>
  <c r="AR379" i="40"/>
  <c r="AQ379" i="40"/>
  <c r="AP379" i="40"/>
  <c r="AO379" i="40"/>
  <c r="AN379" i="40"/>
  <c r="AW378" i="40"/>
  <c r="AV378" i="40"/>
  <c r="AU378" i="40"/>
  <c r="AT378" i="40"/>
  <c r="AS378" i="40"/>
  <c r="AR378" i="40"/>
  <c r="AQ378" i="40"/>
  <c r="AP378" i="40"/>
  <c r="AO378" i="40"/>
  <c r="AN378" i="40"/>
  <c r="AW377" i="40"/>
  <c r="AV377" i="40"/>
  <c r="AU377" i="40"/>
  <c r="AT377" i="40"/>
  <c r="AS377" i="40"/>
  <c r="AR377" i="40"/>
  <c r="AQ377" i="40"/>
  <c r="AP377" i="40"/>
  <c r="AO377" i="40"/>
  <c r="AN377" i="40"/>
  <c r="AW376" i="40"/>
  <c r="AV376" i="40"/>
  <c r="AU376" i="40"/>
  <c r="AT376" i="40"/>
  <c r="AS376" i="40"/>
  <c r="AR376" i="40"/>
  <c r="AQ376" i="40"/>
  <c r="AP376" i="40"/>
  <c r="AO376" i="40"/>
  <c r="AN376" i="40"/>
  <c r="AW375" i="40"/>
  <c r="AV375" i="40"/>
  <c r="AU375" i="40"/>
  <c r="AT375" i="40"/>
  <c r="AS375" i="40"/>
  <c r="AR375" i="40"/>
  <c r="AQ375" i="40"/>
  <c r="AP375" i="40"/>
  <c r="AO375" i="40"/>
  <c r="AN375" i="40"/>
  <c r="AW374" i="40"/>
  <c r="AV374" i="40"/>
  <c r="AU374" i="40"/>
  <c r="AT374" i="40"/>
  <c r="AS374" i="40"/>
  <c r="AR374" i="40"/>
  <c r="AQ374" i="40"/>
  <c r="AP374" i="40"/>
  <c r="AO374" i="40"/>
  <c r="AN374" i="40"/>
  <c r="AW373" i="40"/>
  <c r="AV373" i="40"/>
  <c r="AU373" i="40"/>
  <c r="AT373" i="40"/>
  <c r="AS373" i="40"/>
  <c r="AR373" i="40"/>
  <c r="AQ373" i="40"/>
  <c r="AP373" i="40"/>
  <c r="AO373" i="40"/>
  <c r="AN373" i="40"/>
  <c r="AW372" i="40"/>
  <c r="AV372" i="40"/>
  <c r="AU372" i="40"/>
  <c r="AT372" i="40"/>
  <c r="AS372" i="40"/>
  <c r="AR372" i="40"/>
  <c r="AQ372" i="40"/>
  <c r="AP372" i="40"/>
  <c r="AO372" i="40"/>
  <c r="AN372" i="40"/>
  <c r="AW371" i="40"/>
  <c r="AV371" i="40"/>
  <c r="AU371" i="40"/>
  <c r="AT371" i="40"/>
  <c r="AS371" i="40"/>
  <c r="AR371" i="40"/>
  <c r="AQ371" i="40"/>
  <c r="AP371" i="40"/>
  <c r="AO371" i="40"/>
  <c r="AN371" i="40"/>
  <c r="AW370" i="40"/>
  <c r="AV370" i="40"/>
  <c r="AU370" i="40"/>
  <c r="AT370" i="40"/>
  <c r="AS370" i="40"/>
  <c r="AR370" i="40"/>
  <c r="AQ370" i="40"/>
  <c r="AP370" i="40"/>
  <c r="AO370" i="40"/>
  <c r="AN370" i="40"/>
  <c r="AW369" i="40"/>
  <c r="AV369" i="40"/>
  <c r="AU369" i="40"/>
  <c r="AT369" i="40"/>
  <c r="AS369" i="40"/>
  <c r="AR369" i="40"/>
  <c r="AQ369" i="40"/>
  <c r="AP369" i="40"/>
  <c r="AO369" i="40"/>
  <c r="AN369" i="40"/>
  <c r="AW368" i="40"/>
  <c r="AV368" i="40"/>
  <c r="AU368" i="40"/>
  <c r="AT368" i="40"/>
  <c r="AS368" i="40"/>
  <c r="AR368" i="40"/>
  <c r="AQ368" i="40"/>
  <c r="AP368" i="40"/>
  <c r="AO368" i="40"/>
  <c r="AN368" i="40"/>
  <c r="AW367" i="40"/>
  <c r="AV367" i="40"/>
  <c r="AU367" i="40"/>
  <c r="AT367" i="40"/>
  <c r="AS367" i="40"/>
  <c r="AR367" i="40"/>
  <c r="AQ367" i="40"/>
  <c r="AP367" i="40"/>
  <c r="AO367" i="40"/>
  <c r="AN367" i="40"/>
  <c r="AW366" i="40"/>
  <c r="AV366" i="40"/>
  <c r="AU366" i="40"/>
  <c r="AT366" i="40"/>
  <c r="AS366" i="40"/>
  <c r="AR366" i="40"/>
  <c r="AQ366" i="40"/>
  <c r="AP366" i="40"/>
  <c r="AO366" i="40"/>
  <c r="AN366" i="40"/>
  <c r="AW365" i="40"/>
  <c r="AV365" i="40"/>
  <c r="AU365" i="40"/>
  <c r="AT365" i="40"/>
  <c r="AS365" i="40"/>
  <c r="AR365" i="40"/>
  <c r="AQ365" i="40"/>
  <c r="AP365" i="40"/>
  <c r="AO365" i="40"/>
  <c r="AN365" i="40"/>
  <c r="AW364" i="40"/>
  <c r="AV364" i="40"/>
  <c r="AU364" i="40"/>
  <c r="AT364" i="40"/>
  <c r="AS364" i="40"/>
  <c r="AR364" i="40"/>
  <c r="AQ364" i="40"/>
  <c r="AP364" i="40"/>
  <c r="AO364" i="40"/>
  <c r="AN364" i="40"/>
  <c r="AW363" i="40"/>
  <c r="AV363" i="40"/>
  <c r="AU363" i="40"/>
  <c r="AT363" i="40"/>
  <c r="AS363" i="40"/>
  <c r="AR363" i="40"/>
  <c r="AQ363" i="40"/>
  <c r="AP363" i="40"/>
  <c r="AO363" i="40"/>
  <c r="AN363" i="40"/>
  <c r="AW362" i="40"/>
  <c r="AV362" i="40"/>
  <c r="AU362" i="40"/>
  <c r="AT362" i="40"/>
  <c r="AS362" i="40"/>
  <c r="AR362" i="40"/>
  <c r="AQ362" i="40"/>
  <c r="AP362" i="40"/>
  <c r="AO362" i="40"/>
  <c r="AN362" i="40"/>
  <c r="AW361" i="40"/>
  <c r="AV361" i="40"/>
  <c r="AU361" i="40"/>
  <c r="AT361" i="40"/>
  <c r="AS361" i="40"/>
  <c r="AR361" i="40"/>
  <c r="AQ361" i="40"/>
  <c r="AP361" i="40"/>
  <c r="AO361" i="40"/>
  <c r="AN361" i="40"/>
  <c r="AW360" i="40"/>
  <c r="AV360" i="40"/>
  <c r="AU360" i="40"/>
  <c r="AT360" i="40"/>
  <c r="AS360" i="40"/>
  <c r="AR360" i="40"/>
  <c r="AQ360" i="40"/>
  <c r="AP360" i="40"/>
  <c r="AO360" i="40"/>
  <c r="AN360" i="40"/>
  <c r="AW359" i="40"/>
  <c r="AV359" i="40"/>
  <c r="AU359" i="40"/>
  <c r="AT359" i="40"/>
  <c r="AS359" i="40"/>
  <c r="AR359" i="40"/>
  <c r="AQ359" i="40"/>
  <c r="AP359" i="40"/>
  <c r="AO359" i="40"/>
  <c r="AN359" i="40"/>
  <c r="AW358" i="40"/>
  <c r="AV358" i="40"/>
  <c r="AU358" i="40"/>
  <c r="AT358" i="40"/>
  <c r="AS358" i="40"/>
  <c r="AR358" i="40"/>
  <c r="AQ358" i="40"/>
  <c r="AP358" i="40"/>
  <c r="AO358" i="40"/>
  <c r="AN358" i="40"/>
  <c r="AW357" i="40"/>
  <c r="AV357" i="40"/>
  <c r="AU357" i="40"/>
  <c r="AT357" i="40"/>
  <c r="AS357" i="40"/>
  <c r="AR357" i="40"/>
  <c r="AQ357" i="40"/>
  <c r="AP357" i="40"/>
  <c r="AO357" i="40"/>
  <c r="AN357" i="40"/>
  <c r="AW356" i="40"/>
  <c r="AV356" i="40"/>
  <c r="AU356" i="40"/>
  <c r="AT356" i="40"/>
  <c r="AS356" i="40"/>
  <c r="AR356" i="40"/>
  <c r="AQ356" i="40"/>
  <c r="AP356" i="40"/>
  <c r="AO356" i="40"/>
  <c r="AN356" i="40"/>
  <c r="AW355" i="40"/>
  <c r="AV355" i="40"/>
  <c r="AU355" i="40"/>
  <c r="AT355" i="40"/>
  <c r="AS355" i="40"/>
  <c r="AR355" i="40"/>
  <c r="AQ355" i="40"/>
  <c r="AP355" i="40"/>
  <c r="AO355" i="40"/>
  <c r="AN355" i="40"/>
  <c r="AW354" i="40"/>
  <c r="AV354" i="40"/>
  <c r="AU354" i="40"/>
  <c r="AT354" i="40"/>
  <c r="AS354" i="40"/>
  <c r="AR354" i="40"/>
  <c r="AQ354" i="40"/>
  <c r="AP354" i="40"/>
  <c r="AO354" i="40"/>
  <c r="AN354" i="40"/>
  <c r="AW353" i="40"/>
  <c r="AV353" i="40"/>
  <c r="AU353" i="40"/>
  <c r="AT353" i="40"/>
  <c r="AS353" i="40"/>
  <c r="AR353" i="40"/>
  <c r="AQ353" i="40"/>
  <c r="AP353" i="40"/>
  <c r="AO353" i="40"/>
  <c r="AN353" i="40"/>
  <c r="AW352" i="40"/>
  <c r="AV352" i="40"/>
  <c r="AU352" i="40"/>
  <c r="AT352" i="40"/>
  <c r="AS352" i="40"/>
  <c r="AR352" i="40"/>
  <c r="AQ352" i="40"/>
  <c r="AP352" i="40"/>
  <c r="AO352" i="40"/>
  <c r="AN352" i="40"/>
  <c r="AW351" i="40"/>
  <c r="AV351" i="40"/>
  <c r="AU351" i="40"/>
  <c r="AT351" i="40"/>
  <c r="AS351" i="40"/>
  <c r="AR351" i="40"/>
  <c r="AQ351" i="40"/>
  <c r="AP351" i="40"/>
  <c r="AO351" i="40"/>
  <c r="AN351" i="40"/>
  <c r="AW350" i="40"/>
  <c r="AV350" i="40"/>
  <c r="AU350" i="40"/>
  <c r="AT350" i="40"/>
  <c r="AS350" i="40"/>
  <c r="AR350" i="40"/>
  <c r="AQ350" i="40"/>
  <c r="AP350" i="40"/>
  <c r="AO350" i="40"/>
  <c r="AN350" i="40"/>
  <c r="AW349" i="40"/>
  <c r="AV349" i="40"/>
  <c r="AU349" i="40"/>
  <c r="AT349" i="40"/>
  <c r="AS349" i="40"/>
  <c r="AR349" i="40"/>
  <c r="AQ349" i="40"/>
  <c r="AP349" i="40"/>
  <c r="AO349" i="40"/>
  <c r="AN349" i="40"/>
  <c r="AW348" i="40"/>
  <c r="AV348" i="40"/>
  <c r="AU348" i="40"/>
  <c r="AT348" i="40"/>
  <c r="AS348" i="40"/>
  <c r="AR348" i="40"/>
  <c r="AQ348" i="40"/>
  <c r="AP348" i="40"/>
  <c r="AO348" i="40"/>
  <c r="AN348" i="40"/>
  <c r="AW347" i="40"/>
  <c r="AV347" i="40"/>
  <c r="AU347" i="40"/>
  <c r="AT347" i="40"/>
  <c r="AS347" i="40"/>
  <c r="AR347" i="40"/>
  <c r="AQ347" i="40"/>
  <c r="AP347" i="40"/>
  <c r="AO347" i="40"/>
  <c r="AN347" i="40"/>
  <c r="AW346" i="40"/>
  <c r="AV346" i="40"/>
  <c r="AU346" i="40"/>
  <c r="AT346" i="40"/>
  <c r="AS346" i="40"/>
  <c r="AR346" i="40"/>
  <c r="AQ346" i="40"/>
  <c r="AP346" i="40"/>
  <c r="AO346" i="40"/>
  <c r="AN346" i="40"/>
  <c r="AW345" i="40"/>
  <c r="AV345" i="40"/>
  <c r="AU345" i="40"/>
  <c r="AT345" i="40"/>
  <c r="AS345" i="40"/>
  <c r="AR345" i="40"/>
  <c r="AQ345" i="40"/>
  <c r="AP345" i="40"/>
  <c r="AO345" i="40"/>
  <c r="AN345" i="40"/>
  <c r="AW344" i="40"/>
  <c r="AV344" i="40"/>
  <c r="AU344" i="40"/>
  <c r="AT344" i="40"/>
  <c r="AS344" i="40"/>
  <c r="AR344" i="40"/>
  <c r="AQ344" i="40"/>
  <c r="AP344" i="40"/>
  <c r="AO344" i="40"/>
  <c r="AN344" i="40"/>
  <c r="AW343" i="40"/>
  <c r="AV343" i="40"/>
  <c r="AU343" i="40"/>
  <c r="AT343" i="40"/>
  <c r="AS343" i="40"/>
  <c r="AR343" i="40"/>
  <c r="AQ343" i="40"/>
  <c r="AP343" i="40"/>
  <c r="AO343" i="40"/>
  <c r="AN343" i="40"/>
  <c r="AW342" i="40"/>
  <c r="AV342" i="40"/>
  <c r="AU342" i="40"/>
  <c r="AT342" i="40"/>
  <c r="AS342" i="40"/>
  <c r="AR342" i="40"/>
  <c r="AQ342" i="40"/>
  <c r="AP342" i="40"/>
  <c r="AO342" i="40"/>
  <c r="AN342" i="40"/>
  <c r="AW341" i="40"/>
  <c r="AV341" i="40"/>
  <c r="AU341" i="40"/>
  <c r="AT341" i="40"/>
  <c r="AS341" i="40"/>
  <c r="AR341" i="40"/>
  <c r="AQ341" i="40"/>
  <c r="AP341" i="40"/>
  <c r="AO341" i="40"/>
  <c r="AN341" i="40"/>
  <c r="AW340" i="40"/>
  <c r="AV340" i="40"/>
  <c r="AU340" i="40"/>
  <c r="AT340" i="40"/>
  <c r="AS340" i="40"/>
  <c r="AR340" i="40"/>
  <c r="AQ340" i="40"/>
  <c r="AP340" i="40"/>
  <c r="AO340" i="40"/>
  <c r="AN340" i="40"/>
  <c r="AW339" i="40"/>
  <c r="AV339" i="40"/>
  <c r="AU339" i="40"/>
  <c r="AT339" i="40"/>
  <c r="AS339" i="40"/>
  <c r="AR339" i="40"/>
  <c r="AQ339" i="40"/>
  <c r="AP339" i="40"/>
  <c r="AO339" i="40"/>
  <c r="AN339" i="40"/>
  <c r="AW338" i="40"/>
  <c r="AV338" i="40"/>
  <c r="AU338" i="40"/>
  <c r="AT338" i="40"/>
  <c r="AS338" i="40"/>
  <c r="AR338" i="40"/>
  <c r="AQ338" i="40"/>
  <c r="AP338" i="40"/>
  <c r="AO338" i="40"/>
  <c r="AN338" i="40"/>
  <c r="AW337" i="40"/>
  <c r="AV337" i="40"/>
  <c r="AU337" i="40"/>
  <c r="AT337" i="40"/>
  <c r="AS337" i="40"/>
  <c r="AR337" i="40"/>
  <c r="AQ337" i="40"/>
  <c r="AP337" i="40"/>
  <c r="AO337" i="40"/>
  <c r="AN337" i="40"/>
  <c r="AW336" i="40"/>
  <c r="AV336" i="40"/>
  <c r="AU336" i="40"/>
  <c r="AT336" i="40"/>
  <c r="AS336" i="40"/>
  <c r="AR336" i="40"/>
  <c r="AQ336" i="40"/>
  <c r="AP336" i="40"/>
  <c r="AO336" i="40"/>
  <c r="AN336" i="40"/>
  <c r="AW335" i="40"/>
  <c r="AV335" i="40"/>
  <c r="AU335" i="40"/>
  <c r="AT335" i="40"/>
  <c r="AS335" i="40"/>
  <c r="AR335" i="40"/>
  <c r="AQ335" i="40"/>
  <c r="AP335" i="40"/>
  <c r="AO335" i="40"/>
  <c r="AN335" i="40"/>
  <c r="AW334" i="40"/>
  <c r="AV334" i="40"/>
  <c r="AU334" i="40"/>
  <c r="AT334" i="40"/>
  <c r="AS334" i="40"/>
  <c r="AR334" i="40"/>
  <c r="AQ334" i="40"/>
  <c r="AP334" i="40"/>
  <c r="AO334" i="40"/>
  <c r="AN334" i="40"/>
  <c r="AW333" i="40"/>
  <c r="AV333" i="40"/>
  <c r="AU333" i="40"/>
  <c r="AT333" i="40"/>
  <c r="AS333" i="40"/>
  <c r="AR333" i="40"/>
  <c r="AQ333" i="40"/>
  <c r="AP333" i="40"/>
  <c r="AO333" i="40"/>
  <c r="AN333" i="40"/>
  <c r="AW332" i="40"/>
  <c r="AV332" i="40"/>
  <c r="AU332" i="40"/>
  <c r="AT332" i="40"/>
  <c r="AS332" i="40"/>
  <c r="AR332" i="40"/>
  <c r="AQ332" i="40"/>
  <c r="AP332" i="40"/>
  <c r="AO332" i="40"/>
  <c r="AN332" i="40"/>
  <c r="AW331" i="40"/>
  <c r="AV331" i="40"/>
  <c r="AU331" i="40"/>
  <c r="AT331" i="40"/>
  <c r="AS331" i="40"/>
  <c r="AR331" i="40"/>
  <c r="AQ331" i="40"/>
  <c r="AP331" i="40"/>
  <c r="AO331" i="40"/>
  <c r="AN331" i="40"/>
  <c r="AW330" i="40"/>
  <c r="AV330" i="40"/>
  <c r="AU330" i="40"/>
  <c r="AT330" i="40"/>
  <c r="AS330" i="40"/>
  <c r="AR330" i="40"/>
  <c r="AQ330" i="40"/>
  <c r="AP330" i="40"/>
  <c r="AO330" i="40"/>
  <c r="AN330" i="40"/>
  <c r="AW329" i="40"/>
  <c r="AV329" i="40"/>
  <c r="AU329" i="40"/>
  <c r="AT329" i="40"/>
  <c r="AS329" i="40"/>
  <c r="AR329" i="40"/>
  <c r="AQ329" i="40"/>
  <c r="AP329" i="40"/>
  <c r="AO329" i="40"/>
  <c r="AN329" i="40"/>
  <c r="AW328" i="40"/>
  <c r="AV328" i="40"/>
  <c r="AU328" i="40"/>
  <c r="AT328" i="40"/>
  <c r="AS328" i="40"/>
  <c r="AR328" i="40"/>
  <c r="AQ328" i="40"/>
  <c r="AP328" i="40"/>
  <c r="AO328" i="40"/>
  <c r="AN328" i="40"/>
  <c r="AW327" i="40"/>
  <c r="AV327" i="40"/>
  <c r="AU327" i="40"/>
  <c r="AT327" i="40"/>
  <c r="AS327" i="40"/>
  <c r="AR327" i="40"/>
  <c r="AQ327" i="40"/>
  <c r="AP327" i="40"/>
  <c r="AO327" i="40"/>
  <c r="AN327" i="40"/>
  <c r="AW326" i="40"/>
  <c r="AV326" i="40"/>
  <c r="AU326" i="40"/>
  <c r="AT326" i="40"/>
  <c r="AS326" i="40"/>
  <c r="AR326" i="40"/>
  <c r="AQ326" i="40"/>
  <c r="AP326" i="40"/>
  <c r="AO326" i="40"/>
  <c r="AN326" i="40"/>
  <c r="AW325" i="40"/>
  <c r="AV325" i="40"/>
  <c r="AU325" i="40"/>
  <c r="AT325" i="40"/>
  <c r="AS325" i="40"/>
  <c r="AR325" i="40"/>
  <c r="AQ325" i="40"/>
  <c r="AP325" i="40"/>
  <c r="AO325" i="40"/>
  <c r="AN325" i="40"/>
  <c r="AW324" i="40"/>
  <c r="AV324" i="40"/>
  <c r="AU324" i="40"/>
  <c r="AT324" i="40"/>
  <c r="AS324" i="40"/>
  <c r="AR324" i="40"/>
  <c r="AQ324" i="40"/>
  <c r="AP324" i="40"/>
  <c r="AO324" i="40"/>
  <c r="AN324" i="40"/>
  <c r="AW323" i="40"/>
  <c r="AV323" i="40"/>
  <c r="AU323" i="40"/>
  <c r="AT323" i="40"/>
  <c r="AS323" i="40"/>
  <c r="AR323" i="40"/>
  <c r="AQ323" i="40"/>
  <c r="AP323" i="40"/>
  <c r="AO323" i="40"/>
  <c r="AN323" i="40"/>
  <c r="AW322" i="40"/>
  <c r="AV322" i="40"/>
  <c r="AU322" i="40"/>
  <c r="AT322" i="40"/>
  <c r="AS322" i="40"/>
  <c r="AR322" i="40"/>
  <c r="AQ322" i="40"/>
  <c r="AP322" i="40"/>
  <c r="AO322" i="40"/>
  <c r="AN322" i="40"/>
  <c r="AW321" i="40"/>
  <c r="AV321" i="40"/>
  <c r="AU321" i="40"/>
  <c r="AT321" i="40"/>
  <c r="AS321" i="40"/>
  <c r="AR321" i="40"/>
  <c r="AQ321" i="40"/>
  <c r="AP321" i="40"/>
  <c r="AO321" i="40"/>
  <c r="AN321" i="40"/>
  <c r="AW320" i="40"/>
  <c r="AV320" i="40"/>
  <c r="AU320" i="40"/>
  <c r="AT320" i="40"/>
  <c r="AS320" i="40"/>
  <c r="AR320" i="40"/>
  <c r="AQ320" i="40"/>
  <c r="AP320" i="40"/>
  <c r="AO320" i="40"/>
  <c r="AN320" i="40"/>
  <c r="AW319" i="40"/>
  <c r="AV319" i="40"/>
  <c r="AU319" i="40"/>
  <c r="AT319" i="40"/>
  <c r="AS319" i="40"/>
  <c r="AR319" i="40"/>
  <c r="AQ319" i="40"/>
  <c r="AP319" i="40"/>
  <c r="AO319" i="40"/>
  <c r="AN319" i="40"/>
  <c r="AW318" i="40"/>
  <c r="AV318" i="40"/>
  <c r="AU318" i="40"/>
  <c r="AT318" i="40"/>
  <c r="AS318" i="40"/>
  <c r="AR318" i="40"/>
  <c r="AQ318" i="40"/>
  <c r="AP318" i="40"/>
  <c r="AO318" i="40"/>
  <c r="AN318" i="40"/>
  <c r="AW317" i="40"/>
  <c r="AV317" i="40"/>
  <c r="AU317" i="40"/>
  <c r="AT317" i="40"/>
  <c r="AS317" i="40"/>
  <c r="AR317" i="40"/>
  <c r="AQ317" i="40"/>
  <c r="AP317" i="40"/>
  <c r="AO317" i="40"/>
  <c r="AN317" i="40"/>
  <c r="AW316" i="40"/>
  <c r="AV316" i="40"/>
  <c r="AU316" i="40"/>
  <c r="AT316" i="40"/>
  <c r="AS316" i="40"/>
  <c r="AR316" i="40"/>
  <c r="AQ316" i="40"/>
  <c r="AP316" i="40"/>
  <c r="AO316" i="40"/>
  <c r="AN316" i="40"/>
  <c r="AW315" i="40"/>
  <c r="AV315" i="40"/>
  <c r="AU315" i="40"/>
  <c r="AT315" i="40"/>
  <c r="AS315" i="40"/>
  <c r="AR315" i="40"/>
  <c r="AQ315" i="40"/>
  <c r="AP315" i="40"/>
  <c r="AO315" i="40"/>
  <c r="AN315" i="40"/>
  <c r="AW314" i="40"/>
  <c r="AV314" i="40"/>
  <c r="AU314" i="40"/>
  <c r="AT314" i="40"/>
  <c r="AS314" i="40"/>
  <c r="AR314" i="40"/>
  <c r="AQ314" i="40"/>
  <c r="AP314" i="40"/>
  <c r="AO314" i="40"/>
  <c r="AN314" i="40"/>
  <c r="AW313" i="40"/>
  <c r="AV313" i="40"/>
  <c r="AU313" i="40"/>
  <c r="AT313" i="40"/>
  <c r="AS313" i="40"/>
  <c r="AR313" i="40"/>
  <c r="AQ313" i="40"/>
  <c r="AP313" i="40"/>
  <c r="AO313" i="40"/>
  <c r="AN313" i="40"/>
  <c r="AW312" i="40"/>
  <c r="AV312" i="40"/>
  <c r="AU312" i="40"/>
  <c r="AT312" i="40"/>
  <c r="AS312" i="40"/>
  <c r="AR312" i="40"/>
  <c r="AQ312" i="40"/>
  <c r="AP312" i="40"/>
  <c r="AO312" i="40"/>
  <c r="AN312" i="40"/>
  <c r="AW311" i="40"/>
  <c r="AV311" i="40"/>
  <c r="AU311" i="40"/>
  <c r="AT311" i="40"/>
  <c r="AS311" i="40"/>
  <c r="AR311" i="40"/>
  <c r="AQ311" i="40"/>
  <c r="AP311" i="40"/>
  <c r="AO311" i="40"/>
  <c r="AN311" i="40"/>
  <c r="AW310" i="40"/>
  <c r="AV310" i="40"/>
  <c r="AU310" i="40"/>
  <c r="AT310" i="40"/>
  <c r="AS310" i="40"/>
  <c r="AR310" i="40"/>
  <c r="AQ310" i="40"/>
  <c r="AP310" i="40"/>
  <c r="AO310" i="40"/>
  <c r="AN310" i="40"/>
  <c r="AW309" i="40"/>
  <c r="AV309" i="40"/>
  <c r="AU309" i="40"/>
  <c r="AT309" i="40"/>
  <c r="AS309" i="40"/>
  <c r="AR309" i="40"/>
  <c r="AQ309" i="40"/>
  <c r="AP309" i="40"/>
  <c r="AO309" i="40"/>
  <c r="AN309" i="40"/>
  <c r="AW308" i="40"/>
  <c r="AV308" i="40"/>
  <c r="AU308" i="40"/>
  <c r="AT308" i="40"/>
  <c r="AS308" i="40"/>
  <c r="AR308" i="40"/>
  <c r="AQ308" i="40"/>
  <c r="AP308" i="40"/>
  <c r="AO308" i="40"/>
  <c r="AN308" i="40"/>
  <c r="AW307" i="40"/>
  <c r="AV307" i="40"/>
  <c r="AU307" i="40"/>
  <c r="AT307" i="40"/>
  <c r="AS307" i="40"/>
  <c r="AR307" i="40"/>
  <c r="AQ307" i="40"/>
  <c r="AP307" i="40"/>
  <c r="AO307" i="40"/>
  <c r="AN307" i="40"/>
  <c r="AW306" i="40"/>
  <c r="AV306" i="40"/>
  <c r="AU306" i="40"/>
  <c r="AT306" i="40"/>
  <c r="AS306" i="40"/>
  <c r="AR306" i="40"/>
  <c r="AQ306" i="40"/>
  <c r="AP306" i="40"/>
  <c r="AO306" i="40"/>
  <c r="AN306" i="40"/>
  <c r="AW305" i="40"/>
  <c r="AV305" i="40"/>
  <c r="AU305" i="40"/>
  <c r="AT305" i="40"/>
  <c r="AS305" i="40"/>
  <c r="AR305" i="40"/>
  <c r="AQ305" i="40"/>
  <c r="AP305" i="40"/>
  <c r="AO305" i="40"/>
  <c r="AN305" i="40"/>
  <c r="AW304" i="40"/>
  <c r="AV304" i="40"/>
  <c r="AU304" i="40"/>
  <c r="AT304" i="40"/>
  <c r="AS304" i="40"/>
  <c r="AR304" i="40"/>
  <c r="AQ304" i="40"/>
  <c r="AP304" i="40"/>
  <c r="AO304" i="40"/>
  <c r="AN304" i="40"/>
  <c r="AW303" i="40"/>
  <c r="AV303" i="40"/>
  <c r="AU303" i="40"/>
  <c r="AT303" i="40"/>
  <c r="AS303" i="40"/>
  <c r="AR303" i="40"/>
  <c r="AQ303" i="40"/>
  <c r="AP303" i="40"/>
  <c r="AO303" i="40"/>
  <c r="AN303" i="40"/>
  <c r="AW302" i="40"/>
  <c r="AV302" i="40"/>
  <c r="AU302" i="40"/>
  <c r="AT302" i="40"/>
  <c r="AS302" i="40"/>
  <c r="AR302" i="40"/>
  <c r="AQ302" i="40"/>
  <c r="AP302" i="40"/>
  <c r="AO302" i="40"/>
  <c r="AN302" i="40"/>
  <c r="AW301" i="40"/>
  <c r="AV301" i="40"/>
  <c r="AU301" i="40"/>
  <c r="AT301" i="40"/>
  <c r="AS301" i="40"/>
  <c r="AR301" i="40"/>
  <c r="AQ301" i="40"/>
  <c r="AP301" i="40"/>
  <c r="AO301" i="40"/>
  <c r="AN301" i="40"/>
  <c r="AW300" i="40"/>
  <c r="AV300" i="40"/>
  <c r="AU300" i="40"/>
  <c r="AT300" i="40"/>
  <c r="AS300" i="40"/>
  <c r="AR300" i="40"/>
  <c r="AQ300" i="40"/>
  <c r="AP300" i="40"/>
  <c r="AO300" i="40"/>
  <c r="AN300" i="40"/>
  <c r="AW299" i="40"/>
  <c r="AV299" i="40"/>
  <c r="AU299" i="40"/>
  <c r="AT299" i="40"/>
  <c r="AS299" i="40"/>
  <c r="AR299" i="40"/>
  <c r="AQ299" i="40"/>
  <c r="AP299" i="40"/>
  <c r="AO299" i="40"/>
  <c r="AN299" i="40"/>
  <c r="AW298" i="40"/>
  <c r="AV298" i="40"/>
  <c r="AU298" i="40"/>
  <c r="AT298" i="40"/>
  <c r="AS298" i="40"/>
  <c r="AR298" i="40"/>
  <c r="AQ298" i="40"/>
  <c r="AP298" i="40"/>
  <c r="AO298" i="40"/>
  <c r="AN298" i="40"/>
  <c r="AW297" i="40"/>
  <c r="AV297" i="40"/>
  <c r="AU297" i="40"/>
  <c r="AT297" i="40"/>
  <c r="AS297" i="40"/>
  <c r="AR297" i="40"/>
  <c r="AQ297" i="40"/>
  <c r="AP297" i="40"/>
  <c r="AO297" i="40"/>
  <c r="AN297" i="40"/>
  <c r="AW296" i="40"/>
  <c r="AV296" i="40"/>
  <c r="AU296" i="40"/>
  <c r="AT296" i="40"/>
  <c r="AS296" i="40"/>
  <c r="AR296" i="40"/>
  <c r="AQ296" i="40"/>
  <c r="AP296" i="40"/>
  <c r="AO296" i="40"/>
  <c r="AN296" i="40"/>
  <c r="AW295" i="40"/>
  <c r="AV295" i="40"/>
  <c r="AU295" i="40"/>
  <c r="AT295" i="40"/>
  <c r="AS295" i="40"/>
  <c r="AR295" i="40"/>
  <c r="AQ295" i="40"/>
  <c r="AP295" i="40"/>
  <c r="AO295" i="40"/>
  <c r="AN295" i="40"/>
  <c r="AW294" i="40"/>
  <c r="AV294" i="40"/>
  <c r="AU294" i="40"/>
  <c r="AT294" i="40"/>
  <c r="AS294" i="40"/>
  <c r="AR294" i="40"/>
  <c r="AQ294" i="40"/>
  <c r="AP294" i="40"/>
  <c r="AO294" i="40"/>
  <c r="AN294" i="40"/>
  <c r="AW293" i="40"/>
  <c r="AV293" i="40"/>
  <c r="AU293" i="40"/>
  <c r="AT293" i="40"/>
  <c r="AS293" i="40"/>
  <c r="AR293" i="40"/>
  <c r="AQ293" i="40"/>
  <c r="AP293" i="40"/>
  <c r="AO293" i="40"/>
  <c r="AN293" i="40"/>
  <c r="AW292" i="40"/>
  <c r="AV292" i="40"/>
  <c r="AU292" i="40"/>
  <c r="AT292" i="40"/>
  <c r="AS292" i="40"/>
  <c r="AR292" i="40"/>
  <c r="AQ292" i="40"/>
  <c r="AP292" i="40"/>
  <c r="AO292" i="40"/>
  <c r="AN292" i="40"/>
  <c r="AW291" i="40"/>
  <c r="AV291" i="40"/>
  <c r="AU291" i="40"/>
  <c r="AT291" i="40"/>
  <c r="AS291" i="40"/>
  <c r="AR291" i="40"/>
  <c r="AQ291" i="40"/>
  <c r="AP291" i="40"/>
  <c r="AO291" i="40"/>
  <c r="AN291" i="40"/>
  <c r="AW290" i="40"/>
  <c r="AV290" i="40"/>
  <c r="AU290" i="40"/>
  <c r="AT290" i="40"/>
  <c r="AS290" i="40"/>
  <c r="AR290" i="40"/>
  <c r="AQ290" i="40"/>
  <c r="AP290" i="40"/>
  <c r="AO290" i="40"/>
  <c r="AN290" i="40"/>
  <c r="AW289" i="40"/>
  <c r="AV289" i="40"/>
  <c r="AU289" i="40"/>
  <c r="AT289" i="40"/>
  <c r="AS289" i="40"/>
  <c r="AR289" i="40"/>
  <c r="AQ289" i="40"/>
  <c r="AP289" i="40"/>
  <c r="AO289" i="40"/>
  <c r="AN289" i="40"/>
  <c r="AW288" i="40"/>
  <c r="AV288" i="40"/>
  <c r="AU288" i="40"/>
  <c r="AT288" i="40"/>
  <c r="AS288" i="40"/>
  <c r="AR288" i="40"/>
  <c r="AQ288" i="40"/>
  <c r="AP288" i="40"/>
  <c r="AO288" i="40"/>
  <c r="AN288" i="40"/>
  <c r="AW287" i="40"/>
  <c r="AV287" i="40"/>
  <c r="AU287" i="40"/>
  <c r="AT287" i="40"/>
  <c r="AS287" i="40"/>
  <c r="AR287" i="40"/>
  <c r="AQ287" i="40"/>
  <c r="AP287" i="40"/>
  <c r="AO287" i="40"/>
  <c r="AN287" i="40"/>
  <c r="AW286" i="40"/>
  <c r="AV286" i="40"/>
  <c r="AU286" i="40"/>
  <c r="AT286" i="40"/>
  <c r="AS286" i="40"/>
  <c r="AR286" i="40"/>
  <c r="AQ286" i="40"/>
  <c r="AP286" i="40"/>
  <c r="AO286" i="40"/>
  <c r="AN286" i="40"/>
  <c r="AW285" i="40"/>
  <c r="AV285" i="40"/>
  <c r="AU285" i="40"/>
  <c r="AT285" i="40"/>
  <c r="AS285" i="40"/>
  <c r="AR285" i="40"/>
  <c r="AQ285" i="40"/>
  <c r="AP285" i="40"/>
  <c r="AO285" i="40"/>
  <c r="AN285" i="40"/>
  <c r="AW284" i="40"/>
  <c r="AV284" i="40"/>
  <c r="AU284" i="40"/>
  <c r="AT284" i="40"/>
  <c r="AS284" i="40"/>
  <c r="AR284" i="40"/>
  <c r="AQ284" i="40"/>
  <c r="AP284" i="40"/>
  <c r="AO284" i="40"/>
  <c r="AN284" i="40"/>
  <c r="AW283" i="40"/>
  <c r="AV283" i="40"/>
  <c r="AU283" i="40"/>
  <c r="AT283" i="40"/>
  <c r="AS283" i="40"/>
  <c r="AR283" i="40"/>
  <c r="AQ283" i="40"/>
  <c r="AP283" i="40"/>
  <c r="AO283" i="40"/>
  <c r="AN283" i="40"/>
  <c r="AW282" i="40"/>
  <c r="AV282" i="40"/>
  <c r="AU282" i="40"/>
  <c r="AT282" i="40"/>
  <c r="AS282" i="40"/>
  <c r="AR282" i="40"/>
  <c r="AQ282" i="40"/>
  <c r="AP282" i="40"/>
  <c r="AO282" i="40"/>
  <c r="AN282" i="40"/>
  <c r="AW281" i="40"/>
  <c r="AV281" i="40"/>
  <c r="AU281" i="40"/>
  <c r="AT281" i="40"/>
  <c r="AS281" i="40"/>
  <c r="AR281" i="40"/>
  <c r="AQ281" i="40"/>
  <c r="AP281" i="40"/>
  <c r="AO281" i="40"/>
  <c r="AN281" i="40"/>
  <c r="AW280" i="40"/>
  <c r="AV280" i="40"/>
  <c r="AU280" i="40"/>
  <c r="AT280" i="40"/>
  <c r="AS280" i="40"/>
  <c r="AR280" i="40"/>
  <c r="AQ280" i="40"/>
  <c r="AP280" i="40"/>
  <c r="AO280" i="40"/>
  <c r="AN280" i="40"/>
  <c r="AW279" i="40"/>
  <c r="AV279" i="40"/>
  <c r="AU279" i="40"/>
  <c r="AT279" i="40"/>
  <c r="AS279" i="40"/>
  <c r="AR279" i="40"/>
  <c r="AQ279" i="40"/>
  <c r="AP279" i="40"/>
  <c r="AO279" i="40"/>
  <c r="AN279" i="40"/>
  <c r="AW278" i="40"/>
  <c r="AV278" i="40"/>
  <c r="AU278" i="40"/>
  <c r="AT278" i="40"/>
  <c r="AS278" i="40"/>
  <c r="AR278" i="40"/>
  <c r="AQ278" i="40"/>
  <c r="AP278" i="40"/>
  <c r="AO278" i="40"/>
  <c r="AN278" i="40"/>
  <c r="AW277" i="40"/>
  <c r="AV277" i="40"/>
  <c r="AU277" i="40"/>
  <c r="AT277" i="40"/>
  <c r="AS277" i="40"/>
  <c r="AR277" i="40"/>
  <c r="AQ277" i="40"/>
  <c r="AP277" i="40"/>
  <c r="AO277" i="40"/>
  <c r="AN277" i="40"/>
  <c r="AW276" i="40"/>
  <c r="AV276" i="40"/>
  <c r="AU276" i="40"/>
  <c r="AT276" i="40"/>
  <c r="AS276" i="40"/>
  <c r="AR276" i="40"/>
  <c r="AQ276" i="40"/>
  <c r="AP276" i="40"/>
  <c r="AO276" i="40"/>
  <c r="AN276" i="40"/>
  <c r="AW275" i="40"/>
  <c r="AV275" i="40"/>
  <c r="AU275" i="40"/>
  <c r="AT275" i="40"/>
  <c r="AS275" i="40"/>
  <c r="AR275" i="40"/>
  <c r="AQ275" i="40"/>
  <c r="AP275" i="40"/>
  <c r="AO275" i="40"/>
  <c r="AN275" i="40"/>
  <c r="AW274" i="40"/>
  <c r="AV274" i="40"/>
  <c r="AU274" i="40"/>
  <c r="AT274" i="40"/>
  <c r="AS274" i="40"/>
  <c r="AR274" i="40"/>
  <c r="AQ274" i="40"/>
  <c r="AP274" i="40"/>
  <c r="AO274" i="40"/>
  <c r="AN274" i="40"/>
  <c r="AW273" i="40"/>
  <c r="AV273" i="40"/>
  <c r="AU273" i="40"/>
  <c r="AT273" i="40"/>
  <c r="AS273" i="40"/>
  <c r="AR273" i="40"/>
  <c r="AQ273" i="40"/>
  <c r="AP273" i="40"/>
  <c r="AO273" i="40"/>
  <c r="AN273" i="40"/>
  <c r="AW272" i="40"/>
  <c r="AV272" i="40"/>
  <c r="AU272" i="40"/>
  <c r="AT272" i="40"/>
  <c r="AS272" i="40"/>
  <c r="AR272" i="40"/>
  <c r="AQ272" i="40"/>
  <c r="AP272" i="40"/>
  <c r="AO272" i="40"/>
  <c r="AN272" i="40"/>
  <c r="AW271" i="40"/>
  <c r="AV271" i="40"/>
  <c r="AU271" i="40"/>
  <c r="AT271" i="40"/>
  <c r="AS271" i="40"/>
  <c r="AR271" i="40"/>
  <c r="AQ271" i="40"/>
  <c r="AP271" i="40"/>
  <c r="AO271" i="40"/>
  <c r="AN271" i="40"/>
  <c r="AW270" i="40"/>
  <c r="AV270" i="40"/>
  <c r="AU270" i="40"/>
  <c r="AT270" i="40"/>
  <c r="AS270" i="40"/>
  <c r="AR270" i="40"/>
  <c r="AQ270" i="40"/>
  <c r="AP270" i="40"/>
  <c r="AO270" i="40"/>
  <c r="AN270" i="40"/>
  <c r="AW269" i="40"/>
  <c r="AV269" i="40"/>
  <c r="AU269" i="40"/>
  <c r="AT269" i="40"/>
  <c r="AS269" i="40"/>
  <c r="AR269" i="40"/>
  <c r="AQ269" i="40"/>
  <c r="AP269" i="40"/>
  <c r="AO269" i="40"/>
  <c r="AN269" i="40"/>
  <c r="AW268" i="40"/>
  <c r="AV268" i="40"/>
  <c r="AU268" i="40"/>
  <c r="AT268" i="40"/>
  <c r="AS268" i="40"/>
  <c r="AR268" i="40"/>
  <c r="AQ268" i="40"/>
  <c r="AP268" i="40"/>
  <c r="AO268" i="40"/>
  <c r="AN268" i="40"/>
  <c r="AW267" i="40"/>
  <c r="AV267" i="40"/>
  <c r="AU267" i="40"/>
  <c r="AT267" i="40"/>
  <c r="AS267" i="40"/>
  <c r="AR267" i="40"/>
  <c r="AQ267" i="40"/>
  <c r="AP267" i="40"/>
  <c r="AO267" i="40"/>
  <c r="AN267" i="40"/>
  <c r="AW266" i="40"/>
  <c r="AV266" i="40"/>
  <c r="AU266" i="40"/>
  <c r="AT266" i="40"/>
  <c r="AS266" i="40"/>
  <c r="AR266" i="40"/>
  <c r="AQ266" i="40"/>
  <c r="AP266" i="40"/>
  <c r="AO266" i="40"/>
  <c r="AN266" i="40"/>
  <c r="AW265" i="40"/>
  <c r="AV265" i="40"/>
  <c r="AU265" i="40"/>
  <c r="AT265" i="40"/>
  <c r="AS265" i="40"/>
  <c r="AR265" i="40"/>
  <c r="AQ265" i="40"/>
  <c r="AP265" i="40"/>
  <c r="AO265" i="40"/>
  <c r="AN265" i="40"/>
  <c r="AW264" i="40"/>
  <c r="AV264" i="40"/>
  <c r="AU264" i="40"/>
  <c r="AT264" i="40"/>
  <c r="AS264" i="40"/>
  <c r="AR264" i="40"/>
  <c r="AQ264" i="40"/>
  <c r="AP264" i="40"/>
  <c r="AO264" i="40"/>
  <c r="AN264" i="40"/>
  <c r="AW263" i="40"/>
  <c r="AV263" i="40"/>
  <c r="AU263" i="40"/>
  <c r="AT263" i="40"/>
  <c r="AS263" i="40"/>
  <c r="AR263" i="40"/>
  <c r="AQ263" i="40"/>
  <c r="AP263" i="40"/>
  <c r="AO263" i="40"/>
  <c r="AN263" i="40"/>
  <c r="AW262" i="40"/>
  <c r="AV262" i="40"/>
  <c r="AU262" i="40"/>
  <c r="AT262" i="40"/>
  <c r="AS262" i="40"/>
  <c r="AR262" i="40"/>
  <c r="AQ262" i="40"/>
  <c r="AP262" i="40"/>
  <c r="AO262" i="40"/>
  <c r="AN262" i="40"/>
  <c r="AW261" i="40"/>
  <c r="AV261" i="40"/>
  <c r="AU261" i="40"/>
  <c r="AT261" i="40"/>
  <c r="AS261" i="40"/>
  <c r="AR261" i="40"/>
  <c r="AQ261" i="40"/>
  <c r="AP261" i="40"/>
  <c r="AO261" i="40"/>
  <c r="AN261" i="40"/>
  <c r="AW260" i="40"/>
  <c r="AV260" i="40"/>
  <c r="AU260" i="40"/>
  <c r="AT260" i="40"/>
  <c r="AS260" i="40"/>
  <c r="AR260" i="40"/>
  <c r="AQ260" i="40"/>
  <c r="AP260" i="40"/>
  <c r="AO260" i="40"/>
  <c r="AN260" i="40"/>
  <c r="AW259" i="40"/>
  <c r="AV259" i="40"/>
  <c r="AU259" i="40"/>
  <c r="AT259" i="40"/>
  <c r="AS259" i="40"/>
  <c r="AR259" i="40"/>
  <c r="AQ259" i="40"/>
  <c r="AP259" i="40"/>
  <c r="AO259" i="40"/>
  <c r="AN259" i="40"/>
  <c r="AW258" i="40"/>
  <c r="AV258" i="40"/>
  <c r="AU258" i="40"/>
  <c r="AT258" i="40"/>
  <c r="AS258" i="40"/>
  <c r="AR258" i="40"/>
  <c r="AQ258" i="40"/>
  <c r="AP258" i="40"/>
  <c r="AO258" i="40"/>
  <c r="AN258" i="40"/>
  <c r="AW257" i="40"/>
  <c r="AV257" i="40"/>
  <c r="AU257" i="40"/>
  <c r="AT257" i="40"/>
  <c r="AS257" i="40"/>
  <c r="AR257" i="40"/>
  <c r="AQ257" i="40"/>
  <c r="AP257" i="40"/>
  <c r="AO257" i="40"/>
  <c r="AN257" i="40"/>
  <c r="AW256" i="40"/>
  <c r="AV256" i="40"/>
  <c r="AU256" i="40"/>
  <c r="AT256" i="40"/>
  <c r="AS256" i="40"/>
  <c r="AR256" i="40"/>
  <c r="AQ256" i="40"/>
  <c r="AP256" i="40"/>
  <c r="AO256" i="40"/>
  <c r="AN256" i="40"/>
  <c r="AW255" i="40"/>
  <c r="AV255" i="40"/>
  <c r="AU255" i="40"/>
  <c r="AT255" i="40"/>
  <c r="AS255" i="40"/>
  <c r="AR255" i="40"/>
  <c r="AQ255" i="40"/>
  <c r="AP255" i="40"/>
  <c r="AO255" i="40"/>
  <c r="AN255" i="40"/>
  <c r="AW254" i="40"/>
  <c r="AV254" i="40"/>
  <c r="AU254" i="40"/>
  <c r="AT254" i="40"/>
  <c r="AS254" i="40"/>
  <c r="AR254" i="40"/>
  <c r="AQ254" i="40"/>
  <c r="AP254" i="40"/>
  <c r="AO254" i="40"/>
  <c r="AN254" i="40"/>
  <c r="AW253" i="40"/>
  <c r="AV253" i="40"/>
  <c r="AU253" i="40"/>
  <c r="AT253" i="40"/>
  <c r="AS253" i="40"/>
  <c r="AR253" i="40"/>
  <c r="AQ253" i="40"/>
  <c r="AP253" i="40"/>
  <c r="AO253" i="40"/>
  <c r="AN253" i="40"/>
  <c r="AW252" i="40"/>
  <c r="AV252" i="40"/>
  <c r="AU252" i="40"/>
  <c r="AT252" i="40"/>
  <c r="AS252" i="40"/>
  <c r="AR252" i="40"/>
  <c r="AQ252" i="40"/>
  <c r="AP252" i="40"/>
  <c r="AO252" i="40"/>
  <c r="AN252" i="40"/>
  <c r="AW251" i="40"/>
  <c r="AV251" i="40"/>
  <c r="AU251" i="40"/>
  <c r="AT251" i="40"/>
  <c r="AS251" i="40"/>
  <c r="AR251" i="40"/>
  <c r="AQ251" i="40"/>
  <c r="AP251" i="40"/>
  <c r="AO251" i="40"/>
  <c r="AN251" i="40"/>
  <c r="AW250" i="40"/>
  <c r="AV250" i="40"/>
  <c r="AU250" i="40"/>
  <c r="AT250" i="40"/>
  <c r="AS250" i="40"/>
  <c r="AR250" i="40"/>
  <c r="AQ250" i="40"/>
  <c r="AP250" i="40"/>
  <c r="AO250" i="40"/>
  <c r="AN250" i="40"/>
  <c r="AW249" i="40"/>
  <c r="AV249" i="40"/>
  <c r="AU249" i="40"/>
  <c r="AT249" i="40"/>
  <c r="AS249" i="40"/>
  <c r="AR249" i="40"/>
  <c r="AQ249" i="40"/>
  <c r="AP249" i="40"/>
  <c r="AO249" i="40"/>
  <c r="AN249" i="40"/>
  <c r="AW248" i="40"/>
  <c r="AV248" i="40"/>
  <c r="AU248" i="40"/>
  <c r="AT248" i="40"/>
  <c r="AS248" i="40"/>
  <c r="AR248" i="40"/>
  <c r="AQ248" i="40"/>
  <c r="AP248" i="40"/>
  <c r="AO248" i="40"/>
  <c r="AN248" i="40"/>
  <c r="AW247" i="40"/>
  <c r="AV247" i="40"/>
  <c r="AU247" i="40"/>
  <c r="AT247" i="40"/>
  <c r="AS247" i="40"/>
  <c r="AR247" i="40"/>
  <c r="AQ247" i="40"/>
  <c r="AP247" i="40"/>
  <c r="AO247" i="40"/>
  <c r="AN247" i="40"/>
  <c r="AW246" i="40"/>
  <c r="AV246" i="40"/>
  <c r="AU246" i="40"/>
  <c r="AT246" i="40"/>
  <c r="AS246" i="40"/>
  <c r="AR246" i="40"/>
  <c r="AQ246" i="40"/>
  <c r="AP246" i="40"/>
  <c r="AO246" i="40"/>
  <c r="AN246" i="40"/>
  <c r="AW245" i="40"/>
  <c r="AV245" i="40"/>
  <c r="AU245" i="40"/>
  <c r="AT245" i="40"/>
  <c r="AS245" i="40"/>
  <c r="AR245" i="40"/>
  <c r="AQ245" i="40"/>
  <c r="AP245" i="40"/>
  <c r="AO245" i="40"/>
  <c r="AN245" i="40"/>
  <c r="AW244" i="40"/>
  <c r="AV244" i="40"/>
  <c r="AU244" i="40"/>
  <c r="AT244" i="40"/>
  <c r="AS244" i="40"/>
  <c r="AR244" i="40"/>
  <c r="AQ244" i="40"/>
  <c r="AP244" i="40"/>
  <c r="AO244" i="40"/>
  <c r="AN244" i="40"/>
  <c r="AW243" i="40"/>
  <c r="AV243" i="40"/>
  <c r="AU243" i="40"/>
  <c r="AT243" i="40"/>
  <c r="AS243" i="40"/>
  <c r="AR243" i="40"/>
  <c r="AQ243" i="40"/>
  <c r="AP243" i="40"/>
  <c r="AO243" i="40"/>
  <c r="AN243" i="40"/>
  <c r="AW242" i="40"/>
  <c r="AV242" i="40"/>
  <c r="AU242" i="40"/>
  <c r="AT242" i="40"/>
  <c r="AS242" i="40"/>
  <c r="AR242" i="40"/>
  <c r="AQ242" i="40"/>
  <c r="AP242" i="40"/>
  <c r="AO242" i="40"/>
  <c r="AN242" i="40"/>
  <c r="AW241" i="40"/>
  <c r="AV241" i="40"/>
  <c r="AU241" i="40"/>
  <c r="AT241" i="40"/>
  <c r="AS241" i="40"/>
  <c r="AR241" i="40"/>
  <c r="AQ241" i="40"/>
  <c r="AP241" i="40"/>
  <c r="AO241" i="40"/>
  <c r="AN241" i="40"/>
  <c r="AW240" i="40"/>
  <c r="AV240" i="40"/>
  <c r="AU240" i="40"/>
  <c r="AT240" i="40"/>
  <c r="AS240" i="40"/>
  <c r="AR240" i="40"/>
  <c r="AQ240" i="40"/>
  <c r="AP240" i="40"/>
  <c r="AO240" i="40"/>
  <c r="AN240" i="40"/>
  <c r="AW239" i="40"/>
  <c r="AV239" i="40"/>
  <c r="AU239" i="40"/>
  <c r="AT239" i="40"/>
  <c r="AS239" i="40"/>
  <c r="AR239" i="40"/>
  <c r="AQ239" i="40"/>
  <c r="AP239" i="40"/>
  <c r="AO239" i="40"/>
  <c r="AN239" i="40"/>
  <c r="AW238" i="40"/>
  <c r="AV238" i="40"/>
  <c r="AU238" i="40"/>
  <c r="AT238" i="40"/>
  <c r="AS238" i="40"/>
  <c r="AR238" i="40"/>
  <c r="AQ238" i="40"/>
  <c r="AP238" i="40"/>
  <c r="AO238" i="40"/>
  <c r="AN238" i="40"/>
  <c r="AW237" i="40"/>
  <c r="AV237" i="40"/>
  <c r="AU237" i="40"/>
  <c r="AT237" i="40"/>
  <c r="AS237" i="40"/>
  <c r="AR237" i="40"/>
  <c r="AQ237" i="40"/>
  <c r="AP237" i="40"/>
  <c r="AO237" i="40"/>
  <c r="AN237" i="40"/>
  <c r="AW236" i="40"/>
  <c r="AV236" i="40"/>
  <c r="AU236" i="40"/>
  <c r="AT236" i="40"/>
  <c r="AS236" i="40"/>
  <c r="AR236" i="40"/>
  <c r="AQ236" i="40"/>
  <c r="AP236" i="40"/>
  <c r="AO236" i="40"/>
  <c r="AN236" i="40"/>
  <c r="AW235" i="40"/>
  <c r="AV235" i="40"/>
  <c r="AU235" i="40"/>
  <c r="AT235" i="40"/>
  <c r="AS235" i="40"/>
  <c r="AR235" i="40"/>
  <c r="AQ235" i="40"/>
  <c r="AP235" i="40"/>
  <c r="AO235" i="40"/>
  <c r="AN235" i="40"/>
  <c r="AW234" i="40"/>
  <c r="AV234" i="40"/>
  <c r="AU234" i="40"/>
  <c r="AT234" i="40"/>
  <c r="AS234" i="40"/>
  <c r="AR234" i="40"/>
  <c r="AQ234" i="40"/>
  <c r="AP234" i="40"/>
  <c r="AO234" i="40"/>
  <c r="AN234" i="40"/>
  <c r="AW233" i="40"/>
  <c r="AV233" i="40"/>
  <c r="AU233" i="40"/>
  <c r="AT233" i="40"/>
  <c r="AS233" i="40"/>
  <c r="AR233" i="40"/>
  <c r="AQ233" i="40"/>
  <c r="AP233" i="40"/>
  <c r="AO233" i="40"/>
  <c r="AN233" i="40"/>
  <c r="AW232" i="40"/>
  <c r="AV232" i="40"/>
  <c r="AU232" i="40"/>
  <c r="AT232" i="40"/>
  <c r="AS232" i="40"/>
  <c r="AR232" i="40"/>
  <c r="AQ232" i="40"/>
  <c r="AP232" i="40"/>
  <c r="AO232" i="40"/>
  <c r="AN232" i="40"/>
  <c r="AW231" i="40"/>
  <c r="AV231" i="40"/>
  <c r="AU231" i="40"/>
  <c r="AT231" i="40"/>
  <c r="AS231" i="40"/>
  <c r="AR231" i="40"/>
  <c r="AQ231" i="40"/>
  <c r="AP231" i="40"/>
  <c r="AO231" i="40"/>
  <c r="AN231" i="40"/>
  <c r="AW230" i="40"/>
  <c r="AV230" i="40"/>
  <c r="AU230" i="40"/>
  <c r="AT230" i="40"/>
  <c r="AS230" i="40"/>
  <c r="AR230" i="40"/>
  <c r="AQ230" i="40"/>
  <c r="AP230" i="40"/>
  <c r="AO230" i="40"/>
  <c r="AN230" i="40"/>
  <c r="AW229" i="40"/>
  <c r="AV229" i="40"/>
  <c r="AU229" i="40"/>
  <c r="AT229" i="40"/>
  <c r="AS229" i="40"/>
  <c r="AR229" i="40"/>
  <c r="AQ229" i="40"/>
  <c r="AP229" i="40"/>
  <c r="AO229" i="40"/>
  <c r="AN229" i="40"/>
  <c r="AW228" i="40"/>
  <c r="AV228" i="40"/>
  <c r="AU228" i="40"/>
  <c r="AT228" i="40"/>
  <c r="AS228" i="40"/>
  <c r="AR228" i="40"/>
  <c r="AQ228" i="40"/>
  <c r="AP228" i="40"/>
  <c r="AO228" i="40"/>
  <c r="AN228" i="40"/>
  <c r="AW227" i="40"/>
  <c r="AV227" i="40"/>
  <c r="AU227" i="40"/>
  <c r="AT227" i="40"/>
  <c r="AS227" i="40"/>
  <c r="AR227" i="40"/>
  <c r="AQ227" i="40"/>
  <c r="AP227" i="40"/>
  <c r="AO227" i="40"/>
  <c r="AN227" i="40"/>
  <c r="AW226" i="40"/>
  <c r="AV226" i="40"/>
  <c r="AU226" i="40"/>
  <c r="AT226" i="40"/>
  <c r="AS226" i="40"/>
  <c r="AR226" i="40"/>
  <c r="AQ226" i="40"/>
  <c r="AP226" i="40"/>
  <c r="AO226" i="40"/>
  <c r="AN226" i="40"/>
  <c r="AW225" i="40"/>
  <c r="AV225" i="40"/>
  <c r="AU225" i="40"/>
  <c r="AT225" i="40"/>
  <c r="AS225" i="40"/>
  <c r="AR225" i="40"/>
  <c r="AQ225" i="40"/>
  <c r="AP225" i="40"/>
  <c r="AO225" i="40"/>
  <c r="AN225" i="40"/>
  <c r="AW224" i="40"/>
  <c r="AV224" i="40"/>
  <c r="AU224" i="40"/>
  <c r="AT224" i="40"/>
  <c r="AS224" i="40"/>
  <c r="AR224" i="40"/>
  <c r="AQ224" i="40"/>
  <c r="AP224" i="40"/>
  <c r="AO224" i="40"/>
  <c r="AN224" i="40"/>
  <c r="AW223" i="40"/>
  <c r="AV223" i="40"/>
  <c r="AU223" i="40"/>
  <c r="AT223" i="40"/>
  <c r="AS223" i="40"/>
  <c r="AR223" i="40"/>
  <c r="AQ223" i="40"/>
  <c r="AP223" i="40"/>
  <c r="AO223" i="40"/>
  <c r="AN223" i="40"/>
  <c r="AW222" i="40"/>
  <c r="AV222" i="40"/>
  <c r="AU222" i="40"/>
  <c r="AT222" i="40"/>
  <c r="AS222" i="40"/>
  <c r="AR222" i="40"/>
  <c r="AQ222" i="40"/>
  <c r="AP222" i="40"/>
  <c r="AO222" i="40"/>
  <c r="AN222" i="40"/>
  <c r="AW221" i="40"/>
  <c r="AV221" i="40"/>
  <c r="AU221" i="40"/>
  <c r="AT221" i="40"/>
  <c r="AS221" i="40"/>
  <c r="AR221" i="40"/>
  <c r="AQ221" i="40"/>
  <c r="AP221" i="40"/>
  <c r="AO221" i="40"/>
  <c r="AN221" i="40"/>
  <c r="AW220" i="40"/>
  <c r="AV220" i="40"/>
  <c r="AU220" i="40"/>
  <c r="AT220" i="40"/>
  <c r="AS220" i="40"/>
  <c r="AR220" i="40"/>
  <c r="AQ220" i="40"/>
  <c r="AP220" i="40"/>
  <c r="AO220" i="40"/>
  <c r="AN220" i="40"/>
  <c r="AW219" i="40"/>
  <c r="AV219" i="40"/>
  <c r="AU219" i="40"/>
  <c r="AT219" i="40"/>
  <c r="AS219" i="40"/>
  <c r="AR219" i="40"/>
  <c r="AQ219" i="40"/>
  <c r="AP219" i="40"/>
  <c r="AO219" i="40"/>
  <c r="AN219" i="40"/>
  <c r="AW218" i="40"/>
  <c r="AV218" i="40"/>
  <c r="AU218" i="40"/>
  <c r="AT218" i="40"/>
  <c r="AS218" i="40"/>
  <c r="AR218" i="40"/>
  <c r="AQ218" i="40"/>
  <c r="AP218" i="40"/>
  <c r="AO218" i="40"/>
  <c r="AN218" i="40"/>
  <c r="AW217" i="40"/>
  <c r="AV217" i="40"/>
  <c r="AU217" i="40"/>
  <c r="AT217" i="40"/>
  <c r="AS217" i="40"/>
  <c r="AR217" i="40"/>
  <c r="AQ217" i="40"/>
  <c r="AP217" i="40"/>
  <c r="AO217" i="40"/>
  <c r="AN217" i="40"/>
  <c r="AW216" i="40"/>
  <c r="AV216" i="40"/>
  <c r="AU216" i="40"/>
  <c r="AT216" i="40"/>
  <c r="AS216" i="40"/>
  <c r="AR216" i="40"/>
  <c r="AQ216" i="40"/>
  <c r="AP216" i="40"/>
  <c r="AO216" i="40"/>
  <c r="AN216" i="40"/>
  <c r="AW215" i="40"/>
  <c r="AV215" i="40"/>
  <c r="AU215" i="40"/>
  <c r="AT215" i="40"/>
  <c r="AS215" i="40"/>
  <c r="AR215" i="40"/>
  <c r="AQ215" i="40"/>
  <c r="AP215" i="40"/>
  <c r="AO215" i="40"/>
  <c r="AN215" i="40"/>
  <c r="AW214" i="40"/>
  <c r="AV214" i="40"/>
  <c r="AU214" i="40"/>
  <c r="AT214" i="40"/>
  <c r="AS214" i="40"/>
  <c r="AR214" i="40"/>
  <c r="AQ214" i="40"/>
  <c r="AP214" i="40"/>
  <c r="AO214" i="40"/>
  <c r="AN214" i="40"/>
  <c r="AW213" i="40"/>
  <c r="AV213" i="40"/>
  <c r="AU213" i="40"/>
  <c r="AT213" i="40"/>
  <c r="AS213" i="40"/>
  <c r="AR213" i="40"/>
  <c r="AQ213" i="40"/>
  <c r="AP213" i="40"/>
  <c r="AO213" i="40"/>
  <c r="AN213" i="40"/>
  <c r="AW212" i="40"/>
  <c r="AV212" i="40"/>
  <c r="AU212" i="40"/>
  <c r="AT212" i="40"/>
  <c r="AS212" i="40"/>
  <c r="AR212" i="40"/>
  <c r="AQ212" i="40"/>
  <c r="AP212" i="40"/>
  <c r="AO212" i="40"/>
  <c r="AN212" i="40"/>
  <c r="AW211" i="40"/>
  <c r="AV211" i="40"/>
  <c r="AU211" i="40"/>
  <c r="AT211" i="40"/>
  <c r="AS211" i="40"/>
  <c r="AR211" i="40"/>
  <c r="AQ211" i="40"/>
  <c r="AP211" i="40"/>
  <c r="AO211" i="40"/>
  <c r="AN211" i="40"/>
  <c r="AW210" i="40"/>
  <c r="AV210" i="40"/>
  <c r="AU210" i="40"/>
  <c r="AT210" i="40"/>
  <c r="AS210" i="40"/>
  <c r="AR210" i="40"/>
  <c r="AQ210" i="40"/>
  <c r="AP210" i="40"/>
  <c r="AO210" i="40"/>
  <c r="AN210" i="40"/>
  <c r="AW209" i="40"/>
  <c r="AV209" i="40"/>
  <c r="AU209" i="40"/>
  <c r="AT209" i="40"/>
  <c r="AS209" i="40"/>
  <c r="AR209" i="40"/>
  <c r="AQ209" i="40"/>
  <c r="AP209" i="40"/>
  <c r="AO209" i="40"/>
  <c r="AN209" i="40"/>
  <c r="AW208" i="40"/>
  <c r="AV208" i="40"/>
  <c r="AU208" i="40"/>
  <c r="AT208" i="40"/>
  <c r="AS208" i="40"/>
  <c r="AR208" i="40"/>
  <c r="AQ208" i="40"/>
  <c r="AP208" i="40"/>
  <c r="AO208" i="40"/>
  <c r="AN208" i="40"/>
  <c r="AW207" i="40"/>
  <c r="AV207" i="40"/>
  <c r="AU207" i="40"/>
  <c r="AT207" i="40"/>
  <c r="AS207" i="40"/>
  <c r="AR207" i="40"/>
  <c r="AQ207" i="40"/>
  <c r="AP207" i="40"/>
  <c r="AO207" i="40"/>
  <c r="AN207" i="40"/>
  <c r="AW206" i="40"/>
  <c r="AV206" i="40"/>
  <c r="AU206" i="40"/>
  <c r="AT206" i="40"/>
  <c r="AS206" i="40"/>
  <c r="AR206" i="40"/>
  <c r="AQ206" i="40"/>
  <c r="AP206" i="40"/>
  <c r="AO206" i="40"/>
  <c r="AN206" i="40"/>
  <c r="AW205" i="40"/>
  <c r="AV205" i="40"/>
  <c r="AU205" i="40"/>
  <c r="AT205" i="40"/>
  <c r="AS205" i="40"/>
  <c r="AR205" i="40"/>
  <c r="AQ205" i="40"/>
  <c r="AP205" i="40"/>
  <c r="AO205" i="40"/>
  <c r="AN205" i="40"/>
  <c r="AW204" i="40"/>
  <c r="AV204" i="40"/>
  <c r="AU204" i="40"/>
  <c r="AT204" i="40"/>
  <c r="AS204" i="40"/>
  <c r="AR204" i="40"/>
  <c r="AQ204" i="40"/>
  <c r="AP204" i="40"/>
  <c r="AO204" i="40"/>
  <c r="AN204" i="40"/>
  <c r="AW203" i="40"/>
  <c r="AV203" i="40"/>
  <c r="AU203" i="40"/>
  <c r="AT203" i="40"/>
  <c r="AS203" i="40"/>
  <c r="AR203" i="40"/>
  <c r="AQ203" i="40"/>
  <c r="AP203" i="40"/>
  <c r="AO203" i="40"/>
  <c r="AN203" i="40"/>
  <c r="AW202" i="40"/>
  <c r="AV202" i="40"/>
  <c r="AU202" i="40"/>
  <c r="AT202" i="40"/>
  <c r="AS202" i="40"/>
  <c r="AR202" i="40"/>
  <c r="AQ202" i="40"/>
  <c r="AP202" i="40"/>
  <c r="AO202" i="40"/>
  <c r="AN202" i="40"/>
  <c r="AW201" i="40"/>
  <c r="AV201" i="40"/>
  <c r="AU201" i="40"/>
  <c r="AT201" i="40"/>
  <c r="AS201" i="40"/>
  <c r="AR201" i="40"/>
  <c r="AQ201" i="40"/>
  <c r="AP201" i="40"/>
  <c r="AO201" i="40"/>
  <c r="AN201" i="40"/>
  <c r="AW200" i="40"/>
  <c r="AV200" i="40"/>
  <c r="AU200" i="40"/>
  <c r="AT200" i="40"/>
  <c r="AS200" i="40"/>
  <c r="AR200" i="40"/>
  <c r="AQ200" i="40"/>
  <c r="AP200" i="40"/>
  <c r="AO200" i="40"/>
  <c r="AN200" i="40"/>
  <c r="AW199" i="40"/>
  <c r="AV199" i="40"/>
  <c r="AU199" i="40"/>
  <c r="AT199" i="40"/>
  <c r="AS199" i="40"/>
  <c r="AR199" i="40"/>
  <c r="AQ199" i="40"/>
  <c r="AP199" i="40"/>
  <c r="AO199" i="40"/>
  <c r="AN199" i="40"/>
  <c r="AW198" i="40"/>
  <c r="AV198" i="40"/>
  <c r="AU198" i="40"/>
  <c r="AT198" i="40"/>
  <c r="AS198" i="40"/>
  <c r="AR198" i="40"/>
  <c r="AQ198" i="40"/>
  <c r="AP198" i="40"/>
  <c r="AO198" i="40"/>
  <c r="AN198" i="40"/>
  <c r="AW197" i="40"/>
  <c r="AV197" i="40"/>
  <c r="AU197" i="40"/>
  <c r="AT197" i="40"/>
  <c r="AS197" i="40"/>
  <c r="AR197" i="40"/>
  <c r="AQ197" i="40"/>
  <c r="AP197" i="40"/>
  <c r="AO197" i="40"/>
  <c r="AN197" i="40"/>
  <c r="AW196" i="40"/>
  <c r="AV196" i="40"/>
  <c r="AU196" i="40"/>
  <c r="AT196" i="40"/>
  <c r="AS196" i="40"/>
  <c r="AR196" i="40"/>
  <c r="AQ196" i="40"/>
  <c r="AP196" i="40"/>
  <c r="AO196" i="40"/>
  <c r="AN196" i="40"/>
  <c r="AW195" i="40"/>
  <c r="AV195" i="40"/>
  <c r="AU195" i="40"/>
  <c r="AT195" i="40"/>
  <c r="AS195" i="40"/>
  <c r="AR195" i="40"/>
  <c r="AQ195" i="40"/>
  <c r="AP195" i="40"/>
  <c r="AO195" i="40"/>
  <c r="AN195" i="40"/>
  <c r="AW194" i="40"/>
  <c r="AV194" i="40"/>
  <c r="AU194" i="40"/>
  <c r="AT194" i="40"/>
  <c r="AS194" i="40"/>
  <c r="AR194" i="40"/>
  <c r="AQ194" i="40"/>
  <c r="AP194" i="40"/>
  <c r="AO194" i="40"/>
  <c r="AN194" i="40"/>
  <c r="AW193" i="40"/>
  <c r="AV193" i="40"/>
  <c r="AU193" i="40"/>
  <c r="AT193" i="40"/>
  <c r="AS193" i="40"/>
  <c r="AR193" i="40"/>
  <c r="AQ193" i="40"/>
  <c r="AP193" i="40"/>
  <c r="AO193" i="40"/>
  <c r="AN193" i="40"/>
  <c r="AW192" i="40"/>
  <c r="AV192" i="40"/>
  <c r="AU192" i="40"/>
  <c r="AT192" i="40"/>
  <c r="AS192" i="40"/>
  <c r="AR192" i="40"/>
  <c r="AQ192" i="40"/>
  <c r="AP192" i="40"/>
  <c r="AO192" i="40"/>
  <c r="AN192" i="40"/>
  <c r="AW191" i="40"/>
  <c r="AV191" i="40"/>
  <c r="AU191" i="40"/>
  <c r="AT191" i="40"/>
  <c r="AS191" i="40"/>
  <c r="AR191" i="40"/>
  <c r="AQ191" i="40"/>
  <c r="AP191" i="40"/>
  <c r="AO191" i="40"/>
  <c r="AN191" i="40"/>
  <c r="AW190" i="40"/>
  <c r="AV190" i="40"/>
  <c r="AU190" i="40"/>
  <c r="AT190" i="40"/>
  <c r="AS190" i="40"/>
  <c r="AR190" i="40"/>
  <c r="AQ190" i="40"/>
  <c r="AP190" i="40"/>
  <c r="AO190" i="40"/>
  <c r="AN190" i="40"/>
  <c r="AW189" i="40"/>
  <c r="AV189" i="40"/>
  <c r="AU189" i="40"/>
  <c r="AT189" i="40"/>
  <c r="AS189" i="40"/>
  <c r="AR189" i="40"/>
  <c r="AQ189" i="40"/>
  <c r="AP189" i="40"/>
  <c r="AO189" i="40"/>
  <c r="AN189" i="40"/>
  <c r="AW188" i="40"/>
  <c r="AV188" i="40"/>
  <c r="AU188" i="40"/>
  <c r="AT188" i="40"/>
  <c r="AS188" i="40"/>
  <c r="AR188" i="40"/>
  <c r="AQ188" i="40"/>
  <c r="AP188" i="40"/>
  <c r="AO188" i="40"/>
  <c r="AN188" i="40"/>
  <c r="AW187" i="40"/>
  <c r="AV187" i="40"/>
  <c r="AU187" i="40"/>
  <c r="AT187" i="40"/>
  <c r="AS187" i="40"/>
  <c r="AR187" i="40"/>
  <c r="AQ187" i="40"/>
  <c r="AP187" i="40"/>
  <c r="AO187" i="40"/>
  <c r="AN187" i="40"/>
  <c r="AW186" i="40"/>
  <c r="AV186" i="40"/>
  <c r="AU186" i="40"/>
  <c r="AT186" i="40"/>
  <c r="AS186" i="40"/>
  <c r="AR186" i="40"/>
  <c r="AQ186" i="40"/>
  <c r="AP186" i="40"/>
  <c r="AO186" i="40"/>
  <c r="AN186" i="40"/>
  <c r="AW185" i="40"/>
  <c r="AV185" i="40"/>
  <c r="AU185" i="40"/>
  <c r="AT185" i="40"/>
  <c r="AS185" i="40"/>
  <c r="AR185" i="40"/>
  <c r="AQ185" i="40"/>
  <c r="AP185" i="40"/>
  <c r="AO185" i="40"/>
  <c r="AN185" i="40"/>
  <c r="AW184" i="40"/>
  <c r="AV184" i="40"/>
  <c r="AU184" i="40"/>
  <c r="AT184" i="40"/>
  <c r="AS184" i="40"/>
  <c r="AR184" i="40"/>
  <c r="AQ184" i="40"/>
  <c r="AP184" i="40"/>
  <c r="AO184" i="40"/>
  <c r="AN184" i="40"/>
  <c r="AW183" i="40"/>
  <c r="AV183" i="40"/>
  <c r="AU183" i="40"/>
  <c r="AT183" i="40"/>
  <c r="AS183" i="40"/>
  <c r="AR183" i="40"/>
  <c r="AQ183" i="40"/>
  <c r="AP183" i="40"/>
  <c r="AO183" i="40"/>
  <c r="AN183" i="40"/>
  <c r="AW182" i="40"/>
  <c r="AV182" i="40"/>
  <c r="AU182" i="40"/>
  <c r="AT182" i="40"/>
  <c r="AS182" i="40"/>
  <c r="AR182" i="40"/>
  <c r="AQ182" i="40"/>
  <c r="AP182" i="40"/>
  <c r="AO182" i="40"/>
  <c r="AN182" i="40"/>
  <c r="AW181" i="40"/>
  <c r="AV181" i="40"/>
  <c r="AU181" i="40"/>
  <c r="AT181" i="40"/>
  <c r="AS181" i="40"/>
  <c r="AR181" i="40"/>
  <c r="AQ181" i="40"/>
  <c r="AP181" i="40"/>
  <c r="AO181" i="40"/>
  <c r="AN181" i="40"/>
  <c r="AW180" i="40"/>
  <c r="AV180" i="40"/>
  <c r="AU180" i="40"/>
  <c r="AT180" i="40"/>
  <c r="AS180" i="40"/>
  <c r="AR180" i="40"/>
  <c r="AQ180" i="40"/>
  <c r="AP180" i="40"/>
  <c r="AO180" i="40"/>
  <c r="AN180" i="40"/>
  <c r="AW179" i="40"/>
  <c r="AV179" i="40"/>
  <c r="AU179" i="40"/>
  <c r="AT179" i="40"/>
  <c r="AS179" i="40"/>
  <c r="AR179" i="40"/>
  <c r="AQ179" i="40"/>
  <c r="AP179" i="40"/>
  <c r="AO179" i="40"/>
  <c r="AN179" i="40"/>
  <c r="AW178" i="40"/>
  <c r="AV178" i="40"/>
  <c r="AU178" i="40"/>
  <c r="AT178" i="40"/>
  <c r="AS178" i="40"/>
  <c r="AR178" i="40"/>
  <c r="AQ178" i="40"/>
  <c r="AP178" i="40"/>
  <c r="AO178" i="40"/>
  <c r="AN178" i="40"/>
  <c r="AW177" i="40"/>
  <c r="AV177" i="40"/>
  <c r="AU177" i="40"/>
  <c r="AT177" i="40"/>
  <c r="AS177" i="40"/>
  <c r="AR177" i="40"/>
  <c r="AQ177" i="40"/>
  <c r="AP177" i="40"/>
  <c r="AO177" i="40"/>
  <c r="AN177" i="40"/>
  <c r="AW176" i="40"/>
  <c r="AV176" i="40"/>
  <c r="AU176" i="40"/>
  <c r="AT176" i="40"/>
  <c r="AS176" i="40"/>
  <c r="AR176" i="40"/>
  <c r="AQ176" i="40"/>
  <c r="AP176" i="40"/>
  <c r="AO176" i="40"/>
  <c r="AN176" i="40"/>
  <c r="AW175" i="40"/>
  <c r="AV175" i="40"/>
  <c r="AU175" i="40"/>
  <c r="AT175" i="40"/>
  <c r="AS175" i="40"/>
  <c r="AR175" i="40"/>
  <c r="AQ175" i="40"/>
  <c r="AP175" i="40"/>
  <c r="AO175" i="40"/>
  <c r="AN175" i="40"/>
  <c r="AW174" i="40"/>
  <c r="AV174" i="40"/>
  <c r="AU174" i="40"/>
  <c r="AT174" i="40"/>
  <c r="AS174" i="40"/>
  <c r="AR174" i="40"/>
  <c r="AQ174" i="40"/>
  <c r="AP174" i="40"/>
  <c r="AO174" i="40"/>
  <c r="AN174" i="40"/>
  <c r="AW173" i="40"/>
  <c r="AV173" i="40"/>
  <c r="AU173" i="40"/>
  <c r="AT173" i="40"/>
  <c r="AS173" i="40"/>
  <c r="AR173" i="40"/>
  <c r="AQ173" i="40"/>
  <c r="AP173" i="40"/>
  <c r="AO173" i="40"/>
  <c r="AN173" i="40"/>
  <c r="AW172" i="40"/>
  <c r="AV172" i="40"/>
  <c r="AU172" i="40"/>
  <c r="AT172" i="40"/>
  <c r="AS172" i="40"/>
  <c r="AR172" i="40"/>
  <c r="AQ172" i="40"/>
  <c r="AP172" i="40"/>
  <c r="AO172" i="40"/>
  <c r="AN172" i="40"/>
  <c r="AW171" i="40"/>
  <c r="AV171" i="40"/>
  <c r="AU171" i="40"/>
  <c r="AT171" i="40"/>
  <c r="AS171" i="40"/>
  <c r="AR171" i="40"/>
  <c r="AQ171" i="40"/>
  <c r="AP171" i="40"/>
  <c r="AO171" i="40"/>
  <c r="AN171" i="40"/>
  <c r="AW170" i="40"/>
  <c r="AV170" i="40"/>
  <c r="AU170" i="40"/>
  <c r="AT170" i="40"/>
  <c r="AS170" i="40"/>
  <c r="AR170" i="40"/>
  <c r="AQ170" i="40"/>
  <c r="AP170" i="40"/>
  <c r="AO170" i="40"/>
  <c r="AN170" i="40"/>
  <c r="AW169" i="40"/>
  <c r="AV169" i="40"/>
  <c r="AU169" i="40"/>
  <c r="AT169" i="40"/>
  <c r="AS169" i="40"/>
  <c r="AR169" i="40"/>
  <c r="AQ169" i="40"/>
  <c r="AP169" i="40"/>
  <c r="AO169" i="40"/>
  <c r="AN169" i="40"/>
  <c r="AW168" i="40"/>
  <c r="AV168" i="40"/>
  <c r="AU168" i="40"/>
  <c r="AT168" i="40"/>
  <c r="AS168" i="40"/>
  <c r="AR168" i="40"/>
  <c r="AQ168" i="40"/>
  <c r="AP168" i="40"/>
  <c r="AO168" i="40"/>
  <c r="AN168" i="40"/>
  <c r="AW167" i="40"/>
  <c r="AV167" i="40"/>
  <c r="AU167" i="40"/>
  <c r="AT167" i="40"/>
  <c r="AS167" i="40"/>
  <c r="AR167" i="40"/>
  <c r="AQ167" i="40"/>
  <c r="AP167" i="40"/>
  <c r="AO167" i="40"/>
  <c r="AN167" i="40"/>
  <c r="AW166" i="40"/>
  <c r="AV166" i="40"/>
  <c r="AU166" i="40"/>
  <c r="AT166" i="40"/>
  <c r="AS166" i="40"/>
  <c r="AR166" i="40"/>
  <c r="AQ166" i="40"/>
  <c r="AP166" i="40"/>
  <c r="AO166" i="40"/>
  <c r="AN166" i="40"/>
  <c r="AW165" i="40"/>
  <c r="AV165" i="40"/>
  <c r="AU165" i="40"/>
  <c r="AT165" i="40"/>
  <c r="AS165" i="40"/>
  <c r="AR165" i="40"/>
  <c r="AQ165" i="40"/>
  <c r="AP165" i="40"/>
  <c r="AO165" i="40"/>
  <c r="AN165" i="40"/>
  <c r="AW164" i="40"/>
  <c r="AV164" i="40"/>
  <c r="AU164" i="40"/>
  <c r="AT164" i="40"/>
  <c r="AS164" i="40"/>
  <c r="AR164" i="40"/>
  <c r="AQ164" i="40"/>
  <c r="AP164" i="40"/>
  <c r="AO164" i="40"/>
  <c r="AN164" i="40"/>
  <c r="AW163" i="40"/>
  <c r="AV163" i="40"/>
  <c r="AU163" i="40"/>
  <c r="AT163" i="40"/>
  <c r="AS163" i="40"/>
  <c r="AR163" i="40"/>
  <c r="AQ163" i="40"/>
  <c r="AP163" i="40"/>
  <c r="AO163" i="40"/>
  <c r="AN163" i="40"/>
  <c r="AW162" i="40"/>
  <c r="AV162" i="40"/>
  <c r="AU162" i="40"/>
  <c r="AT162" i="40"/>
  <c r="AS162" i="40"/>
  <c r="AR162" i="40"/>
  <c r="AQ162" i="40"/>
  <c r="AP162" i="40"/>
  <c r="AO162" i="40"/>
  <c r="AN162" i="40"/>
  <c r="AW161" i="40"/>
  <c r="AV161" i="40"/>
  <c r="AU161" i="40"/>
  <c r="AT161" i="40"/>
  <c r="AS161" i="40"/>
  <c r="AR161" i="40"/>
  <c r="AQ161" i="40"/>
  <c r="AP161" i="40"/>
  <c r="AO161" i="40"/>
  <c r="AN161" i="40"/>
  <c r="AW160" i="40"/>
  <c r="AV160" i="40"/>
  <c r="AU160" i="40"/>
  <c r="AT160" i="40"/>
  <c r="AS160" i="40"/>
  <c r="AR160" i="40"/>
  <c r="AQ160" i="40"/>
  <c r="AP160" i="40"/>
  <c r="AO160" i="40"/>
  <c r="AN160" i="40"/>
  <c r="AW159" i="40"/>
  <c r="AV159" i="40"/>
  <c r="AU159" i="40"/>
  <c r="AT159" i="40"/>
  <c r="AS159" i="40"/>
  <c r="AR159" i="40"/>
  <c r="AQ159" i="40"/>
  <c r="AP159" i="40"/>
  <c r="AO159" i="40"/>
  <c r="AN159" i="40"/>
  <c r="AW158" i="40"/>
  <c r="AV158" i="40"/>
  <c r="AU158" i="40"/>
  <c r="AT158" i="40"/>
  <c r="AS158" i="40"/>
  <c r="AR158" i="40"/>
  <c r="AQ158" i="40"/>
  <c r="AP158" i="40"/>
  <c r="AO158" i="40"/>
  <c r="AN158" i="40"/>
  <c r="AW157" i="40"/>
  <c r="AV157" i="40"/>
  <c r="AU157" i="40"/>
  <c r="AT157" i="40"/>
  <c r="AS157" i="40"/>
  <c r="AR157" i="40"/>
  <c r="AQ157" i="40"/>
  <c r="AP157" i="40"/>
  <c r="AO157" i="40"/>
  <c r="AN157" i="40"/>
  <c r="AW156" i="40"/>
  <c r="AV156" i="40"/>
  <c r="AU156" i="40"/>
  <c r="AT156" i="40"/>
  <c r="AS156" i="40"/>
  <c r="AR156" i="40"/>
  <c r="AQ156" i="40"/>
  <c r="AP156" i="40"/>
  <c r="AO156" i="40"/>
  <c r="AN156" i="40"/>
  <c r="AW155" i="40"/>
  <c r="AV155" i="40"/>
  <c r="AU155" i="40"/>
  <c r="AT155" i="40"/>
  <c r="AS155" i="40"/>
  <c r="AR155" i="40"/>
  <c r="AQ155" i="40"/>
  <c r="AP155" i="40"/>
  <c r="AO155" i="40"/>
  <c r="AN155" i="40"/>
  <c r="AW154" i="40"/>
  <c r="AV154" i="40"/>
  <c r="AU154" i="40"/>
  <c r="AT154" i="40"/>
  <c r="AS154" i="40"/>
  <c r="AR154" i="40"/>
  <c r="AQ154" i="40"/>
  <c r="AP154" i="40"/>
  <c r="AO154" i="40"/>
  <c r="AN154" i="40"/>
  <c r="AW153" i="40"/>
  <c r="AV153" i="40"/>
  <c r="AU153" i="40"/>
  <c r="AT153" i="40"/>
  <c r="AS153" i="40"/>
  <c r="AR153" i="40"/>
  <c r="AQ153" i="40"/>
  <c r="AP153" i="40"/>
  <c r="AO153" i="40"/>
  <c r="AN153" i="40"/>
  <c r="AW152" i="40"/>
  <c r="AV152" i="40"/>
  <c r="AU152" i="40"/>
  <c r="AT152" i="40"/>
  <c r="AS152" i="40"/>
  <c r="AR152" i="40"/>
  <c r="AQ152" i="40"/>
  <c r="AP152" i="40"/>
  <c r="AO152" i="40"/>
  <c r="AN152" i="40"/>
  <c r="AW151" i="40"/>
  <c r="AV151" i="40"/>
  <c r="AU151" i="40"/>
  <c r="AT151" i="40"/>
  <c r="AS151" i="40"/>
  <c r="AR151" i="40"/>
  <c r="AQ151" i="40"/>
  <c r="AP151" i="40"/>
  <c r="AO151" i="40"/>
  <c r="AN151" i="40"/>
  <c r="AW150" i="40"/>
  <c r="AV150" i="40"/>
  <c r="AU150" i="40"/>
  <c r="AT150" i="40"/>
  <c r="AS150" i="40"/>
  <c r="AR150" i="40"/>
  <c r="AQ150" i="40"/>
  <c r="AP150" i="40"/>
  <c r="AO150" i="40"/>
  <c r="AN150" i="40"/>
  <c r="AW149" i="40"/>
  <c r="AV149" i="40"/>
  <c r="AU149" i="40"/>
  <c r="AT149" i="40"/>
  <c r="AS149" i="40"/>
  <c r="AR149" i="40"/>
  <c r="AQ149" i="40"/>
  <c r="AP149" i="40"/>
  <c r="AO149" i="40"/>
  <c r="AN149" i="40"/>
  <c r="AW148" i="40"/>
  <c r="AV148" i="40"/>
  <c r="AU148" i="40"/>
  <c r="AT148" i="40"/>
  <c r="AS148" i="40"/>
  <c r="AR148" i="40"/>
  <c r="AQ148" i="40"/>
  <c r="AP148" i="40"/>
  <c r="AO148" i="40"/>
  <c r="AN148" i="40"/>
  <c r="AW147" i="40"/>
  <c r="AV147" i="40"/>
  <c r="AU147" i="40"/>
  <c r="AT147" i="40"/>
  <c r="AS147" i="40"/>
  <c r="AR147" i="40"/>
  <c r="AQ147" i="40"/>
  <c r="AP147" i="40"/>
  <c r="AO147" i="40"/>
  <c r="AN147" i="40"/>
  <c r="AW146" i="40"/>
  <c r="AV146" i="40"/>
  <c r="AU146" i="40"/>
  <c r="AT146" i="40"/>
  <c r="AS146" i="40"/>
  <c r="AR146" i="40"/>
  <c r="AQ146" i="40"/>
  <c r="AP146" i="40"/>
  <c r="AO146" i="40"/>
  <c r="AN146" i="40"/>
  <c r="AW145" i="40"/>
  <c r="AV145" i="40"/>
  <c r="AU145" i="40"/>
  <c r="AT145" i="40"/>
  <c r="AS145" i="40"/>
  <c r="AR145" i="40"/>
  <c r="AQ145" i="40"/>
  <c r="AP145" i="40"/>
  <c r="AO145" i="40"/>
  <c r="AN145" i="40"/>
  <c r="AW144" i="40"/>
  <c r="AV144" i="40"/>
  <c r="AU144" i="40"/>
  <c r="AT144" i="40"/>
  <c r="AS144" i="40"/>
  <c r="AR144" i="40"/>
  <c r="AQ144" i="40"/>
  <c r="AP144" i="40"/>
  <c r="AO144" i="40"/>
  <c r="AN144" i="40"/>
  <c r="AW143" i="40"/>
  <c r="AV143" i="40"/>
  <c r="AU143" i="40"/>
  <c r="AT143" i="40"/>
  <c r="AS143" i="40"/>
  <c r="AR143" i="40"/>
  <c r="AQ143" i="40"/>
  <c r="AP143" i="40"/>
  <c r="AO143" i="40"/>
  <c r="AN143" i="40"/>
  <c r="AW142" i="40"/>
  <c r="AV142" i="40"/>
  <c r="AU142" i="40"/>
  <c r="AT142" i="40"/>
  <c r="AS142" i="40"/>
  <c r="AR142" i="40"/>
  <c r="AQ142" i="40"/>
  <c r="AP142" i="40"/>
  <c r="AO142" i="40"/>
  <c r="AN142" i="40"/>
  <c r="AW141" i="40"/>
  <c r="AV141" i="40"/>
  <c r="AU141" i="40"/>
  <c r="AT141" i="40"/>
  <c r="AS141" i="40"/>
  <c r="AR141" i="40"/>
  <c r="AQ141" i="40"/>
  <c r="AP141" i="40"/>
  <c r="AO141" i="40"/>
  <c r="AN141" i="40"/>
  <c r="AW140" i="40"/>
  <c r="AV140" i="40"/>
  <c r="AU140" i="40"/>
  <c r="AT140" i="40"/>
  <c r="AS140" i="40"/>
  <c r="AR140" i="40"/>
  <c r="AQ140" i="40"/>
  <c r="AP140" i="40"/>
  <c r="AO140" i="40"/>
  <c r="AN140" i="40"/>
  <c r="AW139" i="40"/>
  <c r="AV139" i="40"/>
  <c r="AU139" i="40"/>
  <c r="AT139" i="40"/>
  <c r="AS139" i="40"/>
  <c r="AR139" i="40"/>
  <c r="AQ139" i="40"/>
  <c r="AP139" i="40"/>
  <c r="AO139" i="40"/>
  <c r="AN139" i="40"/>
  <c r="AW138" i="40"/>
  <c r="AV138" i="40"/>
  <c r="AU138" i="40"/>
  <c r="AT138" i="40"/>
  <c r="AS138" i="40"/>
  <c r="AR138" i="40"/>
  <c r="AQ138" i="40"/>
  <c r="AP138" i="40"/>
  <c r="AO138" i="40"/>
  <c r="AN138" i="40"/>
  <c r="AW137" i="40"/>
  <c r="AV137" i="40"/>
  <c r="AU137" i="40"/>
  <c r="AT137" i="40"/>
  <c r="AS137" i="40"/>
  <c r="AR137" i="40"/>
  <c r="AQ137" i="40"/>
  <c r="AP137" i="40"/>
  <c r="AO137" i="40"/>
  <c r="AN137" i="40"/>
  <c r="AW136" i="40"/>
  <c r="AV136" i="40"/>
  <c r="AU136" i="40"/>
  <c r="AT136" i="40"/>
  <c r="AS136" i="40"/>
  <c r="AR136" i="40"/>
  <c r="AQ136" i="40"/>
  <c r="AP136" i="40"/>
  <c r="AO136" i="40"/>
  <c r="AN136" i="40"/>
  <c r="AW135" i="40"/>
  <c r="AV135" i="40"/>
  <c r="AU135" i="40"/>
  <c r="AT135" i="40"/>
  <c r="AS135" i="40"/>
  <c r="AR135" i="40"/>
  <c r="AQ135" i="40"/>
  <c r="AP135" i="40"/>
  <c r="AO135" i="40"/>
  <c r="AN135" i="40"/>
  <c r="AW134" i="40"/>
  <c r="AV134" i="40"/>
  <c r="AU134" i="40"/>
  <c r="AT134" i="40"/>
  <c r="AS134" i="40"/>
  <c r="AR134" i="40"/>
  <c r="AQ134" i="40"/>
  <c r="AP134" i="40"/>
  <c r="AO134" i="40"/>
  <c r="AN134" i="40"/>
  <c r="AW133" i="40"/>
  <c r="AV133" i="40"/>
  <c r="AU133" i="40"/>
  <c r="AT133" i="40"/>
  <c r="AS133" i="40"/>
  <c r="AR133" i="40"/>
  <c r="AQ133" i="40"/>
  <c r="AP133" i="40"/>
  <c r="AO133" i="40"/>
  <c r="AN133" i="40"/>
  <c r="AW132" i="40"/>
  <c r="AV132" i="40"/>
  <c r="AU132" i="40"/>
  <c r="AT132" i="40"/>
  <c r="AS132" i="40"/>
  <c r="AR132" i="40"/>
  <c r="AQ132" i="40"/>
  <c r="AP132" i="40"/>
  <c r="AO132" i="40"/>
  <c r="AN132" i="40"/>
  <c r="AW131" i="40"/>
  <c r="AV131" i="40"/>
  <c r="AU131" i="40"/>
  <c r="AT131" i="40"/>
  <c r="AS131" i="40"/>
  <c r="AR131" i="40"/>
  <c r="AQ131" i="40"/>
  <c r="AP131" i="40"/>
  <c r="AO131" i="40"/>
  <c r="AN131" i="40"/>
  <c r="AW130" i="40"/>
  <c r="AV130" i="40"/>
  <c r="AU130" i="40"/>
  <c r="AT130" i="40"/>
  <c r="AS130" i="40"/>
  <c r="AR130" i="40"/>
  <c r="AQ130" i="40"/>
  <c r="AP130" i="40"/>
  <c r="AO130" i="40"/>
  <c r="AN130" i="40"/>
  <c r="AW129" i="40"/>
  <c r="AV129" i="40"/>
  <c r="AU129" i="40"/>
  <c r="AT129" i="40"/>
  <c r="AS129" i="40"/>
  <c r="AR129" i="40"/>
  <c r="AQ129" i="40"/>
  <c r="AP129" i="40"/>
  <c r="AO129" i="40"/>
  <c r="AN129" i="40"/>
  <c r="AW128" i="40"/>
  <c r="AV128" i="40"/>
  <c r="AU128" i="40"/>
  <c r="AT128" i="40"/>
  <c r="AS128" i="40"/>
  <c r="AR128" i="40"/>
  <c r="AQ128" i="40"/>
  <c r="AP128" i="40"/>
  <c r="AO128" i="40"/>
  <c r="AN128" i="40"/>
  <c r="AW127" i="40"/>
  <c r="AV127" i="40"/>
  <c r="AU127" i="40"/>
  <c r="AT127" i="40"/>
  <c r="AS127" i="40"/>
  <c r="AR127" i="40"/>
  <c r="AQ127" i="40"/>
  <c r="AP127" i="40"/>
  <c r="AO127" i="40"/>
  <c r="AN127" i="40"/>
  <c r="AW126" i="40"/>
  <c r="AV126" i="40"/>
  <c r="AU126" i="40"/>
  <c r="AT126" i="40"/>
  <c r="AS126" i="40"/>
  <c r="AR126" i="40"/>
  <c r="AQ126" i="40"/>
  <c r="AP126" i="40"/>
  <c r="AO126" i="40"/>
  <c r="AN126" i="40"/>
  <c r="AW125" i="40"/>
  <c r="AV125" i="40"/>
  <c r="AU125" i="40"/>
  <c r="AT125" i="40"/>
  <c r="AS125" i="40"/>
  <c r="AR125" i="40"/>
  <c r="AQ125" i="40"/>
  <c r="AP125" i="40"/>
  <c r="AO125" i="40"/>
  <c r="AN125" i="40"/>
  <c r="AW124" i="40"/>
  <c r="AV124" i="40"/>
  <c r="AU124" i="40"/>
  <c r="AT124" i="40"/>
  <c r="AS124" i="40"/>
  <c r="AR124" i="40"/>
  <c r="AQ124" i="40"/>
  <c r="AP124" i="40"/>
  <c r="AO124" i="40"/>
  <c r="AN124" i="40"/>
  <c r="AW123" i="40"/>
  <c r="AV123" i="40"/>
  <c r="AU123" i="40"/>
  <c r="AT123" i="40"/>
  <c r="AS123" i="40"/>
  <c r="AR123" i="40"/>
  <c r="AQ123" i="40"/>
  <c r="AP123" i="40"/>
  <c r="AO123" i="40"/>
  <c r="AN123" i="40"/>
  <c r="AW122" i="40"/>
  <c r="AV122" i="40"/>
  <c r="AU122" i="40"/>
  <c r="AT122" i="40"/>
  <c r="AS122" i="40"/>
  <c r="AR122" i="40"/>
  <c r="AQ122" i="40"/>
  <c r="AP122" i="40"/>
  <c r="AO122" i="40"/>
  <c r="AN122" i="40"/>
  <c r="AW121" i="40"/>
  <c r="AV121" i="40"/>
  <c r="AU121" i="40"/>
  <c r="AT121" i="40"/>
  <c r="AS121" i="40"/>
  <c r="AR121" i="40"/>
  <c r="AQ121" i="40"/>
  <c r="AP121" i="40"/>
  <c r="AO121" i="40"/>
  <c r="AN121" i="40"/>
  <c r="AW120" i="40"/>
  <c r="AV120" i="40"/>
  <c r="AU120" i="40"/>
  <c r="AT120" i="40"/>
  <c r="AS120" i="40"/>
  <c r="AR120" i="40"/>
  <c r="AQ120" i="40"/>
  <c r="AP120" i="40"/>
  <c r="AO120" i="40"/>
  <c r="AN120" i="40"/>
  <c r="AW119" i="40"/>
  <c r="AV119" i="40"/>
  <c r="AU119" i="40"/>
  <c r="AT119" i="40"/>
  <c r="AS119" i="40"/>
  <c r="AR119" i="40"/>
  <c r="AQ119" i="40"/>
  <c r="AP119" i="40"/>
  <c r="AO119" i="40"/>
  <c r="AN119" i="40"/>
  <c r="AW118" i="40"/>
  <c r="AV118" i="40"/>
  <c r="AU118" i="40"/>
  <c r="AT118" i="40"/>
  <c r="AS118" i="40"/>
  <c r="AR118" i="40"/>
  <c r="AQ118" i="40"/>
  <c r="AP118" i="40"/>
  <c r="AO118" i="40"/>
  <c r="AN118" i="40"/>
  <c r="AW117" i="40"/>
  <c r="AV117" i="40"/>
  <c r="AU117" i="40"/>
  <c r="AT117" i="40"/>
  <c r="AS117" i="40"/>
  <c r="AR117" i="40"/>
  <c r="AQ117" i="40"/>
  <c r="AP117" i="40"/>
  <c r="AO117" i="40"/>
  <c r="AN117" i="40"/>
  <c r="AW116" i="40"/>
  <c r="AV116" i="40"/>
  <c r="AU116" i="40"/>
  <c r="AT116" i="40"/>
  <c r="AS116" i="40"/>
  <c r="AR116" i="40"/>
  <c r="AQ116" i="40"/>
  <c r="AP116" i="40"/>
  <c r="AO116" i="40"/>
  <c r="AN116" i="40"/>
  <c r="AW115" i="40"/>
  <c r="AV115" i="40"/>
  <c r="AU115" i="40"/>
  <c r="AT115" i="40"/>
  <c r="AS115" i="40"/>
  <c r="AR115" i="40"/>
  <c r="AQ115" i="40"/>
  <c r="AP115" i="40"/>
  <c r="AO115" i="40"/>
  <c r="AN115" i="40"/>
  <c r="AW114" i="40"/>
  <c r="AV114" i="40"/>
  <c r="AU114" i="40"/>
  <c r="AT114" i="40"/>
  <c r="AS114" i="40"/>
  <c r="AR114" i="40"/>
  <c r="AQ114" i="40"/>
  <c r="AP114" i="40"/>
  <c r="AO114" i="40"/>
  <c r="AN114" i="40"/>
  <c r="AW113" i="40"/>
  <c r="AV113" i="40"/>
  <c r="AU113" i="40"/>
  <c r="AT113" i="40"/>
  <c r="AS113" i="40"/>
  <c r="AR113" i="40"/>
  <c r="AQ113" i="40"/>
  <c r="AP113" i="40"/>
  <c r="AO113" i="40"/>
  <c r="AN113" i="40"/>
  <c r="AW112" i="40"/>
  <c r="AV112" i="40"/>
  <c r="AU112" i="40"/>
  <c r="AT112" i="40"/>
  <c r="AS112" i="40"/>
  <c r="AR112" i="40"/>
  <c r="AQ112" i="40"/>
  <c r="AP112" i="40"/>
  <c r="AO112" i="40"/>
  <c r="AN112" i="40"/>
  <c r="AW111" i="40"/>
  <c r="AV111" i="40"/>
  <c r="AU111" i="40"/>
  <c r="AT111" i="40"/>
  <c r="AS111" i="40"/>
  <c r="AR111" i="40"/>
  <c r="AQ111" i="40"/>
  <c r="AP111" i="40"/>
  <c r="AO111" i="40"/>
  <c r="AN111" i="40"/>
  <c r="AW110" i="40"/>
  <c r="AV110" i="40"/>
  <c r="AU110" i="40"/>
  <c r="AT110" i="40"/>
  <c r="AS110" i="40"/>
  <c r="AR110" i="40"/>
  <c r="AQ110" i="40"/>
  <c r="AP110" i="40"/>
  <c r="AO110" i="40"/>
  <c r="AN110" i="40"/>
  <c r="AW109" i="40"/>
  <c r="AV109" i="40"/>
  <c r="AU109" i="40"/>
  <c r="AT109" i="40"/>
  <c r="AS109" i="40"/>
  <c r="AR109" i="40"/>
  <c r="AQ109" i="40"/>
  <c r="AP109" i="40"/>
  <c r="AO109" i="40"/>
  <c r="AN109" i="40"/>
  <c r="AW108" i="40"/>
  <c r="AV108" i="40"/>
  <c r="AU108" i="40"/>
  <c r="AT108" i="40"/>
  <c r="AS108" i="40"/>
  <c r="AR108" i="40"/>
  <c r="AQ108" i="40"/>
  <c r="AP108" i="40"/>
  <c r="AO108" i="40"/>
  <c r="AN108" i="40"/>
  <c r="AW107" i="40"/>
  <c r="AV107" i="40"/>
  <c r="AU107" i="40"/>
  <c r="AT107" i="40"/>
  <c r="AS107" i="40"/>
  <c r="AR107" i="40"/>
  <c r="AQ107" i="40"/>
  <c r="AP107" i="40"/>
  <c r="AO107" i="40"/>
  <c r="AN107" i="40"/>
  <c r="AW106" i="40"/>
  <c r="AV106" i="40"/>
  <c r="AU106" i="40"/>
  <c r="AT106" i="40"/>
  <c r="AS106" i="40"/>
  <c r="AR106" i="40"/>
  <c r="AQ106" i="40"/>
  <c r="AP106" i="40"/>
  <c r="AO106" i="40"/>
  <c r="AN106" i="40"/>
  <c r="AW105" i="40"/>
  <c r="AV105" i="40"/>
  <c r="AU105" i="40"/>
  <c r="AT105" i="40"/>
  <c r="AS105" i="40"/>
  <c r="AR105" i="40"/>
  <c r="AQ105" i="40"/>
  <c r="AP105" i="40"/>
  <c r="AO105" i="40"/>
  <c r="AN105" i="40"/>
  <c r="AW104" i="40"/>
  <c r="AV104" i="40"/>
  <c r="AU104" i="40"/>
  <c r="AT104" i="40"/>
  <c r="AS104" i="40"/>
  <c r="AR104" i="40"/>
  <c r="AQ104" i="40"/>
  <c r="AP104" i="40"/>
  <c r="AO104" i="40"/>
  <c r="AN104" i="40"/>
  <c r="AW103" i="40"/>
  <c r="AV103" i="40"/>
  <c r="AU103" i="40"/>
  <c r="AT103" i="40"/>
  <c r="AS103" i="40"/>
  <c r="AR103" i="40"/>
  <c r="AQ103" i="40"/>
  <c r="AP103" i="40"/>
  <c r="AO103" i="40"/>
  <c r="AN103" i="40"/>
  <c r="AW102" i="40"/>
  <c r="AV102" i="40"/>
  <c r="AU102" i="40"/>
  <c r="AT102" i="40"/>
  <c r="AS102" i="40"/>
  <c r="AR102" i="40"/>
  <c r="AQ102" i="40"/>
  <c r="AP102" i="40"/>
  <c r="AO102" i="40"/>
  <c r="AN102" i="40"/>
  <c r="AW101" i="40"/>
  <c r="AV101" i="40"/>
  <c r="AU101" i="40"/>
  <c r="AT101" i="40"/>
  <c r="AS101" i="40"/>
  <c r="AR101" i="40"/>
  <c r="AQ101" i="40"/>
  <c r="AP101" i="40"/>
  <c r="AO101" i="40"/>
  <c r="AN101" i="40"/>
  <c r="AW100" i="40"/>
  <c r="AV100" i="40"/>
  <c r="AU100" i="40"/>
  <c r="AT100" i="40"/>
  <c r="AS100" i="40"/>
  <c r="AR100" i="40"/>
  <c r="AQ100" i="40"/>
  <c r="AP100" i="40"/>
  <c r="AO100" i="40"/>
  <c r="AN100" i="40"/>
  <c r="AW99" i="40"/>
  <c r="AV99" i="40"/>
  <c r="AU99" i="40"/>
  <c r="AT99" i="40"/>
  <c r="AS99" i="40"/>
  <c r="AR99" i="40"/>
  <c r="AQ99" i="40"/>
  <c r="AP99" i="40"/>
  <c r="AO99" i="40"/>
  <c r="AN99" i="40"/>
  <c r="AW98" i="40"/>
  <c r="AV98" i="40"/>
  <c r="AU98" i="40"/>
  <c r="AT98" i="40"/>
  <c r="AS98" i="40"/>
  <c r="AR98" i="40"/>
  <c r="AQ98" i="40"/>
  <c r="AP98" i="40"/>
  <c r="AO98" i="40"/>
  <c r="AN98" i="40"/>
  <c r="AW97" i="40"/>
  <c r="AV97" i="40"/>
  <c r="AU97" i="40"/>
  <c r="AT97" i="40"/>
  <c r="AS97" i="40"/>
  <c r="AR97" i="40"/>
  <c r="AQ97" i="40"/>
  <c r="AP97" i="40"/>
  <c r="AO97" i="40"/>
  <c r="AN97" i="40"/>
  <c r="AW96" i="40"/>
  <c r="AV96" i="40"/>
  <c r="AU96" i="40"/>
  <c r="AT96" i="40"/>
  <c r="AS96" i="40"/>
  <c r="AR96" i="40"/>
  <c r="AQ96" i="40"/>
  <c r="AP96" i="40"/>
  <c r="AO96" i="40"/>
  <c r="AN96" i="40"/>
  <c r="AW95" i="40"/>
  <c r="AV95" i="40"/>
  <c r="AU95" i="40"/>
  <c r="AT95" i="40"/>
  <c r="AS95" i="40"/>
  <c r="AR95" i="40"/>
  <c r="AQ95" i="40"/>
  <c r="AP95" i="40"/>
  <c r="AO95" i="40"/>
  <c r="AN95" i="40"/>
  <c r="AW94" i="40"/>
  <c r="AV94" i="40"/>
  <c r="AU94" i="40"/>
  <c r="AT94" i="40"/>
  <c r="AS94" i="40"/>
  <c r="AR94" i="40"/>
  <c r="AQ94" i="40"/>
  <c r="AP94" i="40"/>
  <c r="AO94" i="40"/>
  <c r="AN94" i="40"/>
  <c r="AW93" i="40"/>
  <c r="AV93" i="40"/>
  <c r="AU93" i="40"/>
  <c r="AT93" i="40"/>
  <c r="AS93" i="40"/>
  <c r="AR93" i="40"/>
  <c r="AQ93" i="40"/>
  <c r="AP93" i="40"/>
  <c r="AO93" i="40"/>
  <c r="AN93" i="40"/>
  <c r="AW92" i="40"/>
  <c r="AV92" i="40"/>
  <c r="AU92" i="40"/>
  <c r="AT92" i="40"/>
  <c r="AS92" i="40"/>
  <c r="AR92" i="40"/>
  <c r="AQ92" i="40"/>
  <c r="AP92" i="40"/>
  <c r="AO92" i="40"/>
  <c r="AN92" i="40"/>
  <c r="AW91" i="40"/>
  <c r="AV91" i="40"/>
  <c r="AU91" i="40"/>
  <c r="AT91" i="40"/>
  <c r="AS91" i="40"/>
  <c r="AR91" i="40"/>
  <c r="AQ91" i="40"/>
  <c r="AP91" i="40"/>
  <c r="AO91" i="40"/>
  <c r="AN91" i="40"/>
  <c r="AW90" i="40"/>
  <c r="AV90" i="40"/>
  <c r="AU90" i="40"/>
  <c r="AT90" i="40"/>
  <c r="AS90" i="40"/>
  <c r="AR90" i="40"/>
  <c r="AQ90" i="40"/>
  <c r="AP90" i="40"/>
  <c r="AO90" i="40"/>
  <c r="AN90" i="40"/>
  <c r="AW89" i="40"/>
  <c r="AV89" i="40"/>
  <c r="AU89" i="40"/>
  <c r="AT89" i="40"/>
  <c r="AS89" i="40"/>
  <c r="AR89" i="40"/>
  <c r="AQ89" i="40"/>
  <c r="AP89" i="40"/>
  <c r="AO89" i="40"/>
  <c r="AN89" i="40"/>
  <c r="AW88" i="40"/>
  <c r="AV88" i="40"/>
  <c r="AU88" i="40"/>
  <c r="AT88" i="40"/>
  <c r="AS88" i="40"/>
  <c r="AR88" i="40"/>
  <c r="AQ88" i="40"/>
  <c r="AP88" i="40"/>
  <c r="AO88" i="40"/>
  <c r="AN88" i="40"/>
  <c r="AW87" i="40"/>
  <c r="AV87" i="40"/>
  <c r="AU87" i="40"/>
  <c r="AT87" i="40"/>
  <c r="AS87" i="40"/>
  <c r="AR87" i="40"/>
  <c r="AQ87" i="40"/>
  <c r="AP87" i="40"/>
  <c r="AO87" i="40"/>
  <c r="AN87" i="40"/>
  <c r="AW86" i="40"/>
  <c r="AV86" i="40"/>
  <c r="AU86" i="40"/>
  <c r="AT86" i="40"/>
  <c r="AS86" i="40"/>
  <c r="AR86" i="40"/>
  <c r="AQ86" i="40"/>
  <c r="AP86" i="40"/>
  <c r="AO86" i="40"/>
  <c r="AN86" i="40"/>
  <c r="AW85" i="40"/>
  <c r="AV85" i="40"/>
  <c r="AU85" i="40"/>
  <c r="AT85" i="40"/>
  <c r="AS85" i="40"/>
  <c r="AR85" i="40"/>
  <c r="AQ85" i="40"/>
  <c r="AP85" i="40"/>
  <c r="AO85" i="40"/>
  <c r="AN85" i="40"/>
  <c r="AW84" i="40"/>
  <c r="AV84" i="40"/>
  <c r="AU84" i="40"/>
  <c r="AT84" i="40"/>
  <c r="AS84" i="40"/>
  <c r="AR84" i="40"/>
  <c r="AQ84" i="40"/>
  <c r="AP84" i="40"/>
  <c r="AO84" i="40"/>
  <c r="AN84" i="40"/>
  <c r="AW83" i="40"/>
  <c r="AV83" i="40"/>
  <c r="AU83" i="40"/>
  <c r="AT83" i="40"/>
  <c r="AS83" i="40"/>
  <c r="AR83" i="40"/>
  <c r="AQ83" i="40"/>
  <c r="AP83" i="40"/>
  <c r="AO83" i="40"/>
  <c r="AN83" i="40"/>
  <c r="AW82" i="40"/>
  <c r="AV82" i="40"/>
  <c r="AU82" i="40"/>
  <c r="AT82" i="40"/>
  <c r="AS82" i="40"/>
  <c r="AR82" i="40"/>
  <c r="AQ82" i="40"/>
  <c r="AP82" i="40"/>
  <c r="AO82" i="40"/>
  <c r="AN82" i="40"/>
  <c r="AW81" i="40"/>
  <c r="AV81" i="40"/>
  <c r="AU81" i="40"/>
  <c r="AT81" i="40"/>
  <c r="AS81" i="40"/>
  <c r="AR81" i="40"/>
  <c r="AQ81" i="40"/>
  <c r="AP81" i="40"/>
  <c r="AO81" i="40"/>
  <c r="AN81" i="40"/>
  <c r="AW80" i="40"/>
  <c r="AV80" i="40"/>
  <c r="AU80" i="40"/>
  <c r="AT80" i="40"/>
  <c r="AS80" i="40"/>
  <c r="AR80" i="40"/>
  <c r="AQ80" i="40"/>
  <c r="AP80" i="40"/>
  <c r="AO80" i="40"/>
  <c r="AN80" i="40"/>
  <c r="AW79" i="40"/>
  <c r="AV79" i="40"/>
  <c r="AU79" i="40"/>
  <c r="AT79" i="40"/>
  <c r="AS79" i="40"/>
  <c r="AR79" i="40"/>
  <c r="AQ79" i="40"/>
  <c r="AP79" i="40"/>
  <c r="AO79" i="40"/>
  <c r="AN79" i="40"/>
  <c r="AW78" i="40"/>
  <c r="AV78" i="40"/>
  <c r="AU78" i="40"/>
  <c r="AT78" i="40"/>
  <c r="AS78" i="40"/>
  <c r="AR78" i="40"/>
  <c r="AQ78" i="40"/>
  <c r="AP78" i="40"/>
  <c r="AO78" i="40"/>
  <c r="AN78" i="40"/>
  <c r="AW77" i="40"/>
  <c r="AV77" i="40"/>
  <c r="AU77" i="40"/>
  <c r="AT77" i="40"/>
  <c r="AS77" i="40"/>
  <c r="AR77" i="40"/>
  <c r="AQ77" i="40"/>
  <c r="AP77" i="40"/>
  <c r="AO77" i="40"/>
  <c r="AN77" i="40"/>
  <c r="AW76" i="40"/>
  <c r="AV76" i="40"/>
  <c r="AU76" i="40"/>
  <c r="AT76" i="40"/>
  <c r="AS76" i="40"/>
  <c r="AR76" i="40"/>
  <c r="AQ76" i="40"/>
  <c r="AP76" i="40"/>
  <c r="AO76" i="40"/>
  <c r="AN76" i="40"/>
  <c r="AW75" i="40"/>
  <c r="AV75" i="40"/>
  <c r="AU75" i="40"/>
  <c r="AT75" i="40"/>
  <c r="AS75" i="40"/>
  <c r="AR75" i="40"/>
  <c r="AQ75" i="40"/>
  <c r="AP75" i="40"/>
  <c r="AO75" i="40"/>
  <c r="AN75" i="40"/>
  <c r="AW74" i="40"/>
  <c r="AV74" i="40"/>
  <c r="AU74" i="40"/>
  <c r="AT74" i="40"/>
  <c r="AS74" i="40"/>
  <c r="AR74" i="40"/>
  <c r="AQ74" i="40"/>
  <c r="AP74" i="40"/>
  <c r="AO74" i="40"/>
  <c r="AN74" i="40"/>
  <c r="AW73" i="40"/>
  <c r="AV73" i="40"/>
  <c r="AU73" i="40"/>
  <c r="AT73" i="40"/>
  <c r="AS73" i="40"/>
  <c r="AR73" i="40"/>
  <c r="AQ73" i="40"/>
  <c r="AP73" i="40"/>
  <c r="AO73" i="40"/>
  <c r="AN73" i="40"/>
  <c r="AW72" i="40"/>
  <c r="AV72" i="40"/>
  <c r="AU72" i="40"/>
  <c r="AT72" i="40"/>
  <c r="AS72" i="40"/>
  <c r="AR72" i="40"/>
  <c r="AQ72" i="40"/>
  <c r="AP72" i="40"/>
  <c r="AO72" i="40"/>
  <c r="AN72" i="40"/>
  <c r="AW71" i="40"/>
  <c r="AV71" i="40"/>
  <c r="AU71" i="40"/>
  <c r="AT71" i="40"/>
  <c r="AS71" i="40"/>
  <c r="AR71" i="40"/>
  <c r="AQ71" i="40"/>
  <c r="AP71" i="40"/>
  <c r="AO71" i="40"/>
  <c r="AN71" i="40"/>
  <c r="AW70" i="40"/>
  <c r="AV70" i="40"/>
  <c r="AU70" i="40"/>
  <c r="AT70" i="40"/>
  <c r="AS70" i="40"/>
  <c r="AR70" i="40"/>
  <c r="AQ70" i="40"/>
  <c r="AP70" i="40"/>
  <c r="AO70" i="40"/>
  <c r="AN70" i="40"/>
  <c r="AW69" i="40"/>
  <c r="AV69" i="40"/>
  <c r="AU69" i="40"/>
  <c r="AT69" i="40"/>
  <c r="AS69" i="40"/>
  <c r="AR69" i="40"/>
  <c r="AQ69" i="40"/>
  <c r="AP69" i="40"/>
  <c r="AO69" i="40"/>
  <c r="AN69" i="40"/>
  <c r="AW68" i="40"/>
  <c r="AV68" i="40"/>
  <c r="AU68" i="40"/>
  <c r="AT68" i="40"/>
  <c r="AS68" i="40"/>
  <c r="AR68" i="40"/>
  <c r="AQ68" i="40"/>
  <c r="AP68" i="40"/>
  <c r="AO68" i="40"/>
  <c r="AN68" i="40"/>
  <c r="AW67" i="40"/>
  <c r="AV67" i="40"/>
  <c r="AU67" i="40"/>
  <c r="AT67" i="40"/>
  <c r="AS67" i="40"/>
  <c r="AR67" i="40"/>
  <c r="AQ67" i="40"/>
  <c r="AP67" i="40"/>
  <c r="AO67" i="40"/>
  <c r="AN67" i="40"/>
  <c r="AW66" i="40"/>
  <c r="AV66" i="40"/>
  <c r="AU66" i="40"/>
  <c r="AT66" i="40"/>
  <c r="AS66" i="40"/>
  <c r="AR66" i="40"/>
  <c r="AQ66" i="40"/>
  <c r="AP66" i="40"/>
  <c r="AO66" i="40"/>
  <c r="AN66" i="40"/>
  <c r="AW65" i="40"/>
  <c r="AV65" i="40"/>
  <c r="AU65" i="40"/>
  <c r="AT65" i="40"/>
  <c r="AS65" i="40"/>
  <c r="AR65" i="40"/>
  <c r="AQ65" i="40"/>
  <c r="AP65" i="40"/>
  <c r="AO65" i="40"/>
  <c r="AN65" i="40"/>
  <c r="AW64" i="40"/>
  <c r="AV64" i="40"/>
  <c r="AU64" i="40"/>
  <c r="AT64" i="40"/>
  <c r="AS64" i="40"/>
  <c r="AR64" i="40"/>
  <c r="AQ64" i="40"/>
  <c r="AP64" i="40"/>
  <c r="AO64" i="40"/>
  <c r="AN64" i="40"/>
  <c r="AW63" i="40"/>
  <c r="AV63" i="40"/>
  <c r="AU63" i="40"/>
  <c r="AT63" i="40"/>
  <c r="AS63" i="40"/>
  <c r="AR63" i="40"/>
  <c r="AQ63" i="40"/>
  <c r="AP63" i="40"/>
  <c r="AO63" i="40"/>
  <c r="AN63" i="40"/>
  <c r="AW62" i="40"/>
  <c r="AV62" i="40"/>
  <c r="AU62" i="40"/>
  <c r="AT62" i="40"/>
  <c r="AS62" i="40"/>
  <c r="AR62" i="40"/>
  <c r="AQ62" i="40"/>
  <c r="AP62" i="40"/>
  <c r="AO62" i="40"/>
  <c r="AN62" i="40"/>
  <c r="AW61" i="40"/>
  <c r="AV61" i="40"/>
  <c r="AU61" i="40"/>
  <c r="AT61" i="40"/>
  <c r="AS61" i="40"/>
  <c r="AR61" i="40"/>
  <c r="AQ61" i="40"/>
  <c r="AP61" i="40"/>
  <c r="AO61" i="40"/>
  <c r="AN61" i="40"/>
  <c r="AW60" i="40"/>
  <c r="AV60" i="40"/>
  <c r="AU60" i="40"/>
  <c r="AT60" i="40"/>
  <c r="AS60" i="40"/>
  <c r="AR60" i="40"/>
  <c r="AQ60" i="40"/>
  <c r="AP60" i="40"/>
  <c r="AO60" i="40"/>
  <c r="AN60" i="40"/>
  <c r="AW59" i="40"/>
  <c r="AV59" i="40"/>
  <c r="AU59" i="40"/>
  <c r="AT59" i="40"/>
  <c r="AS59" i="40"/>
  <c r="AR59" i="40"/>
  <c r="AQ59" i="40"/>
  <c r="AP59" i="40"/>
  <c r="AO59" i="40"/>
  <c r="AN59" i="40"/>
  <c r="AW58" i="40"/>
  <c r="AV58" i="40"/>
  <c r="AU58" i="40"/>
  <c r="AT58" i="40"/>
  <c r="AS58" i="40"/>
  <c r="AR58" i="40"/>
  <c r="AQ58" i="40"/>
  <c r="AP58" i="40"/>
  <c r="AO58" i="40"/>
  <c r="AN58" i="40"/>
  <c r="AW57" i="40"/>
  <c r="AV57" i="40"/>
  <c r="AU57" i="40"/>
  <c r="AT57" i="40"/>
  <c r="AS57" i="40"/>
  <c r="AR57" i="40"/>
  <c r="AQ57" i="40"/>
  <c r="AP57" i="40"/>
  <c r="AO57" i="40"/>
  <c r="AN57" i="40"/>
  <c r="AW56" i="40"/>
  <c r="AV56" i="40"/>
  <c r="AU56" i="40"/>
  <c r="AT56" i="40"/>
  <c r="AS56" i="40"/>
  <c r="AR56" i="40"/>
  <c r="AQ56" i="40"/>
  <c r="AP56" i="40"/>
  <c r="AO56" i="40"/>
  <c r="AN56" i="40"/>
  <c r="AW55" i="40"/>
  <c r="AV55" i="40"/>
  <c r="AU55" i="40"/>
  <c r="AT55" i="40"/>
  <c r="AS55" i="40"/>
  <c r="AR55" i="40"/>
  <c r="AQ55" i="40"/>
  <c r="AP55" i="40"/>
  <c r="AO55" i="40"/>
  <c r="AN55" i="40"/>
  <c r="AW54" i="40"/>
  <c r="AV54" i="40"/>
  <c r="AU54" i="40"/>
  <c r="AT54" i="40"/>
  <c r="AS54" i="40"/>
  <c r="AR54" i="40"/>
  <c r="AQ54" i="40"/>
  <c r="AP54" i="40"/>
  <c r="AO54" i="40"/>
  <c r="AN54" i="40"/>
  <c r="AW53" i="40"/>
  <c r="AV53" i="40"/>
  <c r="AU53" i="40"/>
  <c r="AT53" i="40"/>
  <c r="AS53" i="40"/>
  <c r="AR53" i="40"/>
  <c r="AQ53" i="40"/>
  <c r="AP53" i="40"/>
  <c r="AO53" i="40"/>
  <c r="AN53" i="40"/>
  <c r="AW52" i="40"/>
  <c r="AV52" i="40"/>
  <c r="AU52" i="40"/>
  <c r="AT52" i="40"/>
  <c r="AS52" i="40"/>
  <c r="AR52" i="40"/>
  <c r="AQ52" i="40"/>
  <c r="AP52" i="40"/>
  <c r="AO52" i="40"/>
  <c r="AN52" i="40"/>
  <c r="AW51" i="40"/>
  <c r="AV51" i="40"/>
  <c r="AU51" i="40"/>
  <c r="AT51" i="40"/>
  <c r="AS51" i="40"/>
  <c r="AR51" i="40"/>
  <c r="AQ51" i="40"/>
  <c r="AP51" i="40"/>
  <c r="AO51" i="40"/>
  <c r="AN51" i="40"/>
  <c r="AW50" i="40"/>
  <c r="AV50" i="40"/>
  <c r="AU50" i="40"/>
  <c r="AT50" i="40"/>
  <c r="AS50" i="40"/>
  <c r="AR50" i="40"/>
  <c r="AQ50" i="40"/>
  <c r="AP50" i="40"/>
  <c r="AO50" i="40"/>
  <c r="AN50" i="40"/>
  <c r="AW49" i="40"/>
  <c r="AV49" i="40"/>
  <c r="AU49" i="40"/>
  <c r="AT49" i="40"/>
  <c r="AS49" i="40"/>
  <c r="AR49" i="40"/>
  <c r="AQ49" i="40"/>
  <c r="AP49" i="40"/>
  <c r="AO49" i="40"/>
  <c r="AN49" i="40"/>
  <c r="AW48" i="40"/>
  <c r="AV48" i="40"/>
  <c r="AU48" i="40"/>
  <c r="AT48" i="40"/>
  <c r="AS48" i="40"/>
  <c r="AR48" i="40"/>
  <c r="AQ48" i="40"/>
  <c r="AP48" i="40"/>
  <c r="AO48" i="40"/>
  <c r="AN48" i="40"/>
  <c r="AW47" i="40"/>
  <c r="AV47" i="40"/>
  <c r="AU47" i="40"/>
  <c r="AT47" i="40"/>
  <c r="AS47" i="40"/>
  <c r="AR47" i="40"/>
  <c r="AQ47" i="40"/>
  <c r="AP47" i="40"/>
  <c r="AO47" i="40"/>
  <c r="AN47" i="40"/>
  <c r="AW46" i="40"/>
  <c r="AV46" i="40"/>
  <c r="AU46" i="40"/>
  <c r="AT46" i="40"/>
  <c r="AS46" i="40"/>
  <c r="AR46" i="40"/>
  <c r="AQ46" i="40"/>
  <c r="AP46" i="40"/>
  <c r="AO46" i="40"/>
  <c r="AN46" i="40"/>
  <c r="AW45" i="40"/>
  <c r="AV45" i="40"/>
  <c r="AU45" i="40"/>
  <c r="AT45" i="40"/>
  <c r="AS45" i="40"/>
  <c r="AR45" i="40"/>
  <c r="AQ45" i="40"/>
  <c r="AP45" i="40"/>
  <c r="AO45" i="40"/>
  <c r="AN45" i="40"/>
  <c r="AW44" i="40"/>
  <c r="AV44" i="40"/>
  <c r="AU44" i="40"/>
  <c r="AT44" i="40"/>
  <c r="AS44" i="40"/>
  <c r="AR44" i="40"/>
  <c r="AQ44" i="40"/>
  <c r="AP44" i="40"/>
  <c r="AO44" i="40"/>
  <c r="AN44" i="40"/>
  <c r="AW43" i="40"/>
  <c r="AV43" i="40"/>
  <c r="AU43" i="40"/>
  <c r="AT43" i="40"/>
  <c r="AS43" i="40"/>
  <c r="AR43" i="40"/>
  <c r="AQ43" i="40"/>
  <c r="AP43" i="40"/>
  <c r="AO43" i="40"/>
  <c r="AN43" i="40"/>
  <c r="AW42" i="40"/>
  <c r="AV42" i="40"/>
  <c r="AU42" i="40"/>
  <c r="AT42" i="40"/>
  <c r="AS42" i="40"/>
  <c r="AR42" i="40"/>
  <c r="AQ42" i="40"/>
  <c r="AP42" i="40"/>
  <c r="AO42" i="40"/>
  <c r="AN42" i="40"/>
  <c r="AW41" i="40"/>
  <c r="AV41" i="40"/>
  <c r="AU41" i="40"/>
  <c r="AT41" i="40"/>
  <c r="AS41" i="40"/>
  <c r="AR41" i="40"/>
  <c r="AQ41" i="40"/>
  <c r="AP41" i="40"/>
  <c r="AO41" i="40"/>
  <c r="AN41" i="40"/>
  <c r="AW40" i="40"/>
  <c r="AV40" i="40"/>
  <c r="AU40" i="40"/>
  <c r="AT40" i="40"/>
  <c r="AS40" i="40"/>
  <c r="AR40" i="40"/>
  <c r="AQ40" i="40"/>
  <c r="AP40" i="40"/>
  <c r="AO40" i="40"/>
  <c r="AN40" i="40"/>
  <c r="AW39" i="40"/>
  <c r="AV39" i="40"/>
  <c r="AU39" i="40"/>
  <c r="AT39" i="40"/>
  <c r="AS39" i="40"/>
  <c r="AR39" i="40"/>
  <c r="AQ39" i="40"/>
  <c r="AP39" i="40"/>
  <c r="AO39" i="40"/>
  <c r="AN39" i="40"/>
  <c r="AW38" i="40"/>
  <c r="AV38" i="40"/>
  <c r="AU38" i="40"/>
  <c r="AT38" i="40"/>
  <c r="AS38" i="40"/>
  <c r="AR38" i="40"/>
  <c r="AQ38" i="40"/>
  <c r="AP38" i="40"/>
  <c r="AO38" i="40"/>
  <c r="AN38" i="40"/>
  <c r="AW37" i="40"/>
  <c r="AV37" i="40"/>
  <c r="AU37" i="40"/>
  <c r="AT37" i="40"/>
  <c r="AS37" i="40"/>
  <c r="AR37" i="40"/>
  <c r="AQ37" i="40"/>
  <c r="AP37" i="40"/>
  <c r="AO37" i="40"/>
  <c r="AN37" i="40"/>
  <c r="AW36" i="40"/>
  <c r="AV36" i="40"/>
  <c r="AU36" i="40"/>
  <c r="AT36" i="40"/>
  <c r="AS36" i="40"/>
  <c r="AR36" i="40"/>
  <c r="AQ36" i="40"/>
  <c r="AP36" i="40"/>
  <c r="AO36" i="40"/>
  <c r="AN36" i="40"/>
  <c r="AW35" i="40"/>
  <c r="AV35" i="40"/>
  <c r="AU35" i="40"/>
  <c r="AT35" i="40"/>
  <c r="AS35" i="40"/>
  <c r="AR35" i="40"/>
  <c r="AQ35" i="40"/>
  <c r="AP35" i="40"/>
  <c r="AO35" i="40"/>
  <c r="AN35" i="40"/>
  <c r="AW34" i="40"/>
  <c r="AV34" i="40"/>
  <c r="AU34" i="40"/>
  <c r="AT34" i="40"/>
  <c r="AS34" i="40"/>
  <c r="AR34" i="40"/>
  <c r="AQ34" i="40"/>
  <c r="AP34" i="40"/>
  <c r="AO34" i="40"/>
  <c r="AN34" i="40"/>
  <c r="AW33" i="40"/>
  <c r="AV33" i="40"/>
  <c r="AU33" i="40"/>
  <c r="AT33" i="40"/>
  <c r="AS33" i="40"/>
  <c r="AR33" i="40"/>
  <c r="AQ33" i="40"/>
  <c r="AP33" i="40"/>
  <c r="AO33" i="40"/>
  <c r="AN33" i="40"/>
  <c r="AW32" i="40"/>
  <c r="AV32" i="40"/>
  <c r="AU32" i="40"/>
  <c r="AT32" i="40"/>
  <c r="AS32" i="40"/>
  <c r="AR32" i="40"/>
  <c r="AQ32" i="40"/>
  <c r="AP32" i="40"/>
  <c r="AO32" i="40"/>
  <c r="AN32" i="40"/>
  <c r="AW31" i="40"/>
  <c r="AV31" i="40"/>
  <c r="AU31" i="40"/>
  <c r="AT31" i="40"/>
  <c r="AS31" i="40"/>
  <c r="AR31" i="40"/>
  <c r="AQ31" i="40"/>
  <c r="AP31" i="40"/>
  <c r="AO31" i="40"/>
  <c r="AN31" i="40"/>
  <c r="AW30" i="40"/>
  <c r="AV30" i="40"/>
  <c r="AU30" i="40"/>
  <c r="AT30" i="40"/>
  <c r="AS30" i="40"/>
  <c r="AR30" i="40"/>
  <c r="AQ30" i="40"/>
  <c r="AP30" i="40"/>
  <c r="AO30" i="40"/>
  <c r="AN30" i="40"/>
  <c r="AW29" i="40"/>
  <c r="AV29" i="40"/>
  <c r="AU29" i="40"/>
  <c r="AT29" i="40"/>
  <c r="AS29" i="40"/>
  <c r="AR29" i="40"/>
  <c r="AQ29" i="40"/>
  <c r="AP29" i="40"/>
  <c r="AO29" i="40"/>
  <c r="AN29" i="40"/>
  <c r="AW28" i="40"/>
  <c r="AV28" i="40"/>
  <c r="AU28" i="40"/>
  <c r="AT28" i="40"/>
  <c r="AS28" i="40"/>
  <c r="AR28" i="40"/>
  <c r="AQ28" i="40"/>
  <c r="AP28" i="40"/>
  <c r="AO28" i="40"/>
  <c r="AN28" i="40"/>
  <c r="AW27" i="40"/>
  <c r="AV27" i="40"/>
  <c r="AU27" i="40"/>
  <c r="AT27" i="40"/>
  <c r="AS27" i="40"/>
  <c r="AR27" i="40"/>
  <c r="AQ27" i="40"/>
  <c r="AP27" i="40"/>
  <c r="AO27" i="40"/>
  <c r="AN27" i="40"/>
  <c r="AW26" i="40"/>
  <c r="AV26" i="40"/>
  <c r="AU26" i="40"/>
  <c r="AT26" i="40"/>
  <c r="AS26" i="40"/>
  <c r="AR26" i="40"/>
  <c r="AQ26" i="40"/>
  <c r="AP26" i="40"/>
  <c r="AO26" i="40"/>
  <c r="AN26" i="40"/>
  <c r="AW25" i="40"/>
  <c r="AV25" i="40"/>
  <c r="AU25" i="40"/>
  <c r="AT25" i="40"/>
  <c r="AS25" i="40"/>
  <c r="AR25" i="40"/>
  <c r="AQ25" i="40"/>
  <c r="AP25" i="40"/>
  <c r="AO25" i="40"/>
  <c r="AN25" i="40"/>
  <c r="AW24" i="40"/>
  <c r="AV24" i="40"/>
  <c r="AU24" i="40"/>
  <c r="AT24" i="40"/>
  <c r="AS24" i="40"/>
  <c r="AR24" i="40"/>
  <c r="AQ24" i="40"/>
  <c r="AP24" i="40"/>
  <c r="AO24" i="40"/>
  <c r="AN24" i="40"/>
  <c r="AW23" i="40"/>
  <c r="AV23" i="40"/>
  <c r="AU23" i="40"/>
  <c r="AT23" i="40"/>
  <c r="AS23" i="40"/>
  <c r="AR23" i="40"/>
  <c r="AQ23" i="40"/>
  <c r="AP23" i="40"/>
  <c r="AO23" i="40"/>
  <c r="AN23" i="40"/>
  <c r="AW22" i="40"/>
  <c r="AV22" i="40"/>
  <c r="AU22" i="40"/>
  <c r="AT22" i="40"/>
  <c r="AS22" i="40"/>
  <c r="AR22" i="40"/>
  <c r="AQ22" i="40"/>
  <c r="AP22" i="40"/>
  <c r="AO22" i="40"/>
  <c r="AN22" i="40"/>
  <c r="AW21" i="40"/>
  <c r="AV21" i="40"/>
  <c r="AU21" i="40"/>
  <c r="AT21" i="40"/>
  <c r="AS21" i="40"/>
  <c r="AR21" i="40"/>
  <c r="AQ21" i="40"/>
  <c r="AP21" i="40"/>
  <c r="AO21" i="40"/>
  <c r="AN21" i="40"/>
  <c r="AW20" i="40"/>
  <c r="AV20" i="40"/>
  <c r="AU20" i="40"/>
  <c r="AT20" i="40"/>
  <c r="AS20" i="40"/>
  <c r="AR20" i="40"/>
  <c r="AQ20" i="40"/>
  <c r="AP20" i="40"/>
  <c r="AO20" i="40"/>
  <c r="AN20" i="40"/>
  <c r="AW19" i="40"/>
  <c r="AV19" i="40"/>
  <c r="AU19" i="40"/>
  <c r="AT19" i="40"/>
  <c r="AS19" i="40"/>
  <c r="AR19" i="40"/>
  <c r="AQ19" i="40"/>
  <c r="AP19" i="40"/>
  <c r="AO19" i="40"/>
  <c r="AN19" i="40"/>
  <c r="AW18" i="40"/>
  <c r="AV18" i="40"/>
  <c r="AU18" i="40"/>
  <c r="AT18" i="40"/>
  <c r="AS18" i="40"/>
  <c r="AR18" i="40"/>
  <c r="AQ18" i="40"/>
  <c r="AP18" i="40"/>
  <c r="AO18" i="40"/>
  <c r="AN18" i="40"/>
  <c r="AW17" i="40"/>
  <c r="AV17" i="40"/>
  <c r="AU17" i="40"/>
  <c r="AT17" i="40"/>
  <c r="AS17" i="40"/>
  <c r="AR17" i="40"/>
  <c r="AQ17" i="40"/>
  <c r="AP17" i="40"/>
  <c r="AO17" i="40"/>
  <c r="AN17" i="40"/>
  <c r="AW16" i="40"/>
  <c r="AV16" i="40"/>
  <c r="AU16" i="40"/>
  <c r="AT16" i="40"/>
  <c r="AS16" i="40"/>
  <c r="AR16" i="40"/>
  <c r="AQ16" i="40"/>
  <c r="AP16" i="40"/>
  <c r="AO16" i="40"/>
  <c r="AN16" i="40"/>
  <c r="AW15" i="40"/>
  <c r="AV15" i="40"/>
  <c r="AU15" i="40"/>
  <c r="AT15" i="40"/>
  <c r="AS15" i="40"/>
  <c r="AR15" i="40"/>
  <c r="AQ15" i="40"/>
  <c r="AP15" i="40"/>
  <c r="AO15" i="40"/>
  <c r="AN15" i="40"/>
  <c r="AW14" i="40"/>
  <c r="AV14" i="40"/>
  <c r="AU14" i="40"/>
  <c r="AT14" i="40"/>
  <c r="AS14" i="40"/>
  <c r="AR14" i="40"/>
  <c r="AQ14" i="40"/>
  <c r="AP14" i="40"/>
  <c r="AO14" i="40"/>
  <c r="AN14" i="40"/>
  <c r="AW13" i="40"/>
  <c r="AV13" i="40"/>
  <c r="AU13" i="40"/>
  <c r="AT13" i="40"/>
  <c r="AS13" i="40"/>
  <c r="AR13" i="40"/>
  <c r="AQ13" i="40"/>
  <c r="AP13" i="40"/>
  <c r="AO13" i="40"/>
  <c r="AN13" i="40"/>
  <c r="AW12" i="40"/>
  <c r="AV12" i="40"/>
  <c r="AU12" i="40"/>
  <c r="AT12" i="40"/>
  <c r="AS12" i="40"/>
  <c r="AR12" i="40"/>
  <c r="AQ12" i="40"/>
  <c r="AP12" i="40"/>
  <c r="AO12" i="40"/>
  <c r="AN12" i="40"/>
  <c r="AW11" i="40"/>
  <c r="AV11" i="40"/>
  <c r="AU11" i="40"/>
  <c r="AT11" i="40"/>
  <c r="AS11" i="40"/>
  <c r="AR11" i="40"/>
  <c r="AQ11" i="40"/>
  <c r="AP11" i="40"/>
  <c r="AO11" i="40"/>
  <c r="AN11" i="40"/>
  <c r="AW10" i="40"/>
  <c r="AV10" i="40"/>
  <c r="AU10" i="40"/>
  <c r="AT10" i="40"/>
  <c r="AS10" i="40"/>
  <c r="AR10" i="40"/>
  <c r="AQ10" i="40"/>
  <c r="AP10" i="40"/>
  <c r="AO10" i="40"/>
  <c r="AN10" i="40"/>
  <c r="AW9" i="40"/>
  <c r="AV9" i="40"/>
  <c r="AU9" i="40"/>
  <c r="AT9" i="40"/>
  <c r="AS9" i="40"/>
  <c r="AR9" i="40"/>
  <c r="AQ9" i="40"/>
  <c r="AP9" i="40"/>
  <c r="AO9" i="40"/>
  <c r="AN9" i="40"/>
  <c r="AW8" i="40"/>
  <c r="AV8" i="40"/>
  <c r="AU8" i="40"/>
  <c r="AT8" i="40"/>
  <c r="AS8" i="40"/>
  <c r="AR8" i="40"/>
  <c r="AQ8" i="40"/>
  <c r="AP8" i="40"/>
  <c r="AO8" i="40"/>
  <c r="AN8" i="40"/>
  <c r="AW7" i="40"/>
  <c r="AV7" i="40"/>
  <c r="AU7" i="40"/>
  <c r="AT7" i="40"/>
  <c r="AS7" i="40"/>
  <c r="AR7" i="40"/>
  <c r="AQ7" i="40"/>
  <c r="AP7" i="40"/>
  <c r="AO7" i="40"/>
  <c r="AN7" i="40"/>
  <c r="AW6" i="40"/>
  <c r="AV6" i="40"/>
  <c r="AU6" i="40"/>
  <c r="AT6" i="40"/>
  <c r="AS6" i="40"/>
  <c r="AR6" i="40"/>
  <c r="AQ6" i="40"/>
  <c r="AP6" i="40"/>
  <c r="AO6" i="40"/>
  <c r="AN6" i="40"/>
  <c r="AW5" i="40"/>
  <c r="AV5" i="40"/>
  <c r="AU5" i="40"/>
  <c r="AT5" i="40"/>
  <c r="AS5" i="40"/>
  <c r="AR5" i="40"/>
  <c r="AQ5" i="40"/>
  <c r="AP5" i="40"/>
  <c r="AO5" i="40"/>
  <c r="AN5" i="40"/>
  <c r="AW4" i="40"/>
  <c r="AV4" i="40"/>
  <c r="AU4" i="40"/>
  <c r="AT4" i="40"/>
  <c r="AS4" i="40"/>
  <c r="AR4" i="40"/>
  <c r="AQ4" i="40"/>
  <c r="AP4" i="40"/>
  <c r="AO4" i="40"/>
  <c r="AN4" i="40"/>
  <c r="AW3" i="40"/>
  <c r="AV3" i="40"/>
  <c r="AU3" i="40"/>
  <c r="AT3" i="40"/>
  <c r="AS3" i="40"/>
  <c r="AR3" i="40"/>
  <c r="AQ3" i="40"/>
  <c r="AP3" i="40"/>
  <c r="AO3" i="40"/>
  <c r="AN3" i="40"/>
  <c r="P3" i="39"/>
  <c r="Q3" i="39"/>
  <c r="R3" i="39"/>
  <c r="S3" i="39"/>
  <c r="T3" i="39"/>
  <c r="U3" i="39"/>
  <c r="V3" i="39"/>
  <c r="W3" i="39"/>
  <c r="X3" i="39"/>
  <c r="Y3" i="39"/>
  <c r="P4" i="39"/>
  <c r="Q4" i="39"/>
  <c r="R4" i="39"/>
  <c r="S4" i="39"/>
  <c r="T4" i="39"/>
  <c r="U4" i="39"/>
  <c r="V4" i="39"/>
  <c r="W4" i="39"/>
  <c r="X4" i="39"/>
  <c r="Y4" i="39"/>
  <c r="P5" i="39"/>
  <c r="Q5" i="39"/>
  <c r="R5" i="39"/>
  <c r="S5" i="39"/>
  <c r="T5" i="39"/>
  <c r="U5" i="39"/>
  <c r="V5" i="39"/>
  <c r="W5" i="39"/>
  <c r="X5" i="39"/>
  <c r="Y5" i="39"/>
  <c r="P6" i="39"/>
  <c r="Q6" i="39"/>
  <c r="R6" i="39"/>
  <c r="S6" i="39"/>
  <c r="T6" i="39"/>
  <c r="U6" i="39"/>
  <c r="V6" i="39"/>
  <c r="W6" i="39"/>
  <c r="X6" i="39"/>
  <c r="Y6" i="39"/>
  <c r="P7" i="39"/>
  <c r="Q7" i="39"/>
  <c r="R7" i="39"/>
  <c r="S7" i="39"/>
  <c r="T7" i="39"/>
  <c r="U7" i="39"/>
  <c r="V7" i="39"/>
  <c r="W7" i="39"/>
  <c r="X7" i="39"/>
  <c r="Y7" i="39"/>
  <c r="P8" i="39"/>
  <c r="Q8" i="39"/>
  <c r="R8" i="39"/>
  <c r="S8" i="39"/>
  <c r="T8" i="39"/>
  <c r="U8" i="39"/>
  <c r="V8" i="39"/>
  <c r="W8" i="39"/>
  <c r="X8" i="39"/>
  <c r="Y8" i="39"/>
  <c r="P9" i="39"/>
  <c r="Q9" i="39"/>
  <c r="R9" i="39"/>
  <c r="S9" i="39"/>
  <c r="T9" i="39"/>
  <c r="U9" i="39"/>
  <c r="V9" i="39"/>
  <c r="W9" i="39"/>
  <c r="X9" i="39"/>
  <c r="Y9" i="39"/>
  <c r="P10" i="39"/>
  <c r="Q10" i="39"/>
  <c r="R10" i="39"/>
  <c r="S10" i="39"/>
  <c r="T10" i="39"/>
  <c r="U10" i="39"/>
  <c r="V10" i="39"/>
  <c r="W10" i="39"/>
  <c r="X10" i="39"/>
  <c r="Y10" i="39"/>
  <c r="P11" i="39"/>
  <c r="Q11" i="39"/>
  <c r="R11" i="39"/>
  <c r="S11" i="39"/>
  <c r="T11" i="39"/>
  <c r="U11" i="39"/>
  <c r="V11" i="39"/>
  <c r="W11" i="39"/>
  <c r="X11" i="39"/>
  <c r="Y11" i="39"/>
  <c r="P12" i="39"/>
  <c r="Q12" i="39"/>
  <c r="R12" i="39"/>
  <c r="S12" i="39"/>
  <c r="T12" i="39"/>
  <c r="U12" i="39"/>
  <c r="V12" i="39"/>
  <c r="W12" i="39"/>
  <c r="X12" i="39"/>
  <c r="Y12" i="39"/>
  <c r="P13" i="39"/>
  <c r="Q13" i="39"/>
  <c r="R13" i="39"/>
  <c r="S13" i="39"/>
  <c r="T13" i="39"/>
  <c r="U13" i="39"/>
  <c r="V13" i="39"/>
  <c r="W13" i="39"/>
  <c r="X13" i="39"/>
  <c r="Y13" i="39"/>
  <c r="P14" i="39"/>
  <c r="Q14" i="39"/>
  <c r="R14" i="39"/>
  <c r="S14" i="39"/>
  <c r="T14" i="39"/>
  <c r="U14" i="39"/>
  <c r="V14" i="39"/>
  <c r="W14" i="39"/>
  <c r="X14" i="39"/>
  <c r="Y14" i="39"/>
  <c r="P15" i="39"/>
  <c r="Q15" i="39"/>
  <c r="R15" i="39"/>
  <c r="S15" i="39"/>
  <c r="T15" i="39"/>
  <c r="U15" i="39"/>
  <c r="V15" i="39"/>
  <c r="W15" i="39"/>
  <c r="X15" i="39"/>
  <c r="Y15" i="39"/>
  <c r="P16" i="39"/>
  <c r="Q16" i="39"/>
  <c r="R16" i="39"/>
  <c r="S16" i="39"/>
  <c r="T16" i="39"/>
  <c r="U16" i="39"/>
  <c r="V16" i="39"/>
  <c r="W16" i="39"/>
  <c r="X16" i="39"/>
  <c r="Y16" i="39"/>
  <c r="P17" i="39"/>
  <c r="Q17" i="39"/>
  <c r="R17" i="39"/>
  <c r="S17" i="39"/>
  <c r="T17" i="39"/>
  <c r="U17" i="39"/>
  <c r="V17" i="39"/>
  <c r="W17" i="39"/>
  <c r="X17" i="39"/>
  <c r="Y17" i="39"/>
  <c r="P18" i="39"/>
  <c r="Q18" i="39"/>
  <c r="R18" i="39"/>
  <c r="S18" i="39"/>
  <c r="T18" i="39"/>
  <c r="U18" i="39"/>
  <c r="V18" i="39"/>
  <c r="W18" i="39"/>
  <c r="X18" i="39"/>
  <c r="Y18" i="39"/>
  <c r="P19" i="39"/>
  <c r="Q19" i="39"/>
  <c r="R19" i="39"/>
  <c r="S19" i="39"/>
  <c r="T19" i="39"/>
  <c r="U19" i="39"/>
  <c r="V19" i="39"/>
  <c r="W19" i="39"/>
  <c r="X19" i="39"/>
  <c r="Y19" i="39"/>
  <c r="P20" i="39"/>
  <c r="Q20" i="39"/>
  <c r="R20" i="39"/>
  <c r="S20" i="39"/>
  <c r="T20" i="39"/>
  <c r="U20" i="39"/>
  <c r="V20" i="39"/>
  <c r="W20" i="39"/>
  <c r="X20" i="39"/>
  <c r="Y20" i="39"/>
  <c r="P21" i="39"/>
  <c r="Q21" i="39"/>
  <c r="R21" i="39"/>
  <c r="S21" i="39"/>
  <c r="T21" i="39"/>
  <c r="U21" i="39"/>
  <c r="V21" i="39"/>
  <c r="W21" i="39"/>
  <c r="X21" i="39"/>
  <c r="Y21" i="39"/>
  <c r="P22" i="39"/>
  <c r="Q22" i="39"/>
  <c r="R22" i="39"/>
  <c r="S22" i="39"/>
  <c r="T22" i="39"/>
  <c r="U22" i="39"/>
  <c r="V22" i="39"/>
  <c r="W22" i="39"/>
  <c r="X22" i="39"/>
  <c r="Y22" i="39"/>
  <c r="P23" i="39"/>
  <c r="Q23" i="39"/>
  <c r="R23" i="39"/>
  <c r="S23" i="39"/>
  <c r="T23" i="39"/>
  <c r="U23" i="39"/>
  <c r="V23" i="39"/>
  <c r="W23" i="39"/>
  <c r="X23" i="39"/>
  <c r="Y23" i="39"/>
  <c r="P24" i="39"/>
  <c r="Q24" i="39"/>
  <c r="R24" i="39"/>
  <c r="S24" i="39"/>
  <c r="T24" i="39"/>
  <c r="U24" i="39"/>
  <c r="V24" i="39"/>
  <c r="W24" i="39"/>
  <c r="X24" i="39"/>
  <c r="Y24" i="39"/>
  <c r="P25" i="39"/>
  <c r="Q25" i="39"/>
  <c r="R25" i="39"/>
  <c r="S25" i="39"/>
  <c r="T25" i="39"/>
  <c r="U25" i="39"/>
  <c r="V25" i="39"/>
  <c r="W25" i="39"/>
  <c r="X25" i="39"/>
  <c r="Y25" i="39"/>
  <c r="P26" i="39"/>
  <c r="Q26" i="39"/>
  <c r="R26" i="39"/>
  <c r="S26" i="39"/>
  <c r="T26" i="39"/>
  <c r="U26" i="39"/>
  <c r="V26" i="39"/>
  <c r="W26" i="39"/>
  <c r="X26" i="39"/>
  <c r="Y26" i="39"/>
  <c r="P27" i="39"/>
  <c r="Q27" i="39"/>
  <c r="R27" i="39"/>
  <c r="S27" i="39"/>
  <c r="T27" i="39"/>
  <c r="U27" i="39"/>
  <c r="V27" i="39"/>
  <c r="W27" i="39"/>
  <c r="X27" i="39"/>
  <c r="Y27" i="39"/>
  <c r="P28" i="39"/>
  <c r="Q28" i="39"/>
  <c r="R28" i="39"/>
  <c r="S28" i="39"/>
  <c r="T28" i="39"/>
  <c r="U28" i="39"/>
  <c r="V28" i="39"/>
  <c r="W28" i="39"/>
  <c r="X28" i="39"/>
  <c r="Y28" i="39"/>
  <c r="P29" i="39"/>
  <c r="Q29" i="39"/>
  <c r="R29" i="39"/>
  <c r="S29" i="39"/>
  <c r="T29" i="39"/>
  <c r="U29" i="39"/>
  <c r="V29" i="39"/>
  <c r="W29" i="39"/>
  <c r="X29" i="39"/>
  <c r="Y29" i="39"/>
  <c r="P30" i="39"/>
  <c r="Q30" i="39"/>
  <c r="R30" i="39"/>
  <c r="S30" i="39"/>
  <c r="T30" i="39"/>
  <c r="U30" i="39"/>
  <c r="V30" i="39"/>
  <c r="W30" i="39"/>
  <c r="X30" i="39"/>
  <c r="Y30" i="39"/>
  <c r="P31" i="39"/>
  <c r="Q31" i="39"/>
  <c r="R31" i="39"/>
  <c r="S31" i="39"/>
  <c r="T31" i="39"/>
  <c r="U31" i="39"/>
  <c r="V31" i="39"/>
  <c r="W31" i="39"/>
  <c r="X31" i="39"/>
  <c r="Y31" i="39"/>
  <c r="P32" i="39"/>
  <c r="Q32" i="39"/>
  <c r="R32" i="39"/>
  <c r="S32" i="39"/>
  <c r="T32" i="39"/>
  <c r="U32" i="39"/>
  <c r="V32" i="39"/>
  <c r="W32" i="39"/>
  <c r="X32" i="39"/>
  <c r="Y32" i="39"/>
  <c r="P33" i="39"/>
  <c r="Q33" i="39"/>
  <c r="R33" i="39"/>
  <c r="S33" i="39"/>
  <c r="T33" i="39"/>
  <c r="U33" i="39"/>
  <c r="V33" i="39"/>
  <c r="W33" i="39"/>
  <c r="X33" i="39"/>
  <c r="Y33" i="39"/>
  <c r="P34" i="39"/>
  <c r="Q34" i="39"/>
  <c r="R34" i="39"/>
  <c r="S34" i="39"/>
  <c r="T34" i="39"/>
  <c r="U34" i="39"/>
  <c r="V34" i="39"/>
  <c r="W34" i="39"/>
  <c r="X34" i="39"/>
  <c r="Y34" i="39"/>
  <c r="P35" i="39"/>
  <c r="Q35" i="39"/>
  <c r="R35" i="39"/>
  <c r="S35" i="39"/>
  <c r="T35" i="39"/>
  <c r="U35" i="39"/>
  <c r="V35" i="39"/>
  <c r="W35" i="39"/>
  <c r="X35" i="39"/>
  <c r="Y35" i="39"/>
  <c r="P36" i="39"/>
  <c r="Q36" i="39"/>
  <c r="R36" i="39"/>
  <c r="S36" i="39"/>
  <c r="T36" i="39"/>
  <c r="U36" i="39"/>
  <c r="V36" i="39"/>
  <c r="W36" i="39"/>
  <c r="X36" i="39"/>
  <c r="Y36" i="39"/>
  <c r="P37" i="39"/>
  <c r="Q37" i="39"/>
  <c r="R37" i="39"/>
  <c r="S37" i="39"/>
  <c r="T37" i="39"/>
  <c r="U37" i="39"/>
  <c r="V37" i="39"/>
  <c r="W37" i="39"/>
  <c r="X37" i="39"/>
  <c r="Y37" i="39"/>
  <c r="P38" i="39"/>
  <c r="Q38" i="39"/>
  <c r="R38" i="39"/>
  <c r="S38" i="39"/>
  <c r="T38" i="39"/>
  <c r="U38" i="39"/>
  <c r="V38" i="39"/>
  <c r="W38" i="39"/>
  <c r="X38" i="39"/>
  <c r="Y38" i="39"/>
  <c r="P39" i="39"/>
  <c r="Q39" i="39"/>
  <c r="R39" i="39"/>
  <c r="S39" i="39"/>
  <c r="T39" i="39"/>
  <c r="U39" i="39"/>
  <c r="V39" i="39"/>
  <c r="W39" i="39"/>
  <c r="X39" i="39"/>
  <c r="Y39" i="39"/>
  <c r="P40" i="39"/>
  <c r="Q40" i="39"/>
  <c r="R40" i="39"/>
  <c r="S40" i="39"/>
  <c r="T40" i="39"/>
  <c r="U40" i="39"/>
  <c r="V40" i="39"/>
  <c r="W40" i="39"/>
  <c r="X40" i="39"/>
  <c r="Y40" i="39"/>
  <c r="P41" i="39"/>
  <c r="Q41" i="39"/>
  <c r="R41" i="39"/>
  <c r="S41" i="39"/>
  <c r="T41" i="39"/>
  <c r="U41" i="39"/>
  <c r="V41" i="39"/>
  <c r="W41" i="39"/>
  <c r="X41" i="39"/>
  <c r="Y41" i="39"/>
  <c r="P42" i="39"/>
  <c r="Q42" i="39"/>
  <c r="R42" i="39"/>
  <c r="S42" i="39"/>
  <c r="T42" i="39"/>
  <c r="U42" i="39"/>
  <c r="V42" i="39"/>
  <c r="W42" i="39"/>
  <c r="X42" i="39"/>
  <c r="Y42" i="39"/>
  <c r="P43" i="39"/>
  <c r="Q43" i="39"/>
  <c r="R43" i="39"/>
  <c r="S43" i="39"/>
  <c r="T43" i="39"/>
  <c r="U43" i="39"/>
  <c r="V43" i="39"/>
  <c r="W43" i="39"/>
  <c r="X43" i="39"/>
  <c r="Y43" i="39"/>
  <c r="P44" i="39"/>
  <c r="Q44" i="39"/>
  <c r="R44" i="39"/>
  <c r="S44" i="39"/>
  <c r="T44" i="39"/>
  <c r="U44" i="39"/>
  <c r="V44" i="39"/>
  <c r="W44" i="39"/>
  <c r="X44" i="39"/>
  <c r="Y44" i="39"/>
  <c r="P45" i="39"/>
  <c r="Q45" i="39"/>
  <c r="R45" i="39"/>
  <c r="S45" i="39"/>
  <c r="T45" i="39"/>
  <c r="U45" i="39"/>
  <c r="V45" i="39"/>
  <c r="W45" i="39"/>
  <c r="X45" i="39"/>
  <c r="Y45" i="39"/>
  <c r="P46" i="39"/>
  <c r="Q46" i="39"/>
  <c r="R46" i="39"/>
  <c r="S46" i="39"/>
  <c r="T46" i="39"/>
  <c r="U46" i="39"/>
  <c r="V46" i="39"/>
  <c r="W46" i="39"/>
  <c r="X46" i="39"/>
  <c r="Y46" i="39"/>
  <c r="P47" i="39"/>
  <c r="Q47" i="39"/>
  <c r="R47" i="39"/>
  <c r="S47" i="39"/>
  <c r="T47" i="39"/>
  <c r="U47" i="39"/>
  <c r="V47" i="39"/>
  <c r="W47" i="39"/>
  <c r="X47" i="39"/>
  <c r="Y47" i="39"/>
  <c r="P48" i="39"/>
  <c r="Q48" i="39"/>
  <c r="R48" i="39"/>
  <c r="S48" i="39"/>
  <c r="T48" i="39"/>
  <c r="U48" i="39"/>
  <c r="V48" i="39"/>
  <c r="W48" i="39"/>
  <c r="X48" i="39"/>
  <c r="Y48" i="39"/>
  <c r="P49" i="39"/>
  <c r="Q49" i="39"/>
  <c r="R49" i="39"/>
  <c r="S49" i="39"/>
  <c r="T49" i="39"/>
  <c r="U49" i="39"/>
  <c r="V49" i="39"/>
  <c r="W49" i="39"/>
  <c r="X49" i="39"/>
  <c r="Y49" i="39"/>
  <c r="P50" i="39"/>
  <c r="Q50" i="39"/>
  <c r="R50" i="39"/>
  <c r="S50" i="39"/>
  <c r="T50" i="39"/>
  <c r="U50" i="39"/>
  <c r="V50" i="39"/>
  <c r="W50" i="39"/>
  <c r="X50" i="39"/>
  <c r="Y50" i="39"/>
  <c r="P51" i="39"/>
  <c r="Q51" i="39"/>
  <c r="R51" i="39"/>
  <c r="S51" i="39"/>
  <c r="T51" i="39"/>
  <c r="U51" i="39"/>
  <c r="V51" i="39"/>
  <c r="W51" i="39"/>
  <c r="X51" i="39"/>
  <c r="Y51" i="39"/>
  <c r="P52" i="39"/>
  <c r="Q52" i="39"/>
  <c r="R52" i="39"/>
  <c r="S52" i="39"/>
  <c r="T52" i="39"/>
  <c r="U52" i="39"/>
  <c r="V52" i="39"/>
  <c r="W52" i="39"/>
  <c r="X52" i="39"/>
  <c r="Y52" i="39"/>
  <c r="P53" i="39"/>
  <c r="Q53" i="39"/>
  <c r="R53" i="39"/>
  <c r="S53" i="39"/>
  <c r="T53" i="39"/>
  <c r="U53" i="39"/>
  <c r="V53" i="39"/>
  <c r="W53" i="39"/>
  <c r="X53" i="39"/>
  <c r="Y53" i="39"/>
  <c r="P54" i="39"/>
  <c r="Q54" i="39"/>
  <c r="R54" i="39"/>
  <c r="S54" i="39"/>
  <c r="T54" i="39"/>
  <c r="U54" i="39"/>
  <c r="V54" i="39"/>
  <c r="W54" i="39"/>
  <c r="X54" i="39"/>
  <c r="Y54" i="39"/>
  <c r="P55" i="39"/>
  <c r="Q55" i="39"/>
  <c r="R55" i="39"/>
  <c r="S55" i="39"/>
  <c r="T55" i="39"/>
  <c r="U55" i="39"/>
  <c r="V55" i="39"/>
  <c r="W55" i="39"/>
  <c r="X55" i="39"/>
  <c r="Y55" i="39"/>
  <c r="P56" i="39"/>
  <c r="Q56" i="39"/>
  <c r="R56" i="39"/>
  <c r="S56" i="39"/>
  <c r="T56" i="39"/>
  <c r="U56" i="39"/>
  <c r="V56" i="39"/>
  <c r="W56" i="39"/>
  <c r="X56" i="39"/>
  <c r="Y56" i="39"/>
  <c r="P57" i="39"/>
  <c r="Q57" i="39"/>
  <c r="R57" i="39"/>
  <c r="S57" i="39"/>
  <c r="T57" i="39"/>
  <c r="U57" i="39"/>
  <c r="V57" i="39"/>
  <c r="W57" i="39"/>
  <c r="X57" i="39"/>
  <c r="Y57" i="39"/>
  <c r="P58" i="39"/>
  <c r="Q58" i="39"/>
  <c r="R58" i="39"/>
  <c r="S58" i="39"/>
  <c r="T58" i="39"/>
  <c r="U58" i="39"/>
  <c r="V58" i="39"/>
  <c r="W58" i="39"/>
  <c r="X58" i="39"/>
  <c r="Y58" i="39"/>
  <c r="P59" i="39"/>
  <c r="Q59" i="39"/>
  <c r="R59" i="39"/>
  <c r="S59" i="39"/>
  <c r="T59" i="39"/>
  <c r="U59" i="39"/>
  <c r="V59" i="39"/>
  <c r="W59" i="39"/>
  <c r="X59" i="39"/>
  <c r="Y59" i="39"/>
  <c r="P60" i="39"/>
  <c r="Q60" i="39"/>
  <c r="R60" i="39"/>
  <c r="S60" i="39"/>
  <c r="T60" i="39"/>
  <c r="U60" i="39"/>
  <c r="V60" i="39"/>
  <c r="W60" i="39"/>
  <c r="X60" i="39"/>
  <c r="Y60" i="39"/>
  <c r="P61" i="39"/>
  <c r="Q61" i="39"/>
  <c r="R61" i="39"/>
  <c r="S61" i="39"/>
  <c r="T61" i="39"/>
  <c r="U61" i="39"/>
  <c r="V61" i="39"/>
  <c r="W61" i="39"/>
  <c r="X61" i="39"/>
  <c r="Y61" i="39"/>
  <c r="P62" i="39"/>
  <c r="Q62" i="39"/>
  <c r="R62" i="39"/>
  <c r="S62" i="39"/>
  <c r="T62" i="39"/>
  <c r="U62" i="39"/>
  <c r="V62" i="39"/>
  <c r="W62" i="39"/>
  <c r="X62" i="39"/>
  <c r="Y62" i="39"/>
  <c r="P63" i="39"/>
  <c r="Q63" i="39"/>
  <c r="R63" i="39"/>
  <c r="S63" i="39"/>
  <c r="T63" i="39"/>
  <c r="U63" i="39"/>
  <c r="V63" i="39"/>
  <c r="W63" i="39"/>
  <c r="X63" i="39"/>
  <c r="Y63" i="39"/>
  <c r="P64" i="39"/>
  <c r="Q64" i="39"/>
  <c r="R64" i="39"/>
  <c r="S64" i="39"/>
  <c r="T64" i="39"/>
  <c r="U64" i="39"/>
  <c r="V64" i="39"/>
  <c r="W64" i="39"/>
  <c r="X64" i="39"/>
  <c r="Y64" i="39"/>
  <c r="AB23" i="39" a="1"/>
  <c r="AB9" i="39" a="1"/>
  <c r="AB23" i="39" l="1"/>
  <c r="AB9" i="39"/>
  <c r="AI4" i="39"/>
  <c r="AI5" i="39" s="1"/>
  <c r="AI3" i="39"/>
  <c r="AI2" i="39"/>
  <c r="AH3" i="39"/>
  <c r="AH2" i="39"/>
  <c r="AH4" i="39"/>
  <c r="AH5" i="39" s="1"/>
  <c r="AG2" i="39"/>
  <c r="AG4" i="39"/>
  <c r="AG5" i="39" s="1"/>
  <c r="AG3" i="39"/>
  <c r="AF2" i="39"/>
  <c r="AF4" i="39"/>
  <c r="AF5" i="39" s="1"/>
  <c r="AF3" i="39"/>
  <c r="AE2" i="39"/>
  <c r="AE4" i="39"/>
  <c r="AE5" i="39" s="1"/>
  <c r="AE3" i="39"/>
  <c r="AD4" i="39"/>
  <c r="AD5" i="39" s="1"/>
  <c r="AD3" i="39"/>
  <c r="AD2" i="39"/>
  <c r="AK4" i="39"/>
  <c r="AK5" i="39" s="1"/>
  <c r="AK3" i="39"/>
  <c r="AK2" i="39"/>
  <c r="AC4" i="39"/>
  <c r="AC5" i="39" s="1"/>
  <c r="AC3" i="39"/>
  <c r="AC2" i="39"/>
  <c r="AJ4" i="39"/>
  <c r="AJ5" i="39" s="1"/>
  <c r="AJ3" i="39"/>
  <c r="AJ2" i="39"/>
  <c r="AB4" i="39"/>
  <c r="AB5" i="39" s="1"/>
  <c r="AB3" i="39"/>
  <c r="AB2" i="39"/>
  <c r="AB37" i="39" a="1"/>
  <c r="AB37" i="39" l="1"/>
  <c r="AZ7" i="40"/>
  <c r="BA7" i="40" s="1"/>
  <c r="AZ10" i="40"/>
  <c r="BA10" i="40" s="1"/>
  <c r="AZ9" i="40"/>
  <c r="BA9" i="40" s="1"/>
  <c r="AZ18" i="40"/>
  <c r="BA18" i="40" s="1"/>
  <c r="AZ26" i="40"/>
  <c r="BA26" i="40" s="1"/>
  <c r="AZ34" i="40"/>
  <c r="BA34" i="40" s="1"/>
  <c r="AZ42" i="40"/>
  <c r="BA42" i="40" s="1"/>
  <c r="AZ50" i="40"/>
  <c r="BA50" i="40" s="1"/>
  <c r="AZ58" i="40"/>
  <c r="BA58" i="40" s="1"/>
  <c r="AZ66" i="40"/>
  <c r="BA66" i="40" s="1"/>
  <c r="AZ74" i="40"/>
  <c r="BA74" i="40" s="1"/>
  <c r="AZ82" i="40"/>
  <c r="BA82" i="40" s="1"/>
  <c r="AZ90" i="40"/>
  <c r="BA90" i="40" s="1"/>
  <c r="AZ98" i="40"/>
  <c r="BA98" i="40" s="1"/>
  <c r="AZ106" i="40"/>
  <c r="BA106" i="40" s="1"/>
  <c r="AZ114" i="40"/>
  <c r="BA114" i="40" s="1"/>
  <c r="AZ122" i="40"/>
  <c r="BA122" i="40" s="1"/>
  <c r="AZ130" i="40"/>
  <c r="BA130" i="40" s="1"/>
  <c r="AZ138" i="40"/>
  <c r="BA138" i="40" s="1"/>
  <c r="AZ146" i="40"/>
  <c r="BA146" i="40" s="1"/>
  <c r="AZ154" i="40"/>
  <c r="BA154" i="40" s="1"/>
  <c r="AZ162" i="40"/>
  <c r="BA162" i="40" s="1"/>
  <c r="AZ170" i="40"/>
  <c r="BA170" i="40" s="1"/>
  <c r="AZ178" i="40"/>
  <c r="BA178" i="40" s="1"/>
  <c r="AZ186" i="40"/>
  <c r="BA186" i="40" s="1"/>
  <c r="AZ194" i="40"/>
  <c r="BA194" i="40" s="1"/>
  <c r="AZ202" i="40"/>
  <c r="BA202" i="40" s="1"/>
  <c r="AZ210" i="40"/>
  <c r="BA210" i="40" s="1"/>
  <c r="AZ218" i="40"/>
  <c r="BA218" i="40" s="1"/>
  <c r="AZ226" i="40"/>
  <c r="BA226" i="40" s="1"/>
  <c r="AZ234" i="40"/>
  <c r="BA234" i="40" s="1"/>
  <c r="AZ242" i="40"/>
  <c r="BA242" i="40" s="1"/>
  <c r="AZ250" i="40"/>
  <c r="BA250" i="40" s="1"/>
  <c r="AZ258" i="40"/>
  <c r="BA258" i="40" s="1"/>
  <c r="AZ266" i="40"/>
  <c r="BA266" i="40" s="1"/>
  <c r="AZ274" i="40"/>
  <c r="BA274" i="40" s="1"/>
  <c r="AZ282" i="40"/>
  <c r="BA282" i="40" s="1"/>
  <c r="AZ290" i="40"/>
  <c r="BA290" i="40" s="1"/>
  <c r="AZ298" i="40"/>
  <c r="BA298" i="40" s="1"/>
  <c r="AZ306" i="40"/>
  <c r="BA306" i="40" s="1"/>
  <c r="AZ314" i="40"/>
  <c r="BA314" i="40" s="1"/>
  <c r="AZ322" i="40"/>
  <c r="BA322" i="40" s="1"/>
  <c r="AZ330" i="40"/>
  <c r="BA330" i="40" s="1"/>
  <c r="AZ338" i="40"/>
  <c r="BA338" i="40" s="1"/>
  <c r="AZ346" i="40"/>
  <c r="BA346" i="40" s="1"/>
  <c r="AZ354" i="40"/>
  <c r="BA354" i="40" s="1"/>
  <c r="AZ362" i="40"/>
  <c r="BA362" i="40" s="1"/>
  <c r="AZ370" i="40"/>
  <c r="BA370" i="40" s="1"/>
  <c r="AZ378" i="40"/>
  <c r="BA378" i="40" s="1"/>
  <c r="AZ386" i="40"/>
  <c r="BA386" i="40" s="1"/>
  <c r="AZ394" i="40"/>
  <c r="BA394" i="40" s="1"/>
  <c r="AZ402" i="40"/>
  <c r="BA402" i="40" s="1"/>
  <c r="AZ410" i="40"/>
  <c r="BA410" i="40" s="1"/>
  <c r="AZ418" i="40"/>
  <c r="BA418" i="40" s="1"/>
  <c r="AZ426" i="40"/>
  <c r="BA426" i="40" s="1"/>
  <c r="AZ434" i="40"/>
  <c r="BA434" i="40" s="1"/>
  <c r="AZ442" i="40"/>
  <c r="BA442" i="40" s="1"/>
  <c r="AZ450" i="40"/>
  <c r="BA450" i="40" s="1"/>
  <c r="AZ458" i="40"/>
  <c r="BA458" i="40" s="1"/>
  <c r="AZ466" i="40"/>
  <c r="BA466" i="40" s="1"/>
  <c r="AZ474" i="40"/>
  <c r="BA474" i="40" s="1"/>
  <c r="AZ482" i="40"/>
  <c r="BA482" i="40" s="1"/>
  <c r="AZ490" i="40"/>
  <c r="BA490" i="40" s="1"/>
  <c r="AZ498" i="40"/>
  <c r="BA498" i="40" s="1"/>
  <c r="AZ506" i="40"/>
  <c r="BA506" i="40" s="1"/>
  <c r="AZ514" i="40"/>
  <c r="BA514" i="40" s="1"/>
  <c r="AZ522" i="40"/>
  <c r="BA522" i="40" s="1"/>
  <c r="AZ530" i="40"/>
  <c r="BA530" i="40" s="1"/>
  <c r="AZ538" i="40"/>
  <c r="BA538" i="40" s="1"/>
  <c r="AZ546" i="40"/>
  <c r="BA546" i="40" s="1"/>
  <c r="AZ554" i="40"/>
  <c r="BA554" i="40" s="1"/>
  <c r="AZ562" i="40"/>
  <c r="BA562" i="40" s="1"/>
  <c r="AZ570" i="40"/>
  <c r="BA570" i="40" s="1"/>
  <c r="AZ578" i="40"/>
  <c r="BA578" i="40" s="1"/>
  <c r="AZ586" i="40"/>
  <c r="BA586" i="40" s="1"/>
  <c r="AZ594" i="40"/>
  <c r="BA594" i="40" s="1"/>
  <c r="AZ602" i="40"/>
  <c r="BA602" i="40" s="1"/>
  <c r="AZ610" i="40"/>
  <c r="BA610" i="40" s="1"/>
  <c r="AZ11" i="40"/>
  <c r="BA11" i="40" s="1"/>
  <c r="AZ19" i="40"/>
  <c r="BA19" i="40" s="1"/>
  <c r="AZ27" i="40"/>
  <c r="BA27" i="40" s="1"/>
  <c r="AZ35" i="40"/>
  <c r="BA35" i="40" s="1"/>
  <c r="AZ43" i="40"/>
  <c r="BA43" i="40" s="1"/>
  <c r="AZ51" i="40"/>
  <c r="BA51" i="40" s="1"/>
  <c r="AZ59" i="40"/>
  <c r="BA59" i="40" s="1"/>
  <c r="AZ67" i="40"/>
  <c r="BA67" i="40" s="1"/>
  <c r="AZ75" i="40"/>
  <c r="BA75" i="40" s="1"/>
  <c r="AZ83" i="40"/>
  <c r="BA83" i="40" s="1"/>
  <c r="AZ91" i="40"/>
  <c r="BA91" i="40" s="1"/>
  <c r="AZ99" i="40"/>
  <c r="BA99" i="40" s="1"/>
  <c r="AZ107" i="40"/>
  <c r="BA107" i="40" s="1"/>
  <c r="AZ115" i="40"/>
  <c r="BA115" i="40" s="1"/>
  <c r="AZ123" i="40"/>
  <c r="BA123" i="40" s="1"/>
  <c r="AZ131" i="40"/>
  <c r="BA131" i="40" s="1"/>
  <c r="AZ139" i="40"/>
  <c r="BA139" i="40" s="1"/>
  <c r="AZ147" i="40"/>
  <c r="BA147" i="40" s="1"/>
  <c r="AZ155" i="40"/>
  <c r="BA155" i="40" s="1"/>
  <c r="AZ163" i="40"/>
  <c r="BA163" i="40" s="1"/>
  <c r="AZ171" i="40"/>
  <c r="BA171" i="40" s="1"/>
  <c r="AZ179" i="40"/>
  <c r="BA179" i="40" s="1"/>
  <c r="AZ187" i="40"/>
  <c r="BA187" i="40" s="1"/>
  <c r="AZ195" i="40"/>
  <c r="BA195" i="40" s="1"/>
  <c r="AZ203" i="40"/>
  <c r="BA203" i="40" s="1"/>
  <c r="AZ211" i="40"/>
  <c r="BA211" i="40" s="1"/>
  <c r="AZ219" i="40"/>
  <c r="BA219" i="40" s="1"/>
  <c r="AZ227" i="40"/>
  <c r="BA227" i="40" s="1"/>
  <c r="AZ235" i="40"/>
  <c r="BA235" i="40" s="1"/>
  <c r="AZ243" i="40"/>
  <c r="BA243" i="40" s="1"/>
  <c r="AZ251" i="40"/>
  <c r="BA251" i="40" s="1"/>
  <c r="AZ259" i="40"/>
  <c r="BA259" i="40" s="1"/>
  <c r="AZ267" i="40"/>
  <c r="BA267" i="40" s="1"/>
  <c r="AZ275" i="40"/>
  <c r="BA275" i="40" s="1"/>
  <c r="AZ283" i="40"/>
  <c r="BA283" i="40" s="1"/>
  <c r="AZ291" i="40"/>
  <c r="BA291" i="40" s="1"/>
  <c r="AZ299" i="40"/>
  <c r="BA299" i="40" s="1"/>
  <c r="AZ307" i="40"/>
  <c r="BA307" i="40" s="1"/>
  <c r="AZ315" i="40"/>
  <c r="BA315" i="40" s="1"/>
  <c r="AZ323" i="40"/>
  <c r="BA323" i="40" s="1"/>
  <c r="AZ331" i="40"/>
  <c r="BA331" i="40" s="1"/>
  <c r="AZ339" i="40"/>
  <c r="BA339" i="40" s="1"/>
  <c r="AZ347" i="40"/>
  <c r="BA347" i="40" s="1"/>
  <c r="AZ355" i="40"/>
  <c r="BA355" i="40" s="1"/>
  <c r="AZ363" i="40"/>
  <c r="BA363" i="40" s="1"/>
  <c r="AZ371" i="40"/>
  <c r="BA371" i="40" s="1"/>
  <c r="AZ379" i="40"/>
  <c r="BA379" i="40" s="1"/>
  <c r="AZ387" i="40"/>
  <c r="BA387" i="40" s="1"/>
  <c r="AZ395" i="40"/>
  <c r="BA395" i="40" s="1"/>
  <c r="AZ403" i="40"/>
  <c r="BA403" i="40" s="1"/>
  <c r="AZ411" i="40"/>
  <c r="BA411" i="40" s="1"/>
  <c r="AZ419" i="40"/>
  <c r="BA419" i="40" s="1"/>
  <c r="AZ12" i="40"/>
  <c r="BA12" i="40" s="1"/>
  <c r="AZ20" i="40"/>
  <c r="BA20" i="40" s="1"/>
  <c r="AZ28" i="40"/>
  <c r="BA28" i="40" s="1"/>
  <c r="AZ36" i="40"/>
  <c r="BA36" i="40" s="1"/>
  <c r="AZ44" i="40"/>
  <c r="BA44" i="40" s="1"/>
  <c r="AZ52" i="40"/>
  <c r="BA52" i="40" s="1"/>
  <c r="AZ60" i="40"/>
  <c r="BA60" i="40" s="1"/>
  <c r="AZ68" i="40"/>
  <c r="BA68" i="40" s="1"/>
  <c r="AZ76" i="40"/>
  <c r="BA76" i="40" s="1"/>
  <c r="AZ84" i="40"/>
  <c r="BA84" i="40" s="1"/>
  <c r="AZ92" i="40"/>
  <c r="BA92" i="40" s="1"/>
  <c r="AZ100" i="40"/>
  <c r="BA100" i="40" s="1"/>
  <c r="AZ108" i="40"/>
  <c r="BA108" i="40" s="1"/>
  <c r="AZ116" i="40"/>
  <c r="BA116" i="40" s="1"/>
  <c r="AZ124" i="40"/>
  <c r="BA124" i="40" s="1"/>
  <c r="AZ132" i="40"/>
  <c r="BA132" i="40" s="1"/>
  <c r="AZ140" i="40"/>
  <c r="BA140" i="40" s="1"/>
  <c r="AZ148" i="40"/>
  <c r="BA148" i="40" s="1"/>
  <c r="AZ156" i="40"/>
  <c r="BA156" i="40" s="1"/>
  <c r="AZ164" i="40"/>
  <c r="BA164" i="40" s="1"/>
  <c r="AZ172" i="40"/>
  <c r="BA172" i="40" s="1"/>
  <c r="AZ180" i="40"/>
  <c r="BA180" i="40" s="1"/>
  <c r="AZ188" i="40"/>
  <c r="BA188" i="40" s="1"/>
  <c r="AZ196" i="40"/>
  <c r="BA196" i="40" s="1"/>
  <c r="AZ204" i="40"/>
  <c r="BA204" i="40" s="1"/>
  <c r="AZ212" i="40"/>
  <c r="BA212" i="40" s="1"/>
  <c r="AZ220" i="40"/>
  <c r="BA220" i="40" s="1"/>
  <c r="AZ228" i="40"/>
  <c r="BA228" i="40" s="1"/>
  <c r="AZ236" i="40"/>
  <c r="BA236" i="40" s="1"/>
  <c r="AZ244" i="40"/>
  <c r="BA244" i="40" s="1"/>
  <c r="AZ252" i="40"/>
  <c r="BA252" i="40" s="1"/>
  <c r="AZ260" i="40"/>
  <c r="BA260" i="40" s="1"/>
  <c r="AZ268" i="40"/>
  <c r="BA268" i="40" s="1"/>
  <c r="AZ276" i="40"/>
  <c r="BA276" i="40" s="1"/>
  <c r="AZ284" i="40"/>
  <c r="BA284" i="40" s="1"/>
  <c r="AZ292" i="40"/>
  <c r="BA292" i="40" s="1"/>
  <c r="AZ300" i="40"/>
  <c r="BA300" i="40" s="1"/>
  <c r="AZ308" i="40"/>
  <c r="BA308" i="40" s="1"/>
  <c r="AZ316" i="40"/>
  <c r="BA316" i="40" s="1"/>
  <c r="AZ324" i="40"/>
  <c r="BA324" i="40" s="1"/>
  <c r="AZ332" i="40"/>
  <c r="BA332" i="40" s="1"/>
  <c r="AZ340" i="40"/>
  <c r="BA340" i="40" s="1"/>
  <c r="AZ348" i="40"/>
  <c r="BA348" i="40" s="1"/>
  <c r="AZ356" i="40"/>
  <c r="BA356" i="40" s="1"/>
  <c r="AZ364" i="40"/>
  <c r="BA364" i="40" s="1"/>
  <c r="AZ372" i="40"/>
  <c r="BA372" i="40" s="1"/>
  <c r="AZ380" i="40"/>
  <c r="BA380" i="40" s="1"/>
  <c r="AZ388" i="40"/>
  <c r="BA388" i="40" s="1"/>
  <c r="AZ396" i="40"/>
  <c r="BA396" i="40" s="1"/>
  <c r="AZ404" i="40"/>
  <c r="BA404" i="40" s="1"/>
  <c r="AZ412" i="40"/>
  <c r="BA412" i="40" s="1"/>
  <c r="AZ13" i="40"/>
  <c r="BA13" i="40" s="1"/>
  <c r="AZ21" i="40"/>
  <c r="BA21" i="40" s="1"/>
  <c r="AZ29" i="40"/>
  <c r="BA29" i="40" s="1"/>
  <c r="AZ37" i="40"/>
  <c r="BA37" i="40" s="1"/>
  <c r="AZ45" i="40"/>
  <c r="BA45" i="40" s="1"/>
  <c r="AZ53" i="40"/>
  <c r="BA53" i="40" s="1"/>
  <c r="AZ61" i="40"/>
  <c r="BA61" i="40" s="1"/>
  <c r="AZ69" i="40"/>
  <c r="BA69" i="40" s="1"/>
  <c r="AZ77" i="40"/>
  <c r="BA77" i="40" s="1"/>
  <c r="AZ85" i="40"/>
  <c r="BA85" i="40" s="1"/>
  <c r="AZ93" i="40"/>
  <c r="BA93" i="40" s="1"/>
  <c r="AZ101" i="40"/>
  <c r="BA101" i="40" s="1"/>
  <c r="AZ109" i="40"/>
  <c r="BA109" i="40" s="1"/>
  <c r="AZ117" i="40"/>
  <c r="BA117" i="40" s="1"/>
  <c r="AZ125" i="40"/>
  <c r="BA125" i="40" s="1"/>
  <c r="AZ133" i="40"/>
  <c r="BA133" i="40" s="1"/>
  <c r="AZ141" i="40"/>
  <c r="BA141" i="40" s="1"/>
  <c r="AZ149" i="40"/>
  <c r="BA149" i="40" s="1"/>
  <c r="AZ157" i="40"/>
  <c r="BA157" i="40" s="1"/>
  <c r="AZ165" i="40"/>
  <c r="BA165" i="40" s="1"/>
  <c r="AZ173" i="40"/>
  <c r="BA173" i="40" s="1"/>
  <c r="AZ181" i="40"/>
  <c r="BA181" i="40" s="1"/>
  <c r="AZ189" i="40"/>
  <c r="BA189" i="40" s="1"/>
  <c r="AZ197" i="40"/>
  <c r="BA197" i="40" s="1"/>
  <c r="AZ205" i="40"/>
  <c r="BA205" i="40" s="1"/>
  <c r="AZ213" i="40"/>
  <c r="BA213" i="40" s="1"/>
  <c r="AZ221" i="40"/>
  <c r="BA221" i="40" s="1"/>
  <c r="AZ229" i="40"/>
  <c r="BA229" i="40" s="1"/>
  <c r="AZ237" i="40"/>
  <c r="BA237" i="40" s="1"/>
  <c r="AZ245" i="40"/>
  <c r="BA245" i="40" s="1"/>
  <c r="AZ253" i="40"/>
  <c r="BA253" i="40" s="1"/>
  <c r="AZ261" i="40"/>
  <c r="BA261" i="40" s="1"/>
  <c r="AZ269" i="40"/>
  <c r="BA269" i="40" s="1"/>
  <c r="AZ277" i="40"/>
  <c r="BA277" i="40" s="1"/>
  <c r="AZ285" i="40"/>
  <c r="BA285" i="40" s="1"/>
  <c r="AZ293" i="40"/>
  <c r="BA293" i="40" s="1"/>
  <c r="AZ301" i="40"/>
  <c r="BA301" i="40" s="1"/>
  <c r="AZ309" i="40"/>
  <c r="BA309" i="40" s="1"/>
  <c r="AZ317" i="40"/>
  <c r="BA317" i="40" s="1"/>
  <c r="AZ325" i="40"/>
  <c r="BA325" i="40" s="1"/>
  <c r="AZ333" i="40"/>
  <c r="BA333" i="40" s="1"/>
  <c r="AZ341" i="40"/>
  <c r="BA341" i="40" s="1"/>
  <c r="AZ349" i="40"/>
  <c r="BA349" i="40" s="1"/>
  <c r="AZ357" i="40"/>
  <c r="BA357" i="40" s="1"/>
  <c r="AZ365" i="40"/>
  <c r="BA365" i="40" s="1"/>
  <c r="AZ373" i="40"/>
  <c r="BA373" i="40" s="1"/>
  <c r="AZ381" i="40"/>
  <c r="BA381" i="40" s="1"/>
  <c r="AZ389" i="40"/>
  <c r="BA389" i="40" s="1"/>
  <c r="AZ397" i="40"/>
  <c r="BA397" i="40" s="1"/>
  <c r="AZ405" i="40"/>
  <c r="BA405" i="40" s="1"/>
  <c r="AZ413" i="40"/>
  <c r="BA413" i="40" s="1"/>
  <c r="AZ421" i="40"/>
  <c r="BA421" i="40" s="1"/>
  <c r="AZ429" i="40"/>
  <c r="BA429" i="40" s="1"/>
  <c r="AZ437" i="40"/>
  <c r="BA437" i="40" s="1"/>
  <c r="AZ445" i="40"/>
  <c r="BA445" i="40" s="1"/>
  <c r="AZ453" i="40"/>
  <c r="BA453" i="40" s="1"/>
  <c r="AZ461" i="40"/>
  <c r="BA461" i="40" s="1"/>
  <c r="AZ469" i="40"/>
  <c r="BA469" i="40" s="1"/>
  <c r="AZ477" i="40"/>
  <c r="BA477" i="40" s="1"/>
  <c r="AZ485" i="40"/>
  <c r="BA485" i="40" s="1"/>
  <c r="AZ493" i="40"/>
  <c r="BA493" i="40" s="1"/>
  <c r="AZ501" i="40"/>
  <c r="BA501" i="40" s="1"/>
  <c r="AZ509" i="40"/>
  <c r="BA509" i="40" s="1"/>
  <c r="AZ517" i="40"/>
  <c r="BA517" i="40" s="1"/>
  <c r="AZ525" i="40"/>
  <c r="BA525" i="40" s="1"/>
  <c r="AZ533" i="40"/>
  <c r="BA533" i="40" s="1"/>
  <c r="AZ541" i="40"/>
  <c r="BA541" i="40" s="1"/>
  <c r="AZ549" i="40"/>
  <c r="BA549" i="40" s="1"/>
  <c r="AZ557" i="40"/>
  <c r="BA557" i="40" s="1"/>
  <c r="AZ565" i="40"/>
  <c r="BA565" i="40" s="1"/>
  <c r="AZ573" i="40"/>
  <c r="BA573" i="40" s="1"/>
  <c r="AZ581" i="40"/>
  <c r="BA581" i="40" s="1"/>
  <c r="AZ589" i="40"/>
  <c r="BA589" i="40" s="1"/>
  <c r="AZ597" i="40"/>
  <c r="BA597" i="40" s="1"/>
  <c r="AZ605" i="40"/>
  <c r="BA605" i="40" s="1"/>
  <c r="AZ4" i="40"/>
  <c r="BA4" i="40" s="1"/>
  <c r="AZ14" i="40"/>
  <c r="BA14" i="40" s="1"/>
  <c r="AZ22" i="40"/>
  <c r="BA22" i="40" s="1"/>
  <c r="AZ30" i="40"/>
  <c r="BA30" i="40" s="1"/>
  <c r="AZ38" i="40"/>
  <c r="BA38" i="40" s="1"/>
  <c r="AZ46" i="40"/>
  <c r="BA46" i="40" s="1"/>
  <c r="AZ54" i="40"/>
  <c r="BA54" i="40" s="1"/>
  <c r="AZ62" i="40"/>
  <c r="BA62" i="40" s="1"/>
  <c r="AZ70" i="40"/>
  <c r="BA70" i="40" s="1"/>
  <c r="AZ78" i="40"/>
  <c r="BA78" i="40" s="1"/>
  <c r="AZ86" i="40"/>
  <c r="BA86" i="40" s="1"/>
  <c r="AZ94" i="40"/>
  <c r="BA94" i="40" s="1"/>
  <c r="AZ102" i="40"/>
  <c r="BA102" i="40" s="1"/>
  <c r="AZ110" i="40"/>
  <c r="BA110" i="40" s="1"/>
  <c r="AZ118" i="40"/>
  <c r="BA118" i="40" s="1"/>
  <c r="AZ126" i="40"/>
  <c r="BA126" i="40" s="1"/>
  <c r="AZ134" i="40"/>
  <c r="BA134" i="40" s="1"/>
  <c r="AZ142" i="40"/>
  <c r="BA142" i="40" s="1"/>
  <c r="AZ150" i="40"/>
  <c r="BA150" i="40" s="1"/>
  <c r="AZ158" i="40"/>
  <c r="BA158" i="40" s="1"/>
  <c r="AZ166" i="40"/>
  <c r="BA166" i="40" s="1"/>
  <c r="AZ174" i="40"/>
  <c r="BA174" i="40" s="1"/>
  <c r="AZ182" i="40"/>
  <c r="BA182" i="40" s="1"/>
  <c r="AZ190" i="40"/>
  <c r="BA190" i="40" s="1"/>
  <c r="AZ198" i="40"/>
  <c r="BA198" i="40" s="1"/>
  <c r="AZ206" i="40"/>
  <c r="BA206" i="40" s="1"/>
  <c r="AZ214" i="40"/>
  <c r="BA214" i="40" s="1"/>
  <c r="AZ222" i="40"/>
  <c r="BA222" i="40" s="1"/>
  <c r="AZ230" i="40"/>
  <c r="BA230" i="40" s="1"/>
  <c r="AZ238" i="40"/>
  <c r="BA238" i="40" s="1"/>
  <c r="AZ246" i="40"/>
  <c r="BA246" i="40" s="1"/>
  <c r="AZ254" i="40"/>
  <c r="BA254" i="40" s="1"/>
  <c r="AZ262" i="40"/>
  <c r="BA262" i="40" s="1"/>
  <c r="AZ270" i="40"/>
  <c r="BA270" i="40" s="1"/>
  <c r="AZ278" i="40"/>
  <c r="BA278" i="40" s="1"/>
  <c r="AZ286" i="40"/>
  <c r="BA286" i="40" s="1"/>
  <c r="AZ294" i="40"/>
  <c r="BA294" i="40" s="1"/>
  <c r="AZ302" i="40"/>
  <c r="BA302" i="40" s="1"/>
  <c r="AZ310" i="40"/>
  <c r="BA310" i="40" s="1"/>
  <c r="AZ318" i="40"/>
  <c r="BA318" i="40" s="1"/>
  <c r="AZ326" i="40"/>
  <c r="BA326" i="40" s="1"/>
  <c r="AZ334" i="40"/>
  <c r="BA334" i="40" s="1"/>
  <c r="AZ342" i="40"/>
  <c r="BA342" i="40" s="1"/>
  <c r="AZ350" i="40"/>
  <c r="BA350" i="40" s="1"/>
  <c r="AZ358" i="40"/>
  <c r="BA358" i="40" s="1"/>
  <c r="AZ366" i="40"/>
  <c r="BA366" i="40" s="1"/>
  <c r="AZ374" i="40"/>
  <c r="BA374" i="40" s="1"/>
  <c r="AZ382" i="40"/>
  <c r="BA382" i="40" s="1"/>
  <c r="AZ390" i="40"/>
  <c r="BA390" i="40" s="1"/>
  <c r="AZ398" i="40"/>
  <c r="BA398" i="40" s="1"/>
  <c r="AZ406" i="40"/>
  <c r="BA406" i="40" s="1"/>
  <c r="AZ5" i="40"/>
  <c r="BA5" i="40" s="1"/>
  <c r="AZ15" i="40"/>
  <c r="BA15" i="40" s="1"/>
  <c r="AZ23" i="40"/>
  <c r="BA23" i="40" s="1"/>
  <c r="AZ31" i="40"/>
  <c r="BA31" i="40" s="1"/>
  <c r="AZ39" i="40"/>
  <c r="BA39" i="40" s="1"/>
  <c r="AZ47" i="40"/>
  <c r="BA47" i="40" s="1"/>
  <c r="AZ55" i="40"/>
  <c r="BA55" i="40" s="1"/>
  <c r="AZ63" i="40"/>
  <c r="BA63" i="40" s="1"/>
  <c r="AZ71" i="40"/>
  <c r="BA71" i="40" s="1"/>
  <c r="AZ79" i="40"/>
  <c r="BA79" i="40" s="1"/>
  <c r="AZ87" i="40"/>
  <c r="BA87" i="40" s="1"/>
  <c r="AZ95" i="40"/>
  <c r="BA95" i="40" s="1"/>
  <c r="AZ103" i="40"/>
  <c r="BA103" i="40" s="1"/>
  <c r="AZ111" i="40"/>
  <c r="BA111" i="40" s="1"/>
  <c r="AZ119" i="40"/>
  <c r="BA119" i="40" s="1"/>
  <c r="AZ127" i="40"/>
  <c r="BA127" i="40" s="1"/>
  <c r="AZ135" i="40"/>
  <c r="BA135" i="40" s="1"/>
  <c r="AZ143" i="40"/>
  <c r="BA143" i="40" s="1"/>
  <c r="AZ151" i="40"/>
  <c r="BA151" i="40" s="1"/>
  <c r="AZ159" i="40"/>
  <c r="BA159" i="40" s="1"/>
  <c r="AZ167" i="40"/>
  <c r="BA167" i="40" s="1"/>
  <c r="AZ175" i="40"/>
  <c r="BA175" i="40" s="1"/>
  <c r="AZ183" i="40"/>
  <c r="BA183" i="40" s="1"/>
  <c r="AZ191" i="40"/>
  <c r="BA191" i="40" s="1"/>
  <c r="AZ199" i="40"/>
  <c r="BA199" i="40" s="1"/>
  <c r="AZ207" i="40"/>
  <c r="BA207" i="40" s="1"/>
  <c r="AZ215" i="40"/>
  <c r="BA215" i="40" s="1"/>
  <c r="AZ223" i="40"/>
  <c r="BA223" i="40" s="1"/>
  <c r="AZ231" i="40"/>
  <c r="BA231" i="40" s="1"/>
  <c r="AZ239" i="40"/>
  <c r="BA239" i="40" s="1"/>
  <c r="AZ247" i="40"/>
  <c r="BA247" i="40" s="1"/>
  <c r="AZ255" i="40"/>
  <c r="BA255" i="40" s="1"/>
  <c r="AZ263" i="40"/>
  <c r="BA263" i="40" s="1"/>
  <c r="AZ271" i="40"/>
  <c r="BA271" i="40" s="1"/>
  <c r="AZ279" i="40"/>
  <c r="BA279" i="40" s="1"/>
  <c r="AZ287" i="40"/>
  <c r="BA287" i="40" s="1"/>
  <c r="AZ295" i="40"/>
  <c r="BA295" i="40" s="1"/>
  <c r="AZ303" i="40"/>
  <c r="BA303" i="40" s="1"/>
  <c r="AZ311" i="40"/>
  <c r="BA311" i="40" s="1"/>
  <c r="AZ319" i="40"/>
  <c r="BA319" i="40" s="1"/>
  <c r="AZ327" i="40"/>
  <c r="BA327" i="40" s="1"/>
  <c r="AZ335" i="40"/>
  <c r="BA335" i="40" s="1"/>
  <c r="AZ343" i="40"/>
  <c r="BA343" i="40" s="1"/>
  <c r="AZ351" i="40"/>
  <c r="BA351" i="40" s="1"/>
  <c r="AZ359" i="40"/>
  <c r="BA359" i="40" s="1"/>
  <c r="AZ367" i="40"/>
  <c r="BA367" i="40" s="1"/>
  <c r="AZ375" i="40"/>
  <c r="BA375" i="40" s="1"/>
  <c r="AZ383" i="40"/>
  <c r="BA383" i="40" s="1"/>
  <c r="AZ391" i="40"/>
  <c r="BA391" i="40" s="1"/>
  <c r="AZ399" i="40"/>
  <c r="BA399" i="40" s="1"/>
  <c r="AZ407" i="40"/>
  <c r="BA407" i="40" s="1"/>
  <c r="AZ415" i="40"/>
  <c r="BA415" i="40" s="1"/>
  <c r="AZ423" i="40"/>
  <c r="BA423" i="40" s="1"/>
  <c r="AZ431" i="40"/>
  <c r="BA431" i="40" s="1"/>
  <c r="AZ439" i="40"/>
  <c r="BA439" i="40" s="1"/>
  <c r="AZ6" i="40"/>
  <c r="BA6" i="40" s="1"/>
  <c r="AZ16" i="40"/>
  <c r="BA16" i="40" s="1"/>
  <c r="AZ24" i="40"/>
  <c r="BA24" i="40" s="1"/>
  <c r="AZ32" i="40"/>
  <c r="BA32" i="40" s="1"/>
  <c r="AZ40" i="40"/>
  <c r="BA40" i="40" s="1"/>
  <c r="AZ48" i="40"/>
  <c r="BA48" i="40" s="1"/>
  <c r="AZ56" i="40"/>
  <c r="BA56" i="40" s="1"/>
  <c r="AZ64" i="40"/>
  <c r="BA64" i="40" s="1"/>
  <c r="AZ72" i="40"/>
  <c r="BA72" i="40" s="1"/>
  <c r="AZ80" i="40"/>
  <c r="BA80" i="40" s="1"/>
  <c r="AZ88" i="40"/>
  <c r="BA88" i="40" s="1"/>
  <c r="AZ96" i="40"/>
  <c r="BA96" i="40" s="1"/>
  <c r="AZ104" i="40"/>
  <c r="BA104" i="40" s="1"/>
  <c r="AZ112" i="40"/>
  <c r="BA112" i="40" s="1"/>
  <c r="AZ120" i="40"/>
  <c r="BA120" i="40" s="1"/>
  <c r="AZ128" i="40"/>
  <c r="BA128" i="40" s="1"/>
  <c r="AZ136" i="40"/>
  <c r="BA136" i="40" s="1"/>
  <c r="AZ144" i="40"/>
  <c r="BA144" i="40" s="1"/>
  <c r="AZ152" i="40"/>
  <c r="BA152" i="40" s="1"/>
  <c r="AZ160" i="40"/>
  <c r="BA160" i="40" s="1"/>
  <c r="AZ168" i="40"/>
  <c r="BA168" i="40" s="1"/>
  <c r="AZ176" i="40"/>
  <c r="BA176" i="40" s="1"/>
  <c r="AZ184" i="40"/>
  <c r="BA184" i="40" s="1"/>
  <c r="AZ192" i="40"/>
  <c r="BA192" i="40" s="1"/>
  <c r="AZ200" i="40"/>
  <c r="BA200" i="40" s="1"/>
  <c r="AZ208" i="40"/>
  <c r="BA208" i="40" s="1"/>
  <c r="AZ216" i="40"/>
  <c r="BA216" i="40" s="1"/>
  <c r="AZ224" i="40"/>
  <c r="BA224" i="40" s="1"/>
  <c r="AZ232" i="40"/>
  <c r="BA232" i="40" s="1"/>
  <c r="AZ240" i="40"/>
  <c r="BA240" i="40" s="1"/>
  <c r="AZ248" i="40"/>
  <c r="BA248" i="40" s="1"/>
  <c r="AZ256" i="40"/>
  <c r="BA256" i="40" s="1"/>
  <c r="AZ264" i="40"/>
  <c r="BA264" i="40" s="1"/>
  <c r="AZ272" i="40"/>
  <c r="BA272" i="40" s="1"/>
  <c r="AZ280" i="40"/>
  <c r="BA280" i="40" s="1"/>
  <c r="AZ288" i="40"/>
  <c r="BA288" i="40" s="1"/>
  <c r="AZ296" i="40"/>
  <c r="BA296" i="40" s="1"/>
  <c r="AZ304" i="40"/>
  <c r="BA304" i="40" s="1"/>
  <c r="AZ312" i="40"/>
  <c r="BA312" i="40" s="1"/>
  <c r="AZ320" i="40"/>
  <c r="BA320" i="40" s="1"/>
  <c r="AZ328" i="40"/>
  <c r="BA328" i="40" s="1"/>
  <c r="AZ336" i="40"/>
  <c r="BA336" i="40" s="1"/>
  <c r="AZ344" i="40"/>
  <c r="BA344" i="40" s="1"/>
  <c r="AZ352" i="40"/>
  <c r="BA352" i="40" s="1"/>
  <c r="AZ360" i="40"/>
  <c r="BA360" i="40" s="1"/>
  <c r="AZ368" i="40"/>
  <c r="BA368" i="40" s="1"/>
  <c r="AZ376" i="40"/>
  <c r="BA376" i="40" s="1"/>
  <c r="AZ384" i="40"/>
  <c r="BA384" i="40" s="1"/>
  <c r="AZ392" i="40"/>
  <c r="BA392" i="40" s="1"/>
  <c r="AZ400" i="40"/>
  <c r="BA400" i="40" s="1"/>
  <c r="AZ408" i="40"/>
  <c r="BA408" i="40" s="1"/>
  <c r="AZ416" i="40"/>
  <c r="BA416" i="40" s="1"/>
  <c r="AZ424" i="40"/>
  <c r="BA424" i="40" s="1"/>
  <c r="AZ432" i="40"/>
  <c r="BA432" i="40" s="1"/>
  <c r="AZ440" i="40"/>
  <c r="BA440" i="40" s="1"/>
  <c r="AZ448" i="40"/>
  <c r="BA448" i="40" s="1"/>
  <c r="AZ456" i="40"/>
  <c r="BA456" i="40" s="1"/>
  <c r="AZ464" i="40"/>
  <c r="BA464" i="40" s="1"/>
  <c r="AZ472" i="40"/>
  <c r="BA472" i="40" s="1"/>
  <c r="AZ480" i="40"/>
  <c r="BA480" i="40" s="1"/>
  <c r="AZ488" i="40"/>
  <c r="BA488" i="40" s="1"/>
  <c r="AZ496" i="40"/>
  <c r="BA496" i="40" s="1"/>
  <c r="AZ504" i="40"/>
  <c r="BA504" i="40" s="1"/>
  <c r="AZ512" i="40"/>
  <c r="BA512" i="40" s="1"/>
  <c r="AZ520" i="40"/>
  <c r="BA520" i="40" s="1"/>
  <c r="AZ528" i="40"/>
  <c r="BA528" i="40" s="1"/>
  <c r="AZ536" i="40"/>
  <c r="BA536" i="40" s="1"/>
  <c r="AZ544" i="40"/>
  <c r="BA544" i="40" s="1"/>
  <c r="AZ552" i="40"/>
  <c r="BA552" i="40" s="1"/>
  <c r="AZ560" i="40"/>
  <c r="BA560" i="40" s="1"/>
  <c r="AZ568" i="40"/>
  <c r="BA568" i="40" s="1"/>
  <c r="AZ576" i="40"/>
  <c r="BA576" i="40" s="1"/>
  <c r="AZ584" i="40"/>
  <c r="BA584" i="40" s="1"/>
  <c r="AZ592" i="40"/>
  <c r="BA592" i="40" s="1"/>
  <c r="AZ600" i="40"/>
  <c r="BA600" i="40" s="1"/>
  <c r="AZ608" i="40"/>
  <c r="BA608" i="40" s="1"/>
  <c r="AZ8" i="40"/>
  <c r="BA8" i="40" s="1"/>
  <c r="AZ17" i="40"/>
  <c r="BA17" i="40" s="1"/>
  <c r="AZ25" i="40"/>
  <c r="BA25" i="40" s="1"/>
  <c r="AZ33" i="40"/>
  <c r="BA33" i="40" s="1"/>
  <c r="AZ41" i="40"/>
  <c r="BA41" i="40" s="1"/>
  <c r="AZ49" i="40"/>
  <c r="BA49" i="40" s="1"/>
  <c r="AZ57" i="40"/>
  <c r="BA57" i="40" s="1"/>
  <c r="AZ65" i="40"/>
  <c r="BA65" i="40" s="1"/>
  <c r="AZ73" i="40"/>
  <c r="BA73" i="40" s="1"/>
  <c r="AZ81" i="40"/>
  <c r="BA81" i="40" s="1"/>
  <c r="AZ89" i="40"/>
  <c r="BA89" i="40" s="1"/>
  <c r="AZ97" i="40"/>
  <c r="BA97" i="40" s="1"/>
  <c r="AZ105" i="40"/>
  <c r="BA105" i="40" s="1"/>
  <c r="AZ113" i="40"/>
  <c r="BA113" i="40" s="1"/>
  <c r="AZ121" i="40"/>
  <c r="BA121" i="40" s="1"/>
  <c r="AZ129" i="40"/>
  <c r="BA129" i="40" s="1"/>
  <c r="AZ137" i="40"/>
  <c r="BA137" i="40" s="1"/>
  <c r="AZ145" i="40"/>
  <c r="BA145" i="40" s="1"/>
  <c r="AZ153" i="40"/>
  <c r="BA153" i="40" s="1"/>
  <c r="AZ161" i="40"/>
  <c r="BA161" i="40" s="1"/>
  <c r="AZ169" i="40"/>
  <c r="BA169" i="40" s="1"/>
  <c r="AZ177" i="40"/>
  <c r="BA177" i="40" s="1"/>
  <c r="AZ185" i="40"/>
  <c r="BA185" i="40" s="1"/>
  <c r="AZ193" i="40"/>
  <c r="BA193" i="40" s="1"/>
  <c r="AZ201" i="40"/>
  <c r="BA201" i="40" s="1"/>
  <c r="AZ209" i="40"/>
  <c r="BA209" i="40" s="1"/>
  <c r="AZ273" i="40"/>
  <c r="BA273" i="40" s="1"/>
  <c r="AZ337" i="40"/>
  <c r="BA337" i="40" s="1"/>
  <c r="AZ401" i="40"/>
  <c r="BA401" i="40" s="1"/>
  <c r="AZ428" i="40"/>
  <c r="BA428" i="40" s="1"/>
  <c r="AZ444" i="40"/>
  <c r="BA444" i="40" s="1"/>
  <c r="AZ457" i="40"/>
  <c r="BA457" i="40" s="1"/>
  <c r="AZ470" i="40"/>
  <c r="BA470" i="40" s="1"/>
  <c r="AZ483" i="40"/>
  <c r="BA483" i="40" s="1"/>
  <c r="AZ495" i="40"/>
  <c r="BA495" i="40" s="1"/>
  <c r="AZ508" i="40"/>
  <c r="BA508" i="40" s="1"/>
  <c r="AZ521" i="40"/>
  <c r="BA521" i="40" s="1"/>
  <c r="AZ534" i="40"/>
  <c r="BA534" i="40" s="1"/>
  <c r="AZ547" i="40"/>
  <c r="BA547" i="40" s="1"/>
  <c r="AZ559" i="40"/>
  <c r="BA559" i="40" s="1"/>
  <c r="AZ572" i="40"/>
  <c r="BA572" i="40" s="1"/>
  <c r="AZ585" i="40"/>
  <c r="BA585" i="40" s="1"/>
  <c r="AZ598" i="40"/>
  <c r="BA598" i="40" s="1"/>
  <c r="AZ611" i="40"/>
  <c r="BA611" i="40" s="1"/>
  <c r="AZ619" i="40"/>
  <c r="BA619" i="40" s="1"/>
  <c r="AZ627" i="40"/>
  <c r="BA627" i="40" s="1"/>
  <c r="AZ635" i="40"/>
  <c r="BA635" i="40" s="1"/>
  <c r="AZ643" i="40"/>
  <c r="BA643" i="40" s="1"/>
  <c r="AZ651" i="40"/>
  <c r="BA651" i="40" s="1"/>
  <c r="AZ659" i="40"/>
  <c r="BA659" i="40" s="1"/>
  <c r="AZ667" i="40"/>
  <c r="BA667" i="40" s="1"/>
  <c r="AZ675" i="40"/>
  <c r="BA675" i="40" s="1"/>
  <c r="AZ683" i="40"/>
  <c r="BA683" i="40" s="1"/>
  <c r="AZ691" i="40"/>
  <c r="BA691" i="40" s="1"/>
  <c r="AZ699" i="40"/>
  <c r="BA699" i="40" s="1"/>
  <c r="AZ707" i="40"/>
  <c r="BA707" i="40" s="1"/>
  <c r="AZ715" i="40"/>
  <c r="BA715" i="40" s="1"/>
  <c r="AZ723" i="40"/>
  <c r="BA723" i="40" s="1"/>
  <c r="AZ731" i="40"/>
  <c r="BA731" i="40" s="1"/>
  <c r="AZ739" i="40"/>
  <c r="BA739" i="40" s="1"/>
  <c r="AZ747" i="40"/>
  <c r="BA747" i="40" s="1"/>
  <c r="AZ755" i="40"/>
  <c r="BA755" i="40" s="1"/>
  <c r="AZ763" i="40"/>
  <c r="BA763" i="40" s="1"/>
  <c r="AZ771" i="40"/>
  <c r="BA771" i="40" s="1"/>
  <c r="AZ779" i="40"/>
  <c r="BA779" i="40" s="1"/>
  <c r="AZ787" i="40"/>
  <c r="BA787" i="40" s="1"/>
  <c r="AZ795" i="40"/>
  <c r="BA795" i="40" s="1"/>
  <c r="AZ803" i="40"/>
  <c r="BA803" i="40" s="1"/>
  <c r="AZ811" i="40"/>
  <c r="BA811" i="40" s="1"/>
  <c r="AZ819" i="40"/>
  <c r="BA819" i="40" s="1"/>
  <c r="AZ827" i="40"/>
  <c r="BA827" i="40" s="1"/>
  <c r="AZ835" i="40"/>
  <c r="BA835" i="40" s="1"/>
  <c r="AZ843" i="40"/>
  <c r="BA843" i="40" s="1"/>
  <c r="AZ851" i="40"/>
  <c r="BA851" i="40" s="1"/>
  <c r="AZ217" i="40"/>
  <c r="BA217" i="40" s="1"/>
  <c r="AZ281" i="40"/>
  <c r="BA281" i="40" s="1"/>
  <c r="AZ345" i="40"/>
  <c r="BA345" i="40" s="1"/>
  <c r="AZ409" i="40"/>
  <c r="BA409" i="40" s="1"/>
  <c r="AZ430" i="40"/>
  <c r="BA430" i="40" s="1"/>
  <c r="AZ446" i="40"/>
  <c r="BA446" i="40" s="1"/>
  <c r="AZ459" i="40"/>
  <c r="BA459" i="40" s="1"/>
  <c r="AZ471" i="40"/>
  <c r="BA471" i="40" s="1"/>
  <c r="AZ484" i="40"/>
  <c r="BA484" i="40" s="1"/>
  <c r="AZ497" i="40"/>
  <c r="BA497" i="40" s="1"/>
  <c r="AZ510" i="40"/>
  <c r="BA510" i="40" s="1"/>
  <c r="AZ523" i="40"/>
  <c r="BA523" i="40" s="1"/>
  <c r="AZ535" i="40"/>
  <c r="BA535" i="40" s="1"/>
  <c r="AZ548" i="40"/>
  <c r="BA548" i="40" s="1"/>
  <c r="AZ561" i="40"/>
  <c r="BA561" i="40" s="1"/>
  <c r="AZ574" i="40"/>
  <c r="BA574" i="40" s="1"/>
  <c r="AZ587" i="40"/>
  <c r="BA587" i="40" s="1"/>
  <c r="AZ599" i="40"/>
  <c r="BA599" i="40" s="1"/>
  <c r="AZ612" i="40"/>
  <c r="BA612" i="40" s="1"/>
  <c r="AZ620" i="40"/>
  <c r="BA620" i="40" s="1"/>
  <c r="AZ628" i="40"/>
  <c r="BA628" i="40" s="1"/>
  <c r="AZ636" i="40"/>
  <c r="BA636" i="40" s="1"/>
  <c r="AZ644" i="40"/>
  <c r="BA644" i="40" s="1"/>
  <c r="AZ652" i="40"/>
  <c r="BA652" i="40" s="1"/>
  <c r="AZ660" i="40"/>
  <c r="BA660" i="40" s="1"/>
  <c r="AZ668" i="40"/>
  <c r="BA668" i="40" s="1"/>
  <c r="AZ676" i="40"/>
  <c r="BA676" i="40" s="1"/>
  <c r="AZ684" i="40"/>
  <c r="BA684" i="40" s="1"/>
  <c r="AZ692" i="40"/>
  <c r="BA692" i="40" s="1"/>
  <c r="AZ700" i="40"/>
  <c r="BA700" i="40" s="1"/>
  <c r="AZ708" i="40"/>
  <c r="BA708" i="40" s="1"/>
  <c r="AZ716" i="40"/>
  <c r="BA716" i="40" s="1"/>
  <c r="AZ724" i="40"/>
  <c r="BA724" i="40" s="1"/>
  <c r="AZ732" i="40"/>
  <c r="BA732" i="40" s="1"/>
  <c r="AZ740" i="40"/>
  <c r="BA740" i="40" s="1"/>
  <c r="AZ748" i="40"/>
  <c r="BA748" i="40" s="1"/>
  <c r="AZ756" i="40"/>
  <c r="BA756" i="40" s="1"/>
  <c r="AZ764" i="40"/>
  <c r="BA764" i="40" s="1"/>
  <c r="AZ772" i="40"/>
  <c r="BA772" i="40" s="1"/>
  <c r="AZ780" i="40"/>
  <c r="BA780" i="40" s="1"/>
  <c r="AZ788" i="40"/>
  <c r="BA788" i="40" s="1"/>
  <c r="AZ796" i="40"/>
  <c r="BA796" i="40" s="1"/>
  <c r="AZ804" i="40"/>
  <c r="BA804" i="40" s="1"/>
  <c r="AZ812" i="40"/>
  <c r="BA812" i="40" s="1"/>
  <c r="AZ820" i="40"/>
  <c r="BA820" i="40" s="1"/>
  <c r="AZ828" i="40"/>
  <c r="BA828" i="40" s="1"/>
  <c r="AZ836" i="40"/>
  <c r="BA836" i="40" s="1"/>
  <c r="AZ225" i="40"/>
  <c r="BA225" i="40" s="1"/>
  <c r="AZ289" i="40"/>
  <c r="BA289" i="40" s="1"/>
  <c r="AZ353" i="40"/>
  <c r="BA353" i="40" s="1"/>
  <c r="AZ414" i="40"/>
  <c r="BA414" i="40" s="1"/>
  <c r="AZ433" i="40"/>
  <c r="BA433" i="40" s="1"/>
  <c r="AZ447" i="40"/>
  <c r="BA447" i="40" s="1"/>
  <c r="AZ460" i="40"/>
  <c r="BA460" i="40" s="1"/>
  <c r="AZ473" i="40"/>
  <c r="BA473" i="40" s="1"/>
  <c r="AZ486" i="40"/>
  <c r="BA486" i="40" s="1"/>
  <c r="AZ499" i="40"/>
  <c r="BA499" i="40" s="1"/>
  <c r="AZ511" i="40"/>
  <c r="BA511" i="40" s="1"/>
  <c r="AZ524" i="40"/>
  <c r="BA524" i="40" s="1"/>
  <c r="AZ537" i="40"/>
  <c r="BA537" i="40" s="1"/>
  <c r="AZ550" i="40"/>
  <c r="BA550" i="40" s="1"/>
  <c r="AZ563" i="40"/>
  <c r="BA563" i="40" s="1"/>
  <c r="AZ575" i="40"/>
  <c r="BA575" i="40" s="1"/>
  <c r="AZ588" i="40"/>
  <c r="BA588" i="40" s="1"/>
  <c r="AZ601" i="40"/>
  <c r="BA601" i="40" s="1"/>
  <c r="AZ613" i="40"/>
  <c r="BA613" i="40" s="1"/>
  <c r="AZ621" i="40"/>
  <c r="BA621" i="40" s="1"/>
  <c r="AZ629" i="40"/>
  <c r="BA629" i="40" s="1"/>
  <c r="AZ637" i="40"/>
  <c r="BA637" i="40" s="1"/>
  <c r="AZ645" i="40"/>
  <c r="BA645" i="40" s="1"/>
  <c r="AZ653" i="40"/>
  <c r="BA653" i="40" s="1"/>
  <c r="AZ661" i="40"/>
  <c r="BA661" i="40" s="1"/>
  <c r="AZ669" i="40"/>
  <c r="BA669" i="40" s="1"/>
  <c r="AZ677" i="40"/>
  <c r="BA677" i="40" s="1"/>
  <c r="AZ685" i="40"/>
  <c r="BA685" i="40" s="1"/>
  <c r="AZ693" i="40"/>
  <c r="BA693" i="40" s="1"/>
  <c r="AZ701" i="40"/>
  <c r="BA701" i="40" s="1"/>
  <c r="AZ709" i="40"/>
  <c r="BA709" i="40" s="1"/>
  <c r="AZ717" i="40"/>
  <c r="BA717" i="40" s="1"/>
  <c r="AZ725" i="40"/>
  <c r="BA725" i="40" s="1"/>
  <c r="AZ733" i="40"/>
  <c r="BA733" i="40" s="1"/>
  <c r="AZ741" i="40"/>
  <c r="BA741" i="40" s="1"/>
  <c r="AZ749" i="40"/>
  <c r="BA749" i="40" s="1"/>
  <c r="AZ757" i="40"/>
  <c r="BA757" i="40" s="1"/>
  <c r="AZ765" i="40"/>
  <c r="BA765" i="40" s="1"/>
  <c r="AZ773" i="40"/>
  <c r="BA773" i="40" s="1"/>
  <c r="AZ781" i="40"/>
  <c r="BA781" i="40" s="1"/>
  <c r="AZ789" i="40"/>
  <c r="BA789" i="40" s="1"/>
  <c r="AZ797" i="40"/>
  <c r="BA797" i="40" s="1"/>
  <c r="AZ805" i="40"/>
  <c r="BA805" i="40" s="1"/>
  <c r="AZ813" i="40"/>
  <c r="BA813" i="40" s="1"/>
  <c r="AZ821" i="40"/>
  <c r="BA821" i="40" s="1"/>
  <c r="AZ829" i="40"/>
  <c r="BA829" i="40" s="1"/>
  <c r="AZ837" i="40"/>
  <c r="BA837" i="40" s="1"/>
  <c r="AZ845" i="40"/>
  <c r="BA845" i="40" s="1"/>
  <c r="AZ853" i="40"/>
  <c r="BA853" i="40" s="1"/>
  <c r="AZ861" i="40"/>
  <c r="BA861" i="40" s="1"/>
  <c r="AZ869" i="40"/>
  <c r="BA869" i="40" s="1"/>
  <c r="AZ877" i="40"/>
  <c r="BA877" i="40" s="1"/>
  <c r="AZ885" i="40"/>
  <c r="BA885" i="40" s="1"/>
  <c r="AZ893" i="40"/>
  <c r="BA893" i="40" s="1"/>
  <c r="AZ901" i="40"/>
  <c r="BA901" i="40" s="1"/>
  <c r="AZ909" i="40"/>
  <c r="BA909" i="40" s="1"/>
  <c r="AZ917" i="40"/>
  <c r="BA917" i="40" s="1"/>
  <c r="AZ925" i="40"/>
  <c r="BA925" i="40" s="1"/>
  <c r="AZ933" i="40"/>
  <c r="BA933" i="40" s="1"/>
  <c r="AZ233" i="40"/>
  <c r="BA233" i="40" s="1"/>
  <c r="AZ297" i="40"/>
  <c r="BA297" i="40" s="1"/>
  <c r="AZ361" i="40"/>
  <c r="BA361" i="40" s="1"/>
  <c r="AZ417" i="40"/>
  <c r="BA417" i="40" s="1"/>
  <c r="AZ435" i="40"/>
  <c r="BA435" i="40" s="1"/>
  <c r="AZ449" i="40"/>
  <c r="BA449" i="40" s="1"/>
  <c r="AZ462" i="40"/>
  <c r="BA462" i="40" s="1"/>
  <c r="AZ475" i="40"/>
  <c r="BA475" i="40" s="1"/>
  <c r="AZ487" i="40"/>
  <c r="BA487" i="40" s="1"/>
  <c r="AZ500" i="40"/>
  <c r="BA500" i="40" s="1"/>
  <c r="AZ513" i="40"/>
  <c r="BA513" i="40" s="1"/>
  <c r="AZ526" i="40"/>
  <c r="BA526" i="40" s="1"/>
  <c r="AZ539" i="40"/>
  <c r="BA539" i="40" s="1"/>
  <c r="AZ551" i="40"/>
  <c r="BA551" i="40" s="1"/>
  <c r="AZ564" i="40"/>
  <c r="BA564" i="40" s="1"/>
  <c r="AZ577" i="40"/>
  <c r="BA577" i="40" s="1"/>
  <c r="AZ590" i="40"/>
  <c r="BA590" i="40" s="1"/>
  <c r="AZ603" i="40"/>
  <c r="BA603" i="40" s="1"/>
  <c r="AZ614" i="40"/>
  <c r="BA614" i="40" s="1"/>
  <c r="AZ622" i="40"/>
  <c r="BA622" i="40" s="1"/>
  <c r="AZ630" i="40"/>
  <c r="BA630" i="40" s="1"/>
  <c r="AZ638" i="40"/>
  <c r="BA638" i="40" s="1"/>
  <c r="AZ646" i="40"/>
  <c r="BA646" i="40" s="1"/>
  <c r="AZ654" i="40"/>
  <c r="BA654" i="40" s="1"/>
  <c r="AZ662" i="40"/>
  <c r="BA662" i="40" s="1"/>
  <c r="AZ670" i="40"/>
  <c r="BA670" i="40" s="1"/>
  <c r="AZ678" i="40"/>
  <c r="BA678" i="40" s="1"/>
  <c r="AZ686" i="40"/>
  <c r="BA686" i="40" s="1"/>
  <c r="AZ694" i="40"/>
  <c r="BA694" i="40" s="1"/>
  <c r="AZ702" i="40"/>
  <c r="BA702" i="40" s="1"/>
  <c r="AZ710" i="40"/>
  <c r="BA710" i="40" s="1"/>
  <c r="AZ718" i="40"/>
  <c r="BA718" i="40" s="1"/>
  <c r="AZ726" i="40"/>
  <c r="BA726" i="40" s="1"/>
  <c r="AZ734" i="40"/>
  <c r="BA734" i="40" s="1"/>
  <c r="AZ742" i="40"/>
  <c r="BA742" i="40" s="1"/>
  <c r="AZ750" i="40"/>
  <c r="BA750" i="40" s="1"/>
  <c r="AZ758" i="40"/>
  <c r="BA758" i="40" s="1"/>
  <c r="AZ766" i="40"/>
  <c r="BA766" i="40" s="1"/>
  <c r="AZ774" i="40"/>
  <c r="BA774" i="40" s="1"/>
  <c r="AZ782" i="40"/>
  <c r="BA782" i="40" s="1"/>
  <c r="AZ790" i="40"/>
  <c r="BA790" i="40" s="1"/>
  <c r="AZ798" i="40"/>
  <c r="BA798" i="40" s="1"/>
  <c r="AZ806" i="40"/>
  <c r="BA806" i="40" s="1"/>
  <c r="AZ814" i="40"/>
  <c r="BA814" i="40" s="1"/>
  <c r="AZ822" i="40"/>
  <c r="BA822" i="40" s="1"/>
  <c r="AZ830" i="40"/>
  <c r="BA830" i="40" s="1"/>
  <c r="AZ838" i="40"/>
  <c r="BA838" i="40" s="1"/>
  <c r="AZ846" i="40"/>
  <c r="BA846" i="40" s="1"/>
  <c r="AZ854" i="40"/>
  <c r="BA854" i="40" s="1"/>
  <c r="AZ862" i="40"/>
  <c r="BA862" i="40" s="1"/>
  <c r="AZ870" i="40"/>
  <c r="BA870" i="40" s="1"/>
  <c r="AZ878" i="40"/>
  <c r="BA878" i="40" s="1"/>
  <c r="AZ886" i="40"/>
  <c r="BA886" i="40" s="1"/>
  <c r="AZ894" i="40"/>
  <c r="BA894" i="40" s="1"/>
  <c r="AZ902" i="40"/>
  <c r="BA902" i="40" s="1"/>
  <c r="AZ910" i="40"/>
  <c r="BA910" i="40" s="1"/>
  <c r="AZ918" i="40"/>
  <c r="BA918" i="40" s="1"/>
  <c r="AZ926" i="40"/>
  <c r="BA926" i="40" s="1"/>
  <c r="AZ934" i="40"/>
  <c r="BA934" i="40" s="1"/>
  <c r="AZ942" i="40"/>
  <c r="BA942" i="40" s="1"/>
  <c r="AZ950" i="40"/>
  <c r="BA950" i="40" s="1"/>
  <c r="AZ241" i="40"/>
  <c r="BA241" i="40" s="1"/>
  <c r="AZ305" i="40"/>
  <c r="BA305" i="40" s="1"/>
  <c r="AZ369" i="40"/>
  <c r="BA369" i="40" s="1"/>
  <c r="AZ420" i="40"/>
  <c r="BA420" i="40" s="1"/>
  <c r="AZ436" i="40"/>
  <c r="BA436" i="40" s="1"/>
  <c r="AZ451" i="40"/>
  <c r="BA451" i="40" s="1"/>
  <c r="AZ463" i="40"/>
  <c r="BA463" i="40" s="1"/>
  <c r="AZ476" i="40"/>
  <c r="BA476" i="40" s="1"/>
  <c r="AZ489" i="40"/>
  <c r="BA489" i="40" s="1"/>
  <c r="AZ502" i="40"/>
  <c r="BA502" i="40" s="1"/>
  <c r="AZ515" i="40"/>
  <c r="BA515" i="40" s="1"/>
  <c r="AZ527" i="40"/>
  <c r="BA527" i="40" s="1"/>
  <c r="AZ540" i="40"/>
  <c r="BA540" i="40" s="1"/>
  <c r="AZ553" i="40"/>
  <c r="BA553" i="40" s="1"/>
  <c r="AZ566" i="40"/>
  <c r="BA566" i="40" s="1"/>
  <c r="AZ579" i="40"/>
  <c r="BA579" i="40" s="1"/>
  <c r="AZ591" i="40"/>
  <c r="BA591" i="40" s="1"/>
  <c r="AZ604" i="40"/>
  <c r="BA604" i="40" s="1"/>
  <c r="AZ615" i="40"/>
  <c r="BA615" i="40" s="1"/>
  <c r="AZ623" i="40"/>
  <c r="BA623" i="40" s="1"/>
  <c r="AZ631" i="40"/>
  <c r="BA631" i="40" s="1"/>
  <c r="AZ639" i="40"/>
  <c r="BA639" i="40" s="1"/>
  <c r="AZ647" i="40"/>
  <c r="BA647" i="40" s="1"/>
  <c r="AZ655" i="40"/>
  <c r="BA655" i="40" s="1"/>
  <c r="AZ663" i="40"/>
  <c r="BA663" i="40" s="1"/>
  <c r="AZ671" i="40"/>
  <c r="BA671" i="40" s="1"/>
  <c r="AZ679" i="40"/>
  <c r="BA679" i="40" s="1"/>
  <c r="AZ687" i="40"/>
  <c r="BA687" i="40" s="1"/>
  <c r="AZ695" i="40"/>
  <c r="BA695" i="40" s="1"/>
  <c r="AZ703" i="40"/>
  <c r="BA703" i="40" s="1"/>
  <c r="AZ711" i="40"/>
  <c r="BA711" i="40" s="1"/>
  <c r="AZ719" i="40"/>
  <c r="BA719" i="40" s="1"/>
  <c r="AZ727" i="40"/>
  <c r="BA727" i="40" s="1"/>
  <c r="AZ735" i="40"/>
  <c r="BA735" i="40" s="1"/>
  <c r="AZ743" i="40"/>
  <c r="BA743" i="40" s="1"/>
  <c r="AZ751" i="40"/>
  <c r="BA751" i="40" s="1"/>
  <c r="AZ759" i="40"/>
  <c r="BA759" i="40" s="1"/>
  <c r="AZ767" i="40"/>
  <c r="BA767" i="40" s="1"/>
  <c r="AZ775" i="40"/>
  <c r="BA775" i="40" s="1"/>
  <c r="AZ783" i="40"/>
  <c r="BA783" i="40" s="1"/>
  <c r="AZ791" i="40"/>
  <c r="BA791" i="40" s="1"/>
  <c r="AZ799" i="40"/>
  <c r="BA799" i="40" s="1"/>
  <c r="AZ807" i="40"/>
  <c r="BA807" i="40" s="1"/>
  <c r="AZ815" i="40"/>
  <c r="BA815" i="40" s="1"/>
  <c r="AZ823" i="40"/>
  <c r="BA823" i="40" s="1"/>
  <c r="AZ831" i="40"/>
  <c r="BA831" i="40" s="1"/>
  <c r="AZ839" i="40"/>
  <c r="BA839" i="40" s="1"/>
  <c r="AZ847" i="40"/>
  <c r="BA847" i="40" s="1"/>
  <c r="AZ855" i="40"/>
  <c r="BA855" i="40" s="1"/>
  <c r="AZ863" i="40"/>
  <c r="BA863" i="40" s="1"/>
  <c r="AZ871" i="40"/>
  <c r="BA871" i="40" s="1"/>
  <c r="AZ879" i="40"/>
  <c r="BA879" i="40" s="1"/>
  <c r="AZ887" i="40"/>
  <c r="BA887" i="40" s="1"/>
  <c r="AZ895" i="40"/>
  <c r="BA895" i="40" s="1"/>
  <c r="AZ903" i="40"/>
  <c r="BA903" i="40" s="1"/>
  <c r="AZ911" i="40"/>
  <c r="BA911" i="40" s="1"/>
  <c r="AZ919" i="40"/>
  <c r="BA919" i="40" s="1"/>
  <c r="AZ927" i="40"/>
  <c r="BA927" i="40" s="1"/>
  <c r="AZ935" i="40"/>
  <c r="BA935" i="40" s="1"/>
  <c r="AZ943" i="40"/>
  <c r="BA943" i="40" s="1"/>
  <c r="AZ951" i="40"/>
  <c r="BA951" i="40" s="1"/>
  <c r="AZ959" i="40"/>
  <c r="BA959" i="40" s="1"/>
  <c r="AZ967" i="40"/>
  <c r="BA967" i="40" s="1"/>
  <c r="AZ975" i="40"/>
  <c r="BA975" i="40" s="1"/>
  <c r="AZ983" i="40"/>
  <c r="BA983" i="40" s="1"/>
  <c r="AZ991" i="40"/>
  <c r="BA991" i="40" s="1"/>
  <c r="AZ999" i="40"/>
  <c r="BA999" i="40" s="1"/>
  <c r="AZ249" i="40"/>
  <c r="BA249" i="40" s="1"/>
  <c r="AZ313" i="40"/>
  <c r="BA313" i="40" s="1"/>
  <c r="AZ377" i="40"/>
  <c r="BA377" i="40" s="1"/>
  <c r="AZ422" i="40"/>
  <c r="BA422" i="40" s="1"/>
  <c r="AZ438" i="40"/>
  <c r="BA438" i="40" s="1"/>
  <c r="AZ452" i="40"/>
  <c r="BA452" i="40" s="1"/>
  <c r="AZ465" i="40"/>
  <c r="BA465" i="40" s="1"/>
  <c r="AZ478" i="40"/>
  <c r="BA478" i="40" s="1"/>
  <c r="AZ491" i="40"/>
  <c r="BA491" i="40" s="1"/>
  <c r="AZ503" i="40"/>
  <c r="BA503" i="40" s="1"/>
  <c r="AZ516" i="40"/>
  <c r="BA516" i="40" s="1"/>
  <c r="AZ529" i="40"/>
  <c r="BA529" i="40" s="1"/>
  <c r="AZ542" i="40"/>
  <c r="BA542" i="40" s="1"/>
  <c r="AZ555" i="40"/>
  <c r="BA555" i="40" s="1"/>
  <c r="AZ567" i="40"/>
  <c r="BA567" i="40" s="1"/>
  <c r="AZ580" i="40"/>
  <c r="BA580" i="40" s="1"/>
  <c r="AZ593" i="40"/>
  <c r="BA593" i="40" s="1"/>
  <c r="AZ606" i="40"/>
  <c r="BA606" i="40" s="1"/>
  <c r="AZ616" i="40"/>
  <c r="BA616" i="40" s="1"/>
  <c r="AZ624" i="40"/>
  <c r="BA624" i="40" s="1"/>
  <c r="AZ632" i="40"/>
  <c r="BA632" i="40" s="1"/>
  <c r="AZ640" i="40"/>
  <c r="BA640" i="40" s="1"/>
  <c r="AZ648" i="40"/>
  <c r="BA648" i="40" s="1"/>
  <c r="AZ656" i="40"/>
  <c r="BA656" i="40" s="1"/>
  <c r="AZ664" i="40"/>
  <c r="BA664" i="40" s="1"/>
  <c r="AZ672" i="40"/>
  <c r="BA672" i="40" s="1"/>
  <c r="AZ680" i="40"/>
  <c r="BA680" i="40" s="1"/>
  <c r="AZ688" i="40"/>
  <c r="BA688" i="40" s="1"/>
  <c r="AZ696" i="40"/>
  <c r="BA696" i="40" s="1"/>
  <c r="AZ704" i="40"/>
  <c r="BA704" i="40" s="1"/>
  <c r="AZ712" i="40"/>
  <c r="BA712" i="40" s="1"/>
  <c r="AZ720" i="40"/>
  <c r="BA720" i="40" s="1"/>
  <c r="AZ728" i="40"/>
  <c r="BA728" i="40" s="1"/>
  <c r="AZ736" i="40"/>
  <c r="BA736" i="40" s="1"/>
  <c r="AZ744" i="40"/>
  <c r="BA744" i="40" s="1"/>
  <c r="AZ752" i="40"/>
  <c r="BA752" i="40" s="1"/>
  <c r="AZ760" i="40"/>
  <c r="BA760" i="40" s="1"/>
  <c r="AZ768" i="40"/>
  <c r="BA768" i="40" s="1"/>
  <c r="AZ776" i="40"/>
  <c r="BA776" i="40" s="1"/>
  <c r="AZ784" i="40"/>
  <c r="BA784" i="40" s="1"/>
  <c r="AZ792" i="40"/>
  <c r="BA792" i="40" s="1"/>
  <c r="AZ800" i="40"/>
  <c r="BA800" i="40" s="1"/>
  <c r="AZ808" i="40"/>
  <c r="BA808" i="40" s="1"/>
  <c r="AZ816" i="40"/>
  <c r="BA816" i="40" s="1"/>
  <c r="AZ824" i="40"/>
  <c r="BA824" i="40" s="1"/>
  <c r="AZ832" i="40"/>
  <c r="BA832" i="40" s="1"/>
  <c r="AZ840" i="40"/>
  <c r="BA840" i="40" s="1"/>
  <c r="AZ848" i="40"/>
  <c r="BA848" i="40" s="1"/>
  <c r="AZ856" i="40"/>
  <c r="BA856" i="40" s="1"/>
  <c r="AZ257" i="40"/>
  <c r="BA257" i="40" s="1"/>
  <c r="AZ321" i="40"/>
  <c r="BA321" i="40" s="1"/>
  <c r="AZ385" i="40"/>
  <c r="BA385" i="40" s="1"/>
  <c r="AZ425" i="40"/>
  <c r="BA425" i="40" s="1"/>
  <c r="AZ441" i="40"/>
  <c r="BA441" i="40" s="1"/>
  <c r="AZ454" i="40"/>
  <c r="BA454" i="40" s="1"/>
  <c r="AZ467" i="40"/>
  <c r="BA467" i="40" s="1"/>
  <c r="AZ479" i="40"/>
  <c r="BA479" i="40" s="1"/>
  <c r="AZ492" i="40"/>
  <c r="BA492" i="40" s="1"/>
  <c r="AZ505" i="40"/>
  <c r="BA505" i="40" s="1"/>
  <c r="AZ518" i="40"/>
  <c r="BA518" i="40" s="1"/>
  <c r="AZ531" i="40"/>
  <c r="BA531" i="40" s="1"/>
  <c r="AZ543" i="40"/>
  <c r="BA543" i="40" s="1"/>
  <c r="AZ556" i="40"/>
  <c r="BA556" i="40" s="1"/>
  <c r="AZ569" i="40"/>
  <c r="BA569" i="40" s="1"/>
  <c r="AZ582" i="40"/>
  <c r="BA582" i="40" s="1"/>
  <c r="AZ595" i="40"/>
  <c r="BA595" i="40" s="1"/>
  <c r="AZ607" i="40"/>
  <c r="BA607" i="40" s="1"/>
  <c r="AZ617" i="40"/>
  <c r="BA617" i="40" s="1"/>
  <c r="AZ625" i="40"/>
  <c r="BA625" i="40" s="1"/>
  <c r="AZ633" i="40"/>
  <c r="BA633" i="40" s="1"/>
  <c r="AZ641" i="40"/>
  <c r="BA641" i="40" s="1"/>
  <c r="AZ649" i="40"/>
  <c r="BA649" i="40" s="1"/>
  <c r="AZ657" i="40"/>
  <c r="BA657" i="40" s="1"/>
  <c r="AZ665" i="40"/>
  <c r="BA665" i="40" s="1"/>
  <c r="AZ673" i="40"/>
  <c r="BA673" i="40" s="1"/>
  <c r="AZ681" i="40"/>
  <c r="BA681" i="40" s="1"/>
  <c r="AZ689" i="40"/>
  <c r="BA689" i="40" s="1"/>
  <c r="AZ697" i="40"/>
  <c r="BA697" i="40" s="1"/>
  <c r="AZ705" i="40"/>
  <c r="BA705" i="40" s="1"/>
  <c r="AZ713" i="40"/>
  <c r="BA713" i="40" s="1"/>
  <c r="AZ721" i="40"/>
  <c r="BA721" i="40" s="1"/>
  <c r="AZ729" i="40"/>
  <c r="BA729" i="40" s="1"/>
  <c r="AZ737" i="40"/>
  <c r="BA737" i="40" s="1"/>
  <c r="AZ745" i="40"/>
  <c r="BA745" i="40" s="1"/>
  <c r="AZ753" i="40"/>
  <c r="BA753" i="40" s="1"/>
  <c r="AZ761" i="40"/>
  <c r="BA761" i="40" s="1"/>
  <c r="AZ769" i="40"/>
  <c r="BA769" i="40" s="1"/>
  <c r="AZ777" i="40"/>
  <c r="BA777" i="40" s="1"/>
  <c r="AZ785" i="40"/>
  <c r="BA785" i="40" s="1"/>
  <c r="AZ793" i="40"/>
  <c r="BA793" i="40" s="1"/>
  <c r="AZ801" i="40"/>
  <c r="BA801" i="40" s="1"/>
  <c r="AZ809" i="40"/>
  <c r="BA809" i="40" s="1"/>
  <c r="AZ817" i="40"/>
  <c r="BA817" i="40" s="1"/>
  <c r="AZ825" i="40"/>
  <c r="BA825" i="40" s="1"/>
  <c r="AZ833" i="40"/>
  <c r="BA833" i="40" s="1"/>
  <c r="AZ841" i="40"/>
  <c r="BA841" i="40" s="1"/>
  <c r="AZ265" i="40"/>
  <c r="BA265" i="40" s="1"/>
  <c r="AZ329" i="40"/>
  <c r="BA329" i="40" s="1"/>
  <c r="AZ393" i="40"/>
  <c r="BA393" i="40" s="1"/>
  <c r="AZ427" i="40"/>
  <c r="BA427" i="40" s="1"/>
  <c r="AZ443" i="40"/>
  <c r="BA443" i="40" s="1"/>
  <c r="AZ455" i="40"/>
  <c r="BA455" i="40" s="1"/>
  <c r="AZ468" i="40"/>
  <c r="BA468" i="40" s="1"/>
  <c r="AZ481" i="40"/>
  <c r="BA481" i="40" s="1"/>
  <c r="AZ494" i="40"/>
  <c r="BA494" i="40" s="1"/>
  <c r="AZ507" i="40"/>
  <c r="BA507" i="40" s="1"/>
  <c r="AZ519" i="40"/>
  <c r="BA519" i="40" s="1"/>
  <c r="AZ532" i="40"/>
  <c r="BA532" i="40" s="1"/>
  <c r="AZ545" i="40"/>
  <c r="BA545" i="40" s="1"/>
  <c r="AZ558" i="40"/>
  <c r="BA558" i="40" s="1"/>
  <c r="AZ571" i="40"/>
  <c r="BA571" i="40" s="1"/>
  <c r="AZ583" i="40"/>
  <c r="BA583" i="40" s="1"/>
  <c r="AZ596" i="40"/>
  <c r="BA596" i="40" s="1"/>
  <c r="AZ609" i="40"/>
  <c r="BA609" i="40" s="1"/>
  <c r="AZ618" i="40"/>
  <c r="BA618" i="40" s="1"/>
  <c r="AZ626" i="40"/>
  <c r="BA626" i="40" s="1"/>
  <c r="AZ634" i="40"/>
  <c r="BA634" i="40" s="1"/>
  <c r="AZ642" i="40"/>
  <c r="BA642" i="40" s="1"/>
  <c r="AZ650" i="40"/>
  <c r="BA650" i="40" s="1"/>
  <c r="AZ658" i="40"/>
  <c r="BA658" i="40" s="1"/>
  <c r="AZ666" i="40"/>
  <c r="BA666" i="40" s="1"/>
  <c r="AZ674" i="40"/>
  <c r="BA674" i="40" s="1"/>
  <c r="AZ682" i="40"/>
  <c r="BA682" i="40" s="1"/>
  <c r="AZ690" i="40"/>
  <c r="BA690" i="40" s="1"/>
  <c r="AZ698" i="40"/>
  <c r="BA698" i="40" s="1"/>
  <c r="AZ706" i="40"/>
  <c r="BA706" i="40" s="1"/>
  <c r="AZ714" i="40"/>
  <c r="BA714" i="40" s="1"/>
  <c r="AZ722" i="40"/>
  <c r="BA722" i="40" s="1"/>
  <c r="AZ730" i="40"/>
  <c r="BA730" i="40" s="1"/>
  <c r="AZ738" i="40"/>
  <c r="BA738" i="40" s="1"/>
  <c r="AZ746" i="40"/>
  <c r="BA746" i="40" s="1"/>
  <c r="AZ754" i="40"/>
  <c r="BA754" i="40" s="1"/>
  <c r="AZ762" i="40"/>
  <c r="BA762" i="40" s="1"/>
  <c r="AZ770" i="40"/>
  <c r="BA770" i="40" s="1"/>
  <c r="AZ778" i="40"/>
  <c r="BA778" i="40" s="1"/>
  <c r="AZ786" i="40"/>
  <c r="BA786" i="40" s="1"/>
  <c r="AZ794" i="40"/>
  <c r="BA794" i="40" s="1"/>
  <c r="AZ802" i="40"/>
  <c r="BA802" i="40" s="1"/>
  <c r="AZ810" i="40"/>
  <c r="BA810" i="40" s="1"/>
  <c r="AZ818" i="40"/>
  <c r="BA818" i="40" s="1"/>
  <c r="AZ826" i="40"/>
  <c r="BA826" i="40" s="1"/>
  <c r="AZ834" i="40"/>
  <c r="BA834" i="40" s="1"/>
  <c r="AZ842" i="40"/>
  <c r="BA842" i="40" s="1"/>
  <c r="AZ850" i="40"/>
  <c r="BA850" i="40" s="1"/>
  <c r="AZ858" i="40"/>
  <c r="BA858" i="40" s="1"/>
  <c r="AZ866" i="40"/>
  <c r="BA866" i="40" s="1"/>
  <c r="AZ874" i="40"/>
  <c r="BA874" i="40" s="1"/>
  <c r="AZ882" i="40"/>
  <c r="BA882" i="40" s="1"/>
  <c r="AZ890" i="40"/>
  <c r="BA890" i="40" s="1"/>
  <c r="AZ898" i="40"/>
  <c r="BA898" i="40" s="1"/>
  <c r="AZ906" i="40"/>
  <c r="BA906" i="40" s="1"/>
  <c r="AZ914" i="40"/>
  <c r="BA914" i="40" s="1"/>
  <c r="AZ922" i="40"/>
  <c r="BA922" i="40" s="1"/>
  <c r="AZ930" i="40"/>
  <c r="BA930" i="40" s="1"/>
  <c r="AZ938" i="40"/>
  <c r="BA938" i="40" s="1"/>
  <c r="AZ946" i="40"/>
  <c r="BA946" i="40" s="1"/>
  <c r="AZ954" i="40"/>
  <c r="BA954" i="40" s="1"/>
  <c r="AZ962" i="40"/>
  <c r="BA962" i="40" s="1"/>
  <c r="AZ970" i="40"/>
  <c r="BA970" i="40" s="1"/>
  <c r="AZ978" i="40"/>
  <c r="BA978" i="40" s="1"/>
  <c r="AZ986" i="40"/>
  <c r="BA986" i="40" s="1"/>
  <c r="AZ994" i="40"/>
  <c r="BA994" i="40" s="1"/>
  <c r="AZ3" i="40"/>
  <c r="BA3" i="40" s="1"/>
  <c r="AZ844" i="40"/>
  <c r="BA844" i="40" s="1"/>
  <c r="AZ867" i="40"/>
  <c r="BA867" i="40" s="1"/>
  <c r="AZ883" i="40"/>
  <c r="BA883" i="40" s="1"/>
  <c r="AZ899" i="40"/>
  <c r="BA899" i="40" s="1"/>
  <c r="AZ915" i="40"/>
  <c r="BA915" i="40" s="1"/>
  <c r="AZ931" i="40"/>
  <c r="BA931" i="40" s="1"/>
  <c r="AZ945" i="40"/>
  <c r="BA945" i="40" s="1"/>
  <c r="AZ957" i="40"/>
  <c r="BA957" i="40" s="1"/>
  <c r="AZ968" i="40"/>
  <c r="BA968" i="40" s="1"/>
  <c r="AZ979" i="40"/>
  <c r="BA979" i="40" s="1"/>
  <c r="AZ989" i="40"/>
  <c r="BA989" i="40" s="1"/>
  <c r="AZ1000" i="40"/>
  <c r="BA1000" i="40" s="1"/>
  <c r="AZ849" i="40"/>
  <c r="BA849" i="40" s="1"/>
  <c r="AZ868" i="40"/>
  <c r="BA868" i="40" s="1"/>
  <c r="AZ884" i="40"/>
  <c r="BA884" i="40" s="1"/>
  <c r="AZ900" i="40"/>
  <c r="BA900" i="40" s="1"/>
  <c r="AZ916" i="40"/>
  <c r="BA916" i="40" s="1"/>
  <c r="AZ932" i="40"/>
  <c r="BA932" i="40" s="1"/>
  <c r="AZ947" i="40"/>
  <c r="BA947" i="40" s="1"/>
  <c r="AZ958" i="40"/>
  <c r="BA958" i="40" s="1"/>
  <c r="AZ969" i="40"/>
  <c r="BA969" i="40" s="1"/>
  <c r="AZ980" i="40"/>
  <c r="BA980" i="40" s="1"/>
  <c r="AZ990" i="40"/>
  <c r="BA990" i="40" s="1"/>
  <c r="AZ1001" i="40"/>
  <c r="BA1001" i="40" s="1"/>
  <c r="AZ852" i="40"/>
  <c r="BA852" i="40" s="1"/>
  <c r="AZ872" i="40"/>
  <c r="BA872" i="40" s="1"/>
  <c r="AZ888" i="40"/>
  <c r="BA888" i="40" s="1"/>
  <c r="AZ904" i="40"/>
  <c r="BA904" i="40" s="1"/>
  <c r="AZ920" i="40"/>
  <c r="BA920" i="40" s="1"/>
  <c r="AZ936" i="40"/>
  <c r="BA936" i="40" s="1"/>
  <c r="AZ948" i="40"/>
  <c r="BA948" i="40" s="1"/>
  <c r="AZ960" i="40"/>
  <c r="BA960" i="40" s="1"/>
  <c r="AZ971" i="40"/>
  <c r="BA971" i="40" s="1"/>
  <c r="AZ981" i="40"/>
  <c r="BA981" i="40" s="1"/>
  <c r="AZ992" i="40"/>
  <c r="BA992" i="40" s="1"/>
  <c r="AZ857" i="40"/>
  <c r="BA857" i="40" s="1"/>
  <c r="AZ873" i="40"/>
  <c r="BA873" i="40" s="1"/>
  <c r="AZ889" i="40"/>
  <c r="BA889" i="40" s="1"/>
  <c r="AZ905" i="40"/>
  <c r="BA905" i="40" s="1"/>
  <c r="AZ921" i="40"/>
  <c r="BA921" i="40" s="1"/>
  <c r="AZ937" i="40"/>
  <c r="BA937" i="40" s="1"/>
  <c r="AZ949" i="40"/>
  <c r="BA949" i="40" s="1"/>
  <c r="AZ961" i="40"/>
  <c r="BA961" i="40" s="1"/>
  <c r="AZ972" i="40"/>
  <c r="BA972" i="40" s="1"/>
  <c r="AZ982" i="40"/>
  <c r="BA982" i="40" s="1"/>
  <c r="AZ993" i="40"/>
  <c r="BA993" i="40" s="1"/>
  <c r="AZ859" i="40"/>
  <c r="BA859" i="40" s="1"/>
  <c r="AZ875" i="40"/>
  <c r="BA875" i="40" s="1"/>
  <c r="AZ891" i="40"/>
  <c r="BA891" i="40" s="1"/>
  <c r="AZ907" i="40"/>
  <c r="BA907" i="40" s="1"/>
  <c r="AZ923" i="40"/>
  <c r="BA923" i="40" s="1"/>
  <c r="AZ939" i="40"/>
  <c r="BA939" i="40" s="1"/>
  <c r="AZ952" i="40"/>
  <c r="BA952" i="40" s="1"/>
  <c r="AZ963" i="40"/>
  <c r="BA963" i="40" s="1"/>
  <c r="AZ973" i="40"/>
  <c r="BA973" i="40" s="1"/>
  <c r="AZ984" i="40"/>
  <c r="BA984" i="40" s="1"/>
  <c r="AZ995" i="40"/>
  <c r="BA995" i="40" s="1"/>
  <c r="AZ860" i="40"/>
  <c r="BA860" i="40" s="1"/>
  <c r="AZ876" i="40"/>
  <c r="BA876" i="40" s="1"/>
  <c r="AZ892" i="40"/>
  <c r="BA892" i="40" s="1"/>
  <c r="AZ908" i="40"/>
  <c r="BA908" i="40" s="1"/>
  <c r="AZ924" i="40"/>
  <c r="BA924" i="40" s="1"/>
  <c r="AZ940" i="40"/>
  <c r="BA940" i="40" s="1"/>
  <c r="AZ953" i="40"/>
  <c r="BA953" i="40" s="1"/>
  <c r="AZ964" i="40"/>
  <c r="BA964" i="40" s="1"/>
  <c r="AZ974" i="40"/>
  <c r="BA974" i="40" s="1"/>
  <c r="AZ985" i="40"/>
  <c r="BA985" i="40" s="1"/>
  <c r="AZ996" i="40"/>
  <c r="BA996" i="40" s="1"/>
  <c r="AZ864" i="40"/>
  <c r="BA864" i="40" s="1"/>
  <c r="AZ880" i="40"/>
  <c r="BA880" i="40" s="1"/>
  <c r="AZ896" i="40"/>
  <c r="BA896" i="40" s="1"/>
  <c r="AZ912" i="40"/>
  <c r="BA912" i="40" s="1"/>
  <c r="AZ928" i="40"/>
  <c r="BA928" i="40" s="1"/>
  <c r="AZ941" i="40"/>
  <c r="BA941" i="40" s="1"/>
  <c r="AZ955" i="40"/>
  <c r="BA955" i="40" s="1"/>
  <c r="AZ965" i="40"/>
  <c r="BA965" i="40" s="1"/>
  <c r="AZ976" i="40"/>
  <c r="BA976" i="40" s="1"/>
  <c r="AZ987" i="40"/>
  <c r="BA987" i="40" s="1"/>
  <c r="AZ997" i="40"/>
  <c r="BA997" i="40" s="1"/>
  <c r="AZ865" i="40"/>
  <c r="BA865" i="40" s="1"/>
  <c r="AZ881" i="40"/>
  <c r="BA881" i="40" s="1"/>
  <c r="AZ897" i="40"/>
  <c r="BA897" i="40" s="1"/>
  <c r="AZ913" i="40"/>
  <c r="BA913" i="40" s="1"/>
  <c r="AZ929" i="40"/>
  <c r="BA929" i="40" s="1"/>
  <c r="AZ944" i="40"/>
  <c r="BA944" i="40" s="1"/>
  <c r="AZ956" i="40"/>
  <c r="BA956" i="40" s="1"/>
  <c r="AZ966" i="40"/>
  <c r="BA966" i="40" s="1"/>
  <c r="AZ977" i="40"/>
  <c r="BA977" i="40" s="1"/>
  <c r="AZ988" i="40"/>
  <c r="BA988" i="40" s="1"/>
  <c r="AZ998" i="40"/>
  <c r="BA998" i="40" s="1"/>
  <c r="A1" i="341" a="1"/>
  <c r="A1" i="341" s="1"/>
  <c r="N1013" i="40" l="1" a="1"/>
  <c r="N1019" i="40" a="1"/>
  <c r="N1027" i="40" a="1"/>
  <c r="N1035" i="40" a="1"/>
  <c r="N1049" i="40" a="1"/>
  <c r="N1056" i="40" a="1"/>
  <c r="N1064" i="40" a="1"/>
  <c r="N1072" i="40" a="1"/>
  <c r="N1085" i="40" a="1"/>
  <c r="N1093" i="40" a="1"/>
  <c r="N1008" i="40" a="1"/>
  <c r="N1009" i="40" a="1"/>
  <c r="N1015" i="40" a="1"/>
  <c r="N1022" i="40" a="1"/>
  <c r="N1030" i="40" a="1"/>
  <c r="N1038" i="40" a="1"/>
  <c r="N1045" i="40" a="1"/>
  <c r="N1051" i="40" a="1"/>
  <c r="N1059" i="40" a="1"/>
  <c r="N1067" i="40" a="1"/>
  <c r="N1081" i="40" a="1"/>
  <c r="N1010" i="40" a="1"/>
  <c r="N1006" i="40" a="1"/>
  <c r="N1017" i="40" a="1"/>
  <c r="N1026" i="40" a="1"/>
  <c r="N1037" i="40" a="1"/>
  <c r="N1055" i="40" a="1"/>
  <c r="N1066" i="40" a="1"/>
  <c r="N1076" i="40" a="1"/>
  <c r="N1084" i="40" a="1"/>
  <c r="N1094" i="40" a="1"/>
  <c r="N1102" i="40" a="1"/>
  <c r="N1109" i="40" a="1"/>
  <c r="N1115" i="40" a="1"/>
  <c r="N1123" i="40" a="1"/>
  <c r="N1131" i="40" a="1"/>
  <c r="N1145" i="40" a="1"/>
  <c r="N1152" i="40" a="1"/>
  <c r="N1160" i="40" a="1"/>
  <c r="N1168" i="40" a="1"/>
  <c r="N1181" i="40" a="1"/>
  <c r="N1189" i="40" a="1"/>
  <c r="N1197" i="40" a="1"/>
  <c r="N1204" i="40" a="1"/>
  <c r="N1218" i="40" a="1"/>
  <c r="N1226" i="40" a="1"/>
  <c r="N1234" i="40" a="1"/>
  <c r="N1240" i="40" a="1"/>
  <c r="N1248" i="40" a="1"/>
  <c r="N1256" i="40" a="1"/>
  <c r="N1264" i="40" a="1"/>
  <c r="N1278" i="40" a="1"/>
  <c r="N1286" i="40" a="1"/>
  <c r="N1294" i="40" a="1"/>
  <c r="N1301" i="40" a="1"/>
  <c r="N1308" i="40" a="1"/>
  <c r="N1316" i="40" a="1"/>
  <c r="N1324" i="40" a="1"/>
  <c r="N1331" i="40" a="1"/>
  <c r="N1338" i="40" a="1"/>
  <c r="N1352" i="40" a="1"/>
  <c r="N1358" i="40" a="1"/>
  <c r="N1366" i="40" a="1"/>
  <c r="N1381" i="40" a="1"/>
  <c r="N1386" i="40" a="1"/>
  <c r="N1393" i="40" a="1"/>
  <c r="N1413" i="40" a="1"/>
  <c r="N1418" i="40" a="1"/>
  <c r="N1425" i="40" a="1"/>
  <c r="N1445" i="40" a="1"/>
  <c r="N1450" i="40" a="1"/>
  <c r="N1457" i="40" a="1"/>
  <c r="N1464" i="40" a="1"/>
  <c r="N1470" i="40" a="1"/>
  <c r="N1478" i="40" a="1"/>
  <c r="N1484" i="40" a="1"/>
  <c r="N1491" i="40" a="1"/>
  <c r="N1504" i="40" a="1"/>
  <c r="N1525" i="40" a="1"/>
  <c r="N1531" i="40" a="1"/>
  <c r="N1538" i="40" a="1"/>
  <c r="N1552" i="40" a="1"/>
  <c r="N1560" i="40" a="1"/>
  <c r="N1566" i="40" a="1"/>
  <c r="N1580" i="40" a="1"/>
  <c r="N1594" i="40" a="1"/>
  <c r="N1600" i="40" a="1"/>
  <c r="N1607" i="40" a="1"/>
  <c r="N1614" i="40" a="1"/>
  <c r="N1628" i="40" a="1"/>
  <c r="N1634" i="40" a="1"/>
  <c r="N1641" i="40" a="1"/>
  <c r="N1649" i="40" a="1"/>
  <c r="N1657" i="40" a="1"/>
  <c r="N1665" i="40" a="1"/>
  <c r="N1673" i="40" a="1"/>
  <c r="N1681" i="40" a="1"/>
  <c r="N1689" i="40" a="1"/>
  <c r="N1697" i="40" a="1"/>
  <c r="N1705" i="40" a="1"/>
  <c r="N1713" i="40" a="1"/>
  <c r="N1721" i="40" a="1"/>
  <c r="N1729" i="40" a="1"/>
  <c r="N1737" i="40" a="1"/>
  <c r="N1745" i="40" a="1"/>
  <c r="N1753" i="40" a="1"/>
  <c r="N1761" i="40" a="1"/>
  <c r="N1769" i="40" a="1"/>
  <c r="N1777" i="40" a="1"/>
  <c r="N1785" i="40" a="1"/>
  <c r="N1793" i="40" a="1"/>
  <c r="N1801" i="40" a="1"/>
  <c r="N1809" i="40" a="1"/>
  <c r="N1817" i="40" a="1"/>
  <c r="N1825" i="40" a="1"/>
  <c r="N1833" i="40" a="1"/>
  <c r="N1841" i="40" a="1"/>
  <c r="N1849" i="40" a="1"/>
  <c r="N1857" i="40" a="1"/>
  <c r="N1865" i="40" a="1"/>
  <c r="N1873" i="40" a="1"/>
  <c r="N1881" i="40" a="1"/>
  <c r="N1889" i="40" a="1"/>
  <c r="N1897" i="40" a="1"/>
  <c r="N1904" i="40" a="1"/>
  <c r="N1914" i="40" a="1"/>
  <c r="N1930" i="40" a="1"/>
  <c r="N1941" i="40" a="1"/>
  <c r="N1948" i="40" a="1"/>
  <c r="N1954" i="40" a="1"/>
  <c r="N1967" i="40" a="1"/>
  <c r="N1973" i="40" a="1"/>
  <c r="N1980" i="40" a="1"/>
  <c r="N1986" i="40" a="1"/>
  <c r="N1999" i="40" a="1"/>
  <c r="N1882" i="40" a="1"/>
  <c r="N1915" i="40" a="1"/>
  <c r="N1931" i="40" a="1"/>
  <c r="N1955" i="40" a="1"/>
  <c r="N1974" i="40" a="1"/>
  <c r="N2000" i="40" a="1"/>
  <c r="N1007" i="40" a="1"/>
  <c r="N1018" i="40" a="1"/>
  <c r="N1028" i="40" a="1"/>
  <c r="N1039" i="40" a="1"/>
  <c r="N1047" i="40" a="1"/>
  <c r="N1057" i="40" a="1"/>
  <c r="N1068" i="40" a="1"/>
  <c r="N1077" i="40" a="1"/>
  <c r="N1086" i="40" a="1"/>
  <c r="N1095" i="40" a="1"/>
  <c r="N1103" i="40" a="1"/>
  <c r="N1110" i="40" a="1"/>
  <c r="N1116" i="40" a="1"/>
  <c r="N1124" i="40" a="1"/>
  <c r="N1132" i="40" a="1"/>
  <c r="N1139" i="40" a="1"/>
  <c r="N1146" i="40" a="1"/>
  <c r="N1153" i="40" a="1"/>
  <c r="N1161" i="40" a="1"/>
  <c r="N1169" i="40" a="1"/>
  <c r="N1175" i="40" a="1"/>
  <c r="N1182" i="40" a="1"/>
  <c r="N1190" i="40" a="1"/>
  <c r="N1198" i="40" a="1"/>
  <c r="N1205" i="40" a="1"/>
  <c r="N1211" i="40" a="1"/>
  <c r="N1219" i="40" a="1"/>
  <c r="N1227" i="40" a="1"/>
  <c r="N1241" i="40" a="1"/>
  <c r="N1249" i="40" a="1"/>
  <c r="N1257" i="40" a="1"/>
  <c r="N1265" i="40" a="1"/>
  <c r="N1271" i="40" a="1"/>
  <c r="N1279" i="40" a="1"/>
  <c r="N1287" i="40" a="1"/>
  <c r="N1295" i="40" a="1"/>
  <c r="N1302" i="40" a="1"/>
  <c r="N1309" i="40" a="1"/>
  <c r="N1317" i="40" a="1"/>
  <c r="N1325" i="40" a="1"/>
  <c r="N1332" i="40" a="1"/>
  <c r="N1339" i="40" a="1"/>
  <c r="N1346" i="40" a="1"/>
  <c r="N1353" i="40" a="1"/>
  <c r="N1359" i="40" a="1"/>
  <c r="N1367" i="40" a="1"/>
  <c r="N1374" i="40" a="1"/>
  <c r="N1387" i="40" a="1"/>
  <c r="N1394" i="40" a="1"/>
  <c r="N1400" i="40" a="1"/>
  <c r="N1406" i="40" a="1"/>
  <c r="N1419" i="40" a="1"/>
  <c r="N1426" i="40" a="1"/>
  <c r="N1432" i="40" a="1"/>
  <c r="N1438" i="40" a="1"/>
  <c r="N1451" i="40" a="1"/>
  <c r="N1458" i="40" a="1"/>
  <c r="N1465" i="40" a="1"/>
  <c r="N1471" i="40" a="1"/>
  <c r="N1479" i="40" a="1"/>
  <c r="N1485" i="40" a="1"/>
  <c r="N1492" i="40" a="1"/>
  <c r="N1498" i="40" a="1"/>
  <c r="N1505" i="40" a="1"/>
  <c r="N1512" i="40" a="1"/>
  <c r="N1518" i="40" a="1"/>
  <c r="N1526" i="40" a="1"/>
  <c r="N1532" i="40" a="1"/>
  <c r="N1539" i="40" a="1"/>
  <c r="N1546" i="40" a="1"/>
  <c r="N1553" i="40" a="1"/>
  <c r="N1561" i="40" a="1"/>
  <c r="N1567" i="40" a="1"/>
  <c r="N1574" i="40" a="1"/>
  <c r="N1581" i="40" a="1"/>
  <c r="N1588" i="40" a="1"/>
  <c r="N1595" i="40" a="1"/>
  <c r="N1601" i="40" a="1"/>
  <c r="N1608" i="40" a="1"/>
  <c r="N1615" i="40" a="1"/>
  <c r="N1621" i="40" a="1"/>
  <c r="N1635" i="40" a="1"/>
  <c r="N1642" i="40" a="1"/>
  <c r="N1650" i="40" a="1"/>
  <c r="N1658" i="40" a="1"/>
  <c r="N1666" i="40" a="1"/>
  <c r="N1674" i="40" a="1"/>
  <c r="N1682" i="40" a="1"/>
  <c r="N1690" i="40" a="1"/>
  <c r="N1698" i="40" a="1"/>
  <c r="N1706" i="40" a="1"/>
  <c r="N1714" i="40" a="1"/>
  <c r="N1722" i="40" a="1"/>
  <c r="N1730" i="40" a="1"/>
  <c r="N1738" i="40" a="1"/>
  <c r="N1746" i="40" a="1"/>
  <c r="N1754" i="40" a="1"/>
  <c r="N1762" i="40" a="1"/>
  <c r="N1770" i="40" a="1"/>
  <c r="N1778" i="40" a="1"/>
  <c r="N1786" i="40" a="1"/>
  <c r="N1794" i="40" a="1"/>
  <c r="N1802" i="40" a="1"/>
  <c r="N1810" i="40" a="1"/>
  <c r="N1818" i="40" a="1"/>
  <c r="N1826" i="40" a="1"/>
  <c r="N1842" i="40" a="1"/>
  <c r="N1850" i="40" a="1"/>
  <c r="N1866" i="40" a="1"/>
  <c r="N1890" i="40" a="1"/>
  <c r="N1909" i="40" a="1"/>
  <c r="N1925" i="40" a="1"/>
  <c r="N1942" i="40" a="1"/>
  <c r="N1968" i="40" a="1"/>
  <c r="N1993" i="40" a="1"/>
  <c r="N1995" i="40" a="1"/>
  <c r="N1029" i="40" a="1"/>
  <c r="N1040" i="40" a="1"/>
  <c r="N1048" i="40" a="1"/>
  <c r="N1058" i="40" a="1"/>
  <c r="N1069" i="40" a="1"/>
  <c r="N1078" i="40" a="1"/>
  <c r="N1087" i="40" a="1"/>
  <c r="N1096" i="40" a="1"/>
  <c r="N1104" i="40" a="1"/>
  <c r="N1117" i="40" a="1"/>
  <c r="N1125" i="40" a="1"/>
  <c r="N1133" i="40" a="1"/>
  <c r="N1140" i="40" a="1"/>
  <c r="N1154" i="40" a="1"/>
  <c r="N1162" i="40" a="1"/>
  <c r="N1170" i="40" a="1"/>
  <c r="N1176" i="40" a="1"/>
  <c r="N1183" i="40" a="1"/>
  <c r="N1191" i="40" a="1"/>
  <c r="N1199" i="40" a="1"/>
  <c r="N1206" i="40" a="1"/>
  <c r="N1212" i="40" a="1"/>
  <c r="N1220" i="40" a="1"/>
  <c r="N1228" i="40" a="1"/>
  <c r="N1235" i="40" a="1"/>
  <c r="N1242" i="40" a="1"/>
  <c r="N1250" i="40" a="1"/>
  <c r="N1258" i="40" a="1"/>
  <c r="N1266" i="40" a="1"/>
  <c r="N1272" i="40" a="1"/>
  <c r="N1280" i="40" a="1"/>
  <c r="N1288" i="40" a="1"/>
  <c r="N1296" i="40" a="1"/>
  <c r="N1310" i="40" a="1"/>
  <c r="N1318" i="40" a="1"/>
  <c r="N1326" i="40" a="1"/>
  <c r="N1333" i="40" a="1"/>
  <c r="N1340" i="40" a="1"/>
  <c r="N1347" i="40" a="1"/>
  <c r="N1360" i="40" a="1"/>
  <c r="N1368" i="40" a="1"/>
  <c r="N1375" i="40" a="1"/>
  <c r="N1382" i="40" a="1"/>
  <c r="N1388" i="40" a="1"/>
  <c r="N1395" i="40" a="1"/>
  <c r="N1401" i="40" a="1"/>
  <c r="N1407" i="40" a="1"/>
  <c r="N1414" i="40" a="1"/>
  <c r="N1420" i="40" a="1"/>
  <c r="N1427" i="40" a="1"/>
  <c r="N1433" i="40" a="1"/>
  <c r="N1439" i="40" a="1"/>
  <c r="N1446" i="40" a="1"/>
  <c r="N1452" i="40" a="1"/>
  <c r="N1459" i="40" a="1"/>
  <c r="N1472" i="40" a="1"/>
  <c r="N1493" i="40" a="1"/>
  <c r="N1499" i="40" a="1"/>
  <c r="N1506" i="40" a="1"/>
  <c r="N1513" i="40" a="1"/>
  <c r="N1519" i="40" a="1"/>
  <c r="N1527" i="40" a="1"/>
  <c r="N1533" i="40" a="1"/>
  <c r="N1540" i="40" a="1"/>
  <c r="N1547" i="40" a="1"/>
  <c r="N1554" i="40" a="1"/>
  <c r="N1568" i="40" a="1"/>
  <c r="N1575" i="40" a="1"/>
  <c r="N1582" i="40" a="1"/>
  <c r="N1596" i="40" a="1"/>
  <c r="N1602" i="40" a="1"/>
  <c r="N1609" i="40" a="1"/>
  <c r="N1616" i="40" a="1"/>
  <c r="N1622" i="40" a="1"/>
  <c r="N1629" i="40" a="1"/>
  <c r="N1636" i="40" a="1"/>
  <c r="N1643" i="40" a="1"/>
  <c r="N1651" i="40" a="1"/>
  <c r="N1659" i="40" a="1"/>
  <c r="N1667" i="40" a="1"/>
  <c r="N1675" i="40" a="1"/>
  <c r="N1683" i="40" a="1"/>
  <c r="N1691" i="40" a="1"/>
  <c r="N1699" i="40" a="1"/>
  <c r="N1707" i="40" a="1"/>
  <c r="N1715" i="40" a="1"/>
  <c r="N1723" i="40" a="1"/>
  <c r="N1731" i="40" a="1"/>
  <c r="N1739" i="40" a="1"/>
  <c r="N1747" i="40" a="1"/>
  <c r="N1755" i="40" a="1"/>
  <c r="N1763" i="40" a="1"/>
  <c r="N1771" i="40" a="1"/>
  <c r="N1779" i="40" a="1"/>
  <c r="N1787" i="40" a="1"/>
  <c r="N1795" i="40" a="1"/>
  <c r="N1803" i="40" a="1"/>
  <c r="N1811" i="40" a="1"/>
  <c r="N1819" i="40" a="1"/>
  <c r="N1827" i="40" a="1"/>
  <c r="N1835" i="40" a="1"/>
  <c r="N1843" i="40" a="1"/>
  <c r="N1851" i="40" a="1"/>
  <c r="N1859" i="40" a="1"/>
  <c r="N1867" i="40" a="1"/>
  <c r="N1875" i="40" a="1"/>
  <c r="N1883" i="40" a="1"/>
  <c r="N1891" i="40" a="1"/>
  <c r="N1899" i="40" a="1"/>
  <c r="N1905" i="40" a="1"/>
  <c r="N1910" i="40" a="1"/>
  <c r="N1926" i="40" a="1"/>
  <c r="N1943" i="40" a="1"/>
  <c r="N1949" i="40" a="1"/>
  <c r="N1956" i="40" a="1"/>
  <c r="N1962" i="40" a="1"/>
  <c r="N1975" i="40" a="1"/>
  <c r="N1981" i="40" a="1"/>
  <c r="N1988" i="40" a="1"/>
  <c r="N1994" i="40" a="1"/>
  <c r="N1011" i="40" a="1"/>
  <c r="N1020" i="40" a="1"/>
  <c r="N1031" i="40" a="1"/>
  <c r="N1041" i="40" a="1"/>
  <c r="N1050" i="40" a="1"/>
  <c r="N1060" i="40" a="1"/>
  <c r="N1070" i="40" a="1"/>
  <c r="N1079" i="40" a="1"/>
  <c r="N1088" i="40" a="1"/>
  <c r="N1097" i="40" a="1"/>
  <c r="N1105" i="40" a="1"/>
  <c r="N1111" i="40" a="1"/>
  <c r="N1118" i="40" a="1"/>
  <c r="N1126" i="40" a="1"/>
  <c r="N1134" i="40" a="1"/>
  <c r="N1141" i="40" a="1"/>
  <c r="N1147" i="40" a="1"/>
  <c r="N1155" i="40" a="1"/>
  <c r="N1163" i="40" a="1"/>
  <c r="N1177" i="40" a="1"/>
  <c r="N1184" i="40" a="1"/>
  <c r="N1192" i="40" a="1"/>
  <c r="N1200" i="40" a="1"/>
  <c r="N1213" i="40" a="1"/>
  <c r="N1221" i="40" a="1"/>
  <c r="N1229" i="40" a="1"/>
  <c r="N1236" i="40" a="1"/>
  <c r="N1243" i="40" a="1"/>
  <c r="N1251" i="40" a="1"/>
  <c r="N1259" i="40" a="1"/>
  <c r="N1273" i="40" a="1"/>
  <c r="N1281" i="40" a="1"/>
  <c r="N1289" i="40" a="1"/>
  <c r="N1297" i="40" a="1"/>
  <c r="N1303" i="40" a="1"/>
  <c r="N1311" i="40" a="1"/>
  <c r="N1319" i="40" a="1"/>
  <c r="N1327" i="40" a="1"/>
  <c r="N1334" i="40" a="1"/>
  <c r="N1341" i="40" a="1"/>
  <c r="N1348" i="40" a="1"/>
  <c r="N1354" i="40" a="1"/>
  <c r="N1361" i="40" a="1"/>
  <c r="N1369" i="40" a="1"/>
  <c r="N1376" i="40" a="1"/>
  <c r="N1383" i="40" a="1"/>
  <c r="N1389" i="40" a="1"/>
  <c r="N1396" i="40" a="1"/>
  <c r="N1408" i="40" a="1"/>
  <c r="N1415" i="40" a="1"/>
  <c r="N1421" i="40" a="1"/>
  <c r="N1428" i="40" a="1"/>
  <c r="N1440" i="40" a="1"/>
  <c r="N1447" i="40" a="1"/>
  <c r="N1453" i="40" a="1"/>
  <c r="N1460" i="40" a="1"/>
  <c r="N1466" i="40" a="1"/>
  <c r="N1473" i="40" a="1"/>
  <c r="N1480" i="40" a="1"/>
  <c r="N1486" i="40" a="1"/>
  <c r="N1494" i="40" a="1"/>
  <c r="N1500" i="40" a="1"/>
  <c r="N1507" i="40" a="1"/>
  <c r="N1520" i="40" a="1"/>
  <c r="N1541" i="40" a="1"/>
  <c r="N1548" i="40" a="1"/>
  <c r="N1555" i="40" a="1"/>
  <c r="N1562" i="40" a="1"/>
  <c r="N1569" i="40" a="1"/>
  <c r="N1576" i="40" a="1"/>
  <c r="N1583" i="40" a="1"/>
  <c r="N1589" i="40" a="1"/>
  <c r="N1603" i="40" a="1"/>
  <c r="N1610" i="40" a="1"/>
  <c r="N1617" i="40" a="1"/>
  <c r="N1623" i="40" a="1"/>
  <c r="N1637" i="40" a="1"/>
  <c r="N1644" i="40" a="1"/>
  <c r="N1652" i="40" a="1"/>
  <c r="N1660" i="40" a="1"/>
  <c r="N1668" i="40" a="1"/>
  <c r="N1676" i="40" a="1"/>
  <c r="N1684" i="40" a="1"/>
  <c r="N1692" i="40" a="1"/>
  <c r="N1700" i="40" a="1"/>
  <c r="N1708" i="40" a="1"/>
  <c r="N1716" i="40" a="1"/>
  <c r="N1724" i="40" a="1"/>
  <c r="N1732" i="40" a="1"/>
  <c r="N1740" i="40" a="1"/>
  <c r="N1748" i="40" a="1"/>
  <c r="N1756" i="40" a="1"/>
  <c r="N1764" i="40" a="1"/>
  <c r="N1772" i="40" a="1"/>
  <c r="N1780" i="40" a="1"/>
  <c r="N1788" i="40" a="1"/>
  <c r="N1796" i="40" a="1"/>
  <c r="N1804" i="40" a="1"/>
  <c r="N1812" i="40" a="1"/>
  <c r="N1820" i="40" a="1"/>
  <c r="N1828" i="40" a="1"/>
  <c r="N1836" i="40" a="1"/>
  <c r="N1844" i="40" a="1"/>
  <c r="N1852" i="40" a="1"/>
  <c r="N1860" i="40" a="1"/>
  <c r="N1868" i="40" a="1"/>
  <c r="N1876" i="40" a="1"/>
  <c r="N1884" i="40" a="1"/>
  <c r="N1892" i="40" a="1"/>
  <c r="N1900" i="40" a="1"/>
  <c r="N1911" i="40" a="1"/>
  <c r="N1916" i="40" a="1"/>
  <c r="N1921" i="40" a="1"/>
  <c r="N1927" i="40" a="1"/>
  <c r="N1932" i="40" a="1"/>
  <c r="N1937" i="40" a="1"/>
  <c r="N1944" i="40" a="1"/>
  <c r="N1950" i="40" a="1"/>
  <c r="N1963" i="40" a="1"/>
  <c r="N1969" i="40" a="1"/>
  <c r="N1976" i="40" a="1"/>
  <c r="N1982" i="40" a="1"/>
  <c r="N1012" i="40" a="1"/>
  <c r="N1021" i="40" a="1"/>
  <c r="N1032" i="40" a="1"/>
  <c r="N1042" i="40" a="1"/>
  <c r="N1061" i="40" a="1"/>
  <c r="N1071" i="40" a="1"/>
  <c r="N1080" i="40" a="1"/>
  <c r="N1089" i="40" a="1"/>
  <c r="N1098" i="40" a="1"/>
  <c r="N1106" i="40" a="1"/>
  <c r="N1112" i="40" a="1"/>
  <c r="N1119" i="40" a="1"/>
  <c r="N1127" i="40" a="1"/>
  <c r="N1135" i="40" a="1"/>
  <c r="N1142" i="40" a="1"/>
  <c r="N1148" i="40" a="1"/>
  <c r="N1156" i="40" a="1"/>
  <c r="N1164" i="40" a="1"/>
  <c r="N1171" i="40" a="1"/>
  <c r="N1178" i="40" a="1"/>
  <c r="N1185" i="40" a="1"/>
  <c r="N1193" i="40" a="1"/>
  <c r="N1201" i="40" a="1"/>
  <c r="N1207" i="40" a="1"/>
  <c r="N1214" i="40" a="1"/>
  <c r="N1222" i="40" a="1"/>
  <c r="N1230" i="40" a="1"/>
  <c r="N1237" i="40" a="1"/>
  <c r="N1244" i="40" a="1"/>
  <c r="N1252" i="40" a="1"/>
  <c r="N1260" i="40" a="1"/>
  <c r="N1267" i="40" a="1"/>
  <c r="N1274" i="40" a="1"/>
  <c r="N1282" i="40" a="1"/>
  <c r="N1290" i="40" a="1"/>
  <c r="N1298" i="40" a="1"/>
  <c r="N1304" i="40" a="1"/>
  <c r="N1312" i="40" a="1"/>
  <c r="N1320" i="40" a="1"/>
  <c r="N1328" i="40" a="1"/>
  <c r="N1342" i="40" a="1"/>
  <c r="N1349" i="40" a="1"/>
  <c r="N1355" i="40" a="1"/>
  <c r="N1362" i="40" a="1"/>
  <c r="N1370" i="40" a="1"/>
  <c r="N1377" i="40" a="1"/>
  <c r="N1397" i="40" a="1"/>
  <c r="N1402" i="40" a="1"/>
  <c r="N1409" i="40" a="1"/>
  <c r="N1429" i="40" a="1"/>
  <c r="N1434" i="40" a="1"/>
  <c r="N1441" i="40" a="1"/>
  <c r="N1461" i="40" a="1"/>
  <c r="N1467" i="40" a="1"/>
  <c r="N1474" i="40" a="1"/>
  <c r="N1481" i="40" a="1"/>
  <c r="N1487" i="40" a="1"/>
  <c r="N1495" i="40" a="1"/>
  <c r="N1501" i="40" a="1"/>
  <c r="N1508" i="40" a="1"/>
  <c r="N1514" i="40" a="1"/>
  <c r="N1521" i="40" a="1"/>
  <c r="N1528" i="40" a="1"/>
  <c r="N1534" i="40" a="1"/>
  <c r="N1542" i="40" a="1"/>
  <c r="N1549" i="40" a="1"/>
  <c r="N1556" i="40" a="1"/>
  <c r="N1563" i="40" a="1"/>
  <c r="N1570" i="40" a="1"/>
  <c r="N1577" i="40" a="1"/>
  <c r="N1584" i="40" a="1"/>
  <c r="N1590" i="40" a="1"/>
  <c r="N1597" i="40" a="1"/>
  <c r="N1604" i="40" a="1"/>
  <c r="N1611" i="40" a="1"/>
  <c r="N1618" i="40" a="1"/>
  <c r="N1624" i="40" a="1"/>
  <c r="N1630" i="40" a="1"/>
  <c r="N1645" i="40" a="1"/>
  <c r="N1653" i="40" a="1"/>
  <c r="N1661" i="40" a="1"/>
  <c r="N1669" i="40" a="1"/>
  <c r="N1677" i="40" a="1"/>
  <c r="N1685" i="40" a="1"/>
  <c r="N1693" i="40" a="1"/>
  <c r="N1701" i="40" a="1"/>
  <c r="N1709" i="40" a="1"/>
  <c r="N1717" i="40" a="1"/>
  <c r="N1725" i="40" a="1"/>
  <c r="N1733" i="40" a="1"/>
  <c r="N1741" i="40" a="1"/>
  <c r="N1749" i="40" a="1"/>
  <c r="N1757" i="40" a="1"/>
  <c r="N1765" i="40" a="1"/>
  <c r="N1773" i="40" a="1"/>
  <c r="N1781" i="40" a="1"/>
  <c r="N1789" i="40" a="1"/>
  <c r="N1797" i="40" a="1"/>
  <c r="N1805" i="40" a="1"/>
  <c r="N1813" i="40" a="1"/>
  <c r="N1821" i="40" a="1"/>
  <c r="N1829" i="40" a="1"/>
  <c r="N1837" i="40" a="1"/>
  <c r="N1845" i="40" a="1"/>
  <c r="N1853" i="40" a="1"/>
  <c r="N1861" i="40" a="1"/>
  <c r="N1869" i="40" a="1"/>
  <c r="N1877" i="40" a="1"/>
  <c r="N1885" i="40" a="1"/>
  <c r="N1893" i="40" a="1"/>
  <c r="N1901" i="40" a="1"/>
  <c r="N1906" i="40" a="1"/>
  <c r="N1922" i="40" a="1"/>
  <c r="N1938" i="40" a="1"/>
  <c r="N1951" i="40" a="1"/>
  <c r="N1957" i="40" a="1"/>
  <c r="N1964" i="40" a="1"/>
  <c r="N1970" i="40" a="1"/>
  <c r="N1983" i="40" a="1"/>
  <c r="N1989" i="40" a="1"/>
  <c r="N1996" i="40" a="1"/>
  <c r="N2002" i="40" a="1"/>
  <c r="N1971" i="40" a="1"/>
  <c r="N1990" i="40" a="1"/>
  <c r="N1871" i="40" a="1"/>
  <c r="N1895" i="40" a="1"/>
  <c r="N1934" i="40" a="1"/>
  <c r="N1959" i="40" a="1"/>
  <c r="N1978" i="40" a="1"/>
  <c r="N1014" i="40" a="1"/>
  <c r="N1023" i="40" a="1"/>
  <c r="N1033" i="40" a="1"/>
  <c r="N1043" i="40" a="1"/>
  <c r="N1052" i="40" a="1"/>
  <c r="N1062" i="40" a="1"/>
  <c r="N1073" i="40" a="1"/>
  <c r="N1082" i="40" a="1"/>
  <c r="N1090" i="40" a="1"/>
  <c r="N1099" i="40" a="1"/>
  <c r="N1113" i="40" a="1"/>
  <c r="N1120" i="40" a="1"/>
  <c r="N1128" i="40" a="1"/>
  <c r="N1136" i="40" a="1"/>
  <c r="N1149" i="40" a="1"/>
  <c r="N1157" i="40" a="1"/>
  <c r="N1165" i="40" a="1"/>
  <c r="N1172" i="40" a="1"/>
  <c r="N1186" i="40" a="1"/>
  <c r="N1194" i="40" a="1"/>
  <c r="N1202" i="40" a="1"/>
  <c r="N1208" i="40" a="1"/>
  <c r="N1215" i="40" a="1"/>
  <c r="N1223" i="40" a="1"/>
  <c r="N1231" i="40" a="1"/>
  <c r="N1238" i="40" a="1"/>
  <c r="N1245" i="40" a="1"/>
  <c r="N1253" i="40" a="1"/>
  <c r="N1261" i="40" a="1"/>
  <c r="N1268" i="40" a="1"/>
  <c r="N1275" i="40" a="1"/>
  <c r="N1283" i="40" a="1"/>
  <c r="N1291" i="40" a="1"/>
  <c r="N1305" i="40" a="1"/>
  <c r="N1313" i="40" a="1"/>
  <c r="N1321" i="40" a="1"/>
  <c r="N1329" i="40" a="1"/>
  <c r="N1335" i="40" a="1"/>
  <c r="N1343" i="40" a="1"/>
  <c r="N1356" i="40" a="1"/>
  <c r="N1363" i="40" a="1"/>
  <c r="N1371" i="40" a="1"/>
  <c r="N1378" i="40" a="1"/>
  <c r="N1384" i="40" a="1"/>
  <c r="N1390" i="40" a="1"/>
  <c r="N1403" i="40" a="1"/>
  <c r="N1410" i="40" a="1"/>
  <c r="N1416" i="40" a="1"/>
  <c r="N1422" i="40" a="1"/>
  <c r="N1435" i="40" a="1"/>
  <c r="N1442" i="40" a="1"/>
  <c r="N1448" i="40" a="1"/>
  <c r="N1454" i="40" a="1"/>
  <c r="N1462" i="40" a="1"/>
  <c r="N1468" i="40" a="1"/>
  <c r="N1475" i="40" a="1"/>
  <c r="N1488" i="40" a="1"/>
  <c r="N1509" i="40" a="1"/>
  <c r="N1515" i="40" a="1"/>
  <c r="N1522" i="40" a="1"/>
  <c r="N1529" i="40" a="1"/>
  <c r="N1535" i="40" a="1"/>
  <c r="N1543" i="40" a="1"/>
  <c r="N1557" i="40" a="1"/>
  <c r="N1564" i="40" a="1"/>
  <c r="N1571" i="40" a="1"/>
  <c r="N1578" i="40" a="1"/>
  <c r="N1585" i="40" a="1"/>
  <c r="N1591" i="40" a="1"/>
  <c r="N1605" i="40" a="1"/>
  <c r="N1619" i="40" a="1"/>
  <c r="N1625" i="40" a="1"/>
  <c r="N1631" i="40" a="1"/>
  <c r="N1638" i="40" a="1"/>
  <c r="N1646" i="40" a="1"/>
  <c r="N1654" i="40" a="1"/>
  <c r="N1662" i="40" a="1"/>
  <c r="N1670" i="40" a="1"/>
  <c r="N1678" i="40" a="1"/>
  <c r="N1686" i="40" a="1"/>
  <c r="N1694" i="40" a="1"/>
  <c r="N1702" i="40" a="1"/>
  <c r="N1710" i="40" a="1"/>
  <c r="N1718" i="40" a="1"/>
  <c r="N1726" i="40" a="1"/>
  <c r="N1734" i="40" a="1"/>
  <c r="N1742" i="40" a="1"/>
  <c r="N1750" i="40" a="1"/>
  <c r="N1758" i="40" a="1"/>
  <c r="N1766" i="40" a="1"/>
  <c r="N1774" i="40" a="1"/>
  <c r="N1782" i="40" a="1"/>
  <c r="N1790" i="40" a="1"/>
  <c r="N1798" i="40" a="1"/>
  <c r="N1806" i="40" a="1"/>
  <c r="N1814" i="40" a="1"/>
  <c r="N1822" i="40" a="1"/>
  <c r="N1830" i="40" a="1"/>
  <c r="N1838" i="40" a="1"/>
  <c r="N1846" i="40" a="1"/>
  <c r="N1854" i="40" a="1"/>
  <c r="N1862" i="40" a="1"/>
  <c r="N1870" i="40" a="1"/>
  <c r="N1878" i="40" a="1"/>
  <c r="N1886" i="40" a="1"/>
  <c r="N1894" i="40" a="1"/>
  <c r="N1902" i="40" a="1"/>
  <c r="N1907" i="40" a="1"/>
  <c r="N1912" i="40" a="1"/>
  <c r="N1917" i="40" a="1"/>
  <c r="N1923" i="40" a="1"/>
  <c r="N1928" i="40" a="1"/>
  <c r="N1933" i="40" a="1"/>
  <c r="N1939" i="40" a="1"/>
  <c r="N1945" i="40" a="1"/>
  <c r="N1952" i="40" a="1"/>
  <c r="N1958" i="40" a="1"/>
  <c r="N1977" i="40" a="1"/>
  <c r="N1984" i="40" a="1"/>
  <c r="N1003" i="40" a="1"/>
  <c r="N1003" i="40" s="1"/>
  <c r="N1887" i="40" a="1"/>
  <c r="N1918" i="40" a="1"/>
  <c r="N1946" i="40" a="1"/>
  <c r="N1972" i="40" a="1"/>
  <c r="N1997" i="40" a="1"/>
  <c r="N1004" i="40" a="1"/>
  <c r="N1024" i="40" a="1"/>
  <c r="N1034" i="40" a="1"/>
  <c r="N1044" i="40" a="1"/>
  <c r="N1053" i="40" a="1"/>
  <c r="N1063" i="40" a="1"/>
  <c r="N1074" i="40" a="1"/>
  <c r="N1091" i="40" a="1"/>
  <c r="N1100" i="40" a="1"/>
  <c r="N1107" i="40" a="1"/>
  <c r="N1114" i="40" a="1"/>
  <c r="N1121" i="40" a="1"/>
  <c r="N1129" i="40" a="1"/>
  <c r="N1137" i="40" a="1"/>
  <c r="N1143" i="40" a="1"/>
  <c r="N1150" i="40" a="1"/>
  <c r="N1158" i="40" a="1"/>
  <c r="N1166" i="40" a="1"/>
  <c r="N1173" i="40" a="1"/>
  <c r="N1179" i="40" a="1"/>
  <c r="N1187" i="40" a="1"/>
  <c r="N1195" i="40" a="1"/>
  <c r="N1209" i="40" a="1"/>
  <c r="N1216" i="40" a="1"/>
  <c r="N1224" i="40" a="1"/>
  <c r="N1232" i="40" a="1"/>
  <c r="N1246" i="40" a="1"/>
  <c r="N1254" i="40" a="1"/>
  <c r="N1262" i="40" a="1"/>
  <c r="N1269" i="40" a="1"/>
  <c r="N1276" i="40" a="1"/>
  <c r="N1284" i="40" a="1"/>
  <c r="N1292" i="40" a="1"/>
  <c r="N1299" i="40" a="1"/>
  <c r="N1306" i="40" a="1"/>
  <c r="N1314" i="40" a="1"/>
  <c r="N1322" i="40" a="1"/>
  <c r="N1330" i="40" a="1"/>
  <c r="N1336" i="40" a="1"/>
  <c r="N1344" i="40" a="1"/>
  <c r="N1350" i="40" a="1"/>
  <c r="N1357" i="40" a="1"/>
  <c r="N1364" i="40" a="1"/>
  <c r="N1372" i="40" a="1"/>
  <c r="N1379" i="40" a="1"/>
  <c r="N1385" i="40" a="1"/>
  <c r="N1391" i="40" a="1"/>
  <c r="N1398" i="40" a="1"/>
  <c r="N1404" i="40" a="1"/>
  <c r="N1411" i="40" a="1"/>
  <c r="N1417" i="40" a="1"/>
  <c r="N1423" i="40" a="1"/>
  <c r="N1430" i="40" a="1"/>
  <c r="N1436" i="40" a="1"/>
  <c r="N1443" i="40" a="1"/>
  <c r="N1449" i="40" a="1"/>
  <c r="N1455" i="40" a="1"/>
  <c r="N1463" i="40" a="1"/>
  <c r="N1469" i="40" a="1"/>
  <c r="N1476" i="40" a="1"/>
  <c r="N1482" i="40" a="1"/>
  <c r="N1489" i="40" a="1"/>
  <c r="N1496" i="40" a="1"/>
  <c r="N1502" i="40" a="1"/>
  <c r="N1510" i="40" a="1"/>
  <c r="N1516" i="40" a="1"/>
  <c r="N1523" i="40" a="1"/>
  <c r="N1536" i="40" a="1"/>
  <c r="N1544" i="40" a="1"/>
  <c r="N1550" i="40" a="1"/>
  <c r="N1558" i="40" a="1"/>
  <c r="N1565" i="40" a="1"/>
  <c r="N1572" i="40" a="1"/>
  <c r="N1579" i="40" a="1"/>
  <c r="N1586" i="40" a="1"/>
  <c r="N1592" i="40" a="1"/>
  <c r="N1598" i="40" a="1"/>
  <c r="N1612" i="40" a="1"/>
  <c r="N1626" i="40" a="1"/>
  <c r="N1632" i="40" a="1"/>
  <c r="N1639" i="40" a="1"/>
  <c r="N1647" i="40" a="1"/>
  <c r="N1655" i="40" a="1"/>
  <c r="N1663" i="40" a="1"/>
  <c r="N1671" i="40" a="1"/>
  <c r="N1679" i="40" a="1"/>
  <c r="N1687" i="40" a="1"/>
  <c r="N1695" i="40" a="1"/>
  <c r="N1703" i="40" a="1"/>
  <c r="N1711" i="40" a="1"/>
  <c r="N1719" i="40" a="1"/>
  <c r="N1727" i="40" a="1"/>
  <c r="N1735" i="40" a="1"/>
  <c r="N1743" i="40" a="1"/>
  <c r="N1751" i="40" a="1"/>
  <c r="N1759" i="40" a="1"/>
  <c r="N1767" i="40" a="1"/>
  <c r="N1775" i="40" a="1"/>
  <c r="N1783" i="40" a="1"/>
  <c r="N1791" i="40" a="1"/>
  <c r="N1799" i="40" a="1"/>
  <c r="N1807" i="40" a="1"/>
  <c r="N1815" i="40" a="1"/>
  <c r="N1823" i="40" a="1"/>
  <c r="N1831" i="40" a="1"/>
  <c r="N1839" i="40" a="1"/>
  <c r="N1847" i="40" a="1"/>
  <c r="N1855" i="40" a="1"/>
  <c r="N1863" i="40" a="1"/>
  <c r="N1879" i="40" a="1"/>
  <c r="N1903" i="40" a="1"/>
  <c r="N1940" i="40" a="1"/>
  <c r="N1965" i="40" a="1"/>
  <c r="N1991" i="40" a="1"/>
  <c r="N1005" i="40" a="1"/>
  <c r="N1016" i="40" a="1"/>
  <c r="N1025" i="40" a="1"/>
  <c r="N1036" i="40" a="1"/>
  <c r="N1046" i="40" a="1"/>
  <c r="N1054" i="40" a="1"/>
  <c r="N1065" i="40" a="1"/>
  <c r="N1075" i="40" a="1"/>
  <c r="N1083" i="40" a="1"/>
  <c r="N1092" i="40" a="1"/>
  <c r="N1101" i="40" a="1"/>
  <c r="N1108" i="40" a="1"/>
  <c r="N1122" i="40" a="1"/>
  <c r="N1130" i="40" a="1"/>
  <c r="N1138" i="40" a="1"/>
  <c r="N1144" i="40" a="1"/>
  <c r="N1151" i="40" a="1"/>
  <c r="N1159" i="40" a="1"/>
  <c r="N1167" i="40" a="1"/>
  <c r="N1174" i="40" a="1"/>
  <c r="N1180" i="40" a="1"/>
  <c r="N1188" i="40" a="1"/>
  <c r="N1196" i="40" a="1"/>
  <c r="N1203" i="40" a="1"/>
  <c r="N1210" i="40" a="1"/>
  <c r="N1217" i="40" a="1"/>
  <c r="N1225" i="40" a="1"/>
  <c r="N1233" i="40" a="1"/>
  <c r="N1239" i="40" a="1"/>
  <c r="N1247" i="40" a="1"/>
  <c r="N1255" i="40" a="1"/>
  <c r="N1263" i="40" a="1"/>
  <c r="N1270" i="40" a="1"/>
  <c r="N1277" i="40" a="1"/>
  <c r="N1285" i="40" a="1"/>
  <c r="N1293" i="40" a="1"/>
  <c r="N1300" i="40" a="1"/>
  <c r="N1307" i="40" a="1"/>
  <c r="N1315" i="40" a="1"/>
  <c r="N1323" i="40" a="1"/>
  <c r="N1337" i="40" a="1"/>
  <c r="N1345" i="40" a="1"/>
  <c r="N1351" i="40" a="1"/>
  <c r="N1365" i="40" a="1"/>
  <c r="N1373" i="40" a="1"/>
  <c r="N1380" i="40" a="1"/>
  <c r="N1392" i="40" a="1"/>
  <c r="N1399" i="40" a="1"/>
  <c r="N1405" i="40" a="1"/>
  <c r="N1412" i="40" a="1"/>
  <c r="N1424" i="40" a="1"/>
  <c r="N1431" i="40" a="1"/>
  <c r="N1437" i="40" a="1"/>
  <c r="N1444" i="40" a="1"/>
  <c r="N1456" i="40" a="1"/>
  <c r="N1477" i="40" a="1"/>
  <c r="N1483" i="40" a="1"/>
  <c r="N1490" i="40" a="1"/>
  <c r="N1497" i="40" a="1"/>
  <c r="N1503" i="40" a="1"/>
  <c r="N1511" i="40" a="1"/>
  <c r="N1517" i="40" a="1"/>
  <c r="N1524" i="40" a="1"/>
  <c r="N1530" i="40" a="1"/>
  <c r="N1537" i="40" a="1"/>
  <c r="N1545" i="40" a="1"/>
  <c r="N1551" i="40" a="1"/>
  <c r="N1559" i="40" a="1"/>
  <c r="N1573" i="40" a="1"/>
  <c r="N1587" i="40" a="1"/>
  <c r="N1593" i="40" a="1"/>
  <c r="N1599" i="40" a="1"/>
  <c r="N1606" i="40" a="1"/>
  <c r="N1613" i="40" a="1"/>
  <c r="N1620" i="40" a="1"/>
  <c r="N1627" i="40" a="1"/>
  <c r="N1633" i="40" a="1"/>
  <c r="N1640" i="40" a="1"/>
  <c r="N1648" i="40" a="1"/>
  <c r="N1656" i="40" a="1"/>
  <c r="N1664" i="40" a="1"/>
  <c r="N1672" i="40" a="1"/>
  <c r="N1680" i="40" a="1"/>
  <c r="N1688" i="40" a="1"/>
  <c r="N1696" i="40" a="1"/>
  <c r="N1704" i="40" a="1"/>
  <c r="N1712" i="40" a="1"/>
  <c r="N1720" i="40" a="1"/>
  <c r="N1728" i="40" a="1"/>
  <c r="N1736" i="40" a="1"/>
  <c r="N1744" i="40" a="1"/>
  <c r="N1752" i="40" a="1"/>
  <c r="N1760" i="40" a="1"/>
  <c r="N1768" i="40" a="1"/>
  <c r="N1776" i="40" a="1"/>
  <c r="N1784" i="40" a="1"/>
  <c r="N1792" i="40" a="1"/>
  <c r="N1800" i="40" a="1"/>
  <c r="N1808" i="40" a="1"/>
  <c r="N1816" i="40" a="1"/>
  <c r="N1824" i="40" a="1"/>
  <c r="N1832" i="40" a="1"/>
  <c r="N1840" i="40" a="1"/>
  <c r="N1848" i="40" a="1"/>
  <c r="N1856" i="40" a="1"/>
  <c r="N1864" i="40" a="1"/>
  <c r="N1872" i="40" a="1"/>
  <c r="N1880" i="40" a="1"/>
  <c r="N1888" i="40" a="1"/>
  <c r="N1896" i="40" a="1"/>
  <c r="N1908" i="40" a="1"/>
  <c r="N1913" i="40" a="1"/>
  <c r="N1919" i="40" a="1"/>
  <c r="N1924" i="40" a="1"/>
  <c r="N1929" i="40" a="1"/>
  <c r="N1935" i="40" a="1"/>
  <c r="N1947" i="40" a="1"/>
  <c r="N1953" i="40" a="1"/>
  <c r="N1960" i="40" a="1"/>
  <c r="N1966" i="40" a="1"/>
  <c r="N1979" i="40" a="1"/>
  <c r="N1985" i="40" a="1"/>
  <c r="N1992" i="40" a="1"/>
  <c r="N1998" i="40" a="1"/>
  <c r="N1834" i="40" a="1"/>
  <c r="N1858" i="40" a="1"/>
  <c r="N1874" i="40" a="1"/>
  <c r="N1898" i="40" a="1"/>
  <c r="N1920" i="40" a="1"/>
  <c r="N1936" i="40" a="1"/>
  <c r="N1961" i="40" a="1"/>
  <c r="N1987" i="40" a="1"/>
  <c r="N2001" i="40" a="1"/>
  <c r="H27" i="8"/>
  <c r="H22" i="8"/>
  <c r="H17" i="8"/>
  <c r="H12" i="8"/>
  <c r="H7" i="8"/>
  <c r="H2" i="8"/>
  <c r="N1898" i="40" l="1"/>
  <c r="Z897" i="40" s="1"/>
  <c r="AI897" i="40"/>
  <c r="AG897" i="40"/>
  <c r="AH897" i="40"/>
  <c r="AF897" i="40"/>
  <c r="AD897" i="40"/>
  <c r="AE897" i="40"/>
  <c r="AC897" i="40"/>
  <c r="AA897" i="40"/>
  <c r="AB897" i="40"/>
  <c r="N1530" i="40"/>
  <c r="Z529" i="40" s="1"/>
  <c r="AH529" i="40"/>
  <c r="AI529" i="40"/>
  <c r="AG529" i="40"/>
  <c r="AE529" i="40"/>
  <c r="AD529" i="40"/>
  <c r="AF529" i="40"/>
  <c r="AC529" i="40"/>
  <c r="AB529" i="40"/>
  <c r="AA529" i="40"/>
  <c r="AI907" i="40"/>
  <c r="AH907" i="40"/>
  <c r="AG907" i="40"/>
  <c r="AF907" i="40"/>
  <c r="AE907" i="40"/>
  <c r="AD907" i="40"/>
  <c r="AC907" i="40"/>
  <c r="AB907" i="40"/>
  <c r="AA907" i="40"/>
  <c r="N1908" i="40"/>
  <c r="Z907" i="40" s="1"/>
  <c r="N1712" i="40"/>
  <c r="Z711" i="40" s="1"/>
  <c r="AI711" i="40"/>
  <c r="AH711" i="40"/>
  <c r="AG711" i="40"/>
  <c r="AE711" i="40"/>
  <c r="AF711" i="40"/>
  <c r="AD711" i="40"/>
  <c r="AB711" i="40"/>
  <c r="AC711" i="40"/>
  <c r="AA711" i="40"/>
  <c r="N1524" i="40"/>
  <c r="Z523" i="40" s="1"/>
  <c r="AI523" i="40"/>
  <c r="AH523" i="40"/>
  <c r="AG523" i="40"/>
  <c r="AE523" i="40"/>
  <c r="AF523" i="40"/>
  <c r="AD523" i="40"/>
  <c r="AC523" i="40"/>
  <c r="AB523" i="40"/>
  <c r="AA523" i="40"/>
  <c r="N1315" i="40"/>
  <c r="Z314" i="40" s="1"/>
  <c r="AH314" i="40"/>
  <c r="AI314" i="40"/>
  <c r="AG314" i="40"/>
  <c r="AF314" i="40"/>
  <c r="AE314" i="40"/>
  <c r="AD314" i="40"/>
  <c r="AC314" i="40"/>
  <c r="AB314" i="40"/>
  <c r="AA314" i="40"/>
  <c r="N1953" i="40"/>
  <c r="Z952" i="40" s="1"/>
  <c r="AI952" i="40"/>
  <c r="AG952" i="40"/>
  <c r="AH952" i="40"/>
  <c r="AF952" i="40"/>
  <c r="AE952" i="40"/>
  <c r="AD952" i="40"/>
  <c r="AB952" i="40"/>
  <c r="AC952" i="40"/>
  <c r="AA952" i="40"/>
  <c r="N1832" i="40"/>
  <c r="Z831" i="40" s="1"/>
  <c r="AI831" i="40"/>
  <c r="AH831" i="40"/>
  <c r="AG831" i="40"/>
  <c r="AF831" i="40"/>
  <c r="AD831" i="40"/>
  <c r="AE831" i="40"/>
  <c r="AC831" i="40"/>
  <c r="AB831" i="40"/>
  <c r="AA831" i="40"/>
  <c r="N1704" i="40"/>
  <c r="Z703" i="40" s="1"/>
  <c r="AI703" i="40"/>
  <c r="AH703" i="40"/>
  <c r="AG703" i="40"/>
  <c r="AE703" i="40"/>
  <c r="AF703" i="40"/>
  <c r="AD703" i="40"/>
  <c r="AC703" i="40"/>
  <c r="AB703" i="40"/>
  <c r="AA703" i="40"/>
  <c r="AI586" i="40"/>
  <c r="AF586" i="40"/>
  <c r="AH586" i="40"/>
  <c r="AG586" i="40"/>
  <c r="AE586" i="40"/>
  <c r="AD586" i="40"/>
  <c r="AB586" i="40"/>
  <c r="AC586" i="40"/>
  <c r="AA586" i="40"/>
  <c r="N1587" i="40"/>
  <c r="Z586" i="40" s="1"/>
  <c r="N2001" i="40"/>
  <c r="Z1000" i="40" s="1"/>
  <c r="AI1000" i="40"/>
  <c r="AG1000" i="40"/>
  <c r="AH1000" i="40"/>
  <c r="AE1000" i="40"/>
  <c r="AF1000" i="40"/>
  <c r="AD1000" i="40"/>
  <c r="AB1000" i="40"/>
  <c r="AC1000" i="40"/>
  <c r="AA1000" i="40"/>
  <c r="N1834" i="40"/>
  <c r="Z833" i="40" s="1"/>
  <c r="AI833" i="40"/>
  <c r="AH833" i="40"/>
  <c r="AG833" i="40"/>
  <c r="AF833" i="40"/>
  <c r="AD833" i="40"/>
  <c r="AE833" i="40"/>
  <c r="AC833" i="40"/>
  <c r="AA833" i="40"/>
  <c r="AB833" i="40"/>
  <c r="N1947" i="40"/>
  <c r="Z946" i="40" s="1"/>
  <c r="AI946" i="40"/>
  <c r="AH946" i="40"/>
  <c r="AF946" i="40"/>
  <c r="AG946" i="40"/>
  <c r="AD946" i="40"/>
  <c r="AE946" i="40"/>
  <c r="AB946" i="40"/>
  <c r="AC946" i="40"/>
  <c r="AA946" i="40"/>
  <c r="N1888" i="40"/>
  <c r="Z887" i="40" s="1"/>
  <c r="AI887" i="40"/>
  <c r="AH887" i="40"/>
  <c r="AG887" i="40"/>
  <c r="AF887" i="40"/>
  <c r="AE887" i="40"/>
  <c r="AD887" i="40"/>
  <c r="AC887" i="40"/>
  <c r="AB887" i="40"/>
  <c r="AA887" i="40"/>
  <c r="N1824" i="40"/>
  <c r="Z823" i="40" s="1"/>
  <c r="AI823" i="40"/>
  <c r="AH823" i="40"/>
  <c r="AG823" i="40"/>
  <c r="AF823" i="40"/>
  <c r="AE823" i="40"/>
  <c r="AD823" i="40"/>
  <c r="AC823" i="40"/>
  <c r="AB823" i="40"/>
  <c r="AA823" i="40"/>
  <c r="N1760" i="40"/>
  <c r="Z759" i="40" s="1"/>
  <c r="AI759" i="40"/>
  <c r="AH759" i="40"/>
  <c r="AG759" i="40"/>
  <c r="AF759" i="40"/>
  <c r="AE759" i="40"/>
  <c r="AD759" i="40"/>
  <c r="AC759" i="40"/>
  <c r="AB759" i="40"/>
  <c r="AA759" i="40"/>
  <c r="N1696" i="40"/>
  <c r="Z695" i="40" s="1"/>
  <c r="AI695" i="40"/>
  <c r="AH695" i="40"/>
  <c r="AG695" i="40"/>
  <c r="AF695" i="40"/>
  <c r="AE695" i="40"/>
  <c r="AD695" i="40"/>
  <c r="AC695" i="40"/>
  <c r="AB695" i="40"/>
  <c r="AA695" i="40"/>
  <c r="N1633" i="40"/>
  <c r="Z632" i="40" s="1"/>
  <c r="AH632" i="40"/>
  <c r="AI632" i="40"/>
  <c r="AG632" i="40"/>
  <c r="AF632" i="40"/>
  <c r="AE632" i="40"/>
  <c r="AD632" i="40"/>
  <c r="AB632" i="40"/>
  <c r="AC632" i="40"/>
  <c r="AA632" i="40"/>
  <c r="AG572" i="40"/>
  <c r="AH572" i="40"/>
  <c r="AI572" i="40"/>
  <c r="AE572" i="40"/>
  <c r="AF572" i="40"/>
  <c r="AD572" i="40"/>
  <c r="AB572" i="40"/>
  <c r="AC572" i="40"/>
  <c r="AA572" i="40"/>
  <c r="N1573" i="40"/>
  <c r="Z572" i="40" s="1"/>
  <c r="AI510" i="40"/>
  <c r="AH510" i="40"/>
  <c r="AG510" i="40"/>
  <c r="AF510" i="40"/>
  <c r="AE510" i="40"/>
  <c r="AD510" i="40"/>
  <c r="AB510" i="40"/>
  <c r="AC510" i="40"/>
  <c r="AA510" i="40"/>
  <c r="N1511" i="40"/>
  <c r="Z510" i="40" s="1"/>
  <c r="AG436" i="40"/>
  <c r="AH436" i="40"/>
  <c r="AI436" i="40"/>
  <c r="AF436" i="40"/>
  <c r="AE436" i="40"/>
  <c r="AC436" i="40"/>
  <c r="AD436" i="40"/>
  <c r="AB436" i="40"/>
  <c r="AA436" i="40"/>
  <c r="N1437" i="40"/>
  <c r="Z436" i="40" s="1"/>
  <c r="AH372" i="40"/>
  <c r="AG372" i="40"/>
  <c r="AI372" i="40"/>
  <c r="AF372" i="40"/>
  <c r="AE372" i="40"/>
  <c r="AC372" i="40"/>
  <c r="AD372" i="40"/>
  <c r="AB372" i="40"/>
  <c r="AA372" i="40"/>
  <c r="N1373" i="40"/>
  <c r="Z372" i="40" s="1"/>
  <c r="N1300" i="40"/>
  <c r="Z299" i="40" s="1"/>
  <c r="AI299" i="40"/>
  <c r="AH299" i="40"/>
  <c r="AG299" i="40"/>
  <c r="AE299" i="40"/>
  <c r="AF299" i="40"/>
  <c r="AC299" i="40"/>
  <c r="AD299" i="40"/>
  <c r="AB299" i="40"/>
  <c r="AA299" i="40"/>
  <c r="N1239" i="40"/>
  <c r="Z238" i="40" s="1"/>
  <c r="AI238" i="40"/>
  <c r="AH238" i="40"/>
  <c r="AG238" i="40"/>
  <c r="AF238" i="40"/>
  <c r="AE238" i="40"/>
  <c r="AC238" i="40"/>
  <c r="AB238" i="40"/>
  <c r="AD238" i="40"/>
  <c r="AA238" i="40"/>
  <c r="N1180" i="40"/>
  <c r="Z179" i="40" s="1"/>
  <c r="AI179" i="40"/>
  <c r="AH179" i="40"/>
  <c r="AF179" i="40"/>
  <c r="AE179" i="40"/>
  <c r="AG179" i="40"/>
  <c r="AC179" i="40"/>
  <c r="AD179" i="40"/>
  <c r="AB179" i="40"/>
  <c r="AA179" i="40"/>
  <c r="N1122" i="40"/>
  <c r="Z121" i="40" s="1"/>
  <c r="AI121" i="40"/>
  <c r="AH121" i="40"/>
  <c r="AF121" i="40"/>
  <c r="AG121" i="40"/>
  <c r="AE121" i="40"/>
  <c r="AD121" i="40"/>
  <c r="AC121" i="40"/>
  <c r="AB121" i="40"/>
  <c r="AA121" i="40"/>
  <c r="AI45" i="40"/>
  <c r="AF45" i="40"/>
  <c r="AH45" i="40"/>
  <c r="AG45" i="40"/>
  <c r="AE45" i="40"/>
  <c r="AD45" i="40"/>
  <c r="AC45" i="40"/>
  <c r="AB45" i="40"/>
  <c r="AA45" i="40"/>
  <c r="N1046" i="40"/>
  <c r="Z45" i="40" s="1"/>
  <c r="AI902" i="40"/>
  <c r="AG902" i="40"/>
  <c r="AH902" i="40"/>
  <c r="AF902" i="40"/>
  <c r="AD902" i="40"/>
  <c r="AB902" i="40"/>
  <c r="AE902" i="40"/>
  <c r="AC902" i="40"/>
  <c r="AA902" i="40"/>
  <c r="N1903" i="40"/>
  <c r="Z902" i="40" s="1"/>
  <c r="N1815" i="40"/>
  <c r="Z814" i="40" s="1"/>
  <c r="AI814" i="40"/>
  <c r="AH814" i="40"/>
  <c r="AF814" i="40"/>
  <c r="AG814" i="40"/>
  <c r="AE814" i="40"/>
  <c r="AB814" i="40"/>
  <c r="AD814" i="40"/>
  <c r="AC814" i="40"/>
  <c r="AA814" i="40"/>
  <c r="N1751" i="40"/>
  <c r="Z750" i="40" s="1"/>
  <c r="AI750" i="40"/>
  <c r="AH750" i="40"/>
  <c r="AF750" i="40"/>
  <c r="AG750" i="40"/>
  <c r="AB750" i="40"/>
  <c r="AE750" i="40"/>
  <c r="AD750" i="40"/>
  <c r="AC750" i="40"/>
  <c r="AA750" i="40"/>
  <c r="N1687" i="40"/>
  <c r="Z686" i="40" s="1"/>
  <c r="AI686" i="40"/>
  <c r="AG686" i="40"/>
  <c r="AH686" i="40"/>
  <c r="AF686" i="40"/>
  <c r="AE686" i="40"/>
  <c r="AB686" i="40"/>
  <c r="AD686" i="40"/>
  <c r="AC686" i="40"/>
  <c r="AA686" i="40"/>
  <c r="N1626" i="40"/>
  <c r="Z625" i="40" s="1"/>
  <c r="AH625" i="40"/>
  <c r="AI625" i="40"/>
  <c r="AG625" i="40"/>
  <c r="AE625" i="40"/>
  <c r="AD625" i="40"/>
  <c r="AF625" i="40"/>
  <c r="AC625" i="40"/>
  <c r="AB625" i="40"/>
  <c r="AA625" i="40"/>
  <c r="N1558" i="40"/>
  <c r="Z557" i="40" s="1"/>
  <c r="AI557" i="40"/>
  <c r="AH557" i="40"/>
  <c r="AG557" i="40"/>
  <c r="AF557" i="40"/>
  <c r="AE557" i="40"/>
  <c r="AD557" i="40"/>
  <c r="AC557" i="40"/>
  <c r="AB557" i="40"/>
  <c r="AA557" i="40"/>
  <c r="N1496" i="40"/>
  <c r="Z495" i="40" s="1"/>
  <c r="AI495" i="40"/>
  <c r="AH495" i="40"/>
  <c r="AG495" i="40"/>
  <c r="AE495" i="40"/>
  <c r="AF495" i="40"/>
  <c r="AD495" i="40"/>
  <c r="AB495" i="40"/>
  <c r="AC495" i="40"/>
  <c r="AA495" i="40"/>
  <c r="N1443" i="40"/>
  <c r="Z442" i="40" s="1"/>
  <c r="AI442" i="40"/>
  <c r="AH442" i="40"/>
  <c r="AG442" i="40"/>
  <c r="AF442" i="40"/>
  <c r="AE442" i="40"/>
  <c r="AD442" i="40"/>
  <c r="AC442" i="40"/>
  <c r="AB442" i="40"/>
  <c r="AA442" i="40"/>
  <c r="N1391" i="40"/>
  <c r="Z390" i="40" s="1"/>
  <c r="AI390" i="40"/>
  <c r="AH390" i="40"/>
  <c r="AG390" i="40"/>
  <c r="AF390" i="40"/>
  <c r="AE390" i="40"/>
  <c r="AD390" i="40"/>
  <c r="AB390" i="40"/>
  <c r="AC390" i="40"/>
  <c r="AA390" i="40"/>
  <c r="N1336" i="40"/>
  <c r="Z335" i="40" s="1"/>
  <c r="AI335" i="40"/>
  <c r="AH335" i="40"/>
  <c r="AF335" i="40"/>
  <c r="AG335" i="40"/>
  <c r="AE335" i="40"/>
  <c r="AD335" i="40"/>
  <c r="AC335" i="40"/>
  <c r="AB335" i="40"/>
  <c r="AA335" i="40"/>
  <c r="N1276" i="40"/>
  <c r="Z275" i="40" s="1"/>
  <c r="AI275" i="40"/>
  <c r="AH275" i="40"/>
  <c r="AE275" i="40"/>
  <c r="AG275" i="40"/>
  <c r="AF275" i="40"/>
  <c r="AC275" i="40"/>
  <c r="AD275" i="40"/>
  <c r="AB275" i="40"/>
  <c r="AA275" i="40"/>
  <c r="N1209" i="40"/>
  <c r="Z208" i="40" s="1"/>
  <c r="AH208" i="40"/>
  <c r="AI208" i="40"/>
  <c r="AG208" i="40"/>
  <c r="AF208" i="40"/>
  <c r="AE208" i="40"/>
  <c r="AD208" i="40"/>
  <c r="AC208" i="40"/>
  <c r="AB208" i="40"/>
  <c r="AA208" i="40"/>
  <c r="N1143" i="40"/>
  <c r="Z142" i="40" s="1"/>
  <c r="AI142" i="40"/>
  <c r="AH142" i="40"/>
  <c r="AG142" i="40"/>
  <c r="AF142" i="40"/>
  <c r="AE142" i="40"/>
  <c r="AC142" i="40"/>
  <c r="AB142" i="40"/>
  <c r="AD142" i="40"/>
  <c r="AA142" i="40"/>
  <c r="AI73" i="40"/>
  <c r="AH73" i="40"/>
  <c r="AF73" i="40"/>
  <c r="AG73" i="40"/>
  <c r="AD73" i="40"/>
  <c r="AE73" i="40"/>
  <c r="AC73" i="40"/>
  <c r="AA73" i="40"/>
  <c r="AB73" i="40"/>
  <c r="N1074" i="40"/>
  <c r="Z73" i="40" s="1"/>
  <c r="AI971" i="40"/>
  <c r="AH971" i="40"/>
  <c r="AG971" i="40"/>
  <c r="AF971" i="40"/>
  <c r="AE971" i="40"/>
  <c r="AD971" i="40"/>
  <c r="AC971" i="40"/>
  <c r="AB971" i="40"/>
  <c r="AA971" i="40"/>
  <c r="N1972" i="40"/>
  <c r="Z971" i="40" s="1"/>
  <c r="AI951" i="40"/>
  <c r="AH951" i="40"/>
  <c r="AG951" i="40"/>
  <c r="AF951" i="40"/>
  <c r="AE951" i="40"/>
  <c r="AD951" i="40"/>
  <c r="AC951" i="40"/>
  <c r="AB951" i="40"/>
  <c r="AA951" i="40"/>
  <c r="N1952" i="40"/>
  <c r="Z951" i="40" s="1"/>
  <c r="AI906" i="40"/>
  <c r="AH906" i="40"/>
  <c r="AF906" i="40"/>
  <c r="AG906" i="40"/>
  <c r="AD906" i="40"/>
  <c r="AE906" i="40"/>
  <c r="AB906" i="40"/>
  <c r="AC906" i="40"/>
  <c r="AA906" i="40"/>
  <c r="N1907" i="40"/>
  <c r="Z906" i="40" s="1"/>
  <c r="N1846" i="40"/>
  <c r="Z845" i="40" s="1"/>
  <c r="AI845" i="40"/>
  <c r="AG845" i="40"/>
  <c r="AH845" i="40"/>
  <c r="AF845" i="40"/>
  <c r="AD845" i="40"/>
  <c r="AE845" i="40"/>
  <c r="AC845" i="40"/>
  <c r="AB845" i="40"/>
  <c r="AA845" i="40"/>
  <c r="N1782" i="40"/>
  <c r="Z781" i="40" s="1"/>
  <c r="AI781" i="40"/>
  <c r="AH781" i="40"/>
  <c r="AG781" i="40"/>
  <c r="AF781" i="40"/>
  <c r="AD781" i="40"/>
  <c r="AE781" i="40"/>
  <c r="AC781" i="40"/>
  <c r="AB781" i="40"/>
  <c r="AA781" i="40"/>
  <c r="N1718" i="40"/>
  <c r="Z717" i="40" s="1"/>
  <c r="AI717" i="40"/>
  <c r="AH717" i="40"/>
  <c r="AG717" i="40"/>
  <c r="AE717" i="40"/>
  <c r="AF717" i="40"/>
  <c r="AD717" i="40"/>
  <c r="AC717" i="40"/>
  <c r="AB717" i="40"/>
  <c r="AA717" i="40"/>
  <c r="N1654" i="40"/>
  <c r="Z653" i="40" s="1"/>
  <c r="AI653" i="40"/>
  <c r="AH653" i="40"/>
  <c r="AG653" i="40"/>
  <c r="AF653" i="40"/>
  <c r="AE653" i="40"/>
  <c r="AD653" i="40"/>
  <c r="AC653" i="40"/>
  <c r="AB653" i="40"/>
  <c r="AA653" i="40"/>
  <c r="N1585" i="40"/>
  <c r="Z584" i="40" s="1"/>
  <c r="AH584" i="40"/>
  <c r="AI584" i="40"/>
  <c r="AG584" i="40"/>
  <c r="AE584" i="40"/>
  <c r="AF584" i="40"/>
  <c r="AD584" i="40"/>
  <c r="AB584" i="40"/>
  <c r="AC584" i="40"/>
  <c r="AA584" i="40"/>
  <c r="N1522" i="40"/>
  <c r="Z521" i="40" s="1"/>
  <c r="AH521" i="40"/>
  <c r="AI521" i="40"/>
  <c r="AG521" i="40"/>
  <c r="AD521" i="40"/>
  <c r="AE521" i="40"/>
  <c r="AF521" i="40"/>
  <c r="AC521" i="40"/>
  <c r="AA521" i="40"/>
  <c r="AB521" i="40"/>
  <c r="N1448" i="40"/>
  <c r="Z447" i="40" s="1"/>
  <c r="AI447" i="40"/>
  <c r="AH447" i="40"/>
  <c r="AF447" i="40"/>
  <c r="AG447" i="40"/>
  <c r="AE447" i="40"/>
  <c r="AD447" i="40"/>
  <c r="AC447" i="40"/>
  <c r="AB447" i="40"/>
  <c r="AA447" i="40"/>
  <c r="N1384" i="40"/>
  <c r="Z383" i="40" s="1"/>
  <c r="AI383" i="40"/>
  <c r="AH383" i="40"/>
  <c r="AF383" i="40"/>
  <c r="AG383" i="40"/>
  <c r="AE383" i="40"/>
  <c r="AD383" i="40"/>
  <c r="AC383" i="40"/>
  <c r="AB383" i="40"/>
  <c r="AA383" i="40"/>
  <c r="N1321" i="40"/>
  <c r="Z320" i="40" s="1"/>
  <c r="AH320" i="40"/>
  <c r="AI320" i="40"/>
  <c r="AG320" i="40"/>
  <c r="AF320" i="40"/>
  <c r="AE320" i="40"/>
  <c r="AD320" i="40"/>
  <c r="AC320" i="40"/>
  <c r="AB320" i="40"/>
  <c r="AA320" i="40"/>
  <c r="N1253" i="40"/>
  <c r="Z252" i="40" s="1"/>
  <c r="AI252" i="40"/>
  <c r="AH252" i="40"/>
  <c r="AG252" i="40"/>
  <c r="AF252" i="40"/>
  <c r="AE252" i="40"/>
  <c r="AD252" i="40"/>
  <c r="AC252" i="40"/>
  <c r="AB252" i="40"/>
  <c r="AA252" i="40"/>
  <c r="N1194" i="40"/>
  <c r="Z193" i="40" s="1"/>
  <c r="AI193" i="40"/>
  <c r="AH193" i="40"/>
  <c r="AF193" i="40"/>
  <c r="AG193" i="40"/>
  <c r="AD193" i="40"/>
  <c r="AE193" i="40"/>
  <c r="AC193" i="40"/>
  <c r="AA193" i="40"/>
  <c r="AB193" i="40"/>
  <c r="N1120" i="40"/>
  <c r="Z119" i="40" s="1"/>
  <c r="AI119" i="40"/>
  <c r="AH119" i="40"/>
  <c r="AG119" i="40"/>
  <c r="AE119" i="40"/>
  <c r="AF119" i="40"/>
  <c r="AC119" i="40"/>
  <c r="AD119" i="40"/>
  <c r="AA119" i="40"/>
  <c r="AB119" i="40"/>
  <c r="N1043" i="40"/>
  <c r="Z42" i="40" s="1"/>
  <c r="AI42" i="40"/>
  <c r="AH42" i="40"/>
  <c r="AF42" i="40"/>
  <c r="AG42" i="40"/>
  <c r="AC42" i="40"/>
  <c r="AE42" i="40"/>
  <c r="AD42" i="40"/>
  <c r="AB42" i="40"/>
  <c r="AA42" i="40"/>
  <c r="N1871" i="40"/>
  <c r="Z870" i="40" s="1"/>
  <c r="AI870" i="40"/>
  <c r="AG870" i="40"/>
  <c r="AH870" i="40"/>
  <c r="AF870" i="40"/>
  <c r="AD870" i="40"/>
  <c r="AB870" i="40"/>
  <c r="AE870" i="40"/>
  <c r="AC870" i="40"/>
  <c r="AA870" i="40"/>
  <c r="AI963" i="40"/>
  <c r="AH963" i="40"/>
  <c r="AF963" i="40"/>
  <c r="AG963" i="40"/>
  <c r="AE963" i="40"/>
  <c r="AD963" i="40"/>
  <c r="AB963" i="40"/>
  <c r="AC963" i="40"/>
  <c r="AA963" i="40"/>
  <c r="N1964" i="40"/>
  <c r="Z963" i="40" s="1"/>
  <c r="N1885" i="40"/>
  <c r="Z884" i="40" s="1"/>
  <c r="AG884" i="40"/>
  <c r="AI884" i="40"/>
  <c r="AH884" i="40"/>
  <c r="AF884" i="40"/>
  <c r="AE884" i="40"/>
  <c r="AD884" i="40"/>
  <c r="AC884" i="40"/>
  <c r="AB884" i="40"/>
  <c r="AA884" i="40"/>
  <c r="N1821" i="40"/>
  <c r="Z820" i="40" s="1"/>
  <c r="AG820" i="40"/>
  <c r="AH820" i="40"/>
  <c r="AI820" i="40"/>
  <c r="AF820" i="40"/>
  <c r="AE820" i="40"/>
  <c r="AD820" i="40"/>
  <c r="AC820" i="40"/>
  <c r="AB820" i="40"/>
  <c r="AA820" i="40"/>
  <c r="N1757" i="40"/>
  <c r="Z756" i="40" s="1"/>
  <c r="AG756" i="40"/>
  <c r="AH756" i="40"/>
  <c r="AI756" i="40"/>
  <c r="AF756" i="40"/>
  <c r="AE756" i="40"/>
  <c r="AD756" i="40"/>
  <c r="AC756" i="40"/>
  <c r="AB756" i="40"/>
  <c r="AA756" i="40"/>
  <c r="N1693" i="40"/>
  <c r="Z692" i="40" s="1"/>
  <c r="AG692" i="40"/>
  <c r="AH692" i="40"/>
  <c r="AI692" i="40"/>
  <c r="AF692" i="40"/>
  <c r="AE692" i="40"/>
  <c r="AD692" i="40"/>
  <c r="AC692" i="40"/>
  <c r="AB692" i="40"/>
  <c r="AA692" i="40"/>
  <c r="N1624" i="40"/>
  <c r="Z623" i="40" s="1"/>
  <c r="AI623" i="40"/>
  <c r="AH623" i="40"/>
  <c r="AG623" i="40"/>
  <c r="AE623" i="40"/>
  <c r="AF623" i="40"/>
  <c r="AD623" i="40"/>
  <c r="AB623" i="40"/>
  <c r="AC623" i="40"/>
  <c r="AA623" i="40"/>
  <c r="N1570" i="40"/>
  <c r="Z569" i="40" s="1"/>
  <c r="AH569" i="40"/>
  <c r="AI569" i="40"/>
  <c r="AG569" i="40"/>
  <c r="AE569" i="40"/>
  <c r="AF569" i="40"/>
  <c r="AD569" i="40"/>
  <c r="AC569" i="40"/>
  <c r="AB569" i="40"/>
  <c r="AA569" i="40"/>
  <c r="N1514" i="40"/>
  <c r="Z513" i="40" s="1"/>
  <c r="AI513" i="40"/>
  <c r="AH513" i="40"/>
  <c r="AG513" i="40"/>
  <c r="AF513" i="40"/>
  <c r="AD513" i="40"/>
  <c r="AE513" i="40"/>
  <c r="AC513" i="40"/>
  <c r="AA513" i="40"/>
  <c r="AB513" i="40"/>
  <c r="N1461" i="40"/>
  <c r="Z460" i="40" s="1"/>
  <c r="AI460" i="40"/>
  <c r="AG460" i="40"/>
  <c r="AH460" i="40"/>
  <c r="AF460" i="40"/>
  <c r="AE460" i="40"/>
  <c r="AC460" i="40"/>
  <c r="AD460" i="40"/>
  <c r="AB460" i="40"/>
  <c r="AA460" i="40"/>
  <c r="N1370" i="40"/>
  <c r="Z369" i="40" s="1"/>
  <c r="AH369" i="40"/>
  <c r="AI369" i="40"/>
  <c r="AG369" i="40"/>
  <c r="AF369" i="40"/>
  <c r="AE369" i="40"/>
  <c r="AD369" i="40"/>
  <c r="AC369" i="40"/>
  <c r="AB369" i="40"/>
  <c r="AA369" i="40"/>
  <c r="N1304" i="40"/>
  <c r="Z303" i="40" s="1"/>
  <c r="AI303" i="40"/>
  <c r="AH303" i="40"/>
  <c r="AF303" i="40"/>
  <c r="AG303" i="40"/>
  <c r="AE303" i="40"/>
  <c r="AD303" i="40"/>
  <c r="AC303" i="40"/>
  <c r="AB303" i="40"/>
  <c r="AA303" i="40"/>
  <c r="N1244" i="40"/>
  <c r="Z243" i="40" s="1"/>
  <c r="AI243" i="40"/>
  <c r="AH243" i="40"/>
  <c r="AF243" i="40"/>
  <c r="AE243" i="40"/>
  <c r="AG243" i="40"/>
  <c r="AC243" i="40"/>
  <c r="AD243" i="40"/>
  <c r="AB243" i="40"/>
  <c r="AA243" i="40"/>
  <c r="N1185" i="40"/>
  <c r="Z184" i="40" s="1"/>
  <c r="AI184" i="40"/>
  <c r="AH184" i="40"/>
  <c r="AG184" i="40"/>
  <c r="AF184" i="40"/>
  <c r="AE184" i="40"/>
  <c r="AC184" i="40"/>
  <c r="AD184" i="40"/>
  <c r="AB184" i="40"/>
  <c r="AA184" i="40"/>
  <c r="N1127" i="40"/>
  <c r="Z126" i="40" s="1"/>
  <c r="AI126" i="40"/>
  <c r="AH126" i="40"/>
  <c r="AF126" i="40"/>
  <c r="AG126" i="40"/>
  <c r="AE126" i="40"/>
  <c r="AC126" i="40"/>
  <c r="AD126" i="40"/>
  <c r="AB126" i="40"/>
  <c r="AA126" i="40"/>
  <c r="N1061" i="40"/>
  <c r="Z60" i="40" s="1"/>
  <c r="AI60" i="40"/>
  <c r="AH60" i="40"/>
  <c r="AG60" i="40"/>
  <c r="AF60" i="40"/>
  <c r="AE60" i="40"/>
  <c r="AD60" i="40"/>
  <c r="AC60" i="40"/>
  <c r="AB60" i="40"/>
  <c r="AA60" i="40"/>
  <c r="N1963" i="40"/>
  <c r="Z962" i="40" s="1"/>
  <c r="AI962" i="40"/>
  <c r="AG962" i="40"/>
  <c r="AF962" i="40"/>
  <c r="AH962" i="40"/>
  <c r="AE962" i="40"/>
  <c r="AD962" i="40"/>
  <c r="AB962" i="40"/>
  <c r="AC962" i="40"/>
  <c r="AA962" i="40"/>
  <c r="AI910" i="40"/>
  <c r="AH910" i="40"/>
  <c r="AF910" i="40"/>
  <c r="AG910" i="40"/>
  <c r="AE910" i="40"/>
  <c r="AB910" i="40"/>
  <c r="AD910" i="40"/>
  <c r="AC910" i="40"/>
  <c r="AA910" i="40"/>
  <c r="N1911" i="40"/>
  <c r="Z910" i="40" s="1"/>
  <c r="N1844" i="40"/>
  <c r="Z843" i="40" s="1"/>
  <c r="AI843" i="40"/>
  <c r="AH843" i="40"/>
  <c r="AG843" i="40"/>
  <c r="AF843" i="40"/>
  <c r="AE843" i="40"/>
  <c r="AD843" i="40"/>
  <c r="AC843" i="40"/>
  <c r="AB843" i="40"/>
  <c r="AA843" i="40"/>
  <c r="N1780" i="40"/>
  <c r="Z779" i="40" s="1"/>
  <c r="AI779" i="40"/>
  <c r="AH779" i="40"/>
  <c r="AG779" i="40"/>
  <c r="AF779" i="40"/>
  <c r="AE779" i="40"/>
  <c r="AD779" i="40"/>
  <c r="AC779" i="40"/>
  <c r="AB779" i="40"/>
  <c r="AA779" i="40"/>
  <c r="N1716" i="40"/>
  <c r="Z715" i="40" s="1"/>
  <c r="AI715" i="40"/>
  <c r="AH715" i="40"/>
  <c r="AG715" i="40"/>
  <c r="AF715" i="40"/>
  <c r="AE715" i="40"/>
  <c r="AD715" i="40"/>
  <c r="AC715" i="40"/>
  <c r="AB715" i="40"/>
  <c r="AA715" i="40"/>
  <c r="N1652" i="40"/>
  <c r="Z651" i="40" s="1"/>
  <c r="AI651" i="40"/>
  <c r="AH651" i="40"/>
  <c r="AG651" i="40"/>
  <c r="AF651" i="40"/>
  <c r="AE651" i="40"/>
  <c r="AD651" i="40"/>
  <c r="AC651" i="40"/>
  <c r="AB651" i="40"/>
  <c r="AA651" i="40"/>
  <c r="N1583" i="40"/>
  <c r="Z582" i="40" s="1"/>
  <c r="AI582" i="40"/>
  <c r="AG582" i="40"/>
  <c r="AH582" i="40"/>
  <c r="AF582" i="40"/>
  <c r="AE582" i="40"/>
  <c r="AD582" i="40"/>
  <c r="AB582" i="40"/>
  <c r="AC582" i="40"/>
  <c r="AA582" i="40"/>
  <c r="N1507" i="40"/>
  <c r="Z506" i="40" s="1"/>
  <c r="AI506" i="40"/>
  <c r="AH506" i="40"/>
  <c r="AG506" i="40"/>
  <c r="AF506" i="40"/>
  <c r="AE506" i="40"/>
  <c r="AD506" i="40"/>
  <c r="AB506" i="40"/>
  <c r="AC506" i="40"/>
  <c r="AA506" i="40"/>
  <c r="AI452" i="40"/>
  <c r="AG452" i="40"/>
  <c r="AH452" i="40"/>
  <c r="AE452" i="40"/>
  <c r="AF452" i="40"/>
  <c r="AD452" i="40"/>
  <c r="AC452" i="40"/>
  <c r="AB452" i="40"/>
  <c r="AA452" i="40"/>
  <c r="N1453" i="40"/>
  <c r="Z452" i="40" s="1"/>
  <c r="AI388" i="40"/>
  <c r="AG388" i="40"/>
  <c r="AH388" i="40"/>
  <c r="AE388" i="40"/>
  <c r="AF388" i="40"/>
  <c r="AD388" i="40"/>
  <c r="AC388" i="40"/>
  <c r="AB388" i="40"/>
  <c r="AA388" i="40"/>
  <c r="N1389" i="40"/>
  <c r="Z388" i="40" s="1"/>
  <c r="AI333" i="40"/>
  <c r="AH333" i="40"/>
  <c r="AG333" i="40"/>
  <c r="AF333" i="40"/>
  <c r="AE333" i="40"/>
  <c r="AD333" i="40"/>
  <c r="AC333" i="40"/>
  <c r="AB333" i="40"/>
  <c r="AA333" i="40"/>
  <c r="N1334" i="40"/>
  <c r="Z333" i="40" s="1"/>
  <c r="N1273" i="40"/>
  <c r="Z272" i="40" s="1"/>
  <c r="AH272" i="40"/>
  <c r="AI272" i="40"/>
  <c r="AG272" i="40"/>
  <c r="AE272" i="40"/>
  <c r="AF272" i="40"/>
  <c r="AD272" i="40"/>
  <c r="AC272" i="40"/>
  <c r="AB272" i="40"/>
  <c r="AA272" i="40"/>
  <c r="N1200" i="40"/>
  <c r="Z199" i="40" s="1"/>
  <c r="AI199" i="40"/>
  <c r="AH199" i="40"/>
  <c r="AG199" i="40"/>
  <c r="AE199" i="40"/>
  <c r="AF199" i="40"/>
  <c r="AD199" i="40"/>
  <c r="AC199" i="40"/>
  <c r="AA199" i="40"/>
  <c r="AB199" i="40"/>
  <c r="N1134" i="40"/>
  <c r="Z133" i="40" s="1"/>
  <c r="AH133" i="40"/>
  <c r="AI133" i="40"/>
  <c r="AF133" i="40"/>
  <c r="AG133" i="40"/>
  <c r="AE133" i="40"/>
  <c r="AD133" i="40"/>
  <c r="AC133" i="40"/>
  <c r="AB133" i="40"/>
  <c r="AA133" i="40"/>
  <c r="N1070" i="40"/>
  <c r="Z69" i="40" s="1"/>
  <c r="AH69" i="40"/>
  <c r="AF69" i="40"/>
  <c r="AI69" i="40"/>
  <c r="AG69" i="40"/>
  <c r="AE69" i="40"/>
  <c r="AD69" i="40"/>
  <c r="AC69" i="40"/>
  <c r="AB69" i="40"/>
  <c r="AA69" i="40"/>
  <c r="AI987" i="40"/>
  <c r="AH987" i="40"/>
  <c r="AG987" i="40"/>
  <c r="AF987" i="40"/>
  <c r="AD987" i="40"/>
  <c r="AE987" i="40"/>
  <c r="AB987" i="40"/>
  <c r="AC987" i="40"/>
  <c r="AA987" i="40"/>
  <c r="N1988" i="40"/>
  <c r="Z987" i="40" s="1"/>
  <c r="N1910" i="40"/>
  <c r="Z909" i="40" s="1"/>
  <c r="AI909" i="40"/>
  <c r="AG909" i="40"/>
  <c r="AH909" i="40"/>
  <c r="AF909" i="40"/>
  <c r="AD909" i="40"/>
  <c r="AE909" i="40"/>
  <c r="AC909" i="40"/>
  <c r="AB909" i="40"/>
  <c r="AA909" i="40"/>
  <c r="N1851" i="40"/>
  <c r="Z850" i="40" s="1"/>
  <c r="AI850" i="40"/>
  <c r="AH850" i="40"/>
  <c r="AF850" i="40"/>
  <c r="AG850" i="40"/>
  <c r="AD850" i="40"/>
  <c r="AE850" i="40"/>
  <c r="AB850" i="40"/>
  <c r="AC850" i="40"/>
  <c r="AA850" i="40"/>
  <c r="N1787" i="40"/>
  <c r="Z786" i="40" s="1"/>
  <c r="AI786" i="40"/>
  <c r="AH786" i="40"/>
  <c r="AF786" i="40"/>
  <c r="AG786" i="40"/>
  <c r="AD786" i="40"/>
  <c r="AE786" i="40"/>
  <c r="AB786" i="40"/>
  <c r="AC786" i="40"/>
  <c r="AA786" i="40"/>
  <c r="N1723" i="40"/>
  <c r="Z722" i="40" s="1"/>
  <c r="AI722" i="40"/>
  <c r="AH722" i="40"/>
  <c r="AF722" i="40"/>
  <c r="AG722" i="40"/>
  <c r="AE722" i="40"/>
  <c r="AD722" i="40"/>
  <c r="AB722" i="40"/>
  <c r="AC722" i="40"/>
  <c r="AA722" i="40"/>
  <c r="N1659" i="40"/>
  <c r="Z658" i="40" s="1"/>
  <c r="AI658" i="40"/>
  <c r="AH658" i="40"/>
  <c r="AF658" i="40"/>
  <c r="AG658" i="40"/>
  <c r="AE658" i="40"/>
  <c r="AD658" i="40"/>
  <c r="AB658" i="40"/>
  <c r="AC658" i="40"/>
  <c r="AA658" i="40"/>
  <c r="N1602" i="40"/>
  <c r="Z601" i="40" s="1"/>
  <c r="AH601" i="40"/>
  <c r="AI601" i="40"/>
  <c r="AG601" i="40"/>
  <c r="AE601" i="40"/>
  <c r="AF601" i="40"/>
  <c r="AD601" i="40"/>
  <c r="AC601" i="40"/>
  <c r="AB601" i="40"/>
  <c r="AA601" i="40"/>
  <c r="AG532" i="40"/>
  <c r="AH532" i="40"/>
  <c r="AI532" i="40"/>
  <c r="AE532" i="40"/>
  <c r="AF532" i="40"/>
  <c r="AD532" i="40"/>
  <c r="AC532" i="40"/>
  <c r="AB532" i="40"/>
  <c r="AA532" i="40"/>
  <c r="N1533" i="40"/>
  <c r="Z532" i="40" s="1"/>
  <c r="N1459" i="40"/>
  <c r="Z458" i="40" s="1"/>
  <c r="AI458" i="40"/>
  <c r="AF458" i="40"/>
  <c r="AH458" i="40"/>
  <c r="AG458" i="40"/>
  <c r="AE458" i="40"/>
  <c r="AC458" i="40"/>
  <c r="AD458" i="40"/>
  <c r="AB458" i="40"/>
  <c r="AA458" i="40"/>
  <c r="N1407" i="40"/>
  <c r="Z406" i="40" s="1"/>
  <c r="AI406" i="40"/>
  <c r="AH406" i="40"/>
  <c r="AG406" i="40"/>
  <c r="AF406" i="40"/>
  <c r="AE406" i="40"/>
  <c r="AB406" i="40"/>
  <c r="AC406" i="40"/>
  <c r="AD406" i="40"/>
  <c r="AA406" i="40"/>
  <c r="N1347" i="40"/>
  <c r="Z346" i="40" s="1"/>
  <c r="AH346" i="40"/>
  <c r="AI346" i="40"/>
  <c r="AG346" i="40"/>
  <c r="AF346" i="40"/>
  <c r="AE346" i="40"/>
  <c r="AD346" i="40"/>
  <c r="AC346" i="40"/>
  <c r="AB346" i="40"/>
  <c r="AA346" i="40"/>
  <c r="N1280" i="40"/>
  <c r="Z279" i="40" s="1"/>
  <c r="AI279" i="40"/>
  <c r="AH279" i="40"/>
  <c r="AF279" i="40"/>
  <c r="AG279" i="40"/>
  <c r="AE279" i="40"/>
  <c r="AC279" i="40"/>
  <c r="AD279" i="40"/>
  <c r="AB279" i="40"/>
  <c r="AA279" i="40"/>
  <c r="N1220" i="40"/>
  <c r="Z219" i="40" s="1"/>
  <c r="AI219" i="40"/>
  <c r="AH219" i="40"/>
  <c r="AE219" i="40"/>
  <c r="AG219" i="40"/>
  <c r="AF219" i="40"/>
  <c r="AD219" i="40"/>
  <c r="AC219" i="40"/>
  <c r="AB219" i="40"/>
  <c r="AA219" i="40"/>
  <c r="N1162" i="40"/>
  <c r="Z161" i="40" s="1"/>
  <c r="AI161" i="40"/>
  <c r="AH161" i="40"/>
  <c r="AF161" i="40"/>
  <c r="AG161" i="40"/>
  <c r="AD161" i="40"/>
  <c r="AE161" i="40"/>
  <c r="AC161" i="40"/>
  <c r="AA161" i="40"/>
  <c r="AB161" i="40"/>
  <c r="N1087" i="40"/>
  <c r="Z86" i="40" s="1"/>
  <c r="AI86" i="40"/>
  <c r="AH86" i="40"/>
  <c r="AG86" i="40"/>
  <c r="AF86" i="40"/>
  <c r="AE86" i="40"/>
  <c r="AC86" i="40"/>
  <c r="AB86" i="40"/>
  <c r="AD86" i="40"/>
  <c r="AA86" i="40"/>
  <c r="N1993" i="40"/>
  <c r="Z992" i="40" s="1"/>
  <c r="AI992" i="40"/>
  <c r="AG992" i="40"/>
  <c r="AH992" i="40"/>
  <c r="AF992" i="40"/>
  <c r="AE992" i="40"/>
  <c r="AD992" i="40"/>
  <c r="AC992" i="40"/>
  <c r="AB992" i="40"/>
  <c r="AA992" i="40"/>
  <c r="N1842" i="40"/>
  <c r="Z841" i="40" s="1"/>
  <c r="AI841" i="40"/>
  <c r="AH841" i="40"/>
  <c r="AD841" i="40"/>
  <c r="AG841" i="40"/>
  <c r="AF841" i="40"/>
  <c r="AE841" i="40"/>
  <c r="AC841" i="40"/>
  <c r="AA841" i="40"/>
  <c r="AB841" i="40"/>
  <c r="N1770" i="40"/>
  <c r="Z769" i="40" s="1"/>
  <c r="AI769" i="40"/>
  <c r="AH769" i="40"/>
  <c r="AG769" i="40"/>
  <c r="AF769" i="40"/>
  <c r="AD769" i="40"/>
  <c r="AE769" i="40"/>
  <c r="AC769" i="40"/>
  <c r="AA769" i="40"/>
  <c r="AB769" i="40"/>
  <c r="N1706" i="40"/>
  <c r="Z705" i="40" s="1"/>
  <c r="AI705" i="40"/>
  <c r="AH705" i="40"/>
  <c r="AG705" i="40"/>
  <c r="AF705" i="40"/>
  <c r="AD705" i="40"/>
  <c r="AE705" i="40"/>
  <c r="AC705" i="40"/>
  <c r="AA705" i="40"/>
  <c r="AB705" i="40"/>
  <c r="N1642" i="40"/>
  <c r="Z641" i="40" s="1"/>
  <c r="AI641" i="40"/>
  <c r="AH641" i="40"/>
  <c r="AG641" i="40"/>
  <c r="AF641" i="40"/>
  <c r="AD641" i="40"/>
  <c r="AE641" i="40"/>
  <c r="AC641" i="40"/>
  <c r="AA641" i="40"/>
  <c r="AB641" i="40"/>
  <c r="N1581" i="40"/>
  <c r="Z580" i="40" s="1"/>
  <c r="AI580" i="40"/>
  <c r="AG580" i="40"/>
  <c r="AH580" i="40"/>
  <c r="AE580" i="40"/>
  <c r="AF580" i="40"/>
  <c r="AD580" i="40"/>
  <c r="AB580" i="40"/>
  <c r="AC580" i="40"/>
  <c r="AA580" i="40"/>
  <c r="N1526" i="40"/>
  <c r="Z525" i="40" s="1"/>
  <c r="AI525" i="40"/>
  <c r="AH525" i="40"/>
  <c r="AG525" i="40"/>
  <c r="AF525" i="40"/>
  <c r="AE525" i="40"/>
  <c r="AD525" i="40"/>
  <c r="AC525" i="40"/>
  <c r="AB525" i="40"/>
  <c r="AA525" i="40"/>
  <c r="N1471" i="40"/>
  <c r="Z470" i="40" s="1"/>
  <c r="AI470" i="40"/>
  <c r="AG470" i="40"/>
  <c r="AH470" i="40"/>
  <c r="AF470" i="40"/>
  <c r="AE470" i="40"/>
  <c r="AB470" i="40"/>
  <c r="AC470" i="40"/>
  <c r="AD470" i="40"/>
  <c r="AA470" i="40"/>
  <c r="N1406" i="40"/>
  <c r="Z405" i="40" s="1"/>
  <c r="AI405" i="40"/>
  <c r="AH405" i="40"/>
  <c r="AG405" i="40"/>
  <c r="AF405" i="40"/>
  <c r="AE405" i="40"/>
  <c r="AD405" i="40"/>
  <c r="AC405" i="40"/>
  <c r="AB405" i="40"/>
  <c r="AA405" i="40"/>
  <c r="N1346" i="40"/>
  <c r="Z345" i="40" s="1"/>
  <c r="AI345" i="40"/>
  <c r="AH345" i="40"/>
  <c r="AG345" i="40"/>
  <c r="AE345" i="40"/>
  <c r="AD345" i="40"/>
  <c r="AF345" i="40"/>
  <c r="AC345" i="40"/>
  <c r="AB345" i="40"/>
  <c r="AA345" i="40"/>
  <c r="N1287" i="40"/>
  <c r="Z286" i="40" s="1"/>
  <c r="AI286" i="40"/>
  <c r="AH286" i="40"/>
  <c r="AG286" i="40"/>
  <c r="AF286" i="40"/>
  <c r="AE286" i="40"/>
  <c r="AD286" i="40"/>
  <c r="AB286" i="40"/>
  <c r="AC286" i="40"/>
  <c r="AA286" i="40"/>
  <c r="N1219" i="40"/>
  <c r="Z218" i="40" s="1"/>
  <c r="AH218" i="40"/>
  <c r="AI218" i="40"/>
  <c r="AF218" i="40"/>
  <c r="AG218" i="40"/>
  <c r="AE218" i="40"/>
  <c r="AC218" i="40"/>
  <c r="AD218" i="40"/>
  <c r="AB218" i="40"/>
  <c r="AA218" i="40"/>
  <c r="N1161" i="40"/>
  <c r="Z160" i="40" s="1"/>
  <c r="AH160" i="40"/>
  <c r="AI160" i="40"/>
  <c r="AG160" i="40"/>
  <c r="AF160" i="40"/>
  <c r="AE160" i="40"/>
  <c r="AC160" i="40"/>
  <c r="AD160" i="40"/>
  <c r="AA160" i="40"/>
  <c r="AB160" i="40"/>
  <c r="N1103" i="40"/>
  <c r="Z102" i="40" s="1"/>
  <c r="AI102" i="40"/>
  <c r="AH102" i="40"/>
  <c r="AF102" i="40"/>
  <c r="AG102" i="40"/>
  <c r="AE102" i="40"/>
  <c r="AC102" i="40"/>
  <c r="AD102" i="40"/>
  <c r="AB102" i="40"/>
  <c r="AA102" i="40"/>
  <c r="N1028" i="40"/>
  <c r="Z27" i="40" s="1"/>
  <c r="AI27" i="40"/>
  <c r="AH27" i="40"/>
  <c r="AF27" i="40"/>
  <c r="AE27" i="40"/>
  <c r="AG27" i="40"/>
  <c r="AD27" i="40"/>
  <c r="AC27" i="40"/>
  <c r="AA27" i="40"/>
  <c r="AB27" i="40"/>
  <c r="N1882" i="40"/>
  <c r="Z881" i="40" s="1"/>
  <c r="AI881" i="40"/>
  <c r="AG881" i="40"/>
  <c r="AH881" i="40"/>
  <c r="AD881" i="40"/>
  <c r="AF881" i="40"/>
  <c r="AE881" i="40"/>
  <c r="AC881" i="40"/>
  <c r="AB881" i="40"/>
  <c r="AA881" i="40"/>
  <c r="N1941" i="40"/>
  <c r="Z940" i="40" s="1"/>
  <c r="AI940" i="40"/>
  <c r="AG940" i="40"/>
  <c r="AH940" i="40"/>
  <c r="AF940" i="40"/>
  <c r="AE940" i="40"/>
  <c r="AD940" i="40"/>
  <c r="AC940" i="40"/>
  <c r="AB940" i="40"/>
  <c r="AA940" i="40"/>
  <c r="N1865" i="40"/>
  <c r="Z864" i="40" s="1"/>
  <c r="AI864" i="40"/>
  <c r="AG864" i="40"/>
  <c r="AH864" i="40"/>
  <c r="AF864" i="40"/>
  <c r="AE864" i="40"/>
  <c r="AD864" i="40"/>
  <c r="AC864" i="40"/>
  <c r="AB864" i="40"/>
  <c r="AA864" i="40"/>
  <c r="N1801" i="40"/>
  <c r="Z800" i="40" s="1"/>
  <c r="AI800" i="40"/>
  <c r="AH800" i="40"/>
  <c r="AG800" i="40"/>
  <c r="AF800" i="40"/>
  <c r="AE800" i="40"/>
  <c r="AD800" i="40"/>
  <c r="AC800" i="40"/>
  <c r="AB800" i="40"/>
  <c r="AA800" i="40"/>
  <c r="N1737" i="40"/>
  <c r="Z736" i="40" s="1"/>
  <c r="AI736" i="40"/>
  <c r="AH736" i="40"/>
  <c r="AG736" i="40"/>
  <c r="AF736" i="40"/>
  <c r="AE736" i="40"/>
  <c r="AD736" i="40"/>
  <c r="AC736" i="40"/>
  <c r="AB736" i="40"/>
  <c r="AA736" i="40"/>
  <c r="N1673" i="40"/>
  <c r="Z672" i="40" s="1"/>
  <c r="AI672" i="40"/>
  <c r="AH672" i="40"/>
  <c r="AG672" i="40"/>
  <c r="AF672" i="40"/>
  <c r="AE672" i="40"/>
  <c r="AD672" i="40"/>
  <c r="AC672" i="40"/>
  <c r="AB672" i="40"/>
  <c r="AA672" i="40"/>
  <c r="N1607" i="40"/>
  <c r="Z606" i="40" s="1"/>
  <c r="AI606" i="40"/>
  <c r="AH606" i="40"/>
  <c r="AG606" i="40"/>
  <c r="AF606" i="40"/>
  <c r="AE606" i="40"/>
  <c r="AD606" i="40"/>
  <c r="AB606" i="40"/>
  <c r="AC606" i="40"/>
  <c r="AA606" i="40"/>
  <c r="N1531" i="40"/>
  <c r="Z530" i="40" s="1"/>
  <c r="AI530" i="40"/>
  <c r="AH530" i="40"/>
  <c r="AF530" i="40"/>
  <c r="AG530" i="40"/>
  <c r="AE530" i="40"/>
  <c r="AD530" i="40"/>
  <c r="AB530" i="40"/>
  <c r="AC530" i="40"/>
  <c r="AA530" i="40"/>
  <c r="N1457" i="40"/>
  <c r="Z456" i="40" s="1"/>
  <c r="AH456" i="40"/>
  <c r="AI456" i="40"/>
  <c r="AG456" i="40"/>
  <c r="AE456" i="40"/>
  <c r="AF456" i="40"/>
  <c r="AD456" i="40"/>
  <c r="AC456" i="40"/>
  <c r="AB456" i="40"/>
  <c r="AA456" i="40"/>
  <c r="AG380" i="40"/>
  <c r="AH380" i="40"/>
  <c r="AI380" i="40"/>
  <c r="AE380" i="40"/>
  <c r="AF380" i="40"/>
  <c r="AD380" i="40"/>
  <c r="AC380" i="40"/>
  <c r="AB380" i="40"/>
  <c r="AA380" i="40"/>
  <c r="N1381" i="40"/>
  <c r="Z380" i="40" s="1"/>
  <c r="N1308" i="40"/>
  <c r="Z307" i="40" s="1"/>
  <c r="AI307" i="40"/>
  <c r="AH307" i="40"/>
  <c r="AE307" i="40"/>
  <c r="AF307" i="40"/>
  <c r="AG307" i="40"/>
  <c r="AC307" i="40"/>
  <c r="AD307" i="40"/>
  <c r="AB307" i="40"/>
  <c r="AA307" i="40"/>
  <c r="N1240" i="40"/>
  <c r="Z239" i="40" s="1"/>
  <c r="AI239" i="40"/>
  <c r="AH239" i="40"/>
  <c r="AF239" i="40"/>
  <c r="AG239" i="40"/>
  <c r="AE239" i="40"/>
  <c r="AD239" i="40"/>
  <c r="AC239" i="40"/>
  <c r="AB239" i="40"/>
  <c r="AA239" i="40"/>
  <c r="N1168" i="40"/>
  <c r="Z167" i="40" s="1"/>
  <c r="AI167" i="40"/>
  <c r="AH167" i="40"/>
  <c r="AG167" i="40"/>
  <c r="AE167" i="40"/>
  <c r="AF167" i="40"/>
  <c r="AD167" i="40"/>
  <c r="AC167" i="40"/>
  <c r="AA167" i="40"/>
  <c r="AB167" i="40"/>
  <c r="N1102" i="40"/>
  <c r="Z101" i="40" s="1"/>
  <c r="AH101" i="40"/>
  <c r="AF101" i="40"/>
  <c r="AI101" i="40"/>
  <c r="AG101" i="40"/>
  <c r="AE101" i="40"/>
  <c r="AD101" i="40"/>
  <c r="AC101" i="40"/>
  <c r="AB101" i="40"/>
  <c r="AA101" i="40"/>
  <c r="N1017" i="40"/>
  <c r="Z16" i="40" s="1"/>
  <c r="AI16" i="40"/>
  <c r="AH16" i="40"/>
  <c r="AG16" i="40"/>
  <c r="AF16" i="40"/>
  <c r="AE16" i="40"/>
  <c r="AD16" i="40"/>
  <c r="AC16" i="40"/>
  <c r="AB16" i="40"/>
  <c r="AA16" i="40"/>
  <c r="N1038" i="40"/>
  <c r="Z37" i="40" s="1"/>
  <c r="AI37" i="40"/>
  <c r="AH37" i="40"/>
  <c r="AF37" i="40"/>
  <c r="AG37" i="40"/>
  <c r="AE37" i="40"/>
  <c r="AD37" i="40"/>
  <c r="AC37" i="40"/>
  <c r="AB37" i="40"/>
  <c r="AA37" i="40"/>
  <c r="N1072" i="40"/>
  <c r="Z71" i="40" s="1"/>
  <c r="AI71" i="40"/>
  <c r="AH71" i="40"/>
  <c r="AG71" i="40"/>
  <c r="AE71" i="40"/>
  <c r="AF71" i="40"/>
  <c r="AD71" i="40"/>
  <c r="AC71" i="40"/>
  <c r="AA71" i="40"/>
  <c r="AB71" i="40"/>
  <c r="N1599" i="40"/>
  <c r="Z598" i="40" s="1"/>
  <c r="AI598" i="40"/>
  <c r="AG598" i="40"/>
  <c r="AH598" i="40"/>
  <c r="AF598" i="40"/>
  <c r="AE598" i="40"/>
  <c r="AB598" i="40"/>
  <c r="AD598" i="40"/>
  <c r="AC598" i="40"/>
  <c r="AA598" i="40"/>
  <c r="N1880" i="40"/>
  <c r="Z879" i="40" s="1"/>
  <c r="AI879" i="40"/>
  <c r="AH879" i="40"/>
  <c r="AG879" i="40"/>
  <c r="AF879" i="40"/>
  <c r="AD879" i="40"/>
  <c r="AE879" i="40"/>
  <c r="AB879" i="40"/>
  <c r="AC879" i="40"/>
  <c r="AA879" i="40"/>
  <c r="N1752" i="40"/>
  <c r="Z751" i="40" s="1"/>
  <c r="AI751" i="40"/>
  <c r="AH751" i="40"/>
  <c r="AG751" i="40"/>
  <c r="AE751" i="40"/>
  <c r="AF751" i="40"/>
  <c r="AD751" i="40"/>
  <c r="AB751" i="40"/>
  <c r="AC751" i="40"/>
  <c r="AA751" i="40"/>
  <c r="N1688" i="40"/>
  <c r="Z687" i="40" s="1"/>
  <c r="AI687" i="40"/>
  <c r="AH687" i="40"/>
  <c r="AG687" i="40"/>
  <c r="AE687" i="40"/>
  <c r="AF687" i="40"/>
  <c r="AD687" i="40"/>
  <c r="AB687" i="40"/>
  <c r="AC687" i="40"/>
  <c r="AA687" i="40"/>
  <c r="N1627" i="40"/>
  <c r="Z626" i="40" s="1"/>
  <c r="AI626" i="40"/>
  <c r="AH626" i="40"/>
  <c r="AF626" i="40"/>
  <c r="AG626" i="40"/>
  <c r="AE626" i="40"/>
  <c r="AD626" i="40"/>
  <c r="AB626" i="40"/>
  <c r="AC626" i="40"/>
  <c r="AA626" i="40"/>
  <c r="N1559" i="40"/>
  <c r="Z558" i="40" s="1"/>
  <c r="AI558" i="40"/>
  <c r="AG558" i="40"/>
  <c r="AH558" i="40"/>
  <c r="AF558" i="40"/>
  <c r="AE558" i="40"/>
  <c r="AB558" i="40"/>
  <c r="AD558" i="40"/>
  <c r="AC558" i="40"/>
  <c r="AA558" i="40"/>
  <c r="N1503" i="40"/>
  <c r="Z502" i="40" s="1"/>
  <c r="AI502" i="40"/>
  <c r="AG502" i="40"/>
  <c r="AH502" i="40"/>
  <c r="AF502" i="40"/>
  <c r="AE502" i="40"/>
  <c r="AB502" i="40"/>
  <c r="AD502" i="40"/>
  <c r="AC502" i="40"/>
  <c r="AA502" i="40"/>
  <c r="AI430" i="40"/>
  <c r="AG430" i="40"/>
  <c r="AH430" i="40"/>
  <c r="AF430" i="40"/>
  <c r="AE430" i="40"/>
  <c r="AB430" i="40"/>
  <c r="AC430" i="40"/>
  <c r="AD430" i="40"/>
  <c r="AA430" i="40"/>
  <c r="N1431" i="40"/>
  <c r="Z430" i="40" s="1"/>
  <c r="N1365" i="40"/>
  <c r="Z364" i="40" s="1"/>
  <c r="AI364" i="40"/>
  <c r="AH364" i="40"/>
  <c r="AG364" i="40"/>
  <c r="AE364" i="40"/>
  <c r="AF364" i="40"/>
  <c r="AC364" i="40"/>
  <c r="AD364" i="40"/>
  <c r="AB364" i="40"/>
  <c r="AA364" i="40"/>
  <c r="N1293" i="40"/>
  <c r="Z292" i="40" s="1"/>
  <c r="AI292" i="40"/>
  <c r="AH292" i="40"/>
  <c r="AG292" i="40"/>
  <c r="AE292" i="40"/>
  <c r="AF292" i="40"/>
  <c r="AD292" i="40"/>
  <c r="AC292" i="40"/>
  <c r="AB292" i="40"/>
  <c r="AA292" i="40"/>
  <c r="N1233" i="40"/>
  <c r="Z232" i="40" s="1"/>
  <c r="AH232" i="40"/>
  <c r="AI232" i="40"/>
  <c r="AG232" i="40"/>
  <c r="AF232" i="40"/>
  <c r="AE232" i="40"/>
  <c r="AC232" i="40"/>
  <c r="AD232" i="40"/>
  <c r="AA232" i="40"/>
  <c r="AB232" i="40"/>
  <c r="AI173" i="40"/>
  <c r="AF173" i="40"/>
  <c r="AH173" i="40"/>
  <c r="AG173" i="40"/>
  <c r="AE173" i="40"/>
  <c r="AD173" i="40"/>
  <c r="AC173" i="40"/>
  <c r="AB173" i="40"/>
  <c r="AA173" i="40"/>
  <c r="N1174" i="40"/>
  <c r="Z173" i="40" s="1"/>
  <c r="N1108" i="40"/>
  <c r="Z107" i="40" s="1"/>
  <c r="AI107" i="40"/>
  <c r="AH107" i="40"/>
  <c r="AG107" i="40"/>
  <c r="AE107" i="40"/>
  <c r="AF107" i="40"/>
  <c r="AC107" i="40"/>
  <c r="AD107" i="40"/>
  <c r="AA107" i="40"/>
  <c r="AB107" i="40"/>
  <c r="N1036" i="40"/>
  <c r="Z35" i="40" s="1"/>
  <c r="AI35" i="40"/>
  <c r="AH35" i="40"/>
  <c r="AG35" i="40"/>
  <c r="AE35" i="40"/>
  <c r="AF35" i="40"/>
  <c r="AC35" i="40"/>
  <c r="AD35" i="40"/>
  <c r="AA35" i="40"/>
  <c r="AB35" i="40"/>
  <c r="N1879" i="40"/>
  <c r="Z878" i="40" s="1"/>
  <c r="AI878" i="40"/>
  <c r="AH878" i="40"/>
  <c r="AF878" i="40"/>
  <c r="AG878" i="40"/>
  <c r="AE878" i="40"/>
  <c r="AB878" i="40"/>
  <c r="AD878" i="40"/>
  <c r="AC878" i="40"/>
  <c r="AA878" i="40"/>
  <c r="N1807" i="40"/>
  <c r="Z806" i="40" s="1"/>
  <c r="AI806" i="40"/>
  <c r="AG806" i="40"/>
  <c r="AH806" i="40"/>
  <c r="AF806" i="40"/>
  <c r="AD806" i="40"/>
  <c r="AB806" i="40"/>
  <c r="AE806" i="40"/>
  <c r="AC806" i="40"/>
  <c r="AA806" i="40"/>
  <c r="N1743" i="40"/>
  <c r="Z742" i="40" s="1"/>
  <c r="AI742" i="40"/>
  <c r="AG742" i="40"/>
  <c r="AH742" i="40"/>
  <c r="AF742" i="40"/>
  <c r="AD742" i="40"/>
  <c r="AE742" i="40"/>
  <c r="AB742" i="40"/>
  <c r="AC742" i="40"/>
  <c r="AA742" i="40"/>
  <c r="N1679" i="40"/>
  <c r="Z678" i="40" s="1"/>
  <c r="AI678" i="40"/>
  <c r="AG678" i="40"/>
  <c r="AH678" i="40"/>
  <c r="AF678" i="40"/>
  <c r="AE678" i="40"/>
  <c r="AD678" i="40"/>
  <c r="AB678" i="40"/>
  <c r="AC678" i="40"/>
  <c r="AA678" i="40"/>
  <c r="N1612" i="40"/>
  <c r="Z611" i="40" s="1"/>
  <c r="AI611" i="40"/>
  <c r="AH611" i="40"/>
  <c r="AG611" i="40"/>
  <c r="AE611" i="40"/>
  <c r="AF611" i="40"/>
  <c r="AD611" i="40"/>
  <c r="AB611" i="40"/>
  <c r="AC611" i="40"/>
  <c r="AA611" i="40"/>
  <c r="N1550" i="40"/>
  <c r="Z549" i="40" s="1"/>
  <c r="AI549" i="40"/>
  <c r="AH549" i="40"/>
  <c r="AG549" i="40"/>
  <c r="AE549" i="40"/>
  <c r="AF549" i="40"/>
  <c r="AD549" i="40"/>
  <c r="AC549" i="40"/>
  <c r="AB549" i="40"/>
  <c r="AA549" i="40"/>
  <c r="N1489" i="40"/>
  <c r="Z488" i="40" s="1"/>
  <c r="AH488" i="40"/>
  <c r="AI488" i="40"/>
  <c r="AG488" i="40"/>
  <c r="AE488" i="40"/>
  <c r="AF488" i="40"/>
  <c r="AD488" i="40"/>
  <c r="AB488" i="40"/>
  <c r="AC488" i="40"/>
  <c r="AA488" i="40"/>
  <c r="N1436" i="40"/>
  <c r="Z435" i="40" s="1"/>
  <c r="AI435" i="40"/>
  <c r="AH435" i="40"/>
  <c r="AE435" i="40"/>
  <c r="AF435" i="40"/>
  <c r="AG435" i="40"/>
  <c r="AC435" i="40"/>
  <c r="AD435" i="40"/>
  <c r="AB435" i="40"/>
  <c r="AA435" i="40"/>
  <c r="AI384" i="40"/>
  <c r="AH384" i="40"/>
  <c r="AG384" i="40"/>
  <c r="AF384" i="40"/>
  <c r="AE384" i="40"/>
  <c r="AD384" i="40"/>
  <c r="AC384" i="40"/>
  <c r="AB384" i="40"/>
  <c r="AA384" i="40"/>
  <c r="N1385" i="40"/>
  <c r="Z384" i="40" s="1"/>
  <c r="AI329" i="40"/>
  <c r="AH329" i="40"/>
  <c r="AG329" i="40"/>
  <c r="AD329" i="40"/>
  <c r="AE329" i="40"/>
  <c r="AF329" i="40"/>
  <c r="AC329" i="40"/>
  <c r="AA329" i="40"/>
  <c r="AB329" i="40"/>
  <c r="N1330" i="40"/>
  <c r="Z329" i="40" s="1"/>
  <c r="N1269" i="40"/>
  <c r="Z268" i="40" s="1"/>
  <c r="AI268" i="40"/>
  <c r="AH268" i="40"/>
  <c r="AG268" i="40"/>
  <c r="AF268" i="40"/>
  <c r="AE268" i="40"/>
  <c r="AC268" i="40"/>
  <c r="AD268" i="40"/>
  <c r="AB268" i="40"/>
  <c r="AA268" i="40"/>
  <c r="N1195" i="40"/>
  <c r="Z194" i="40" s="1"/>
  <c r="AI194" i="40"/>
  <c r="AH194" i="40"/>
  <c r="AG194" i="40"/>
  <c r="AC194" i="40"/>
  <c r="AF194" i="40"/>
  <c r="AE194" i="40"/>
  <c r="AD194" i="40"/>
  <c r="AB194" i="40"/>
  <c r="AA194" i="40"/>
  <c r="N1137" i="40"/>
  <c r="Z136" i="40" s="1"/>
  <c r="AH136" i="40"/>
  <c r="AI136" i="40"/>
  <c r="AG136" i="40"/>
  <c r="AF136" i="40"/>
  <c r="AE136" i="40"/>
  <c r="AC136" i="40"/>
  <c r="AD136" i="40"/>
  <c r="AA136" i="40"/>
  <c r="AB136" i="40"/>
  <c r="N1063" i="40"/>
  <c r="Z62" i="40" s="1"/>
  <c r="AI62" i="40"/>
  <c r="AH62" i="40"/>
  <c r="AF62" i="40"/>
  <c r="AG62" i="40"/>
  <c r="AE62" i="40"/>
  <c r="AC62" i="40"/>
  <c r="AD62" i="40"/>
  <c r="AB62" i="40"/>
  <c r="AA62" i="40"/>
  <c r="N1946" i="40"/>
  <c r="Z945" i="40" s="1"/>
  <c r="AI945" i="40"/>
  <c r="AG945" i="40"/>
  <c r="AH945" i="40"/>
  <c r="AD945" i="40"/>
  <c r="AF945" i="40"/>
  <c r="AE945" i="40"/>
  <c r="AC945" i="40"/>
  <c r="AB945" i="40"/>
  <c r="AA945" i="40"/>
  <c r="N1945" i="40"/>
  <c r="Z944" i="40" s="1"/>
  <c r="AI944" i="40"/>
  <c r="AG944" i="40"/>
  <c r="AH944" i="40"/>
  <c r="AE944" i="40"/>
  <c r="AF944" i="40"/>
  <c r="AD944" i="40"/>
  <c r="AB944" i="40"/>
  <c r="AC944" i="40"/>
  <c r="AA944" i="40"/>
  <c r="N1902" i="40"/>
  <c r="Z901" i="40" s="1"/>
  <c r="AI901" i="40"/>
  <c r="AG901" i="40"/>
  <c r="AH901" i="40"/>
  <c r="AF901" i="40"/>
  <c r="AD901" i="40"/>
  <c r="AE901" i="40"/>
  <c r="AC901" i="40"/>
  <c r="AB901" i="40"/>
  <c r="AA901" i="40"/>
  <c r="N1838" i="40"/>
  <c r="Z837" i="40" s="1"/>
  <c r="AI837" i="40"/>
  <c r="AH837" i="40"/>
  <c r="AG837" i="40"/>
  <c r="AF837" i="40"/>
  <c r="AD837" i="40"/>
  <c r="AE837" i="40"/>
  <c r="AC837" i="40"/>
  <c r="AB837" i="40"/>
  <c r="AA837" i="40"/>
  <c r="N1774" i="40"/>
  <c r="Z773" i="40" s="1"/>
  <c r="AI773" i="40"/>
  <c r="AH773" i="40"/>
  <c r="AG773" i="40"/>
  <c r="AF773" i="40"/>
  <c r="AD773" i="40"/>
  <c r="AE773" i="40"/>
  <c r="AC773" i="40"/>
  <c r="AB773" i="40"/>
  <c r="AA773" i="40"/>
  <c r="N1710" i="40"/>
  <c r="Z709" i="40" s="1"/>
  <c r="AI709" i="40"/>
  <c r="AH709" i="40"/>
  <c r="AG709" i="40"/>
  <c r="AE709" i="40"/>
  <c r="AF709" i="40"/>
  <c r="AD709" i="40"/>
  <c r="AC709" i="40"/>
  <c r="AB709" i="40"/>
  <c r="AA709" i="40"/>
  <c r="N1646" i="40"/>
  <c r="Z645" i="40" s="1"/>
  <c r="AI645" i="40"/>
  <c r="AH645" i="40"/>
  <c r="AG645" i="40"/>
  <c r="AE645" i="40"/>
  <c r="AF645" i="40"/>
  <c r="AD645" i="40"/>
  <c r="AC645" i="40"/>
  <c r="AB645" i="40"/>
  <c r="AA645" i="40"/>
  <c r="N1578" i="40"/>
  <c r="Z577" i="40" s="1"/>
  <c r="AI577" i="40"/>
  <c r="AH577" i="40"/>
  <c r="AG577" i="40"/>
  <c r="AF577" i="40"/>
  <c r="AD577" i="40"/>
  <c r="AE577" i="40"/>
  <c r="AC577" i="40"/>
  <c r="AA577" i="40"/>
  <c r="AB577" i="40"/>
  <c r="N1515" i="40"/>
  <c r="Z514" i="40" s="1"/>
  <c r="AI514" i="40"/>
  <c r="AG514" i="40"/>
  <c r="AF514" i="40"/>
  <c r="AH514" i="40"/>
  <c r="AE514" i="40"/>
  <c r="AD514" i="40"/>
  <c r="AB514" i="40"/>
  <c r="AC514" i="40"/>
  <c r="AA514" i="40"/>
  <c r="N1442" i="40"/>
  <c r="Z441" i="40" s="1"/>
  <c r="AH441" i="40"/>
  <c r="AI441" i="40"/>
  <c r="AG441" i="40"/>
  <c r="AE441" i="40"/>
  <c r="AD441" i="40"/>
  <c r="AF441" i="40"/>
  <c r="AC441" i="40"/>
  <c r="AB441" i="40"/>
  <c r="AA441" i="40"/>
  <c r="N1378" i="40"/>
  <c r="Z377" i="40" s="1"/>
  <c r="AH377" i="40"/>
  <c r="AI377" i="40"/>
  <c r="AG377" i="40"/>
  <c r="AE377" i="40"/>
  <c r="AD377" i="40"/>
  <c r="AF377" i="40"/>
  <c r="AC377" i="40"/>
  <c r="AB377" i="40"/>
  <c r="AA377" i="40"/>
  <c r="N1313" i="40"/>
  <c r="Z312" i="40" s="1"/>
  <c r="AH312" i="40"/>
  <c r="AI312" i="40"/>
  <c r="AG312" i="40"/>
  <c r="AF312" i="40"/>
  <c r="AE312" i="40"/>
  <c r="AC312" i="40"/>
  <c r="AD312" i="40"/>
  <c r="AB312" i="40"/>
  <c r="AA312" i="40"/>
  <c r="N1245" i="40"/>
  <c r="Z244" i="40" s="1"/>
  <c r="AI244" i="40"/>
  <c r="AH244" i="40"/>
  <c r="AG244" i="40"/>
  <c r="AF244" i="40"/>
  <c r="AE244" i="40"/>
  <c r="AC244" i="40"/>
  <c r="AD244" i="40"/>
  <c r="AB244" i="40"/>
  <c r="AA244" i="40"/>
  <c r="N1186" i="40"/>
  <c r="Z185" i="40" s="1"/>
  <c r="AI185" i="40"/>
  <c r="AH185" i="40"/>
  <c r="AF185" i="40"/>
  <c r="AG185" i="40"/>
  <c r="AE185" i="40"/>
  <c r="AD185" i="40"/>
  <c r="AC185" i="40"/>
  <c r="AB185" i="40"/>
  <c r="AA185" i="40"/>
  <c r="N1113" i="40"/>
  <c r="Z112" i="40" s="1"/>
  <c r="AH112" i="40"/>
  <c r="AI112" i="40"/>
  <c r="AG112" i="40"/>
  <c r="AF112" i="40"/>
  <c r="AE112" i="40"/>
  <c r="AD112" i="40"/>
  <c r="AC112" i="40"/>
  <c r="AB112" i="40"/>
  <c r="AA112" i="40"/>
  <c r="N1033" i="40"/>
  <c r="Z32" i="40" s="1"/>
  <c r="AH32" i="40"/>
  <c r="AI32" i="40"/>
  <c r="AG32" i="40"/>
  <c r="AF32" i="40"/>
  <c r="AE32" i="40"/>
  <c r="AC32" i="40"/>
  <c r="AD32" i="40"/>
  <c r="AA32" i="40"/>
  <c r="AB32" i="40"/>
  <c r="N1990" i="40"/>
  <c r="Z989" i="40" s="1"/>
  <c r="AI989" i="40"/>
  <c r="AH989" i="40"/>
  <c r="AG989" i="40"/>
  <c r="AF989" i="40"/>
  <c r="AD989" i="40"/>
  <c r="AC989" i="40"/>
  <c r="AE989" i="40"/>
  <c r="AB989" i="40"/>
  <c r="AA989" i="40"/>
  <c r="N1957" i="40"/>
  <c r="Z956" i="40" s="1"/>
  <c r="AG956" i="40"/>
  <c r="AI956" i="40"/>
  <c r="AH956" i="40"/>
  <c r="AF956" i="40"/>
  <c r="AE956" i="40"/>
  <c r="AD956" i="40"/>
  <c r="AB956" i="40"/>
  <c r="AC956" i="40"/>
  <c r="AA956" i="40"/>
  <c r="N1877" i="40"/>
  <c r="Z876" i="40" s="1"/>
  <c r="AI876" i="40"/>
  <c r="AG876" i="40"/>
  <c r="AH876" i="40"/>
  <c r="AF876" i="40"/>
  <c r="AE876" i="40"/>
  <c r="AD876" i="40"/>
  <c r="AC876" i="40"/>
  <c r="AB876" i="40"/>
  <c r="AA876" i="40"/>
  <c r="N1813" i="40"/>
  <c r="Z812" i="40" s="1"/>
  <c r="AI812" i="40"/>
  <c r="AG812" i="40"/>
  <c r="AH812" i="40"/>
  <c r="AF812" i="40"/>
  <c r="AE812" i="40"/>
  <c r="AD812" i="40"/>
  <c r="AC812" i="40"/>
  <c r="AB812" i="40"/>
  <c r="AA812" i="40"/>
  <c r="N1749" i="40"/>
  <c r="Z748" i="40" s="1"/>
  <c r="AI748" i="40"/>
  <c r="AG748" i="40"/>
  <c r="AH748" i="40"/>
  <c r="AF748" i="40"/>
  <c r="AE748" i="40"/>
  <c r="AD748" i="40"/>
  <c r="AC748" i="40"/>
  <c r="AB748" i="40"/>
  <c r="AA748" i="40"/>
  <c r="N1685" i="40"/>
  <c r="Z684" i="40" s="1"/>
  <c r="AI684" i="40"/>
  <c r="AG684" i="40"/>
  <c r="AH684" i="40"/>
  <c r="AF684" i="40"/>
  <c r="AE684" i="40"/>
  <c r="AD684" i="40"/>
  <c r="AC684" i="40"/>
  <c r="AB684" i="40"/>
  <c r="AA684" i="40"/>
  <c r="N1618" i="40"/>
  <c r="Z617" i="40" s="1"/>
  <c r="AH617" i="40"/>
  <c r="AI617" i="40"/>
  <c r="AG617" i="40"/>
  <c r="AD617" i="40"/>
  <c r="AE617" i="40"/>
  <c r="AF617" i="40"/>
  <c r="AC617" i="40"/>
  <c r="AA617" i="40"/>
  <c r="AB617" i="40"/>
  <c r="N1563" i="40"/>
  <c r="Z562" i="40" s="1"/>
  <c r="AI562" i="40"/>
  <c r="AH562" i="40"/>
  <c r="AF562" i="40"/>
  <c r="AG562" i="40"/>
  <c r="AE562" i="40"/>
  <c r="AD562" i="40"/>
  <c r="AB562" i="40"/>
  <c r="AC562" i="40"/>
  <c r="AA562" i="40"/>
  <c r="N1508" i="40"/>
  <c r="Z507" i="40" s="1"/>
  <c r="AI507" i="40"/>
  <c r="AH507" i="40"/>
  <c r="AE507" i="40"/>
  <c r="AG507" i="40"/>
  <c r="AF507" i="40"/>
  <c r="AD507" i="40"/>
  <c r="AB507" i="40"/>
  <c r="AC507" i="40"/>
  <c r="AA507" i="40"/>
  <c r="N1441" i="40"/>
  <c r="Z440" i="40" s="1"/>
  <c r="AH440" i="40"/>
  <c r="AI440" i="40"/>
  <c r="AG440" i="40"/>
  <c r="AF440" i="40"/>
  <c r="AE440" i="40"/>
  <c r="AC440" i="40"/>
  <c r="AD440" i="40"/>
  <c r="AB440" i="40"/>
  <c r="AA440" i="40"/>
  <c r="N1362" i="40"/>
  <c r="Z361" i="40" s="1"/>
  <c r="AI361" i="40"/>
  <c r="AH361" i="40"/>
  <c r="AG361" i="40"/>
  <c r="AD361" i="40"/>
  <c r="AE361" i="40"/>
  <c r="AF361" i="40"/>
  <c r="AC361" i="40"/>
  <c r="AA361" i="40"/>
  <c r="AB361" i="40"/>
  <c r="AI297" i="40"/>
  <c r="AH297" i="40"/>
  <c r="AG297" i="40"/>
  <c r="AD297" i="40"/>
  <c r="AE297" i="40"/>
  <c r="AF297" i="40"/>
  <c r="AC297" i="40"/>
  <c r="AA297" i="40"/>
  <c r="AB297" i="40"/>
  <c r="N1298" i="40"/>
  <c r="Z297" i="40" s="1"/>
  <c r="N1237" i="40"/>
  <c r="Z236" i="40" s="1"/>
  <c r="AI236" i="40"/>
  <c r="AH236" i="40"/>
  <c r="AG236" i="40"/>
  <c r="AF236" i="40"/>
  <c r="AE236" i="40"/>
  <c r="AC236" i="40"/>
  <c r="AD236" i="40"/>
  <c r="AB236" i="40"/>
  <c r="AA236" i="40"/>
  <c r="AI177" i="40"/>
  <c r="AH177" i="40"/>
  <c r="AF177" i="40"/>
  <c r="AG177" i="40"/>
  <c r="AE177" i="40"/>
  <c r="AD177" i="40"/>
  <c r="AC177" i="40"/>
  <c r="AB177" i="40"/>
  <c r="AA177" i="40"/>
  <c r="N1178" i="40"/>
  <c r="Z177" i="40" s="1"/>
  <c r="N1119" i="40"/>
  <c r="Z118" i="40" s="1"/>
  <c r="AI118" i="40"/>
  <c r="AH118" i="40"/>
  <c r="AG118" i="40"/>
  <c r="AF118" i="40"/>
  <c r="AE118" i="40"/>
  <c r="AC118" i="40"/>
  <c r="AB118" i="40"/>
  <c r="AD118" i="40"/>
  <c r="AA118" i="40"/>
  <c r="AI41" i="40"/>
  <c r="AH41" i="40"/>
  <c r="AF41" i="40"/>
  <c r="AG41" i="40"/>
  <c r="AD41" i="40"/>
  <c r="AE41" i="40"/>
  <c r="AC41" i="40"/>
  <c r="AA41" i="40"/>
  <c r="AB41" i="40"/>
  <c r="N1042" i="40"/>
  <c r="Z41" i="40" s="1"/>
  <c r="N1950" i="40"/>
  <c r="Z949" i="40" s="1"/>
  <c r="AI949" i="40"/>
  <c r="AH949" i="40"/>
  <c r="AG949" i="40"/>
  <c r="AF949" i="40"/>
  <c r="AD949" i="40"/>
  <c r="AC949" i="40"/>
  <c r="AE949" i="40"/>
  <c r="AB949" i="40"/>
  <c r="AA949" i="40"/>
  <c r="N1900" i="40"/>
  <c r="Z899" i="40" s="1"/>
  <c r="AI899" i="40"/>
  <c r="AH899" i="40"/>
  <c r="AG899" i="40"/>
  <c r="AF899" i="40"/>
  <c r="AE899" i="40"/>
  <c r="AD899" i="40"/>
  <c r="AB899" i="40"/>
  <c r="AC899" i="40"/>
  <c r="AA899" i="40"/>
  <c r="N1836" i="40"/>
  <c r="Z835" i="40" s="1"/>
  <c r="AI835" i="40"/>
  <c r="AH835" i="40"/>
  <c r="AF835" i="40"/>
  <c r="AG835" i="40"/>
  <c r="AE835" i="40"/>
  <c r="AD835" i="40"/>
  <c r="AB835" i="40"/>
  <c r="AC835" i="40"/>
  <c r="AA835" i="40"/>
  <c r="N1772" i="40"/>
  <c r="Z771" i="40" s="1"/>
  <c r="AI771" i="40"/>
  <c r="AH771" i="40"/>
  <c r="AG771" i="40"/>
  <c r="AF771" i="40"/>
  <c r="AE771" i="40"/>
  <c r="AD771" i="40"/>
  <c r="AB771" i="40"/>
  <c r="AC771" i="40"/>
  <c r="AA771" i="40"/>
  <c r="N1708" i="40"/>
  <c r="Z707" i="40" s="1"/>
  <c r="AI707" i="40"/>
  <c r="AH707" i="40"/>
  <c r="AF707" i="40"/>
  <c r="AG707" i="40"/>
  <c r="AE707" i="40"/>
  <c r="AD707" i="40"/>
  <c r="AB707" i="40"/>
  <c r="AC707" i="40"/>
  <c r="AA707" i="40"/>
  <c r="N1644" i="40"/>
  <c r="Z643" i="40" s="1"/>
  <c r="AI643" i="40"/>
  <c r="AH643" i="40"/>
  <c r="AG643" i="40"/>
  <c r="AE643" i="40"/>
  <c r="AF643" i="40"/>
  <c r="AD643" i="40"/>
  <c r="AB643" i="40"/>
  <c r="AC643" i="40"/>
  <c r="AA643" i="40"/>
  <c r="N1576" i="40"/>
  <c r="Z575" i="40" s="1"/>
  <c r="AI575" i="40"/>
  <c r="AH575" i="40"/>
  <c r="AG575" i="40"/>
  <c r="AE575" i="40"/>
  <c r="AF575" i="40"/>
  <c r="AD575" i="40"/>
  <c r="AC575" i="40"/>
  <c r="AB575" i="40"/>
  <c r="AA575" i="40"/>
  <c r="N1500" i="40"/>
  <c r="Z499" i="40" s="1"/>
  <c r="AI499" i="40"/>
  <c r="AH499" i="40"/>
  <c r="AE499" i="40"/>
  <c r="AG499" i="40"/>
  <c r="AF499" i="40"/>
  <c r="AD499" i="40"/>
  <c r="AB499" i="40"/>
  <c r="AC499" i="40"/>
  <c r="AA499" i="40"/>
  <c r="AI446" i="40"/>
  <c r="AH446" i="40"/>
  <c r="AG446" i="40"/>
  <c r="AF446" i="40"/>
  <c r="AE446" i="40"/>
  <c r="AD446" i="40"/>
  <c r="AB446" i="40"/>
  <c r="AC446" i="40"/>
  <c r="AA446" i="40"/>
  <c r="N1447" i="40"/>
  <c r="Z446" i="40" s="1"/>
  <c r="AH382" i="40"/>
  <c r="AI382" i="40"/>
  <c r="AG382" i="40"/>
  <c r="AF382" i="40"/>
  <c r="AE382" i="40"/>
  <c r="AD382" i="40"/>
  <c r="AB382" i="40"/>
  <c r="AC382" i="40"/>
  <c r="AA382" i="40"/>
  <c r="N1383" i="40"/>
  <c r="Z382" i="40" s="1"/>
  <c r="N1327" i="40"/>
  <c r="Z326" i="40" s="1"/>
  <c r="AI326" i="40"/>
  <c r="AH326" i="40"/>
  <c r="AG326" i="40"/>
  <c r="AF326" i="40"/>
  <c r="AE326" i="40"/>
  <c r="AD326" i="40"/>
  <c r="AB326" i="40"/>
  <c r="AC326" i="40"/>
  <c r="AA326" i="40"/>
  <c r="N1259" i="40"/>
  <c r="Z258" i="40" s="1"/>
  <c r="AI258" i="40"/>
  <c r="AH258" i="40"/>
  <c r="AG258" i="40"/>
  <c r="AC258" i="40"/>
  <c r="AF258" i="40"/>
  <c r="AE258" i="40"/>
  <c r="AD258" i="40"/>
  <c r="AB258" i="40"/>
  <c r="AA258" i="40"/>
  <c r="N1192" i="40"/>
  <c r="Z191" i="40" s="1"/>
  <c r="AI191" i="40"/>
  <c r="AH191" i="40"/>
  <c r="AF191" i="40"/>
  <c r="AG191" i="40"/>
  <c r="AE191" i="40"/>
  <c r="AC191" i="40"/>
  <c r="AD191" i="40"/>
  <c r="AA191" i="40"/>
  <c r="AB191" i="40"/>
  <c r="N1126" i="40"/>
  <c r="Z125" i="40" s="1"/>
  <c r="AI125" i="40"/>
  <c r="AH125" i="40"/>
  <c r="AF125" i="40"/>
  <c r="AG125" i="40"/>
  <c r="AE125" i="40"/>
  <c r="AD125" i="40"/>
  <c r="AC125" i="40"/>
  <c r="AB125" i="40"/>
  <c r="AA125" i="40"/>
  <c r="N1060" i="40"/>
  <c r="Z59" i="40" s="1"/>
  <c r="AI59" i="40"/>
  <c r="AH59" i="40"/>
  <c r="AF59" i="40"/>
  <c r="AE59" i="40"/>
  <c r="AG59" i="40"/>
  <c r="AD59" i="40"/>
  <c r="AC59" i="40"/>
  <c r="AB59" i="40"/>
  <c r="AA59" i="40"/>
  <c r="N1981" i="40"/>
  <c r="Z980" i="40" s="1"/>
  <c r="AG980" i="40"/>
  <c r="AI980" i="40"/>
  <c r="AH980" i="40"/>
  <c r="AF980" i="40"/>
  <c r="AE980" i="40"/>
  <c r="AD980" i="40"/>
  <c r="AC980" i="40"/>
  <c r="AB980" i="40"/>
  <c r="AA980" i="40"/>
  <c r="AI904" i="40"/>
  <c r="AG904" i="40"/>
  <c r="AH904" i="40"/>
  <c r="AE904" i="40"/>
  <c r="AF904" i="40"/>
  <c r="AD904" i="40"/>
  <c r="AB904" i="40"/>
  <c r="AC904" i="40"/>
  <c r="AA904" i="40"/>
  <c r="N1905" i="40"/>
  <c r="Z904" i="40" s="1"/>
  <c r="N1843" i="40"/>
  <c r="Z842" i="40" s="1"/>
  <c r="AI842" i="40"/>
  <c r="AF842" i="40"/>
  <c r="AH842" i="40"/>
  <c r="AG842" i="40"/>
  <c r="AD842" i="40"/>
  <c r="AE842" i="40"/>
  <c r="AB842" i="40"/>
  <c r="AC842" i="40"/>
  <c r="AA842" i="40"/>
  <c r="N1779" i="40"/>
  <c r="Z778" i="40" s="1"/>
  <c r="AI778" i="40"/>
  <c r="AF778" i="40"/>
  <c r="AH778" i="40"/>
  <c r="AG778" i="40"/>
  <c r="AD778" i="40"/>
  <c r="AE778" i="40"/>
  <c r="AB778" i="40"/>
  <c r="AC778" i="40"/>
  <c r="AA778" i="40"/>
  <c r="N1715" i="40"/>
  <c r="Z714" i="40" s="1"/>
  <c r="AI714" i="40"/>
  <c r="AF714" i="40"/>
  <c r="AH714" i="40"/>
  <c r="AG714" i="40"/>
  <c r="AE714" i="40"/>
  <c r="AD714" i="40"/>
  <c r="AB714" i="40"/>
  <c r="AC714" i="40"/>
  <c r="AA714" i="40"/>
  <c r="N1651" i="40"/>
  <c r="Z650" i="40" s="1"/>
  <c r="AI650" i="40"/>
  <c r="AF650" i="40"/>
  <c r="AH650" i="40"/>
  <c r="AG650" i="40"/>
  <c r="AE650" i="40"/>
  <c r="AD650" i="40"/>
  <c r="AB650" i="40"/>
  <c r="AC650" i="40"/>
  <c r="AA650" i="40"/>
  <c r="AI595" i="40"/>
  <c r="AH595" i="40"/>
  <c r="AE595" i="40"/>
  <c r="AG595" i="40"/>
  <c r="AF595" i="40"/>
  <c r="AD595" i="40"/>
  <c r="AB595" i="40"/>
  <c r="AC595" i="40"/>
  <c r="AA595" i="40"/>
  <c r="N1596" i="40"/>
  <c r="Z595" i="40" s="1"/>
  <c r="AI526" i="40"/>
  <c r="AG526" i="40"/>
  <c r="AH526" i="40"/>
  <c r="AF526" i="40"/>
  <c r="AE526" i="40"/>
  <c r="AB526" i="40"/>
  <c r="AD526" i="40"/>
  <c r="AC526" i="40"/>
  <c r="AA526" i="40"/>
  <c r="N1527" i="40"/>
  <c r="Z526" i="40" s="1"/>
  <c r="N1452" i="40"/>
  <c r="Z451" i="40" s="1"/>
  <c r="AI451" i="40"/>
  <c r="AH451" i="40"/>
  <c r="AG451" i="40"/>
  <c r="AE451" i="40"/>
  <c r="AF451" i="40"/>
  <c r="AC451" i="40"/>
  <c r="AD451" i="40"/>
  <c r="AB451" i="40"/>
  <c r="AA451" i="40"/>
  <c r="AH400" i="40"/>
  <c r="AI400" i="40"/>
  <c r="AG400" i="40"/>
  <c r="AF400" i="40"/>
  <c r="AE400" i="40"/>
  <c r="AD400" i="40"/>
  <c r="AC400" i="40"/>
  <c r="AB400" i="40"/>
  <c r="AA400" i="40"/>
  <c r="N1401" i="40"/>
  <c r="Z400" i="40" s="1"/>
  <c r="N1340" i="40"/>
  <c r="Z339" i="40" s="1"/>
  <c r="AI339" i="40"/>
  <c r="AH339" i="40"/>
  <c r="AE339" i="40"/>
  <c r="AF339" i="40"/>
  <c r="AG339" i="40"/>
  <c r="AC339" i="40"/>
  <c r="AD339" i="40"/>
  <c r="AB339" i="40"/>
  <c r="AA339" i="40"/>
  <c r="N1272" i="40"/>
  <c r="Z271" i="40" s="1"/>
  <c r="AI271" i="40"/>
  <c r="AH271" i="40"/>
  <c r="AG271" i="40"/>
  <c r="AE271" i="40"/>
  <c r="AF271" i="40"/>
  <c r="AD271" i="40"/>
  <c r="AC271" i="40"/>
  <c r="AB271" i="40"/>
  <c r="AA271" i="40"/>
  <c r="N1212" i="40"/>
  <c r="Z211" i="40" s="1"/>
  <c r="AI211" i="40"/>
  <c r="AH211" i="40"/>
  <c r="AF211" i="40"/>
  <c r="AE211" i="40"/>
  <c r="AG211" i="40"/>
  <c r="AC211" i="40"/>
  <c r="AD211" i="40"/>
  <c r="AB211" i="40"/>
  <c r="AA211" i="40"/>
  <c r="N1154" i="40"/>
  <c r="Z153" i="40" s="1"/>
  <c r="AI153" i="40"/>
  <c r="AH153" i="40"/>
  <c r="AF153" i="40"/>
  <c r="AG153" i="40"/>
  <c r="AE153" i="40"/>
  <c r="AD153" i="40"/>
  <c r="AC153" i="40"/>
  <c r="AB153" i="40"/>
  <c r="AA153" i="40"/>
  <c r="AI77" i="40"/>
  <c r="AF77" i="40"/>
  <c r="AH77" i="40"/>
  <c r="AG77" i="40"/>
  <c r="AE77" i="40"/>
  <c r="AD77" i="40"/>
  <c r="AC77" i="40"/>
  <c r="AB77" i="40"/>
  <c r="AA77" i="40"/>
  <c r="N1078" i="40"/>
  <c r="Z77" i="40" s="1"/>
  <c r="AI967" i="40"/>
  <c r="AH967" i="40"/>
  <c r="AG967" i="40"/>
  <c r="AF967" i="40"/>
  <c r="AD967" i="40"/>
  <c r="AE967" i="40"/>
  <c r="AB967" i="40"/>
  <c r="AC967" i="40"/>
  <c r="AA967" i="40"/>
  <c r="N1968" i="40"/>
  <c r="Z967" i="40" s="1"/>
  <c r="N1826" i="40"/>
  <c r="Z825" i="40" s="1"/>
  <c r="AI825" i="40"/>
  <c r="AH825" i="40"/>
  <c r="AF825" i="40"/>
  <c r="AD825" i="40"/>
  <c r="AG825" i="40"/>
  <c r="AE825" i="40"/>
  <c r="AC825" i="40"/>
  <c r="AB825" i="40"/>
  <c r="AA825" i="40"/>
  <c r="N1762" i="40"/>
  <c r="Z761" i="40" s="1"/>
  <c r="AH761" i="40"/>
  <c r="AI761" i="40"/>
  <c r="AG761" i="40"/>
  <c r="AF761" i="40"/>
  <c r="AD761" i="40"/>
  <c r="AE761" i="40"/>
  <c r="AC761" i="40"/>
  <c r="AB761" i="40"/>
  <c r="AA761" i="40"/>
  <c r="N1698" i="40"/>
  <c r="Z697" i="40" s="1"/>
  <c r="AH697" i="40"/>
  <c r="AI697" i="40"/>
  <c r="AG697" i="40"/>
  <c r="AF697" i="40"/>
  <c r="AD697" i="40"/>
  <c r="AE697" i="40"/>
  <c r="AC697" i="40"/>
  <c r="AB697" i="40"/>
  <c r="AA697" i="40"/>
  <c r="N1635" i="40"/>
  <c r="Z634" i="40" s="1"/>
  <c r="AI634" i="40"/>
  <c r="AH634" i="40"/>
  <c r="AG634" i="40"/>
  <c r="AF634" i="40"/>
  <c r="AE634" i="40"/>
  <c r="AD634" i="40"/>
  <c r="AB634" i="40"/>
  <c r="AC634" i="40"/>
  <c r="AA634" i="40"/>
  <c r="N1574" i="40"/>
  <c r="Z573" i="40" s="1"/>
  <c r="AH573" i="40"/>
  <c r="AI573" i="40"/>
  <c r="AG573" i="40"/>
  <c r="AE573" i="40"/>
  <c r="AF573" i="40"/>
  <c r="AD573" i="40"/>
  <c r="AC573" i="40"/>
  <c r="AB573" i="40"/>
  <c r="AA573" i="40"/>
  <c r="N1518" i="40"/>
  <c r="Z517" i="40" s="1"/>
  <c r="AI517" i="40"/>
  <c r="AH517" i="40"/>
  <c r="AG517" i="40"/>
  <c r="AE517" i="40"/>
  <c r="AF517" i="40"/>
  <c r="AD517" i="40"/>
  <c r="AC517" i="40"/>
  <c r="AB517" i="40"/>
  <c r="AA517" i="40"/>
  <c r="AH464" i="40"/>
  <c r="AI464" i="40"/>
  <c r="AG464" i="40"/>
  <c r="AE464" i="40"/>
  <c r="AF464" i="40"/>
  <c r="AD464" i="40"/>
  <c r="AC464" i="40"/>
  <c r="AB464" i="40"/>
  <c r="AA464" i="40"/>
  <c r="N1465" i="40"/>
  <c r="Z464" i="40" s="1"/>
  <c r="N1400" i="40"/>
  <c r="Z399" i="40" s="1"/>
  <c r="AI399" i="40"/>
  <c r="AH399" i="40"/>
  <c r="AF399" i="40"/>
  <c r="AG399" i="40"/>
  <c r="AE399" i="40"/>
  <c r="AD399" i="40"/>
  <c r="AC399" i="40"/>
  <c r="AB399" i="40"/>
  <c r="AA399" i="40"/>
  <c r="N1339" i="40"/>
  <c r="Z338" i="40" s="1"/>
  <c r="AI338" i="40"/>
  <c r="AH338" i="40"/>
  <c r="AF338" i="40"/>
  <c r="AG338" i="40"/>
  <c r="AE338" i="40"/>
  <c r="AC338" i="40"/>
  <c r="AD338" i="40"/>
  <c r="AB338" i="40"/>
  <c r="AA338" i="40"/>
  <c r="N1279" i="40"/>
  <c r="Z278" i="40" s="1"/>
  <c r="AI278" i="40"/>
  <c r="AH278" i="40"/>
  <c r="AG278" i="40"/>
  <c r="AF278" i="40"/>
  <c r="AE278" i="40"/>
  <c r="AB278" i="40"/>
  <c r="AC278" i="40"/>
  <c r="AD278" i="40"/>
  <c r="AA278" i="40"/>
  <c r="N1211" i="40"/>
  <c r="Z210" i="40" s="1"/>
  <c r="AI210" i="40"/>
  <c r="AH210" i="40"/>
  <c r="AG210" i="40"/>
  <c r="AF210" i="40"/>
  <c r="AE210" i="40"/>
  <c r="AC210" i="40"/>
  <c r="AD210" i="40"/>
  <c r="AB210" i="40"/>
  <c r="AA210" i="40"/>
  <c r="N1153" i="40"/>
  <c r="Z152" i="40" s="1"/>
  <c r="AI152" i="40"/>
  <c r="AH152" i="40"/>
  <c r="AG152" i="40"/>
  <c r="AF152" i="40"/>
  <c r="AE152" i="40"/>
  <c r="AC152" i="40"/>
  <c r="AD152" i="40"/>
  <c r="AB152" i="40"/>
  <c r="AA152" i="40"/>
  <c r="N1095" i="40"/>
  <c r="Z94" i="40" s="1"/>
  <c r="AI94" i="40"/>
  <c r="AH94" i="40"/>
  <c r="AF94" i="40"/>
  <c r="AG94" i="40"/>
  <c r="AE94" i="40"/>
  <c r="AC94" i="40"/>
  <c r="AD94" i="40"/>
  <c r="AB94" i="40"/>
  <c r="AA94" i="40"/>
  <c r="AI17" i="40"/>
  <c r="AH17" i="40"/>
  <c r="AF17" i="40"/>
  <c r="AG17" i="40"/>
  <c r="AE17" i="40"/>
  <c r="AD17" i="40"/>
  <c r="AC17" i="40"/>
  <c r="AA17" i="40"/>
  <c r="AB17" i="40"/>
  <c r="N1018" i="40"/>
  <c r="Z17" i="40" s="1"/>
  <c r="N1999" i="40"/>
  <c r="Z998" i="40" s="1"/>
  <c r="AI998" i="40"/>
  <c r="AG998" i="40"/>
  <c r="AH998" i="40"/>
  <c r="AF998" i="40"/>
  <c r="AD998" i="40"/>
  <c r="AB998" i="40"/>
  <c r="AE998" i="40"/>
  <c r="AC998" i="40"/>
  <c r="AA998" i="40"/>
  <c r="N1930" i="40"/>
  <c r="Z929" i="40" s="1"/>
  <c r="AI929" i="40"/>
  <c r="AG929" i="40"/>
  <c r="AH929" i="40"/>
  <c r="AF929" i="40"/>
  <c r="AD929" i="40"/>
  <c r="AE929" i="40"/>
  <c r="AC929" i="40"/>
  <c r="AA929" i="40"/>
  <c r="AB929" i="40"/>
  <c r="N1857" i="40"/>
  <c r="Z856" i="40" s="1"/>
  <c r="AI856" i="40"/>
  <c r="AG856" i="40"/>
  <c r="AH856" i="40"/>
  <c r="AF856" i="40"/>
  <c r="AE856" i="40"/>
  <c r="AD856" i="40"/>
  <c r="AB856" i="40"/>
  <c r="AC856" i="40"/>
  <c r="AA856" i="40"/>
  <c r="N1793" i="40"/>
  <c r="Z792" i="40" s="1"/>
  <c r="AH792" i="40"/>
  <c r="AI792" i="40"/>
  <c r="AG792" i="40"/>
  <c r="AF792" i="40"/>
  <c r="AE792" i="40"/>
  <c r="AD792" i="40"/>
  <c r="AB792" i="40"/>
  <c r="AC792" i="40"/>
  <c r="AA792" i="40"/>
  <c r="N1729" i="40"/>
  <c r="Z728" i="40" s="1"/>
  <c r="AH728" i="40"/>
  <c r="AI728" i="40"/>
  <c r="AG728" i="40"/>
  <c r="AF728" i="40"/>
  <c r="AE728" i="40"/>
  <c r="AD728" i="40"/>
  <c r="AB728" i="40"/>
  <c r="AC728" i="40"/>
  <c r="AA728" i="40"/>
  <c r="N1665" i="40"/>
  <c r="Z664" i="40" s="1"/>
  <c r="AH664" i="40"/>
  <c r="AI664" i="40"/>
  <c r="AG664" i="40"/>
  <c r="AF664" i="40"/>
  <c r="AE664" i="40"/>
  <c r="AD664" i="40"/>
  <c r="AB664" i="40"/>
  <c r="AC664" i="40"/>
  <c r="AA664" i="40"/>
  <c r="N1600" i="40"/>
  <c r="Z599" i="40" s="1"/>
  <c r="AI599" i="40"/>
  <c r="AH599" i="40"/>
  <c r="AG599" i="40"/>
  <c r="AE599" i="40"/>
  <c r="AF599" i="40"/>
  <c r="AD599" i="40"/>
  <c r="AC599" i="40"/>
  <c r="AB599" i="40"/>
  <c r="AA599" i="40"/>
  <c r="N1525" i="40"/>
  <c r="Z524" i="40" s="1"/>
  <c r="AI524" i="40"/>
  <c r="AG524" i="40"/>
  <c r="AH524" i="40"/>
  <c r="AF524" i="40"/>
  <c r="AE524" i="40"/>
  <c r="AD524" i="40"/>
  <c r="AC524" i="40"/>
  <c r="AB524" i="40"/>
  <c r="AA524" i="40"/>
  <c r="N1450" i="40"/>
  <c r="Z449" i="40" s="1"/>
  <c r="AI449" i="40"/>
  <c r="AH449" i="40"/>
  <c r="AG449" i="40"/>
  <c r="AF449" i="40"/>
  <c r="AD449" i="40"/>
  <c r="AE449" i="40"/>
  <c r="AC449" i="40"/>
  <c r="AA449" i="40"/>
  <c r="AB449" i="40"/>
  <c r="N1366" i="40"/>
  <c r="Z365" i="40" s="1"/>
  <c r="AI365" i="40"/>
  <c r="AH365" i="40"/>
  <c r="AG365" i="40"/>
  <c r="AF365" i="40"/>
  <c r="AE365" i="40"/>
  <c r="AD365" i="40"/>
  <c r="AC365" i="40"/>
  <c r="AB365" i="40"/>
  <c r="AA365" i="40"/>
  <c r="N1301" i="40"/>
  <c r="Z300" i="40" s="1"/>
  <c r="AI300" i="40"/>
  <c r="AH300" i="40"/>
  <c r="AG300" i="40"/>
  <c r="AE300" i="40"/>
  <c r="AF300" i="40"/>
  <c r="AC300" i="40"/>
  <c r="AD300" i="40"/>
  <c r="AB300" i="40"/>
  <c r="AA300" i="40"/>
  <c r="AI233" i="40"/>
  <c r="AH233" i="40"/>
  <c r="AF233" i="40"/>
  <c r="AG233" i="40"/>
  <c r="AD233" i="40"/>
  <c r="AE233" i="40"/>
  <c r="AC233" i="40"/>
  <c r="AA233" i="40"/>
  <c r="AB233" i="40"/>
  <c r="N1234" i="40"/>
  <c r="Z233" i="40" s="1"/>
  <c r="N1160" i="40"/>
  <c r="Z159" i="40" s="1"/>
  <c r="AI159" i="40"/>
  <c r="AH159" i="40"/>
  <c r="AF159" i="40"/>
  <c r="AG159" i="40"/>
  <c r="AE159" i="40"/>
  <c r="AC159" i="40"/>
  <c r="AD159" i="40"/>
  <c r="AA159" i="40"/>
  <c r="AB159" i="40"/>
  <c r="N1094" i="40"/>
  <c r="Z93" i="40" s="1"/>
  <c r="AI93" i="40"/>
  <c r="AH93" i="40"/>
  <c r="AF93" i="40"/>
  <c r="AG93" i="40"/>
  <c r="AE93" i="40"/>
  <c r="AD93" i="40"/>
  <c r="AC93" i="40"/>
  <c r="AB93" i="40"/>
  <c r="AA93" i="40"/>
  <c r="AI5" i="40"/>
  <c r="AH5" i="40"/>
  <c r="AF5" i="40"/>
  <c r="AG5" i="40"/>
  <c r="AE5" i="40"/>
  <c r="AD5" i="40"/>
  <c r="AC5" i="40"/>
  <c r="AB5" i="40"/>
  <c r="AA5" i="40"/>
  <c r="N1006" i="40"/>
  <c r="Z5" i="40" s="1"/>
  <c r="N1030" i="40"/>
  <c r="Z29" i="40" s="1"/>
  <c r="AI29" i="40"/>
  <c r="AH29" i="40"/>
  <c r="AF29" i="40"/>
  <c r="AG29" i="40"/>
  <c r="AE29" i="40"/>
  <c r="AD29" i="40"/>
  <c r="AC29" i="40"/>
  <c r="AA29" i="40"/>
  <c r="AB29" i="40"/>
  <c r="N1064" i="40"/>
  <c r="Z63" i="40" s="1"/>
  <c r="AI63" i="40"/>
  <c r="AH63" i="40"/>
  <c r="AF63" i="40"/>
  <c r="AG63" i="40"/>
  <c r="AE63" i="40"/>
  <c r="AC63" i="40"/>
  <c r="AD63" i="40"/>
  <c r="AA63" i="40"/>
  <c r="AB63" i="40"/>
  <c r="N1913" i="40"/>
  <c r="Z912" i="40" s="1"/>
  <c r="AI912" i="40"/>
  <c r="AG912" i="40"/>
  <c r="AH912" i="40"/>
  <c r="AE912" i="40"/>
  <c r="AF912" i="40"/>
  <c r="AD912" i="40"/>
  <c r="AB912" i="40"/>
  <c r="AC912" i="40"/>
  <c r="AA912" i="40"/>
  <c r="N1987" i="40"/>
  <c r="Z986" i="40" s="1"/>
  <c r="AI986" i="40"/>
  <c r="AG986" i="40"/>
  <c r="AF986" i="40"/>
  <c r="AH986" i="40"/>
  <c r="AD986" i="40"/>
  <c r="AE986" i="40"/>
  <c r="AB986" i="40"/>
  <c r="AC986" i="40"/>
  <c r="AA986" i="40"/>
  <c r="N1816" i="40"/>
  <c r="Z815" i="40" s="1"/>
  <c r="AI815" i="40"/>
  <c r="AH815" i="40"/>
  <c r="AG815" i="40"/>
  <c r="AF815" i="40"/>
  <c r="AD815" i="40"/>
  <c r="AE815" i="40"/>
  <c r="AB815" i="40"/>
  <c r="AC815" i="40"/>
  <c r="AA815" i="40"/>
  <c r="N1929" i="40"/>
  <c r="Z928" i="40" s="1"/>
  <c r="AI928" i="40"/>
  <c r="AG928" i="40"/>
  <c r="AH928" i="40"/>
  <c r="AF928" i="40"/>
  <c r="AE928" i="40"/>
  <c r="AD928" i="40"/>
  <c r="AC928" i="40"/>
  <c r="AB928" i="40"/>
  <c r="AA928" i="40"/>
  <c r="N1744" i="40"/>
  <c r="Z743" i="40" s="1"/>
  <c r="AI743" i="40"/>
  <c r="AH743" i="40"/>
  <c r="AG743" i="40"/>
  <c r="AE743" i="40"/>
  <c r="AF743" i="40"/>
  <c r="AD743" i="40"/>
  <c r="AB743" i="40"/>
  <c r="AC743" i="40"/>
  <c r="AA743" i="40"/>
  <c r="N1551" i="40"/>
  <c r="Z550" i="40" s="1"/>
  <c r="AI550" i="40"/>
  <c r="AG550" i="40"/>
  <c r="AH550" i="40"/>
  <c r="AF550" i="40"/>
  <c r="AE550" i="40"/>
  <c r="AD550" i="40"/>
  <c r="AB550" i="40"/>
  <c r="AC550" i="40"/>
  <c r="AA550" i="40"/>
  <c r="AH496" i="40"/>
  <c r="AI496" i="40"/>
  <c r="AG496" i="40"/>
  <c r="AE496" i="40"/>
  <c r="AF496" i="40"/>
  <c r="AD496" i="40"/>
  <c r="AB496" i="40"/>
  <c r="AC496" i="40"/>
  <c r="AA496" i="40"/>
  <c r="N1497" i="40"/>
  <c r="Z496" i="40" s="1"/>
  <c r="N1424" i="40"/>
  <c r="Z423" i="40" s="1"/>
  <c r="AI423" i="40"/>
  <c r="AH423" i="40"/>
  <c r="AF423" i="40"/>
  <c r="AG423" i="40"/>
  <c r="AE423" i="40"/>
  <c r="AD423" i="40"/>
  <c r="AC423" i="40"/>
  <c r="AB423" i="40"/>
  <c r="AA423" i="40"/>
  <c r="N1351" i="40"/>
  <c r="Z350" i="40" s="1"/>
  <c r="AH350" i="40"/>
  <c r="AI350" i="40"/>
  <c r="AG350" i="40"/>
  <c r="AF350" i="40"/>
  <c r="AE350" i="40"/>
  <c r="AD350" i="40"/>
  <c r="AB350" i="40"/>
  <c r="AC350" i="40"/>
  <c r="AA350" i="40"/>
  <c r="N1285" i="40"/>
  <c r="Z284" i="40" s="1"/>
  <c r="AI284" i="40"/>
  <c r="AH284" i="40"/>
  <c r="AG284" i="40"/>
  <c r="AE284" i="40"/>
  <c r="AF284" i="40"/>
  <c r="AD284" i="40"/>
  <c r="AC284" i="40"/>
  <c r="AB284" i="40"/>
  <c r="AA284" i="40"/>
  <c r="N1225" i="40"/>
  <c r="Z224" i="40" s="1"/>
  <c r="AH224" i="40"/>
  <c r="AI224" i="40"/>
  <c r="AG224" i="40"/>
  <c r="AE224" i="40"/>
  <c r="AF224" i="40"/>
  <c r="AC224" i="40"/>
  <c r="AD224" i="40"/>
  <c r="AA224" i="40"/>
  <c r="AB224" i="40"/>
  <c r="N1167" i="40"/>
  <c r="Z166" i="40" s="1"/>
  <c r="AI166" i="40"/>
  <c r="AH166" i="40"/>
  <c r="AF166" i="40"/>
  <c r="AG166" i="40"/>
  <c r="AE166" i="40"/>
  <c r="AC166" i="40"/>
  <c r="AD166" i="40"/>
  <c r="AB166" i="40"/>
  <c r="AA166" i="40"/>
  <c r="N1101" i="40"/>
  <c r="Z100" i="40" s="1"/>
  <c r="AI100" i="40"/>
  <c r="AH100" i="40"/>
  <c r="AG100" i="40"/>
  <c r="AF100" i="40"/>
  <c r="AE100" i="40"/>
  <c r="AD100" i="40"/>
  <c r="AC100" i="40"/>
  <c r="AB100" i="40"/>
  <c r="AA100" i="40"/>
  <c r="N1025" i="40"/>
  <c r="Z24" i="40" s="1"/>
  <c r="AI24" i="40"/>
  <c r="AH24" i="40"/>
  <c r="AG24" i="40"/>
  <c r="AF24" i="40"/>
  <c r="AE24" i="40"/>
  <c r="AC24" i="40"/>
  <c r="AD24" i="40"/>
  <c r="AB24" i="40"/>
  <c r="AA24" i="40"/>
  <c r="N1863" i="40"/>
  <c r="Z862" i="40" s="1"/>
  <c r="AI862" i="40"/>
  <c r="AH862" i="40"/>
  <c r="AF862" i="40"/>
  <c r="AG862" i="40"/>
  <c r="AD862" i="40"/>
  <c r="AB862" i="40"/>
  <c r="AE862" i="40"/>
  <c r="AC862" i="40"/>
  <c r="AA862" i="40"/>
  <c r="N1799" i="40"/>
  <c r="Z798" i="40" s="1"/>
  <c r="AI798" i="40"/>
  <c r="AH798" i="40"/>
  <c r="AF798" i="40"/>
  <c r="AG798" i="40"/>
  <c r="AD798" i="40"/>
  <c r="AB798" i="40"/>
  <c r="AE798" i="40"/>
  <c r="AC798" i="40"/>
  <c r="AA798" i="40"/>
  <c r="N1735" i="40"/>
  <c r="Z734" i="40" s="1"/>
  <c r="AI734" i="40"/>
  <c r="AH734" i="40"/>
  <c r="AF734" i="40"/>
  <c r="AG734" i="40"/>
  <c r="AD734" i="40"/>
  <c r="AB734" i="40"/>
  <c r="AE734" i="40"/>
  <c r="AC734" i="40"/>
  <c r="AA734" i="40"/>
  <c r="N1671" i="40"/>
  <c r="Z670" i="40" s="1"/>
  <c r="AI670" i="40"/>
  <c r="AH670" i="40"/>
  <c r="AG670" i="40"/>
  <c r="AF670" i="40"/>
  <c r="AE670" i="40"/>
  <c r="AD670" i="40"/>
  <c r="AB670" i="40"/>
  <c r="AC670" i="40"/>
  <c r="AA670" i="40"/>
  <c r="N1598" i="40"/>
  <c r="Z597" i="40" s="1"/>
  <c r="AI597" i="40"/>
  <c r="AH597" i="40"/>
  <c r="AG597" i="40"/>
  <c r="AF597" i="40"/>
  <c r="AE597" i="40"/>
  <c r="AD597" i="40"/>
  <c r="AC597" i="40"/>
  <c r="AB597" i="40"/>
  <c r="AA597" i="40"/>
  <c r="N1544" i="40"/>
  <c r="Z543" i="40" s="1"/>
  <c r="AI543" i="40"/>
  <c r="AH543" i="40"/>
  <c r="AG543" i="40"/>
  <c r="AE543" i="40"/>
  <c r="AF543" i="40"/>
  <c r="AD543" i="40"/>
  <c r="AC543" i="40"/>
  <c r="AB543" i="40"/>
  <c r="AA543" i="40"/>
  <c r="N1482" i="40"/>
  <c r="Z481" i="40" s="1"/>
  <c r="AI481" i="40"/>
  <c r="AH481" i="40"/>
  <c r="AG481" i="40"/>
  <c r="AF481" i="40"/>
  <c r="AD481" i="40"/>
  <c r="AE481" i="40"/>
  <c r="AC481" i="40"/>
  <c r="AA481" i="40"/>
  <c r="AB481" i="40"/>
  <c r="N1430" i="40"/>
  <c r="Z429" i="40" s="1"/>
  <c r="AI429" i="40"/>
  <c r="AH429" i="40"/>
  <c r="AG429" i="40"/>
  <c r="AF429" i="40"/>
  <c r="AE429" i="40"/>
  <c r="AD429" i="40"/>
  <c r="AC429" i="40"/>
  <c r="AB429" i="40"/>
  <c r="AA429" i="40"/>
  <c r="N1379" i="40"/>
  <c r="Z378" i="40" s="1"/>
  <c r="AH378" i="40"/>
  <c r="AI378" i="40"/>
  <c r="AG378" i="40"/>
  <c r="AF378" i="40"/>
  <c r="AE378" i="40"/>
  <c r="AD378" i="40"/>
  <c r="AC378" i="40"/>
  <c r="AB378" i="40"/>
  <c r="AA378" i="40"/>
  <c r="N1322" i="40"/>
  <c r="Z321" i="40" s="1"/>
  <c r="AI321" i="40"/>
  <c r="AH321" i="40"/>
  <c r="AG321" i="40"/>
  <c r="AF321" i="40"/>
  <c r="AD321" i="40"/>
  <c r="AE321" i="40"/>
  <c r="AC321" i="40"/>
  <c r="AA321" i="40"/>
  <c r="AB321" i="40"/>
  <c r="N1262" i="40"/>
  <c r="Z261" i="40" s="1"/>
  <c r="AH261" i="40"/>
  <c r="AI261" i="40"/>
  <c r="AF261" i="40"/>
  <c r="AG261" i="40"/>
  <c r="AE261" i="40"/>
  <c r="AD261" i="40"/>
  <c r="AC261" i="40"/>
  <c r="AB261" i="40"/>
  <c r="AA261" i="40"/>
  <c r="N1187" i="40"/>
  <c r="Z186" i="40" s="1"/>
  <c r="AH186" i="40"/>
  <c r="AI186" i="40"/>
  <c r="AF186" i="40"/>
  <c r="AG186" i="40"/>
  <c r="AE186" i="40"/>
  <c r="AC186" i="40"/>
  <c r="AD186" i="40"/>
  <c r="AB186" i="40"/>
  <c r="AA186" i="40"/>
  <c r="N1129" i="40"/>
  <c r="Z128" i="40" s="1"/>
  <c r="AH128" i="40"/>
  <c r="AI128" i="40"/>
  <c r="AG128" i="40"/>
  <c r="AF128" i="40"/>
  <c r="AE128" i="40"/>
  <c r="AC128" i="40"/>
  <c r="AD128" i="40"/>
  <c r="AA128" i="40"/>
  <c r="AB128" i="40"/>
  <c r="N1053" i="40"/>
  <c r="Z52" i="40" s="1"/>
  <c r="AI52" i="40"/>
  <c r="AH52" i="40"/>
  <c r="AG52" i="40"/>
  <c r="AF52" i="40"/>
  <c r="AE52" i="40"/>
  <c r="AC52" i="40"/>
  <c r="AD52" i="40"/>
  <c r="AB52" i="40"/>
  <c r="AA52" i="40"/>
  <c r="N1918" i="40"/>
  <c r="Z917" i="40" s="1"/>
  <c r="AI917" i="40"/>
  <c r="AH917" i="40"/>
  <c r="AG917" i="40"/>
  <c r="AF917" i="40"/>
  <c r="AD917" i="40"/>
  <c r="AC917" i="40"/>
  <c r="AE917" i="40"/>
  <c r="AB917" i="40"/>
  <c r="AA917" i="40"/>
  <c r="N1939" i="40"/>
  <c r="Z938" i="40" s="1"/>
  <c r="AI938" i="40"/>
  <c r="AH938" i="40"/>
  <c r="AF938" i="40"/>
  <c r="AG938" i="40"/>
  <c r="AD938" i="40"/>
  <c r="AE938" i="40"/>
  <c r="AB938" i="40"/>
  <c r="AC938" i="40"/>
  <c r="AA938" i="40"/>
  <c r="N1894" i="40"/>
  <c r="Z893" i="40" s="1"/>
  <c r="AI893" i="40"/>
  <c r="AH893" i="40"/>
  <c r="AG893" i="40"/>
  <c r="AF893" i="40"/>
  <c r="AD893" i="40"/>
  <c r="AC893" i="40"/>
  <c r="AE893" i="40"/>
  <c r="AB893" i="40"/>
  <c r="AA893" i="40"/>
  <c r="N1830" i="40"/>
  <c r="Z829" i="40" s="1"/>
  <c r="AI829" i="40"/>
  <c r="AG829" i="40"/>
  <c r="AH829" i="40"/>
  <c r="AF829" i="40"/>
  <c r="AD829" i="40"/>
  <c r="AC829" i="40"/>
  <c r="AE829" i="40"/>
  <c r="AB829" i="40"/>
  <c r="AA829" i="40"/>
  <c r="N1766" i="40"/>
  <c r="Z765" i="40" s="1"/>
  <c r="AH765" i="40"/>
  <c r="AI765" i="40"/>
  <c r="AG765" i="40"/>
  <c r="AF765" i="40"/>
  <c r="AD765" i="40"/>
  <c r="AC765" i="40"/>
  <c r="AE765" i="40"/>
  <c r="AB765" i="40"/>
  <c r="AA765" i="40"/>
  <c r="N1702" i="40"/>
  <c r="Z701" i="40" s="1"/>
  <c r="AH701" i="40"/>
  <c r="AI701" i="40"/>
  <c r="AG701" i="40"/>
  <c r="AE701" i="40"/>
  <c r="AF701" i="40"/>
  <c r="AD701" i="40"/>
  <c r="AC701" i="40"/>
  <c r="AB701" i="40"/>
  <c r="AA701" i="40"/>
  <c r="N1638" i="40"/>
  <c r="Z637" i="40" s="1"/>
  <c r="AH637" i="40"/>
  <c r="AI637" i="40"/>
  <c r="AG637" i="40"/>
  <c r="AE637" i="40"/>
  <c r="AF637" i="40"/>
  <c r="AD637" i="40"/>
  <c r="AC637" i="40"/>
  <c r="AB637" i="40"/>
  <c r="AA637" i="40"/>
  <c r="N1571" i="40"/>
  <c r="Z570" i="40" s="1"/>
  <c r="AI570" i="40"/>
  <c r="AH570" i="40"/>
  <c r="AG570" i="40"/>
  <c r="AF570" i="40"/>
  <c r="AE570" i="40"/>
  <c r="AD570" i="40"/>
  <c r="AB570" i="40"/>
  <c r="AC570" i="40"/>
  <c r="AA570" i="40"/>
  <c r="N1509" i="40"/>
  <c r="Z508" i="40" s="1"/>
  <c r="AG508" i="40"/>
  <c r="AH508" i="40"/>
  <c r="AI508" i="40"/>
  <c r="AE508" i="40"/>
  <c r="AF508" i="40"/>
  <c r="AD508" i="40"/>
  <c r="AB508" i="40"/>
  <c r="AC508" i="40"/>
  <c r="AA508" i="40"/>
  <c r="N1435" i="40"/>
  <c r="Z434" i="40" s="1"/>
  <c r="AI434" i="40"/>
  <c r="AH434" i="40"/>
  <c r="AF434" i="40"/>
  <c r="AG434" i="40"/>
  <c r="AE434" i="40"/>
  <c r="AC434" i="40"/>
  <c r="AD434" i="40"/>
  <c r="AB434" i="40"/>
  <c r="AA434" i="40"/>
  <c r="N1371" i="40"/>
  <c r="Z370" i="40" s="1"/>
  <c r="AH370" i="40"/>
  <c r="AI370" i="40"/>
  <c r="AF370" i="40"/>
  <c r="AG370" i="40"/>
  <c r="AE370" i="40"/>
  <c r="AC370" i="40"/>
  <c r="AD370" i="40"/>
  <c r="AB370" i="40"/>
  <c r="AA370" i="40"/>
  <c r="N1305" i="40"/>
  <c r="Z304" i="40" s="1"/>
  <c r="AH304" i="40"/>
  <c r="AI304" i="40"/>
  <c r="AG304" i="40"/>
  <c r="AF304" i="40"/>
  <c r="AE304" i="40"/>
  <c r="AD304" i="40"/>
  <c r="AC304" i="40"/>
  <c r="AB304" i="40"/>
  <c r="AA304" i="40"/>
  <c r="AI237" i="40"/>
  <c r="AF237" i="40"/>
  <c r="AH237" i="40"/>
  <c r="AG237" i="40"/>
  <c r="AE237" i="40"/>
  <c r="AD237" i="40"/>
  <c r="AC237" i="40"/>
  <c r="AB237" i="40"/>
  <c r="AA237" i="40"/>
  <c r="N1238" i="40"/>
  <c r="Z237" i="40" s="1"/>
  <c r="N1172" i="40"/>
  <c r="Z171" i="40" s="1"/>
  <c r="AI171" i="40"/>
  <c r="AH171" i="40"/>
  <c r="AG171" i="40"/>
  <c r="AE171" i="40"/>
  <c r="AF171" i="40"/>
  <c r="AC171" i="40"/>
  <c r="AD171" i="40"/>
  <c r="AA171" i="40"/>
  <c r="AB171" i="40"/>
  <c r="N1099" i="40"/>
  <c r="Z98" i="40" s="1"/>
  <c r="AI98" i="40"/>
  <c r="AH98" i="40"/>
  <c r="AG98" i="40"/>
  <c r="AC98" i="40"/>
  <c r="AF98" i="40"/>
  <c r="AE98" i="40"/>
  <c r="AD98" i="40"/>
  <c r="AB98" i="40"/>
  <c r="AA98" i="40"/>
  <c r="N1023" i="40"/>
  <c r="Z22" i="40" s="1"/>
  <c r="AI22" i="40"/>
  <c r="AH22" i="40"/>
  <c r="AG22" i="40"/>
  <c r="AF22" i="40"/>
  <c r="AE22" i="40"/>
  <c r="AC22" i="40"/>
  <c r="AB22" i="40"/>
  <c r="AD22" i="40"/>
  <c r="AA22" i="40"/>
  <c r="N1971" i="40"/>
  <c r="Z970" i="40" s="1"/>
  <c r="AI970" i="40"/>
  <c r="AH970" i="40"/>
  <c r="AF970" i="40"/>
  <c r="AG970" i="40"/>
  <c r="AD970" i="40"/>
  <c r="AE970" i="40"/>
  <c r="AB970" i="40"/>
  <c r="AC970" i="40"/>
  <c r="AA970" i="40"/>
  <c r="N1951" i="40"/>
  <c r="Z950" i="40" s="1"/>
  <c r="AI950" i="40"/>
  <c r="AG950" i="40"/>
  <c r="AH950" i="40"/>
  <c r="AF950" i="40"/>
  <c r="AE950" i="40"/>
  <c r="AB950" i="40"/>
  <c r="AD950" i="40"/>
  <c r="AC950" i="40"/>
  <c r="AA950" i="40"/>
  <c r="N1869" i="40"/>
  <c r="Z868" i="40" s="1"/>
  <c r="AI868" i="40"/>
  <c r="AG868" i="40"/>
  <c r="AH868" i="40"/>
  <c r="AF868" i="40"/>
  <c r="AE868" i="40"/>
  <c r="AD868" i="40"/>
  <c r="AB868" i="40"/>
  <c r="AC868" i="40"/>
  <c r="AA868" i="40"/>
  <c r="N1805" i="40"/>
  <c r="Z804" i="40" s="1"/>
  <c r="AI804" i="40"/>
  <c r="AG804" i="40"/>
  <c r="AH804" i="40"/>
  <c r="AF804" i="40"/>
  <c r="AE804" i="40"/>
  <c r="AD804" i="40"/>
  <c r="AB804" i="40"/>
  <c r="AC804" i="40"/>
  <c r="AA804" i="40"/>
  <c r="N1741" i="40"/>
  <c r="Z740" i="40" s="1"/>
  <c r="AI740" i="40"/>
  <c r="AG740" i="40"/>
  <c r="AH740" i="40"/>
  <c r="AF740" i="40"/>
  <c r="AE740" i="40"/>
  <c r="AD740" i="40"/>
  <c r="AB740" i="40"/>
  <c r="AC740" i="40"/>
  <c r="AA740" i="40"/>
  <c r="N1677" i="40"/>
  <c r="Z676" i="40" s="1"/>
  <c r="AI676" i="40"/>
  <c r="AG676" i="40"/>
  <c r="AH676" i="40"/>
  <c r="AF676" i="40"/>
  <c r="AE676" i="40"/>
  <c r="AD676" i="40"/>
  <c r="AB676" i="40"/>
  <c r="AC676" i="40"/>
  <c r="AA676" i="40"/>
  <c r="AI610" i="40"/>
  <c r="AG610" i="40"/>
  <c r="AF610" i="40"/>
  <c r="AH610" i="40"/>
  <c r="AE610" i="40"/>
  <c r="AD610" i="40"/>
  <c r="AB610" i="40"/>
  <c r="AC610" i="40"/>
  <c r="AA610" i="40"/>
  <c r="N1611" i="40"/>
  <c r="Z610" i="40" s="1"/>
  <c r="N1556" i="40"/>
  <c r="Z555" i="40" s="1"/>
  <c r="AI555" i="40"/>
  <c r="AH555" i="40"/>
  <c r="AG555" i="40"/>
  <c r="AE555" i="40"/>
  <c r="AF555" i="40"/>
  <c r="AD555" i="40"/>
  <c r="AC555" i="40"/>
  <c r="AB555" i="40"/>
  <c r="AA555" i="40"/>
  <c r="AG500" i="40"/>
  <c r="AH500" i="40"/>
  <c r="AI500" i="40"/>
  <c r="AE500" i="40"/>
  <c r="AF500" i="40"/>
  <c r="AD500" i="40"/>
  <c r="AC500" i="40"/>
  <c r="AB500" i="40"/>
  <c r="AA500" i="40"/>
  <c r="N1501" i="40"/>
  <c r="Z500" i="40" s="1"/>
  <c r="N1434" i="40"/>
  <c r="Z433" i="40" s="1"/>
  <c r="AH433" i="40"/>
  <c r="AI433" i="40"/>
  <c r="AG433" i="40"/>
  <c r="AF433" i="40"/>
  <c r="AE433" i="40"/>
  <c r="AD433" i="40"/>
  <c r="AC433" i="40"/>
  <c r="AB433" i="40"/>
  <c r="AA433" i="40"/>
  <c r="N1355" i="40"/>
  <c r="Z354" i="40" s="1"/>
  <c r="AI354" i="40"/>
  <c r="AH354" i="40"/>
  <c r="AG354" i="40"/>
  <c r="AF354" i="40"/>
  <c r="AE354" i="40"/>
  <c r="AC354" i="40"/>
  <c r="AD354" i="40"/>
  <c r="AB354" i="40"/>
  <c r="AA354" i="40"/>
  <c r="N1290" i="40"/>
  <c r="Z289" i="40" s="1"/>
  <c r="AI289" i="40"/>
  <c r="AH289" i="40"/>
  <c r="AG289" i="40"/>
  <c r="AF289" i="40"/>
  <c r="AD289" i="40"/>
  <c r="AE289" i="40"/>
  <c r="AC289" i="40"/>
  <c r="AA289" i="40"/>
  <c r="AB289" i="40"/>
  <c r="N1230" i="40"/>
  <c r="Z229" i="40" s="1"/>
  <c r="AH229" i="40"/>
  <c r="AF229" i="40"/>
  <c r="AI229" i="40"/>
  <c r="AG229" i="40"/>
  <c r="AE229" i="40"/>
  <c r="AD229" i="40"/>
  <c r="AC229" i="40"/>
  <c r="AB229" i="40"/>
  <c r="AA229" i="40"/>
  <c r="N1171" i="40"/>
  <c r="Z170" i="40" s="1"/>
  <c r="AI170" i="40"/>
  <c r="AH170" i="40"/>
  <c r="AF170" i="40"/>
  <c r="AG170" i="40"/>
  <c r="AC170" i="40"/>
  <c r="AE170" i="40"/>
  <c r="AD170" i="40"/>
  <c r="AB170" i="40"/>
  <c r="AA170" i="40"/>
  <c r="N1112" i="40"/>
  <c r="Z111" i="40" s="1"/>
  <c r="AI111" i="40"/>
  <c r="AH111" i="40"/>
  <c r="AF111" i="40"/>
  <c r="AG111" i="40"/>
  <c r="AE111" i="40"/>
  <c r="AD111" i="40"/>
  <c r="AC111" i="40"/>
  <c r="AB111" i="40"/>
  <c r="AA111" i="40"/>
  <c r="N1032" i="40"/>
  <c r="Z31" i="40" s="1"/>
  <c r="AI31" i="40"/>
  <c r="AH31" i="40"/>
  <c r="AF31" i="40"/>
  <c r="AG31" i="40"/>
  <c r="AE31" i="40"/>
  <c r="AC31" i="40"/>
  <c r="AA31" i="40"/>
  <c r="AD31" i="40"/>
  <c r="AB31" i="40"/>
  <c r="AI943" i="40"/>
  <c r="AH943" i="40"/>
  <c r="AG943" i="40"/>
  <c r="AF943" i="40"/>
  <c r="AD943" i="40"/>
  <c r="AE943" i="40"/>
  <c r="AB943" i="40"/>
  <c r="AC943" i="40"/>
  <c r="AA943" i="40"/>
  <c r="N1944" i="40"/>
  <c r="Z943" i="40" s="1"/>
  <c r="N1892" i="40"/>
  <c r="Z891" i="40" s="1"/>
  <c r="AI891" i="40"/>
  <c r="AH891" i="40"/>
  <c r="AG891" i="40"/>
  <c r="AF891" i="40"/>
  <c r="AD891" i="40"/>
  <c r="AE891" i="40"/>
  <c r="AB891" i="40"/>
  <c r="AC891" i="40"/>
  <c r="AA891" i="40"/>
  <c r="N1828" i="40"/>
  <c r="Z827" i="40" s="1"/>
  <c r="AI827" i="40"/>
  <c r="AH827" i="40"/>
  <c r="AG827" i="40"/>
  <c r="AF827" i="40"/>
  <c r="AD827" i="40"/>
  <c r="AE827" i="40"/>
  <c r="AB827" i="40"/>
  <c r="AC827" i="40"/>
  <c r="AA827" i="40"/>
  <c r="N1764" i="40"/>
  <c r="Z763" i="40" s="1"/>
  <c r="AI763" i="40"/>
  <c r="AH763" i="40"/>
  <c r="AG763" i="40"/>
  <c r="AF763" i="40"/>
  <c r="AE763" i="40"/>
  <c r="AD763" i="40"/>
  <c r="AB763" i="40"/>
  <c r="AC763" i="40"/>
  <c r="AA763" i="40"/>
  <c r="N1700" i="40"/>
  <c r="Z699" i="40" s="1"/>
  <c r="AI699" i="40"/>
  <c r="AH699" i="40"/>
  <c r="AG699" i="40"/>
  <c r="AF699" i="40"/>
  <c r="AE699" i="40"/>
  <c r="AD699" i="40"/>
  <c r="AB699" i="40"/>
  <c r="AC699" i="40"/>
  <c r="AA699" i="40"/>
  <c r="AG636" i="40"/>
  <c r="AH636" i="40"/>
  <c r="AI636" i="40"/>
  <c r="AE636" i="40"/>
  <c r="AF636" i="40"/>
  <c r="AD636" i="40"/>
  <c r="AB636" i="40"/>
  <c r="AC636" i="40"/>
  <c r="AA636" i="40"/>
  <c r="N1637" i="40"/>
  <c r="Z636" i="40" s="1"/>
  <c r="N1569" i="40"/>
  <c r="Z568" i="40" s="1"/>
  <c r="AH568" i="40"/>
  <c r="AI568" i="40"/>
  <c r="AG568" i="40"/>
  <c r="AF568" i="40"/>
  <c r="AE568" i="40"/>
  <c r="AD568" i="40"/>
  <c r="AB568" i="40"/>
  <c r="AC568" i="40"/>
  <c r="AA568" i="40"/>
  <c r="N1494" i="40"/>
  <c r="Z493" i="40" s="1"/>
  <c r="AI493" i="40"/>
  <c r="AH493" i="40"/>
  <c r="AG493" i="40"/>
  <c r="AF493" i="40"/>
  <c r="AE493" i="40"/>
  <c r="AD493" i="40"/>
  <c r="AC493" i="40"/>
  <c r="AB493" i="40"/>
  <c r="AA493" i="40"/>
  <c r="N1440" i="40"/>
  <c r="Z439" i="40" s="1"/>
  <c r="AI439" i="40"/>
  <c r="AH439" i="40"/>
  <c r="AF439" i="40"/>
  <c r="AG439" i="40"/>
  <c r="AE439" i="40"/>
  <c r="AC439" i="40"/>
  <c r="AD439" i="40"/>
  <c r="AB439" i="40"/>
  <c r="AA439" i="40"/>
  <c r="N1376" i="40"/>
  <c r="Z375" i="40" s="1"/>
  <c r="AI375" i="40"/>
  <c r="AH375" i="40"/>
  <c r="AF375" i="40"/>
  <c r="AG375" i="40"/>
  <c r="AE375" i="40"/>
  <c r="AC375" i="40"/>
  <c r="AD375" i="40"/>
  <c r="AB375" i="40"/>
  <c r="AA375" i="40"/>
  <c r="N1319" i="40"/>
  <c r="Z318" i="40" s="1"/>
  <c r="AH318" i="40"/>
  <c r="AI318" i="40"/>
  <c r="AG318" i="40"/>
  <c r="AF318" i="40"/>
  <c r="AE318" i="40"/>
  <c r="AD318" i="40"/>
  <c r="AB318" i="40"/>
  <c r="AC318" i="40"/>
  <c r="AA318" i="40"/>
  <c r="N1251" i="40"/>
  <c r="Z250" i="40" s="1"/>
  <c r="AI250" i="40"/>
  <c r="AH250" i="40"/>
  <c r="AF250" i="40"/>
  <c r="AG250" i="40"/>
  <c r="AE250" i="40"/>
  <c r="AC250" i="40"/>
  <c r="AD250" i="40"/>
  <c r="AB250" i="40"/>
  <c r="AA250" i="40"/>
  <c r="N1184" i="40"/>
  <c r="Z183" i="40" s="1"/>
  <c r="AI183" i="40"/>
  <c r="AH183" i="40"/>
  <c r="AG183" i="40"/>
  <c r="AE183" i="40"/>
  <c r="AF183" i="40"/>
  <c r="AC183" i="40"/>
  <c r="AD183" i="40"/>
  <c r="AA183" i="40"/>
  <c r="AB183" i="40"/>
  <c r="N1118" i="40"/>
  <c r="Z117" i="40" s="1"/>
  <c r="AF117" i="40"/>
  <c r="AH117" i="40"/>
  <c r="AI117" i="40"/>
  <c r="AG117" i="40"/>
  <c r="AE117" i="40"/>
  <c r="AD117" i="40"/>
  <c r="AC117" i="40"/>
  <c r="AB117" i="40"/>
  <c r="AA117" i="40"/>
  <c r="AI49" i="40"/>
  <c r="AH49" i="40"/>
  <c r="AF49" i="40"/>
  <c r="AG49" i="40"/>
  <c r="AE49" i="40"/>
  <c r="AD49" i="40"/>
  <c r="AC49" i="40"/>
  <c r="AB49" i="40"/>
  <c r="AA49" i="40"/>
  <c r="N1050" i="40"/>
  <c r="Z49" i="40" s="1"/>
  <c r="N1975" i="40"/>
  <c r="Z974" i="40" s="1"/>
  <c r="AI974" i="40"/>
  <c r="AH974" i="40"/>
  <c r="AF974" i="40"/>
  <c r="AG974" i="40"/>
  <c r="AE974" i="40"/>
  <c r="AB974" i="40"/>
  <c r="AD974" i="40"/>
  <c r="AC974" i="40"/>
  <c r="AA974" i="40"/>
  <c r="N1899" i="40"/>
  <c r="Z898" i="40" s="1"/>
  <c r="AI898" i="40"/>
  <c r="AG898" i="40"/>
  <c r="AF898" i="40"/>
  <c r="AH898" i="40"/>
  <c r="AE898" i="40"/>
  <c r="AD898" i="40"/>
  <c r="AB898" i="40"/>
  <c r="AC898" i="40"/>
  <c r="AA898" i="40"/>
  <c r="N1835" i="40"/>
  <c r="Z834" i="40" s="1"/>
  <c r="AI834" i="40"/>
  <c r="AH834" i="40"/>
  <c r="AG834" i="40"/>
  <c r="AF834" i="40"/>
  <c r="AE834" i="40"/>
  <c r="AD834" i="40"/>
  <c r="AB834" i="40"/>
  <c r="AC834" i="40"/>
  <c r="AA834" i="40"/>
  <c r="N1771" i="40"/>
  <c r="Z770" i="40" s="1"/>
  <c r="AI770" i="40"/>
  <c r="AG770" i="40"/>
  <c r="AF770" i="40"/>
  <c r="AH770" i="40"/>
  <c r="AE770" i="40"/>
  <c r="AD770" i="40"/>
  <c r="AB770" i="40"/>
  <c r="AC770" i="40"/>
  <c r="AA770" i="40"/>
  <c r="N1707" i="40"/>
  <c r="Z706" i="40" s="1"/>
  <c r="AI706" i="40"/>
  <c r="AG706" i="40"/>
  <c r="AF706" i="40"/>
  <c r="AH706" i="40"/>
  <c r="AE706" i="40"/>
  <c r="AD706" i="40"/>
  <c r="AB706" i="40"/>
  <c r="AC706" i="40"/>
  <c r="AA706" i="40"/>
  <c r="N1643" i="40"/>
  <c r="Z642" i="40" s="1"/>
  <c r="AI642" i="40"/>
  <c r="AG642" i="40"/>
  <c r="AF642" i="40"/>
  <c r="AH642" i="40"/>
  <c r="AE642" i="40"/>
  <c r="AD642" i="40"/>
  <c r="AB642" i="40"/>
  <c r="AC642" i="40"/>
  <c r="AA642" i="40"/>
  <c r="N1582" i="40"/>
  <c r="Z581" i="40" s="1"/>
  <c r="AI581" i="40"/>
  <c r="AH581" i="40"/>
  <c r="AG581" i="40"/>
  <c r="AE581" i="40"/>
  <c r="AF581" i="40"/>
  <c r="AD581" i="40"/>
  <c r="AC581" i="40"/>
  <c r="AB581" i="40"/>
  <c r="AA581" i="40"/>
  <c r="N1519" i="40"/>
  <c r="Z518" i="40" s="1"/>
  <c r="AI518" i="40"/>
  <c r="AG518" i="40"/>
  <c r="AH518" i="40"/>
  <c r="AF518" i="40"/>
  <c r="AE518" i="40"/>
  <c r="AD518" i="40"/>
  <c r="AB518" i="40"/>
  <c r="AC518" i="40"/>
  <c r="AA518" i="40"/>
  <c r="N1446" i="40"/>
  <c r="Z445" i="40" s="1"/>
  <c r="AH445" i="40"/>
  <c r="AI445" i="40"/>
  <c r="AG445" i="40"/>
  <c r="AF445" i="40"/>
  <c r="AE445" i="40"/>
  <c r="AD445" i="40"/>
  <c r="AC445" i="40"/>
  <c r="AB445" i="40"/>
  <c r="AA445" i="40"/>
  <c r="N1395" i="40"/>
  <c r="Z394" i="40" s="1"/>
  <c r="AI394" i="40"/>
  <c r="AH394" i="40"/>
  <c r="AF394" i="40"/>
  <c r="AG394" i="40"/>
  <c r="AE394" i="40"/>
  <c r="AC394" i="40"/>
  <c r="AD394" i="40"/>
  <c r="AB394" i="40"/>
  <c r="AA394" i="40"/>
  <c r="N1333" i="40"/>
  <c r="Z332" i="40" s="1"/>
  <c r="AI332" i="40"/>
  <c r="AH332" i="40"/>
  <c r="AG332" i="40"/>
  <c r="AE332" i="40"/>
  <c r="AF332" i="40"/>
  <c r="AC332" i="40"/>
  <c r="AD332" i="40"/>
  <c r="AB332" i="40"/>
  <c r="AA332" i="40"/>
  <c r="AI265" i="40"/>
  <c r="AH265" i="40"/>
  <c r="AF265" i="40"/>
  <c r="AG265" i="40"/>
  <c r="AD265" i="40"/>
  <c r="AE265" i="40"/>
  <c r="AC265" i="40"/>
  <c r="AA265" i="40"/>
  <c r="AB265" i="40"/>
  <c r="N1266" i="40"/>
  <c r="Z265" i="40" s="1"/>
  <c r="AI205" i="40"/>
  <c r="AF205" i="40"/>
  <c r="AH205" i="40"/>
  <c r="AG205" i="40"/>
  <c r="AE205" i="40"/>
  <c r="AD205" i="40"/>
  <c r="AC205" i="40"/>
  <c r="AB205" i="40"/>
  <c r="AA205" i="40"/>
  <c r="N1206" i="40"/>
  <c r="Z205" i="40" s="1"/>
  <c r="N1140" i="40"/>
  <c r="Z139" i="40" s="1"/>
  <c r="AI139" i="40"/>
  <c r="AH139" i="40"/>
  <c r="AG139" i="40"/>
  <c r="AE139" i="40"/>
  <c r="AF139" i="40"/>
  <c r="AC139" i="40"/>
  <c r="AD139" i="40"/>
  <c r="AA139" i="40"/>
  <c r="AB139" i="40"/>
  <c r="N1069" i="40"/>
  <c r="Z68" i="40" s="1"/>
  <c r="AI68" i="40"/>
  <c r="AH68" i="40"/>
  <c r="AG68" i="40"/>
  <c r="AF68" i="40"/>
  <c r="AE68" i="40"/>
  <c r="AD68" i="40"/>
  <c r="AC68" i="40"/>
  <c r="AB68" i="40"/>
  <c r="AA68" i="40"/>
  <c r="N1942" i="40"/>
  <c r="Z941" i="40" s="1"/>
  <c r="AI941" i="40"/>
  <c r="AG941" i="40"/>
  <c r="AH941" i="40"/>
  <c r="AF941" i="40"/>
  <c r="AD941" i="40"/>
  <c r="AE941" i="40"/>
  <c r="AC941" i="40"/>
  <c r="AB941" i="40"/>
  <c r="AA941" i="40"/>
  <c r="N1818" i="40"/>
  <c r="Z817" i="40" s="1"/>
  <c r="AI817" i="40"/>
  <c r="AH817" i="40"/>
  <c r="AG817" i="40"/>
  <c r="AD817" i="40"/>
  <c r="AF817" i="40"/>
  <c r="AE817" i="40"/>
  <c r="AC817" i="40"/>
  <c r="AB817" i="40"/>
  <c r="AA817" i="40"/>
  <c r="N1754" i="40"/>
  <c r="Z753" i="40" s="1"/>
  <c r="AH753" i="40"/>
  <c r="AI753" i="40"/>
  <c r="AG753" i="40"/>
  <c r="AD753" i="40"/>
  <c r="AF753" i="40"/>
  <c r="AE753" i="40"/>
  <c r="AC753" i="40"/>
  <c r="AB753" i="40"/>
  <c r="AA753" i="40"/>
  <c r="N1690" i="40"/>
  <c r="Z689" i="40" s="1"/>
  <c r="AH689" i="40"/>
  <c r="AI689" i="40"/>
  <c r="AG689" i="40"/>
  <c r="AD689" i="40"/>
  <c r="AE689" i="40"/>
  <c r="AF689" i="40"/>
  <c r="AC689" i="40"/>
  <c r="AB689" i="40"/>
  <c r="AA689" i="40"/>
  <c r="N1621" i="40"/>
  <c r="Z620" i="40" s="1"/>
  <c r="AI620" i="40"/>
  <c r="AG620" i="40"/>
  <c r="AH620" i="40"/>
  <c r="AF620" i="40"/>
  <c r="AE620" i="40"/>
  <c r="AD620" i="40"/>
  <c r="AC620" i="40"/>
  <c r="AB620" i="40"/>
  <c r="AA620" i="40"/>
  <c r="N1567" i="40"/>
  <c r="Z566" i="40" s="1"/>
  <c r="AI566" i="40"/>
  <c r="AG566" i="40"/>
  <c r="AH566" i="40"/>
  <c r="AF566" i="40"/>
  <c r="AE566" i="40"/>
  <c r="AB566" i="40"/>
  <c r="AD566" i="40"/>
  <c r="AC566" i="40"/>
  <c r="AA566" i="40"/>
  <c r="N1512" i="40"/>
  <c r="Z511" i="40" s="1"/>
  <c r="AI511" i="40"/>
  <c r="AH511" i="40"/>
  <c r="AG511" i="40"/>
  <c r="AE511" i="40"/>
  <c r="AF511" i="40"/>
  <c r="AD511" i="40"/>
  <c r="AC511" i="40"/>
  <c r="AB511" i="40"/>
  <c r="AA511" i="40"/>
  <c r="N1458" i="40"/>
  <c r="Z457" i="40" s="1"/>
  <c r="AH457" i="40"/>
  <c r="AI457" i="40"/>
  <c r="AG457" i="40"/>
  <c r="AD457" i="40"/>
  <c r="AE457" i="40"/>
  <c r="AF457" i="40"/>
  <c r="AC457" i="40"/>
  <c r="AA457" i="40"/>
  <c r="AB457" i="40"/>
  <c r="N1394" i="40"/>
  <c r="Z393" i="40" s="1"/>
  <c r="AH393" i="40"/>
  <c r="AI393" i="40"/>
  <c r="AG393" i="40"/>
  <c r="AD393" i="40"/>
  <c r="AE393" i="40"/>
  <c r="AF393" i="40"/>
  <c r="AC393" i="40"/>
  <c r="AA393" i="40"/>
  <c r="AB393" i="40"/>
  <c r="N1332" i="40"/>
  <c r="Z331" i="40" s="1"/>
  <c r="AI331" i="40"/>
  <c r="AH331" i="40"/>
  <c r="AG331" i="40"/>
  <c r="AE331" i="40"/>
  <c r="AF331" i="40"/>
  <c r="AC331" i="40"/>
  <c r="AD331" i="40"/>
  <c r="AB331" i="40"/>
  <c r="AA331" i="40"/>
  <c r="N1271" i="40"/>
  <c r="Z270" i="40" s="1"/>
  <c r="AI270" i="40"/>
  <c r="AH270" i="40"/>
  <c r="AF270" i="40"/>
  <c r="AG270" i="40"/>
  <c r="AE270" i="40"/>
  <c r="AB270" i="40"/>
  <c r="AC270" i="40"/>
  <c r="AD270" i="40"/>
  <c r="AA270" i="40"/>
  <c r="N1205" i="40"/>
  <c r="Z204" i="40" s="1"/>
  <c r="AI204" i="40"/>
  <c r="AH204" i="40"/>
  <c r="AG204" i="40"/>
  <c r="AF204" i="40"/>
  <c r="AE204" i="40"/>
  <c r="AC204" i="40"/>
  <c r="AD204" i="40"/>
  <c r="AA204" i="40"/>
  <c r="AB204" i="40"/>
  <c r="AI145" i="40"/>
  <c r="AH145" i="40"/>
  <c r="AF145" i="40"/>
  <c r="AG145" i="40"/>
  <c r="AE145" i="40"/>
  <c r="AD145" i="40"/>
  <c r="AC145" i="40"/>
  <c r="AB145" i="40"/>
  <c r="AA145" i="40"/>
  <c r="N1146" i="40"/>
  <c r="Z145" i="40" s="1"/>
  <c r="N1086" i="40"/>
  <c r="Z85" i="40" s="1"/>
  <c r="AI85" i="40"/>
  <c r="AF85" i="40"/>
  <c r="AH85" i="40"/>
  <c r="AG85" i="40"/>
  <c r="AE85" i="40"/>
  <c r="AD85" i="40"/>
  <c r="AC85" i="40"/>
  <c r="AB85" i="40"/>
  <c r="AA85" i="40"/>
  <c r="N1007" i="40"/>
  <c r="Z6" i="40" s="1"/>
  <c r="AI6" i="40"/>
  <c r="AH6" i="40"/>
  <c r="AF6" i="40"/>
  <c r="AG6" i="40"/>
  <c r="AE6" i="40"/>
  <c r="AC6" i="40"/>
  <c r="AD6" i="40"/>
  <c r="AB6" i="40"/>
  <c r="AA6" i="40"/>
  <c r="N1986" i="40"/>
  <c r="Z985" i="40" s="1"/>
  <c r="AI985" i="40"/>
  <c r="AH985" i="40"/>
  <c r="AG985" i="40"/>
  <c r="AF985" i="40"/>
  <c r="AD985" i="40"/>
  <c r="AE985" i="40"/>
  <c r="AC985" i="40"/>
  <c r="AB985" i="40"/>
  <c r="AA985" i="40"/>
  <c r="N1914" i="40"/>
  <c r="Z913" i="40" s="1"/>
  <c r="AI913" i="40"/>
  <c r="AG913" i="40"/>
  <c r="AH913" i="40"/>
  <c r="AD913" i="40"/>
  <c r="AF913" i="40"/>
  <c r="AE913" i="40"/>
  <c r="AC913" i="40"/>
  <c r="AB913" i="40"/>
  <c r="AA913" i="40"/>
  <c r="N1849" i="40"/>
  <c r="Z848" i="40" s="1"/>
  <c r="AH848" i="40"/>
  <c r="AI848" i="40"/>
  <c r="AG848" i="40"/>
  <c r="AE848" i="40"/>
  <c r="AF848" i="40"/>
  <c r="AD848" i="40"/>
  <c r="AB848" i="40"/>
  <c r="AC848" i="40"/>
  <c r="AA848" i="40"/>
  <c r="N1785" i="40"/>
  <c r="Z784" i="40" s="1"/>
  <c r="AH784" i="40"/>
  <c r="AI784" i="40"/>
  <c r="AG784" i="40"/>
  <c r="AE784" i="40"/>
  <c r="AF784" i="40"/>
  <c r="AD784" i="40"/>
  <c r="AB784" i="40"/>
  <c r="AC784" i="40"/>
  <c r="AA784" i="40"/>
  <c r="N1721" i="40"/>
  <c r="Z720" i="40" s="1"/>
  <c r="AH720" i="40"/>
  <c r="AI720" i="40"/>
  <c r="AG720" i="40"/>
  <c r="AE720" i="40"/>
  <c r="AF720" i="40"/>
  <c r="AD720" i="40"/>
  <c r="AB720" i="40"/>
  <c r="AC720" i="40"/>
  <c r="AA720" i="40"/>
  <c r="N1657" i="40"/>
  <c r="Z656" i="40" s="1"/>
  <c r="AH656" i="40"/>
  <c r="AI656" i="40"/>
  <c r="AG656" i="40"/>
  <c r="AF656" i="40"/>
  <c r="AE656" i="40"/>
  <c r="AD656" i="40"/>
  <c r="AB656" i="40"/>
  <c r="AC656" i="40"/>
  <c r="AA656" i="40"/>
  <c r="N1594" i="40"/>
  <c r="Z593" i="40" s="1"/>
  <c r="AH593" i="40"/>
  <c r="AI593" i="40"/>
  <c r="AG593" i="40"/>
  <c r="AE593" i="40"/>
  <c r="AD593" i="40"/>
  <c r="AF593" i="40"/>
  <c r="AC593" i="40"/>
  <c r="AB593" i="40"/>
  <c r="AA593" i="40"/>
  <c r="N1504" i="40"/>
  <c r="Z503" i="40" s="1"/>
  <c r="AI503" i="40"/>
  <c r="AH503" i="40"/>
  <c r="AG503" i="40"/>
  <c r="AE503" i="40"/>
  <c r="AF503" i="40"/>
  <c r="AD503" i="40"/>
  <c r="AC503" i="40"/>
  <c r="AB503" i="40"/>
  <c r="AA503" i="40"/>
  <c r="AG444" i="40"/>
  <c r="AH444" i="40"/>
  <c r="AI444" i="40"/>
  <c r="AE444" i="40"/>
  <c r="AF444" i="40"/>
  <c r="AD444" i="40"/>
  <c r="AC444" i="40"/>
  <c r="AB444" i="40"/>
  <c r="AA444" i="40"/>
  <c r="N1445" i="40"/>
  <c r="Z444" i="40" s="1"/>
  <c r="N1358" i="40"/>
  <c r="Z357" i="40" s="1"/>
  <c r="AI357" i="40"/>
  <c r="AH357" i="40"/>
  <c r="AG357" i="40"/>
  <c r="AE357" i="40"/>
  <c r="AF357" i="40"/>
  <c r="AD357" i="40"/>
  <c r="AC357" i="40"/>
  <c r="AB357" i="40"/>
  <c r="AA357" i="40"/>
  <c r="N1294" i="40"/>
  <c r="Z293" i="40" s="1"/>
  <c r="AI293" i="40"/>
  <c r="AH293" i="40"/>
  <c r="AG293" i="40"/>
  <c r="AE293" i="40"/>
  <c r="AF293" i="40"/>
  <c r="AD293" i="40"/>
  <c r="AC293" i="40"/>
  <c r="AB293" i="40"/>
  <c r="AA293" i="40"/>
  <c r="N1226" i="40"/>
  <c r="Z225" i="40" s="1"/>
  <c r="AI225" i="40"/>
  <c r="AH225" i="40"/>
  <c r="AF225" i="40"/>
  <c r="AG225" i="40"/>
  <c r="AD225" i="40"/>
  <c r="AE225" i="40"/>
  <c r="AC225" i="40"/>
  <c r="AA225" i="40"/>
  <c r="AB225" i="40"/>
  <c r="N1152" i="40"/>
  <c r="Z151" i="40" s="1"/>
  <c r="AI151" i="40"/>
  <c r="AH151" i="40"/>
  <c r="AG151" i="40"/>
  <c r="AE151" i="40"/>
  <c r="AF151" i="40"/>
  <c r="AC151" i="40"/>
  <c r="AD151" i="40"/>
  <c r="AA151" i="40"/>
  <c r="AB151" i="40"/>
  <c r="N1084" i="40"/>
  <c r="Z83" i="40" s="1"/>
  <c r="AI83" i="40"/>
  <c r="AH83" i="40"/>
  <c r="AF83" i="40"/>
  <c r="AE83" i="40"/>
  <c r="AG83" i="40"/>
  <c r="AC83" i="40"/>
  <c r="AD83" i="40"/>
  <c r="AB83" i="40"/>
  <c r="AA83" i="40"/>
  <c r="AI9" i="40"/>
  <c r="AH9" i="40"/>
  <c r="AF9" i="40"/>
  <c r="AG9" i="40"/>
  <c r="AD9" i="40"/>
  <c r="AE9" i="40"/>
  <c r="AC9" i="40"/>
  <c r="AA9" i="40"/>
  <c r="AB9" i="40"/>
  <c r="N1010" i="40"/>
  <c r="Z9" i="40" s="1"/>
  <c r="N1022" i="40"/>
  <c r="Z21" i="40" s="1"/>
  <c r="AF21" i="40"/>
  <c r="AI21" i="40"/>
  <c r="AH21" i="40"/>
  <c r="AG21" i="40"/>
  <c r="AE21" i="40"/>
  <c r="AD21" i="40"/>
  <c r="AC21" i="40"/>
  <c r="AA21" i="40"/>
  <c r="AB21" i="40"/>
  <c r="N1056" i="40"/>
  <c r="Z55" i="40" s="1"/>
  <c r="AI55" i="40"/>
  <c r="AH55" i="40"/>
  <c r="AG55" i="40"/>
  <c r="AE55" i="40"/>
  <c r="AF55" i="40"/>
  <c r="AC55" i="40"/>
  <c r="AD55" i="40"/>
  <c r="AA55" i="40"/>
  <c r="AB55" i="40"/>
  <c r="N1784" i="40"/>
  <c r="Z783" i="40" s="1"/>
  <c r="AI783" i="40"/>
  <c r="AH783" i="40"/>
  <c r="AG783" i="40"/>
  <c r="AF783" i="40"/>
  <c r="AD783" i="40"/>
  <c r="AE783" i="40"/>
  <c r="AB783" i="40"/>
  <c r="AC783" i="40"/>
  <c r="AA783" i="40"/>
  <c r="N1998" i="40"/>
  <c r="Z997" i="40" s="1"/>
  <c r="AI997" i="40"/>
  <c r="AG997" i="40"/>
  <c r="AH997" i="40"/>
  <c r="AF997" i="40"/>
  <c r="AD997" i="40"/>
  <c r="AE997" i="40"/>
  <c r="AC997" i="40"/>
  <c r="AB997" i="40"/>
  <c r="AA997" i="40"/>
  <c r="N1961" i="40"/>
  <c r="Z960" i="40" s="1"/>
  <c r="AI960" i="40"/>
  <c r="AG960" i="40"/>
  <c r="AH960" i="40"/>
  <c r="AF960" i="40"/>
  <c r="AE960" i="40"/>
  <c r="AD960" i="40"/>
  <c r="AC960" i="40"/>
  <c r="AB960" i="40"/>
  <c r="AA960" i="40"/>
  <c r="N1872" i="40"/>
  <c r="Z871" i="40" s="1"/>
  <c r="AI871" i="40"/>
  <c r="AH871" i="40"/>
  <c r="AG871" i="40"/>
  <c r="AF871" i="40"/>
  <c r="AD871" i="40"/>
  <c r="AE871" i="40"/>
  <c r="AB871" i="40"/>
  <c r="AC871" i="40"/>
  <c r="AA871" i="40"/>
  <c r="AI619" i="40"/>
  <c r="AH619" i="40"/>
  <c r="AG619" i="40"/>
  <c r="AE619" i="40"/>
  <c r="AF619" i="40"/>
  <c r="AD619" i="40"/>
  <c r="AC619" i="40"/>
  <c r="AB619" i="40"/>
  <c r="AA619" i="40"/>
  <c r="N1620" i="40"/>
  <c r="Z619" i="40" s="1"/>
  <c r="N1985" i="40"/>
  <c r="Z984" i="40" s="1"/>
  <c r="AI984" i="40"/>
  <c r="AG984" i="40"/>
  <c r="AH984" i="40"/>
  <c r="AF984" i="40"/>
  <c r="AE984" i="40"/>
  <c r="AD984" i="40"/>
  <c r="AB984" i="40"/>
  <c r="AC984" i="40"/>
  <c r="AA984" i="40"/>
  <c r="N1864" i="40"/>
  <c r="Z863" i="40" s="1"/>
  <c r="AI863" i="40"/>
  <c r="AH863" i="40"/>
  <c r="AG863" i="40"/>
  <c r="AF863" i="40"/>
  <c r="AD863" i="40"/>
  <c r="AE863" i="40"/>
  <c r="AC863" i="40"/>
  <c r="AB863" i="40"/>
  <c r="AA863" i="40"/>
  <c r="N1736" i="40"/>
  <c r="Z735" i="40" s="1"/>
  <c r="AI735" i="40"/>
  <c r="AH735" i="40"/>
  <c r="AG735" i="40"/>
  <c r="AE735" i="40"/>
  <c r="AF735" i="40"/>
  <c r="AD735" i="40"/>
  <c r="AC735" i="40"/>
  <c r="AB735" i="40"/>
  <c r="AA735" i="40"/>
  <c r="N1613" i="40"/>
  <c r="Z612" i="40" s="1"/>
  <c r="AI612" i="40"/>
  <c r="AG612" i="40"/>
  <c r="AH612" i="40"/>
  <c r="AE612" i="40"/>
  <c r="AF612" i="40"/>
  <c r="AD612" i="40"/>
  <c r="AB612" i="40"/>
  <c r="AC612" i="40"/>
  <c r="AA612" i="40"/>
  <c r="N1490" i="40"/>
  <c r="Z489" i="40" s="1"/>
  <c r="AH489" i="40"/>
  <c r="AI489" i="40"/>
  <c r="AG489" i="40"/>
  <c r="AD489" i="40"/>
  <c r="AE489" i="40"/>
  <c r="AF489" i="40"/>
  <c r="AC489" i="40"/>
  <c r="AA489" i="40"/>
  <c r="AB489" i="40"/>
  <c r="N1412" i="40"/>
  <c r="Z411" i="40" s="1"/>
  <c r="AI411" i="40"/>
  <c r="AH411" i="40"/>
  <c r="AE411" i="40"/>
  <c r="AG411" i="40"/>
  <c r="AF411" i="40"/>
  <c r="AD411" i="40"/>
  <c r="AC411" i="40"/>
  <c r="AB411" i="40"/>
  <c r="AA411" i="40"/>
  <c r="AH344" i="40"/>
  <c r="AI344" i="40"/>
  <c r="AG344" i="40"/>
  <c r="AF344" i="40"/>
  <c r="AE344" i="40"/>
  <c r="AC344" i="40"/>
  <c r="AD344" i="40"/>
  <c r="AB344" i="40"/>
  <c r="AA344" i="40"/>
  <c r="N1345" i="40"/>
  <c r="Z344" i="40" s="1"/>
  <c r="N1277" i="40"/>
  <c r="Z276" i="40" s="1"/>
  <c r="AI276" i="40"/>
  <c r="AH276" i="40"/>
  <c r="AG276" i="40"/>
  <c r="AF276" i="40"/>
  <c r="AE276" i="40"/>
  <c r="AC276" i="40"/>
  <c r="AD276" i="40"/>
  <c r="AB276" i="40"/>
  <c r="AA276" i="40"/>
  <c r="N1217" i="40"/>
  <c r="Z216" i="40" s="1"/>
  <c r="AI216" i="40"/>
  <c r="AH216" i="40"/>
  <c r="AG216" i="40"/>
  <c r="AF216" i="40"/>
  <c r="AE216" i="40"/>
  <c r="AC216" i="40"/>
  <c r="AD216" i="40"/>
  <c r="AB216" i="40"/>
  <c r="AA216" i="40"/>
  <c r="N1159" i="40"/>
  <c r="Z158" i="40" s="1"/>
  <c r="AI158" i="40"/>
  <c r="AH158" i="40"/>
  <c r="AF158" i="40"/>
  <c r="AG158" i="40"/>
  <c r="AE158" i="40"/>
  <c r="AC158" i="40"/>
  <c r="AD158" i="40"/>
  <c r="AB158" i="40"/>
  <c r="AA158" i="40"/>
  <c r="N1092" i="40"/>
  <c r="Z91" i="40" s="1"/>
  <c r="AI91" i="40"/>
  <c r="AH91" i="40"/>
  <c r="AF91" i="40"/>
  <c r="AE91" i="40"/>
  <c r="AG91" i="40"/>
  <c r="AD91" i="40"/>
  <c r="AC91" i="40"/>
  <c r="AB91" i="40"/>
  <c r="AA91" i="40"/>
  <c r="N1016" i="40"/>
  <c r="Z15" i="40" s="1"/>
  <c r="AI15" i="40"/>
  <c r="AH15" i="40"/>
  <c r="AF15" i="40"/>
  <c r="AG15" i="40"/>
  <c r="AE15" i="40"/>
  <c r="AD15" i="40"/>
  <c r="AA15" i="40"/>
  <c r="AC15" i="40"/>
  <c r="AB15" i="40"/>
  <c r="N1855" i="40"/>
  <c r="Z854" i="40" s="1"/>
  <c r="AI854" i="40"/>
  <c r="AG854" i="40"/>
  <c r="AH854" i="40"/>
  <c r="AF854" i="40"/>
  <c r="AE854" i="40"/>
  <c r="AB854" i="40"/>
  <c r="AD854" i="40"/>
  <c r="AC854" i="40"/>
  <c r="AA854" i="40"/>
  <c r="N1791" i="40"/>
  <c r="Z790" i="40" s="1"/>
  <c r="AI790" i="40"/>
  <c r="AG790" i="40"/>
  <c r="AH790" i="40"/>
  <c r="AF790" i="40"/>
  <c r="AE790" i="40"/>
  <c r="AB790" i="40"/>
  <c r="AD790" i="40"/>
  <c r="AC790" i="40"/>
  <c r="AA790" i="40"/>
  <c r="N1727" i="40"/>
  <c r="Z726" i="40" s="1"/>
  <c r="AI726" i="40"/>
  <c r="AG726" i="40"/>
  <c r="AH726" i="40"/>
  <c r="AF726" i="40"/>
  <c r="AB726" i="40"/>
  <c r="AE726" i="40"/>
  <c r="AD726" i="40"/>
  <c r="AC726" i="40"/>
  <c r="AA726" i="40"/>
  <c r="N1663" i="40"/>
  <c r="Z662" i="40" s="1"/>
  <c r="AI662" i="40"/>
  <c r="AG662" i="40"/>
  <c r="AH662" i="40"/>
  <c r="AF662" i="40"/>
  <c r="AE662" i="40"/>
  <c r="AB662" i="40"/>
  <c r="AD662" i="40"/>
  <c r="AC662" i="40"/>
  <c r="AA662" i="40"/>
  <c r="N1592" i="40"/>
  <c r="Z591" i="40" s="1"/>
  <c r="AI591" i="40"/>
  <c r="AH591" i="40"/>
  <c r="AG591" i="40"/>
  <c r="AE591" i="40"/>
  <c r="AF591" i="40"/>
  <c r="AD591" i="40"/>
  <c r="AB591" i="40"/>
  <c r="AC591" i="40"/>
  <c r="AA591" i="40"/>
  <c r="N1536" i="40"/>
  <c r="Z535" i="40" s="1"/>
  <c r="AI535" i="40"/>
  <c r="AH535" i="40"/>
  <c r="AG535" i="40"/>
  <c r="AE535" i="40"/>
  <c r="AF535" i="40"/>
  <c r="AD535" i="40"/>
  <c r="AC535" i="40"/>
  <c r="AB535" i="40"/>
  <c r="AA535" i="40"/>
  <c r="N1476" i="40"/>
  <c r="Z475" i="40" s="1"/>
  <c r="AI475" i="40"/>
  <c r="AH475" i="40"/>
  <c r="AE475" i="40"/>
  <c r="AG475" i="40"/>
  <c r="AF475" i="40"/>
  <c r="AD475" i="40"/>
  <c r="AC475" i="40"/>
  <c r="AB475" i="40"/>
  <c r="AA475" i="40"/>
  <c r="N1423" i="40"/>
  <c r="Z422" i="40" s="1"/>
  <c r="AI422" i="40"/>
  <c r="AH422" i="40"/>
  <c r="AG422" i="40"/>
  <c r="AF422" i="40"/>
  <c r="AE422" i="40"/>
  <c r="AD422" i="40"/>
  <c r="AB422" i="40"/>
  <c r="AC422" i="40"/>
  <c r="AA422" i="40"/>
  <c r="N1372" i="40"/>
  <c r="Z371" i="40" s="1"/>
  <c r="AI371" i="40"/>
  <c r="AH371" i="40"/>
  <c r="AE371" i="40"/>
  <c r="AF371" i="40"/>
  <c r="AG371" i="40"/>
  <c r="AC371" i="40"/>
  <c r="AD371" i="40"/>
  <c r="AB371" i="40"/>
  <c r="AA371" i="40"/>
  <c r="N1314" i="40"/>
  <c r="Z313" i="40" s="1"/>
  <c r="AI313" i="40"/>
  <c r="AH313" i="40"/>
  <c r="AG313" i="40"/>
  <c r="AE313" i="40"/>
  <c r="AD313" i="40"/>
  <c r="AF313" i="40"/>
  <c r="AC313" i="40"/>
  <c r="AB313" i="40"/>
  <c r="AA313" i="40"/>
  <c r="N1254" i="40"/>
  <c r="Z253" i="40" s="1"/>
  <c r="AI253" i="40"/>
  <c r="AH253" i="40"/>
  <c r="AF253" i="40"/>
  <c r="AG253" i="40"/>
  <c r="AE253" i="40"/>
  <c r="AD253" i="40"/>
  <c r="AC253" i="40"/>
  <c r="AB253" i="40"/>
  <c r="AA253" i="40"/>
  <c r="N1179" i="40"/>
  <c r="Z178" i="40" s="1"/>
  <c r="AI178" i="40"/>
  <c r="AH178" i="40"/>
  <c r="AG178" i="40"/>
  <c r="AE178" i="40"/>
  <c r="AC178" i="40"/>
  <c r="AF178" i="40"/>
  <c r="AD178" i="40"/>
  <c r="AB178" i="40"/>
  <c r="AA178" i="40"/>
  <c r="N1121" i="40"/>
  <c r="Z120" i="40" s="1"/>
  <c r="AI120" i="40"/>
  <c r="AH120" i="40"/>
  <c r="AG120" i="40"/>
  <c r="AF120" i="40"/>
  <c r="AE120" i="40"/>
  <c r="AC120" i="40"/>
  <c r="AD120" i="40"/>
  <c r="AB120" i="40"/>
  <c r="AA120" i="40"/>
  <c r="N1044" i="40"/>
  <c r="Z43" i="40" s="1"/>
  <c r="AI43" i="40"/>
  <c r="AH43" i="40"/>
  <c r="AG43" i="40"/>
  <c r="AE43" i="40"/>
  <c r="AF43" i="40"/>
  <c r="AC43" i="40"/>
  <c r="AD43" i="40"/>
  <c r="AA43" i="40"/>
  <c r="AB43" i="40"/>
  <c r="N1887" i="40"/>
  <c r="Z886" i="40" s="1"/>
  <c r="AI886" i="40"/>
  <c r="AG886" i="40"/>
  <c r="AH886" i="40"/>
  <c r="AF886" i="40"/>
  <c r="AE886" i="40"/>
  <c r="AB886" i="40"/>
  <c r="AD886" i="40"/>
  <c r="AC886" i="40"/>
  <c r="AA886" i="40"/>
  <c r="N1933" i="40"/>
  <c r="Z932" i="40" s="1"/>
  <c r="AI932" i="40"/>
  <c r="AG932" i="40"/>
  <c r="AH932" i="40"/>
  <c r="AF932" i="40"/>
  <c r="AE932" i="40"/>
  <c r="AD932" i="40"/>
  <c r="AB932" i="40"/>
  <c r="AC932" i="40"/>
  <c r="AA932" i="40"/>
  <c r="N1886" i="40"/>
  <c r="Z885" i="40" s="1"/>
  <c r="AI885" i="40"/>
  <c r="AH885" i="40"/>
  <c r="AG885" i="40"/>
  <c r="AF885" i="40"/>
  <c r="AD885" i="40"/>
  <c r="AC885" i="40"/>
  <c r="AE885" i="40"/>
  <c r="AB885" i="40"/>
  <c r="AA885" i="40"/>
  <c r="N1822" i="40"/>
  <c r="Z821" i="40" s="1"/>
  <c r="AI821" i="40"/>
  <c r="AH821" i="40"/>
  <c r="AG821" i="40"/>
  <c r="AF821" i="40"/>
  <c r="AD821" i="40"/>
  <c r="AC821" i="40"/>
  <c r="AE821" i="40"/>
  <c r="AB821" i="40"/>
  <c r="AA821" i="40"/>
  <c r="N1758" i="40"/>
  <c r="Z757" i="40" s="1"/>
  <c r="AI757" i="40"/>
  <c r="AH757" i="40"/>
  <c r="AG757" i="40"/>
  <c r="AF757" i="40"/>
  <c r="AD757" i="40"/>
  <c r="AE757" i="40"/>
  <c r="AC757" i="40"/>
  <c r="AB757" i="40"/>
  <c r="AA757" i="40"/>
  <c r="N1694" i="40"/>
  <c r="Z693" i="40" s="1"/>
  <c r="AI693" i="40"/>
  <c r="AH693" i="40"/>
  <c r="AG693" i="40"/>
  <c r="AF693" i="40"/>
  <c r="AE693" i="40"/>
  <c r="AD693" i="40"/>
  <c r="AC693" i="40"/>
  <c r="AB693" i="40"/>
  <c r="AA693" i="40"/>
  <c r="N1631" i="40"/>
  <c r="Z630" i="40" s="1"/>
  <c r="AI630" i="40"/>
  <c r="AG630" i="40"/>
  <c r="AH630" i="40"/>
  <c r="AF630" i="40"/>
  <c r="AE630" i="40"/>
  <c r="AB630" i="40"/>
  <c r="AD630" i="40"/>
  <c r="AC630" i="40"/>
  <c r="AA630" i="40"/>
  <c r="N1564" i="40"/>
  <c r="Z563" i="40" s="1"/>
  <c r="AI563" i="40"/>
  <c r="AH563" i="40"/>
  <c r="AE563" i="40"/>
  <c r="AG563" i="40"/>
  <c r="AF563" i="40"/>
  <c r="AD563" i="40"/>
  <c r="AB563" i="40"/>
  <c r="AC563" i="40"/>
  <c r="AA563" i="40"/>
  <c r="N1488" i="40"/>
  <c r="Z487" i="40" s="1"/>
  <c r="AI487" i="40"/>
  <c r="AH487" i="40"/>
  <c r="AG487" i="40"/>
  <c r="AE487" i="40"/>
  <c r="AF487" i="40"/>
  <c r="AD487" i="40"/>
  <c r="AB487" i="40"/>
  <c r="AC487" i="40"/>
  <c r="AA487" i="40"/>
  <c r="N1422" i="40"/>
  <c r="Z421" i="40" s="1"/>
  <c r="AI421" i="40"/>
  <c r="AH421" i="40"/>
  <c r="AG421" i="40"/>
  <c r="AE421" i="40"/>
  <c r="AF421" i="40"/>
  <c r="AD421" i="40"/>
  <c r="AC421" i="40"/>
  <c r="AB421" i="40"/>
  <c r="AA421" i="40"/>
  <c r="N1363" i="40"/>
  <c r="Z362" i="40" s="1"/>
  <c r="AI362" i="40"/>
  <c r="AH362" i="40"/>
  <c r="AF362" i="40"/>
  <c r="AG362" i="40"/>
  <c r="AE362" i="40"/>
  <c r="AC362" i="40"/>
  <c r="AD362" i="40"/>
  <c r="AB362" i="40"/>
  <c r="AA362" i="40"/>
  <c r="N1291" i="40"/>
  <c r="Z290" i="40" s="1"/>
  <c r="AI290" i="40"/>
  <c r="AH290" i="40"/>
  <c r="AG290" i="40"/>
  <c r="AF290" i="40"/>
  <c r="AE290" i="40"/>
  <c r="AC290" i="40"/>
  <c r="AD290" i="40"/>
  <c r="AB290" i="40"/>
  <c r="AA290" i="40"/>
  <c r="N1231" i="40"/>
  <c r="Z230" i="40" s="1"/>
  <c r="AI230" i="40"/>
  <c r="AH230" i="40"/>
  <c r="AG230" i="40"/>
  <c r="AF230" i="40"/>
  <c r="AE230" i="40"/>
  <c r="AC230" i="40"/>
  <c r="AD230" i="40"/>
  <c r="AB230" i="40"/>
  <c r="AA230" i="40"/>
  <c r="N1165" i="40"/>
  <c r="Z164" i="40" s="1"/>
  <c r="AI164" i="40"/>
  <c r="AH164" i="40"/>
  <c r="AG164" i="40"/>
  <c r="AF164" i="40"/>
  <c r="AE164" i="40"/>
  <c r="AD164" i="40"/>
  <c r="AC164" i="40"/>
  <c r="AB164" i="40"/>
  <c r="AA164" i="40"/>
  <c r="N1090" i="40"/>
  <c r="Z89" i="40" s="1"/>
  <c r="AI89" i="40"/>
  <c r="AH89" i="40"/>
  <c r="AF89" i="40"/>
  <c r="AG89" i="40"/>
  <c r="AE89" i="40"/>
  <c r="AD89" i="40"/>
  <c r="AC89" i="40"/>
  <c r="AB89" i="40"/>
  <c r="AA89" i="40"/>
  <c r="AI13" i="40"/>
  <c r="AF13" i="40"/>
  <c r="AH13" i="40"/>
  <c r="AG13" i="40"/>
  <c r="AE13" i="40"/>
  <c r="AD13" i="40"/>
  <c r="AC13" i="40"/>
  <c r="AB13" i="40"/>
  <c r="AA13" i="40"/>
  <c r="N1014" i="40"/>
  <c r="Z13" i="40" s="1"/>
  <c r="N2002" i="40"/>
  <c r="Z1001" i="40" s="1"/>
  <c r="AI1001" i="40"/>
  <c r="AH1001" i="40"/>
  <c r="AD1001" i="40"/>
  <c r="AG1001" i="40"/>
  <c r="AF1001" i="40"/>
  <c r="AE1001" i="40"/>
  <c r="AC1001" i="40"/>
  <c r="AA1001" i="40"/>
  <c r="AB1001" i="40"/>
  <c r="N1938" i="40"/>
  <c r="Z937" i="40" s="1"/>
  <c r="AI937" i="40"/>
  <c r="AH937" i="40"/>
  <c r="AG937" i="40"/>
  <c r="AD937" i="40"/>
  <c r="AF937" i="40"/>
  <c r="AE937" i="40"/>
  <c r="AC937" i="40"/>
  <c r="AA937" i="40"/>
  <c r="AB937" i="40"/>
  <c r="N1861" i="40"/>
  <c r="Z860" i="40" s="1"/>
  <c r="AG860" i="40"/>
  <c r="AI860" i="40"/>
  <c r="AH860" i="40"/>
  <c r="AF860" i="40"/>
  <c r="AE860" i="40"/>
  <c r="AD860" i="40"/>
  <c r="AB860" i="40"/>
  <c r="AC860" i="40"/>
  <c r="AA860" i="40"/>
  <c r="N1797" i="40"/>
  <c r="Z796" i="40" s="1"/>
  <c r="AG796" i="40"/>
  <c r="AH796" i="40"/>
  <c r="AI796" i="40"/>
  <c r="AF796" i="40"/>
  <c r="AE796" i="40"/>
  <c r="AD796" i="40"/>
  <c r="AB796" i="40"/>
  <c r="AC796" i="40"/>
  <c r="AA796" i="40"/>
  <c r="N1733" i="40"/>
  <c r="Z732" i="40" s="1"/>
  <c r="AG732" i="40"/>
  <c r="AH732" i="40"/>
  <c r="AI732" i="40"/>
  <c r="AF732" i="40"/>
  <c r="AE732" i="40"/>
  <c r="AD732" i="40"/>
  <c r="AB732" i="40"/>
  <c r="AC732" i="40"/>
  <c r="AA732" i="40"/>
  <c r="N1669" i="40"/>
  <c r="Z668" i="40" s="1"/>
  <c r="AG668" i="40"/>
  <c r="AH668" i="40"/>
  <c r="AI668" i="40"/>
  <c r="AF668" i="40"/>
  <c r="AE668" i="40"/>
  <c r="AD668" i="40"/>
  <c r="AB668" i="40"/>
  <c r="AC668" i="40"/>
  <c r="AA668" i="40"/>
  <c r="N1604" i="40"/>
  <c r="Z603" i="40" s="1"/>
  <c r="AI603" i="40"/>
  <c r="AH603" i="40"/>
  <c r="AE603" i="40"/>
  <c r="AG603" i="40"/>
  <c r="AF603" i="40"/>
  <c r="AD603" i="40"/>
  <c r="AB603" i="40"/>
  <c r="AC603" i="40"/>
  <c r="AA603" i="40"/>
  <c r="AI548" i="40"/>
  <c r="AG548" i="40"/>
  <c r="AH548" i="40"/>
  <c r="AE548" i="40"/>
  <c r="AF548" i="40"/>
  <c r="AD548" i="40"/>
  <c r="AB548" i="40"/>
  <c r="AC548" i="40"/>
  <c r="AA548" i="40"/>
  <c r="N1549" i="40"/>
  <c r="Z548" i="40" s="1"/>
  <c r="AI494" i="40"/>
  <c r="AG494" i="40"/>
  <c r="AH494" i="40"/>
  <c r="AF494" i="40"/>
  <c r="AE494" i="40"/>
  <c r="AB494" i="40"/>
  <c r="AD494" i="40"/>
  <c r="AC494" i="40"/>
  <c r="AA494" i="40"/>
  <c r="N1495" i="40"/>
  <c r="Z494" i="40" s="1"/>
  <c r="AI428" i="40"/>
  <c r="AG428" i="40"/>
  <c r="AH428" i="40"/>
  <c r="AE428" i="40"/>
  <c r="AF428" i="40"/>
  <c r="AC428" i="40"/>
  <c r="AD428" i="40"/>
  <c r="AB428" i="40"/>
  <c r="AA428" i="40"/>
  <c r="N1429" i="40"/>
  <c r="Z428" i="40" s="1"/>
  <c r="AI348" i="40"/>
  <c r="AH348" i="40"/>
  <c r="AG348" i="40"/>
  <c r="AE348" i="40"/>
  <c r="AF348" i="40"/>
  <c r="AD348" i="40"/>
  <c r="AC348" i="40"/>
  <c r="AB348" i="40"/>
  <c r="AA348" i="40"/>
  <c r="N1349" i="40"/>
  <c r="Z348" i="40" s="1"/>
  <c r="N1282" i="40"/>
  <c r="Z281" i="40" s="1"/>
  <c r="AI281" i="40"/>
  <c r="AH281" i="40"/>
  <c r="AG281" i="40"/>
  <c r="AE281" i="40"/>
  <c r="AD281" i="40"/>
  <c r="AF281" i="40"/>
  <c r="AC281" i="40"/>
  <c r="AB281" i="40"/>
  <c r="AA281" i="40"/>
  <c r="N1222" i="40"/>
  <c r="Z221" i="40" s="1"/>
  <c r="AI221" i="40"/>
  <c r="AH221" i="40"/>
  <c r="AF221" i="40"/>
  <c r="AG221" i="40"/>
  <c r="AE221" i="40"/>
  <c r="AD221" i="40"/>
  <c r="AC221" i="40"/>
  <c r="AB221" i="40"/>
  <c r="AA221" i="40"/>
  <c r="N1164" i="40"/>
  <c r="Z163" i="40" s="1"/>
  <c r="AI163" i="40"/>
  <c r="AH163" i="40"/>
  <c r="AG163" i="40"/>
  <c r="AE163" i="40"/>
  <c r="AF163" i="40"/>
  <c r="AC163" i="40"/>
  <c r="AD163" i="40"/>
  <c r="AB163" i="40"/>
  <c r="AA163" i="40"/>
  <c r="AI105" i="40"/>
  <c r="AH105" i="40"/>
  <c r="AF105" i="40"/>
  <c r="AG105" i="40"/>
  <c r="AD105" i="40"/>
  <c r="AE105" i="40"/>
  <c r="AC105" i="40"/>
  <c r="AA105" i="40"/>
  <c r="AB105" i="40"/>
  <c r="N1106" i="40"/>
  <c r="Z105" i="40" s="1"/>
  <c r="N1021" i="40"/>
  <c r="Z20" i="40" s="1"/>
  <c r="AI20" i="40"/>
  <c r="AH20" i="40"/>
  <c r="AG20" i="40"/>
  <c r="AF20" i="40"/>
  <c r="AE20" i="40"/>
  <c r="AC20" i="40"/>
  <c r="AD20" i="40"/>
  <c r="AA20" i="40"/>
  <c r="AB20" i="40"/>
  <c r="N1937" i="40"/>
  <c r="Z936" i="40" s="1"/>
  <c r="AI936" i="40"/>
  <c r="AG936" i="40"/>
  <c r="AH936" i="40"/>
  <c r="AE936" i="40"/>
  <c r="AF936" i="40"/>
  <c r="AD936" i="40"/>
  <c r="AB936" i="40"/>
  <c r="AC936" i="40"/>
  <c r="AA936" i="40"/>
  <c r="N1884" i="40"/>
  <c r="Z883" i="40" s="1"/>
  <c r="AI883" i="40"/>
  <c r="AH883" i="40"/>
  <c r="AF883" i="40"/>
  <c r="AG883" i="40"/>
  <c r="AD883" i="40"/>
  <c r="AE883" i="40"/>
  <c r="AB883" i="40"/>
  <c r="AC883" i="40"/>
  <c r="AA883" i="40"/>
  <c r="N1820" i="40"/>
  <c r="Z819" i="40" s="1"/>
  <c r="AI819" i="40"/>
  <c r="AH819" i="40"/>
  <c r="AG819" i="40"/>
  <c r="AF819" i="40"/>
  <c r="AD819" i="40"/>
  <c r="AE819" i="40"/>
  <c r="AB819" i="40"/>
  <c r="AC819" i="40"/>
  <c r="AA819" i="40"/>
  <c r="N1756" i="40"/>
  <c r="Z755" i="40" s="1"/>
  <c r="AI755" i="40"/>
  <c r="AH755" i="40"/>
  <c r="AF755" i="40"/>
  <c r="AE755" i="40"/>
  <c r="AG755" i="40"/>
  <c r="AD755" i="40"/>
  <c r="AB755" i="40"/>
  <c r="AC755" i="40"/>
  <c r="AA755" i="40"/>
  <c r="N1692" i="40"/>
  <c r="Z691" i="40" s="1"/>
  <c r="AI691" i="40"/>
  <c r="AH691" i="40"/>
  <c r="AG691" i="40"/>
  <c r="AF691" i="40"/>
  <c r="AE691" i="40"/>
  <c r="AD691" i="40"/>
  <c r="AB691" i="40"/>
  <c r="AC691" i="40"/>
  <c r="AA691" i="40"/>
  <c r="N1623" i="40"/>
  <c r="Z622" i="40" s="1"/>
  <c r="AI622" i="40"/>
  <c r="AG622" i="40"/>
  <c r="AH622" i="40"/>
  <c r="AF622" i="40"/>
  <c r="AE622" i="40"/>
  <c r="AB622" i="40"/>
  <c r="AD622" i="40"/>
  <c r="AC622" i="40"/>
  <c r="AA622" i="40"/>
  <c r="N1562" i="40"/>
  <c r="Z561" i="40" s="1"/>
  <c r="AH561" i="40"/>
  <c r="AI561" i="40"/>
  <c r="AG561" i="40"/>
  <c r="AE561" i="40"/>
  <c r="AD561" i="40"/>
  <c r="AF561" i="40"/>
  <c r="AC561" i="40"/>
  <c r="AB561" i="40"/>
  <c r="AA561" i="40"/>
  <c r="N1486" i="40"/>
  <c r="Z485" i="40" s="1"/>
  <c r="AI485" i="40"/>
  <c r="AH485" i="40"/>
  <c r="AG485" i="40"/>
  <c r="AE485" i="40"/>
  <c r="AF485" i="40"/>
  <c r="AD485" i="40"/>
  <c r="AC485" i="40"/>
  <c r="AB485" i="40"/>
  <c r="AA485" i="40"/>
  <c r="N1428" i="40"/>
  <c r="Z427" i="40" s="1"/>
  <c r="AI427" i="40"/>
  <c r="AH427" i="40"/>
  <c r="AG427" i="40"/>
  <c r="AE427" i="40"/>
  <c r="AF427" i="40"/>
  <c r="AC427" i="40"/>
  <c r="AD427" i="40"/>
  <c r="AB427" i="40"/>
  <c r="AA427" i="40"/>
  <c r="N1369" i="40"/>
  <c r="Z368" i="40" s="1"/>
  <c r="AH368" i="40"/>
  <c r="AI368" i="40"/>
  <c r="AG368" i="40"/>
  <c r="AF368" i="40"/>
  <c r="AE368" i="40"/>
  <c r="AD368" i="40"/>
  <c r="AC368" i="40"/>
  <c r="AB368" i="40"/>
  <c r="AA368" i="40"/>
  <c r="N1311" i="40"/>
  <c r="Z310" i="40" s="1"/>
  <c r="AI310" i="40"/>
  <c r="AH310" i="40"/>
  <c r="AG310" i="40"/>
  <c r="AF310" i="40"/>
  <c r="AE310" i="40"/>
  <c r="AB310" i="40"/>
  <c r="AC310" i="40"/>
  <c r="AD310" i="40"/>
  <c r="AA310" i="40"/>
  <c r="N1243" i="40"/>
  <c r="Z242" i="40" s="1"/>
  <c r="AI242" i="40"/>
  <c r="AH242" i="40"/>
  <c r="AG242" i="40"/>
  <c r="AE242" i="40"/>
  <c r="AC242" i="40"/>
  <c r="AF242" i="40"/>
  <c r="AD242" i="40"/>
  <c r="AB242" i="40"/>
  <c r="AA242" i="40"/>
  <c r="N1177" i="40"/>
  <c r="Z176" i="40" s="1"/>
  <c r="AH176" i="40"/>
  <c r="AI176" i="40"/>
  <c r="AG176" i="40"/>
  <c r="AE176" i="40"/>
  <c r="AF176" i="40"/>
  <c r="AD176" i="40"/>
  <c r="AC176" i="40"/>
  <c r="AB176" i="40"/>
  <c r="AA176" i="40"/>
  <c r="N1111" i="40"/>
  <c r="Z110" i="40" s="1"/>
  <c r="AI110" i="40"/>
  <c r="AH110" i="40"/>
  <c r="AG110" i="40"/>
  <c r="AF110" i="40"/>
  <c r="AE110" i="40"/>
  <c r="AC110" i="40"/>
  <c r="AB110" i="40"/>
  <c r="AD110" i="40"/>
  <c r="AA110" i="40"/>
  <c r="N1041" i="40"/>
  <c r="Z40" i="40" s="1"/>
  <c r="AH40" i="40"/>
  <c r="AI40" i="40"/>
  <c r="AG40" i="40"/>
  <c r="AF40" i="40"/>
  <c r="AE40" i="40"/>
  <c r="AC40" i="40"/>
  <c r="AD40" i="40"/>
  <c r="AA40" i="40"/>
  <c r="AB40" i="40"/>
  <c r="N1962" i="40"/>
  <c r="Z961" i="40" s="1"/>
  <c r="AI961" i="40"/>
  <c r="AG961" i="40"/>
  <c r="AH961" i="40"/>
  <c r="AF961" i="40"/>
  <c r="AD961" i="40"/>
  <c r="AE961" i="40"/>
  <c r="AC961" i="40"/>
  <c r="AA961" i="40"/>
  <c r="AB961" i="40"/>
  <c r="N1891" i="40"/>
  <c r="Z890" i="40" s="1"/>
  <c r="AI890" i="40"/>
  <c r="AG890" i="40"/>
  <c r="AF890" i="40"/>
  <c r="AH890" i="40"/>
  <c r="AD890" i="40"/>
  <c r="AE890" i="40"/>
  <c r="AB890" i="40"/>
  <c r="AC890" i="40"/>
  <c r="AA890" i="40"/>
  <c r="N1827" i="40"/>
  <c r="Z826" i="40" s="1"/>
  <c r="AI826" i="40"/>
  <c r="AG826" i="40"/>
  <c r="AF826" i="40"/>
  <c r="AH826" i="40"/>
  <c r="AD826" i="40"/>
  <c r="AE826" i="40"/>
  <c r="AB826" i="40"/>
  <c r="AC826" i="40"/>
  <c r="AA826" i="40"/>
  <c r="N1763" i="40"/>
  <c r="Z762" i="40" s="1"/>
  <c r="AI762" i="40"/>
  <c r="AH762" i="40"/>
  <c r="AG762" i="40"/>
  <c r="AF762" i="40"/>
  <c r="AD762" i="40"/>
  <c r="AE762" i="40"/>
  <c r="AB762" i="40"/>
  <c r="AC762" i="40"/>
  <c r="AA762" i="40"/>
  <c r="N1699" i="40"/>
  <c r="Z698" i="40" s="1"/>
  <c r="AI698" i="40"/>
  <c r="AH698" i="40"/>
  <c r="AG698" i="40"/>
  <c r="AF698" i="40"/>
  <c r="AE698" i="40"/>
  <c r="AD698" i="40"/>
  <c r="AB698" i="40"/>
  <c r="AC698" i="40"/>
  <c r="AA698" i="40"/>
  <c r="N1636" i="40"/>
  <c r="Z635" i="40" s="1"/>
  <c r="AI635" i="40"/>
  <c r="AH635" i="40"/>
  <c r="AG635" i="40"/>
  <c r="AE635" i="40"/>
  <c r="AF635" i="40"/>
  <c r="AD635" i="40"/>
  <c r="AB635" i="40"/>
  <c r="AC635" i="40"/>
  <c r="AA635" i="40"/>
  <c r="N1575" i="40"/>
  <c r="Z574" i="40" s="1"/>
  <c r="AI574" i="40"/>
  <c r="AH574" i="40"/>
  <c r="AG574" i="40"/>
  <c r="AF574" i="40"/>
  <c r="AE574" i="40"/>
  <c r="AD574" i="40"/>
  <c r="AB574" i="40"/>
  <c r="AC574" i="40"/>
  <c r="AA574" i="40"/>
  <c r="AI512" i="40"/>
  <c r="AH512" i="40"/>
  <c r="AG512" i="40"/>
  <c r="AF512" i="40"/>
  <c r="AE512" i="40"/>
  <c r="AD512" i="40"/>
  <c r="AC512" i="40"/>
  <c r="AB512" i="40"/>
  <c r="AA512" i="40"/>
  <c r="N1513" i="40"/>
  <c r="Z512" i="40" s="1"/>
  <c r="N1439" i="40"/>
  <c r="Z438" i="40" s="1"/>
  <c r="AI438" i="40"/>
  <c r="AG438" i="40"/>
  <c r="AH438" i="40"/>
  <c r="AF438" i="40"/>
  <c r="AE438" i="40"/>
  <c r="AB438" i="40"/>
  <c r="AC438" i="40"/>
  <c r="AD438" i="40"/>
  <c r="AA438" i="40"/>
  <c r="N1388" i="40"/>
  <c r="Z387" i="40" s="1"/>
  <c r="AI387" i="40"/>
  <c r="AH387" i="40"/>
  <c r="AG387" i="40"/>
  <c r="AE387" i="40"/>
  <c r="AF387" i="40"/>
  <c r="AC387" i="40"/>
  <c r="AD387" i="40"/>
  <c r="AB387" i="40"/>
  <c r="AA387" i="40"/>
  <c r="N1326" i="40"/>
  <c r="Z325" i="40" s="1"/>
  <c r="AI325" i="40"/>
  <c r="AH325" i="40"/>
  <c r="AG325" i="40"/>
  <c r="AE325" i="40"/>
  <c r="AF325" i="40"/>
  <c r="AD325" i="40"/>
  <c r="AC325" i="40"/>
  <c r="AB325" i="40"/>
  <c r="AA325" i="40"/>
  <c r="N1258" i="40"/>
  <c r="Z257" i="40" s="1"/>
  <c r="AI257" i="40"/>
  <c r="AH257" i="40"/>
  <c r="AF257" i="40"/>
  <c r="AG257" i="40"/>
  <c r="AD257" i="40"/>
  <c r="AE257" i="40"/>
  <c r="AC257" i="40"/>
  <c r="AA257" i="40"/>
  <c r="AB257" i="40"/>
  <c r="N1199" i="40"/>
  <c r="Z198" i="40" s="1"/>
  <c r="AI198" i="40"/>
  <c r="AH198" i="40"/>
  <c r="AG198" i="40"/>
  <c r="AE198" i="40"/>
  <c r="AF198" i="40"/>
  <c r="AC198" i="40"/>
  <c r="AD198" i="40"/>
  <c r="AB198" i="40"/>
  <c r="AA198" i="40"/>
  <c r="N1133" i="40"/>
  <c r="Z132" i="40" s="1"/>
  <c r="AI132" i="40"/>
  <c r="AH132" i="40"/>
  <c r="AG132" i="40"/>
  <c r="AF132" i="40"/>
  <c r="AE132" i="40"/>
  <c r="AD132" i="40"/>
  <c r="AC132" i="40"/>
  <c r="AB132" i="40"/>
  <c r="AA132" i="40"/>
  <c r="N1058" i="40"/>
  <c r="Z57" i="40" s="1"/>
  <c r="AI57" i="40"/>
  <c r="AH57" i="40"/>
  <c r="AF57" i="40"/>
  <c r="AG57" i="40"/>
  <c r="AE57" i="40"/>
  <c r="AD57" i="40"/>
  <c r="AC57" i="40"/>
  <c r="AB57" i="40"/>
  <c r="AA57" i="40"/>
  <c r="N1925" i="40"/>
  <c r="Z924" i="40" s="1"/>
  <c r="AG924" i="40"/>
  <c r="AI924" i="40"/>
  <c r="AH924" i="40"/>
  <c r="AF924" i="40"/>
  <c r="AE924" i="40"/>
  <c r="AD924" i="40"/>
  <c r="AB924" i="40"/>
  <c r="AC924" i="40"/>
  <c r="AA924" i="40"/>
  <c r="N1810" i="40"/>
  <c r="Z809" i="40" s="1"/>
  <c r="AH809" i="40"/>
  <c r="AI809" i="40"/>
  <c r="AG809" i="40"/>
  <c r="AD809" i="40"/>
  <c r="AF809" i="40"/>
  <c r="AE809" i="40"/>
  <c r="AC809" i="40"/>
  <c r="AA809" i="40"/>
  <c r="AB809" i="40"/>
  <c r="N1746" i="40"/>
  <c r="Z745" i="40" s="1"/>
  <c r="AH745" i="40"/>
  <c r="AI745" i="40"/>
  <c r="AD745" i="40"/>
  <c r="AG745" i="40"/>
  <c r="AF745" i="40"/>
  <c r="AE745" i="40"/>
  <c r="AC745" i="40"/>
  <c r="AA745" i="40"/>
  <c r="AB745" i="40"/>
  <c r="N1682" i="40"/>
  <c r="Z681" i="40" s="1"/>
  <c r="AH681" i="40"/>
  <c r="AI681" i="40"/>
  <c r="AG681" i="40"/>
  <c r="AD681" i="40"/>
  <c r="AE681" i="40"/>
  <c r="AF681" i="40"/>
  <c r="AC681" i="40"/>
  <c r="AA681" i="40"/>
  <c r="AB681" i="40"/>
  <c r="N1615" i="40"/>
  <c r="Z614" i="40" s="1"/>
  <c r="AI614" i="40"/>
  <c r="AG614" i="40"/>
  <c r="AH614" i="40"/>
  <c r="AF614" i="40"/>
  <c r="AE614" i="40"/>
  <c r="AD614" i="40"/>
  <c r="AB614" i="40"/>
  <c r="AC614" i="40"/>
  <c r="AA614" i="40"/>
  <c r="AH560" i="40"/>
  <c r="AI560" i="40"/>
  <c r="AG560" i="40"/>
  <c r="AE560" i="40"/>
  <c r="AF560" i="40"/>
  <c r="AD560" i="40"/>
  <c r="AB560" i="40"/>
  <c r="AC560" i="40"/>
  <c r="AA560" i="40"/>
  <c r="N1561" i="40"/>
  <c r="Z560" i="40" s="1"/>
  <c r="N1505" i="40"/>
  <c r="Z504" i="40" s="1"/>
  <c r="AH504" i="40"/>
  <c r="AI504" i="40"/>
  <c r="AG504" i="40"/>
  <c r="AF504" i="40"/>
  <c r="AE504" i="40"/>
  <c r="AD504" i="40"/>
  <c r="AB504" i="40"/>
  <c r="AC504" i="40"/>
  <c r="AA504" i="40"/>
  <c r="N1451" i="40"/>
  <c r="Z450" i="40" s="1"/>
  <c r="AI450" i="40"/>
  <c r="AG450" i="40"/>
  <c r="AF450" i="40"/>
  <c r="AH450" i="40"/>
  <c r="AE450" i="40"/>
  <c r="AC450" i="40"/>
  <c r="AD450" i="40"/>
  <c r="AB450" i="40"/>
  <c r="AA450" i="40"/>
  <c r="N1387" i="40"/>
  <c r="Z386" i="40" s="1"/>
  <c r="AI386" i="40"/>
  <c r="AH386" i="40"/>
  <c r="AG386" i="40"/>
  <c r="AF386" i="40"/>
  <c r="AE386" i="40"/>
  <c r="AC386" i="40"/>
  <c r="AD386" i="40"/>
  <c r="AB386" i="40"/>
  <c r="AA386" i="40"/>
  <c r="N1325" i="40"/>
  <c r="Z324" i="40" s="1"/>
  <c r="AI324" i="40"/>
  <c r="AH324" i="40"/>
  <c r="AG324" i="40"/>
  <c r="AE324" i="40"/>
  <c r="AF324" i="40"/>
  <c r="AD324" i="40"/>
  <c r="AC324" i="40"/>
  <c r="AB324" i="40"/>
  <c r="AA324" i="40"/>
  <c r="N1265" i="40"/>
  <c r="Z264" i="40" s="1"/>
  <c r="AH264" i="40"/>
  <c r="AI264" i="40"/>
  <c r="AG264" i="40"/>
  <c r="AF264" i="40"/>
  <c r="AE264" i="40"/>
  <c r="AC264" i="40"/>
  <c r="AD264" i="40"/>
  <c r="AB264" i="40"/>
  <c r="AA264" i="40"/>
  <c r="N1198" i="40"/>
  <c r="Z197" i="40" s="1"/>
  <c r="AH197" i="40"/>
  <c r="AF197" i="40"/>
  <c r="AI197" i="40"/>
  <c r="AG197" i="40"/>
  <c r="AE197" i="40"/>
  <c r="AD197" i="40"/>
  <c r="AC197" i="40"/>
  <c r="AB197" i="40"/>
  <c r="AA197" i="40"/>
  <c r="N1139" i="40"/>
  <c r="Z138" i="40" s="1"/>
  <c r="AI138" i="40"/>
  <c r="AH138" i="40"/>
  <c r="AF138" i="40"/>
  <c r="AG138" i="40"/>
  <c r="AC138" i="40"/>
  <c r="AE138" i="40"/>
  <c r="AD138" i="40"/>
  <c r="AB138" i="40"/>
  <c r="AA138" i="40"/>
  <c r="N1077" i="40"/>
  <c r="Z76" i="40" s="1"/>
  <c r="AI76" i="40"/>
  <c r="AH76" i="40"/>
  <c r="AG76" i="40"/>
  <c r="AF76" i="40"/>
  <c r="AE76" i="40"/>
  <c r="AC76" i="40"/>
  <c r="AD76" i="40"/>
  <c r="AA76" i="40"/>
  <c r="AB76" i="40"/>
  <c r="AI999" i="40"/>
  <c r="AH999" i="40"/>
  <c r="AG999" i="40"/>
  <c r="AF999" i="40"/>
  <c r="AD999" i="40"/>
  <c r="AE999" i="40"/>
  <c r="AB999" i="40"/>
  <c r="AC999" i="40"/>
  <c r="AA999" i="40"/>
  <c r="N2000" i="40"/>
  <c r="Z999" i="40" s="1"/>
  <c r="AI979" i="40"/>
  <c r="AH979" i="40"/>
  <c r="AG979" i="40"/>
  <c r="AF979" i="40"/>
  <c r="AD979" i="40"/>
  <c r="AE979" i="40"/>
  <c r="AB979" i="40"/>
  <c r="AC979" i="40"/>
  <c r="AA979" i="40"/>
  <c r="N1980" i="40"/>
  <c r="Z979" i="40" s="1"/>
  <c r="AI903" i="40"/>
  <c r="AH903" i="40"/>
  <c r="AG903" i="40"/>
  <c r="AF903" i="40"/>
  <c r="AD903" i="40"/>
  <c r="AE903" i="40"/>
  <c r="AB903" i="40"/>
  <c r="AC903" i="40"/>
  <c r="AA903" i="40"/>
  <c r="N1904" i="40"/>
  <c r="Z903" i="40" s="1"/>
  <c r="N1841" i="40"/>
  <c r="Z840" i="40" s="1"/>
  <c r="AH840" i="40"/>
  <c r="AI840" i="40"/>
  <c r="AG840" i="40"/>
  <c r="AE840" i="40"/>
  <c r="AF840" i="40"/>
  <c r="AD840" i="40"/>
  <c r="AB840" i="40"/>
  <c r="AC840" i="40"/>
  <c r="AA840" i="40"/>
  <c r="N1777" i="40"/>
  <c r="Z776" i="40" s="1"/>
  <c r="AH776" i="40"/>
  <c r="AI776" i="40"/>
  <c r="AG776" i="40"/>
  <c r="AE776" i="40"/>
  <c r="AF776" i="40"/>
  <c r="AD776" i="40"/>
  <c r="AB776" i="40"/>
  <c r="AC776" i="40"/>
  <c r="AA776" i="40"/>
  <c r="N1713" i="40"/>
  <c r="Z712" i="40" s="1"/>
  <c r="AH712" i="40"/>
  <c r="AI712" i="40"/>
  <c r="AG712" i="40"/>
  <c r="AE712" i="40"/>
  <c r="AF712" i="40"/>
  <c r="AD712" i="40"/>
  <c r="AB712" i="40"/>
  <c r="AC712" i="40"/>
  <c r="AA712" i="40"/>
  <c r="N1649" i="40"/>
  <c r="Z648" i="40" s="1"/>
  <c r="AH648" i="40"/>
  <c r="AI648" i="40"/>
  <c r="AG648" i="40"/>
  <c r="AE648" i="40"/>
  <c r="AF648" i="40"/>
  <c r="AD648" i="40"/>
  <c r="AB648" i="40"/>
  <c r="AC648" i="40"/>
  <c r="AA648" i="40"/>
  <c r="N1580" i="40"/>
  <c r="Z579" i="40" s="1"/>
  <c r="AI579" i="40"/>
  <c r="AH579" i="40"/>
  <c r="AG579" i="40"/>
  <c r="AE579" i="40"/>
  <c r="AF579" i="40"/>
  <c r="AD579" i="40"/>
  <c r="AB579" i="40"/>
  <c r="AC579" i="40"/>
  <c r="AA579" i="40"/>
  <c r="N1491" i="40"/>
  <c r="Z490" i="40" s="1"/>
  <c r="AI490" i="40"/>
  <c r="AF490" i="40"/>
  <c r="AH490" i="40"/>
  <c r="AG490" i="40"/>
  <c r="AE490" i="40"/>
  <c r="AD490" i="40"/>
  <c r="AB490" i="40"/>
  <c r="AC490" i="40"/>
  <c r="AA490" i="40"/>
  <c r="N1425" i="40"/>
  <c r="Z424" i="40" s="1"/>
  <c r="AH424" i="40"/>
  <c r="AI424" i="40"/>
  <c r="AG424" i="40"/>
  <c r="AE424" i="40"/>
  <c r="AF424" i="40"/>
  <c r="AD424" i="40"/>
  <c r="AC424" i="40"/>
  <c r="AB424" i="40"/>
  <c r="AA424" i="40"/>
  <c r="N1352" i="40"/>
  <c r="Z351" i="40" s="1"/>
  <c r="AI351" i="40"/>
  <c r="AH351" i="40"/>
  <c r="AF351" i="40"/>
  <c r="AG351" i="40"/>
  <c r="AE351" i="40"/>
  <c r="AD351" i="40"/>
  <c r="AC351" i="40"/>
  <c r="AB351" i="40"/>
  <c r="AA351" i="40"/>
  <c r="N1286" i="40"/>
  <c r="Z285" i="40" s="1"/>
  <c r="AI285" i="40"/>
  <c r="AH285" i="40"/>
  <c r="AG285" i="40"/>
  <c r="AF285" i="40"/>
  <c r="AE285" i="40"/>
  <c r="AD285" i="40"/>
  <c r="AC285" i="40"/>
  <c r="AB285" i="40"/>
  <c r="AA285" i="40"/>
  <c r="N1218" i="40"/>
  <c r="Z217" i="40" s="1"/>
  <c r="AI217" i="40"/>
  <c r="AH217" i="40"/>
  <c r="AF217" i="40"/>
  <c r="AG217" i="40"/>
  <c r="AE217" i="40"/>
  <c r="AD217" i="40"/>
  <c r="AC217" i="40"/>
  <c r="AB217" i="40"/>
  <c r="AA217" i="40"/>
  <c r="N1145" i="40"/>
  <c r="Z144" i="40" s="1"/>
  <c r="AH144" i="40"/>
  <c r="AI144" i="40"/>
  <c r="AG144" i="40"/>
  <c r="AF144" i="40"/>
  <c r="AE144" i="40"/>
  <c r="AD144" i="40"/>
  <c r="AC144" i="40"/>
  <c r="AB144" i="40"/>
  <c r="AA144" i="40"/>
  <c r="N1076" i="40"/>
  <c r="Z75" i="40" s="1"/>
  <c r="AI75" i="40"/>
  <c r="AH75" i="40"/>
  <c r="AG75" i="40"/>
  <c r="AE75" i="40"/>
  <c r="AF75" i="40"/>
  <c r="AC75" i="40"/>
  <c r="AD75" i="40"/>
  <c r="AA75" i="40"/>
  <c r="AB75" i="40"/>
  <c r="N1081" i="40"/>
  <c r="Z80" i="40" s="1"/>
  <c r="AH80" i="40"/>
  <c r="AI80" i="40"/>
  <c r="AG80" i="40"/>
  <c r="AF80" i="40"/>
  <c r="AE80" i="40"/>
  <c r="AD80" i="40"/>
  <c r="AC80" i="40"/>
  <c r="AB80" i="40"/>
  <c r="AA80" i="40"/>
  <c r="N1015" i="40"/>
  <c r="Z14" i="40" s="1"/>
  <c r="AI14" i="40"/>
  <c r="AH14" i="40"/>
  <c r="AG14" i="40"/>
  <c r="AF14" i="40"/>
  <c r="AE14" i="40"/>
  <c r="AC14" i="40"/>
  <c r="AB14" i="40"/>
  <c r="AD14" i="40"/>
  <c r="AA14" i="40"/>
  <c r="N1049" i="40"/>
  <c r="Z48" i="40" s="1"/>
  <c r="AH48" i="40"/>
  <c r="AI48" i="40"/>
  <c r="AG48" i="40"/>
  <c r="AF48" i="40"/>
  <c r="AE48" i="40"/>
  <c r="AD48" i="40"/>
  <c r="AC48" i="40"/>
  <c r="AB48" i="40"/>
  <c r="AA48" i="40"/>
  <c r="N1720" i="40"/>
  <c r="Z719" i="40" s="1"/>
  <c r="AI719" i="40"/>
  <c r="AH719" i="40"/>
  <c r="AG719" i="40"/>
  <c r="AE719" i="40"/>
  <c r="AF719" i="40"/>
  <c r="AD719" i="40"/>
  <c r="AB719" i="40"/>
  <c r="AC719" i="40"/>
  <c r="AA719" i="40"/>
  <c r="AI934" i="40"/>
  <c r="AG934" i="40"/>
  <c r="AH934" i="40"/>
  <c r="AF934" i="40"/>
  <c r="AD934" i="40"/>
  <c r="AB934" i="40"/>
  <c r="AE934" i="40"/>
  <c r="AC934" i="40"/>
  <c r="AA934" i="40"/>
  <c r="N1935" i="40"/>
  <c r="Z934" i="40" s="1"/>
  <c r="AI991" i="40"/>
  <c r="AH991" i="40"/>
  <c r="AG991" i="40"/>
  <c r="AF991" i="40"/>
  <c r="AD991" i="40"/>
  <c r="AE991" i="40"/>
  <c r="AC991" i="40"/>
  <c r="AB991" i="40"/>
  <c r="AA991" i="40"/>
  <c r="N1992" i="40"/>
  <c r="Z991" i="40" s="1"/>
  <c r="N1808" i="40"/>
  <c r="Z807" i="40" s="1"/>
  <c r="AI807" i="40"/>
  <c r="AH807" i="40"/>
  <c r="AG807" i="40"/>
  <c r="AF807" i="40"/>
  <c r="AD807" i="40"/>
  <c r="AE807" i="40"/>
  <c r="AB807" i="40"/>
  <c r="AC807" i="40"/>
  <c r="AA807" i="40"/>
  <c r="N1680" i="40"/>
  <c r="Z679" i="40" s="1"/>
  <c r="AI679" i="40"/>
  <c r="AH679" i="40"/>
  <c r="AG679" i="40"/>
  <c r="AE679" i="40"/>
  <c r="AF679" i="40"/>
  <c r="AD679" i="40"/>
  <c r="AB679" i="40"/>
  <c r="AC679" i="40"/>
  <c r="AA679" i="40"/>
  <c r="AI935" i="40"/>
  <c r="AH935" i="40"/>
  <c r="AG935" i="40"/>
  <c r="AF935" i="40"/>
  <c r="AD935" i="40"/>
  <c r="AE935" i="40"/>
  <c r="AB935" i="40"/>
  <c r="AC935" i="40"/>
  <c r="AA935" i="40"/>
  <c r="N1936" i="40"/>
  <c r="Z935" i="40" s="1"/>
  <c r="AI923" i="40"/>
  <c r="AH923" i="40"/>
  <c r="AG923" i="40"/>
  <c r="AF923" i="40"/>
  <c r="AD923" i="40"/>
  <c r="AE923" i="40"/>
  <c r="AB923" i="40"/>
  <c r="AC923" i="40"/>
  <c r="AA923" i="40"/>
  <c r="N1924" i="40"/>
  <c r="Z923" i="40" s="1"/>
  <c r="N1800" i="40"/>
  <c r="Z799" i="40" s="1"/>
  <c r="AI799" i="40"/>
  <c r="AH799" i="40"/>
  <c r="AG799" i="40"/>
  <c r="AF799" i="40"/>
  <c r="AD799" i="40"/>
  <c r="AE799" i="40"/>
  <c r="AC799" i="40"/>
  <c r="AB799" i="40"/>
  <c r="AA799" i="40"/>
  <c r="N1672" i="40"/>
  <c r="Z671" i="40" s="1"/>
  <c r="AI671" i="40"/>
  <c r="AH671" i="40"/>
  <c r="AG671" i="40"/>
  <c r="AE671" i="40"/>
  <c r="AF671" i="40"/>
  <c r="AD671" i="40"/>
  <c r="AC671" i="40"/>
  <c r="AB671" i="40"/>
  <c r="AA671" i="40"/>
  <c r="AI544" i="40"/>
  <c r="AH544" i="40"/>
  <c r="AG544" i="40"/>
  <c r="AF544" i="40"/>
  <c r="AE544" i="40"/>
  <c r="AD544" i="40"/>
  <c r="AC544" i="40"/>
  <c r="AB544" i="40"/>
  <c r="AA544" i="40"/>
  <c r="N1545" i="40"/>
  <c r="Z544" i="40" s="1"/>
  <c r="AI919" i="40"/>
  <c r="AH919" i="40"/>
  <c r="AG919" i="40"/>
  <c r="AF919" i="40"/>
  <c r="AE919" i="40"/>
  <c r="AD919" i="40"/>
  <c r="AC919" i="40"/>
  <c r="AB919" i="40"/>
  <c r="AA919" i="40"/>
  <c r="N1920" i="40"/>
  <c r="Z919" i="40" s="1"/>
  <c r="N1979" i="40"/>
  <c r="Z978" i="40" s="1"/>
  <c r="AI978" i="40"/>
  <c r="AH978" i="40"/>
  <c r="AF978" i="40"/>
  <c r="AG978" i="40"/>
  <c r="AD978" i="40"/>
  <c r="AE978" i="40"/>
  <c r="AB978" i="40"/>
  <c r="AC978" i="40"/>
  <c r="AA978" i="40"/>
  <c r="AI918" i="40"/>
  <c r="AG918" i="40"/>
  <c r="AH918" i="40"/>
  <c r="AF918" i="40"/>
  <c r="AE918" i="40"/>
  <c r="AB918" i="40"/>
  <c r="AD918" i="40"/>
  <c r="AC918" i="40"/>
  <c r="AA918" i="40"/>
  <c r="N1919" i="40"/>
  <c r="Z918" i="40" s="1"/>
  <c r="N1856" i="40"/>
  <c r="Z855" i="40" s="1"/>
  <c r="AI855" i="40"/>
  <c r="AH855" i="40"/>
  <c r="AG855" i="40"/>
  <c r="AF855" i="40"/>
  <c r="AE855" i="40"/>
  <c r="AD855" i="40"/>
  <c r="AC855" i="40"/>
  <c r="AB855" i="40"/>
  <c r="AA855" i="40"/>
  <c r="N1792" i="40"/>
  <c r="Z791" i="40" s="1"/>
  <c r="AI791" i="40"/>
  <c r="AH791" i="40"/>
  <c r="AG791" i="40"/>
  <c r="AF791" i="40"/>
  <c r="AE791" i="40"/>
  <c r="AD791" i="40"/>
  <c r="AC791" i="40"/>
  <c r="AB791" i="40"/>
  <c r="AA791" i="40"/>
  <c r="N1728" i="40"/>
  <c r="Z727" i="40" s="1"/>
  <c r="AI727" i="40"/>
  <c r="AH727" i="40"/>
  <c r="AG727" i="40"/>
  <c r="AF727" i="40"/>
  <c r="AE727" i="40"/>
  <c r="AD727" i="40"/>
  <c r="AC727" i="40"/>
  <c r="AB727" i="40"/>
  <c r="AA727" i="40"/>
  <c r="N1664" i="40"/>
  <c r="Z663" i="40" s="1"/>
  <c r="AI663" i="40"/>
  <c r="AH663" i="40"/>
  <c r="AG663" i="40"/>
  <c r="AE663" i="40"/>
  <c r="AF663" i="40"/>
  <c r="AD663" i="40"/>
  <c r="AC663" i="40"/>
  <c r="AB663" i="40"/>
  <c r="AA663" i="40"/>
  <c r="N1606" i="40"/>
  <c r="Z605" i="40" s="1"/>
  <c r="AH605" i="40"/>
  <c r="AI605" i="40"/>
  <c r="AG605" i="40"/>
  <c r="AE605" i="40"/>
  <c r="AF605" i="40"/>
  <c r="AD605" i="40"/>
  <c r="AC605" i="40"/>
  <c r="AB605" i="40"/>
  <c r="AA605" i="40"/>
  <c r="N1537" i="40"/>
  <c r="Z536" i="40" s="1"/>
  <c r="AH536" i="40"/>
  <c r="AI536" i="40"/>
  <c r="AG536" i="40"/>
  <c r="AF536" i="40"/>
  <c r="AE536" i="40"/>
  <c r="AD536" i="40"/>
  <c r="AB536" i="40"/>
  <c r="AC536" i="40"/>
  <c r="AA536" i="40"/>
  <c r="N1483" i="40"/>
  <c r="Z482" i="40" s="1"/>
  <c r="AI482" i="40"/>
  <c r="AG482" i="40"/>
  <c r="AF482" i="40"/>
  <c r="AH482" i="40"/>
  <c r="AE482" i="40"/>
  <c r="AC482" i="40"/>
  <c r="AD482" i="40"/>
  <c r="AB482" i="40"/>
  <c r="AA482" i="40"/>
  <c r="AG404" i="40"/>
  <c r="AH404" i="40"/>
  <c r="AI404" i="40"/>
  <c r="AF404" i="40"/>
  <c r="AE404" i="40"/>
  <c r="AC404" i="40"/>
  <c r="AD404" i="40"/>
  <c r="AB404" i="40"/>
  <c r="AA404" i="40"/>
  <c r="N1405" i="40"/>
  <c r="Z404" i="40" s="1"/>
  <c r="N1337" i="40"/>
  <c r="Z336" i="40" s="1"/>
  <c r="AH336" i="40"/>
  <c r="AI336" i="40"/>
  <c r="AG336" i="40"/>
  <c r="AF336" i="40"/>
  <c r="AE336" i="40"/>
  <c r="AD336" i="40"/>
  <c r="AC336" i="40"/>
  <c r="AB336" i="40"/>
  <c r="AA336" i="40"/>
  <c r="AI269" i="40"/>
  <c r="AF269" i="40"/>
  <c r="AH269" i="40"/>
  <c r="AG269" i="40"/>
  <c r="AE269" i="40"/>
  <c r="AD269" i="40"/>
  <c r="AC269" i="40"/>
  <c r="AB269" i="40"/>
  <c r="AA269" i="40"/>
  <c r="N1270" i="40"/>
  <c r="Z269" i="40" s="1"/>
  <c r="AI209" i="40"/>
  <c r="AH209" i="40"/>
  <c r="AF209" i="40"/>
  <c r="AG209" i="40"/>
  <c r="AE209" i="40"/>
  <c r="AD209" i="40"/>
  <c r="AC209" i="40"/>
  <c r="AB209" i="40"/>
  <c r="AA209" i="40"/>
  <c r="N1210" i="40"/>
  <c r="Z209" i="40" s="1"/>
  <c r="N1151" i="40"/>
  <c r="Z150" i="40" s="1"/>
  <c r="AI150" i="40"/>
  <c r="AH150" i="40"/>
  <c r="AG150" i="40"/>
  <c r="AF150" i="40"/>
  <c r="AE150" i="40"/>
  <c r="AC150" i="40"/>
  <c r="AB150" i="40"/>
  <c r="AD150" i="40"/>
  <c r="AA150" i="40"/>
  <c r="N1083" i="40"/>
  <c r="Z82" i="40" s="1"/>
  <c r="AI82" i="40"/>
  <c r="AH82" i="40"/>
  <c r="AG82" i="40"/>
  <c r="AE82" i="40"/>
  <c r="AC82" i="40"/>
  <c r="AF82" i="40"/>
  <c r="AD82" i="40"/>
  <c r="AB82" i="40"/>
  <c r="AA82" i="40"/>
  <c r="N1005" i="40"/>
  <c r="Z4" i="40" s="1"/>
  <c r="AI4" i="40"/>
  <c r="AH4" i="40"/>
  <c r="AG4" i="40"/>
  <c r="AF4" i="40"/>
  <c r="AE4" i="40"/>
  <c r="AD4" i="40"/>
  <c r="AC4" i="40"/>
  <c r="AB4" i="40"/>
  <c r="AA4" i="40"/>
  <c r="N1847" i="40"/>
  <c r="Z846" i="40" s="1"/>
  <c r="AI846" i="40"/>
  <c r="AH846" i="40"/>
  <c r="AF846" i="40"/>
  <c r="AG846" i="40"/>
  <c r="AE846" i="40"/>
  <c r="AB846" i="40"/>
  <c r="AD846" i="40"/>
  <c r="AC846" i="40"/>
  <c r="AA846" i="40"/>
  <c r="N1783" i="40"/>
  <c r="Z782" i="40" s="1"/>
  <c r="AI782" i="40"/>
  <c r="AH782" i="40"/>
  <c r="AF782" i="40"/>
  <c r="AG782" i="40"/>
  <c r="AE782" i="40"/>
  <c r="AB782" i="40"/>
  <c r="AD782" i="40"/>
  <c r="AC782" i="40"/>
  <c r="AA782" i="40"/>
  <c r="N1719" i="40"/>
  <c r="Z718" i="40" s="1"/>
  <c r="AI718" i="40"/>
  <c r="AH718" i="40"/>
  <c r="AF718" i="40"/>
  <c r="AG718" i="40"/>
  <c r="AE718" i="40"/>
  <c r="AB718" i="40"/>
  <c r="AD718" i="40"/>
  <c r="AC718" i="40"/>
  <c r="AA718" i="40"/>
  <c r="N1655" i="40"/>
  <c r="Z654" i="40" s="1"/>
  <c r="AI654" i="40"/>
  <c r="AG654" i="40"/>
  <c r="AH654" i="40"/>
  <c r="AF654" i="40"/>
  <c r="AE654" i="40"/>
  <c r="AB654" i="40"/>
  <c r="AD654" i="40"/>
  <c r="AC654" i="40"/>
  <c r="AA654" i="40"/>
  <c r="N1586" i="40"/>
  <c r="Z585" i="40" s="1"/>
  <c r="AH585" i="40"/>
  <c r="AI585" i="40"/>
  <c r="AG585" i="40"/>
  <c r="AD585" i="40"/>
  <c r="AE585" i="40"/>
  <c r="AF585" i="40"/>
  <c r="AC585" i="40"/>
  <c r="AA585" i="40"/>
  <c r="AB585" i="40"/>
  <c r="N1523" i="40"/>
  <c r="Z522" i="40" s="1"/>
  <c r="AI522" i="40"/>
  <c r="AF522" i="40"/>
  <c r="AH522" i="40"/>
  <c r="AG522" i="40"/>
  <c r="AE522" i="40"/>
  <c r="AD522" i="40"/>
  <c r="AB522" i="40"/>
  <c r="AC522" i="40"/>
  <c r="AA522" i="40"/>
  <c r="AG468" i="40"/>
  <c r="AH468" i="40"/>
  <c r="AI468" i="40"/>
  <c r="AE468" i="40"/>
  <c r="AF468" i="40"/>
  <c r="AC468" i="40"/>
  <c r="AD468" i="40"/>
  <c r="AB468" i="40"/>
  <c r="AA468" i="40"/>
  <c r="N1469" i="40"/>
  <c r="Z468" i="40" s="1"/>
  <c r="AI416" i="40"/>
  <c r="AH416" i="40"/>
  <c r="AG416" i="40"/>
  <c r="AF416" i="40"/>
  <c r="AE416" i="40"/>
  <c r="AD416" i="40"/>
  <c r="AC416" i="40"/>
  <c r="AB416" i="40"/>
  <c r="AA416" i="40"/>
  <c r="N1417" i="40"/>
  <c r="Z416" i="40" s="1"/>
  <c r="N1364" i="40"/>
  <c r="Z363" i="40" s="1"/>
  <c r="AI363" i="40"/>
  <c r="AH363" i="40"/>
  <c r="AG363" i="40"/>
  <c r="AE363" i="40"/>
  <c r="AF363" i="40"/>
  <c r="AC363" i="40"/>
  <c r="AD363" i="40"/>
  <c r="AB363" i="40"/>
  <c r="AA363" i="40"/>
  <c r="N1306" i="40"/>
  <c r="Z305" i="40" s="1"/>
  <c r="AI305" i="40"/>
  <c r="AH305" i="40"/>
  <c r="AG305" i="40"/>
  <c r="AF305" i="40"/>
  <c r="AE305" i="40"/>
  <c r="AD305" i="40"/>
  <c r="AC305" i="40"/>
  <c r="AB305" i="40"/>
  <c r="AA305" i="40"/>
  <c r="N1246" i="40"/>
  <c r="Z245" i="40" s="1"/>
  <c r="AF245" i="40"/>
  <c r="AH245" i="40"/>
  <c r="AI245" i="40"/>
  <c r="AG245" i="40"/>
  <c r="AE245" i="40"/>
  <c r="AD245" i="40"/>
  <c r="AC245" i="40"/>
  <c r="AB245" i="40"/>
  <c r="AA245" i="40"/>
  <c r="N1173" i="40"/>
  <c r="Z172" i="40" s="1"/>
  <c r="AI172" i="40"/>
  <c r="AH172" i="40"/>
  <c r="AG172" i="40"/>
  <c r="AF172" i="40"/>
  <c r="AE172" i="40"/>
  <c r="AC172" i="40"/>
  <c r="AD172" i="40"/>
  <c r="AA172" i="40"/>
  <c r="AB172" i="40"/>
  <c r="AI113" i="40"/>
  <c r="AH113" i="40"/>
  <c r="AF113" i="40"/>
  <c r="AG113" i="40"/>
  <c r="AE113" i="40"/>
  <c r="AD113" i="40"/>
  <c r="AC113" i="40"/>
  <c r="AB113" i="40"/>
  <c r="AA113" i="40"/>
  <c r="N1114" i="40"/>
  <c r="Z113" i="40" s="1"/>
  <c r="N1034" i="40"/>
  <c r="Z33" i="40" s="1"/>
  <c r="AI33" i="40"/>
  <c r="AH33" i="40"/>
  <c r="AF33" i="40"/>
  <c r="AG33" i="40"/>
  <c r="AD33" i="40"/>
  <c r="AE33" i="40"/>
  <c r="AC33" i="40"/>
  <c r="AA33" i="40"/>
  <c r="AB33" i="40"/>
  <c r="AI927" i="40"/>
  <c r="AH927" i="40"/>
  <c r="AG927" i="40"/>
  <c r="AF927" i="40"/>
  <c r="AD927" i="40"/>
  <c r="AE927" i="40"/>
  <c r="AC927" i="40"/>
  <c r="AB927" i="40"/>
  <c r="AA927" i="40"/>
  <c r="N1928" i="40"/>
  <c r="Z927" i="40" s="1"/>
  <c r="N1878" i="40"/>
  <c r="Z877" i="40" s="1"/>
  <c r="AI877" i="40"/>
  <c r="AG877" i="40"/>
  <c r="AH877" i="40"/>
  <c r="AF877" i="40"/>
  <c r="AD877" i="40"/>
  <c r="AE877" i="40"/>
  <c r="AC877" i="40"/>
  <c r="AB877" i="40"/>
  <c r="AA877" i="40"/>
  <c r="N1814" i="40"/>
  <c r="Z813" i="40" s="1"/>
  <c r="AI813" i="40"/>
  <c r="AH813" i="40"/>
  <c r="AG813" i="40"/>
  <c r="AF813" i="40"/>
  <c r="AD813" i="40"/>
  <c r="AE813" i="40"/>
  <c r="AC813" i="40"/>
  <c r="AB813" i="40"/>
  <c r="AA813" i="40"/>
  <c r="N1750" i="40"/>
  <c r="Z749" i="40" s="1"/>
  <c r="AI749" i="40"/>
  <c r="AH749" i="40"/>
  <c r="AG749" i="40"/>
  <c r="AF749" i="40"/>
  <c r="AD749" i="40"/>
  <c r="AC749" i="40"/>
  <c r="AE749" i="40"/>
  <c r="AB749" i="40"/>
  <c r="AA749" i="40"/>
  <c r="N1686" i="40"/>
  <c r="Z685" i="40" s="1"/>
  <c r="AI685" i="40"/>
  <c r="AH685" i="40"/>
  <c r="AG685" i="40"/>
  <c r="AE685" i="40"/>
  <c r="AF685" i="40"/>
  <c r="AD685" i="40"/>
  <c r="AC685" i="40"/>
  <c r="AB685" i="40"/>
  <c r="AA685" i="40"/>
  <c r="N1625" i="40"/>
  <c r="Z624" i="40" s="1"/>
  <c r="AH624" i="40"/>
  <c r="AI624" i="40"/>
  <c r="AG624" i="40"/>
  <c r="AE624" i="40"/>
  <c r="AF624" i="40"/>
  <c r="AD624" i="40"/>
  <c r="AB624" i="40"/>
  <c r="AC624" i="40"/>
  <c r="AA624" i="40"/>
  <c r="N1557" i="40"/>
  <c r="Z556" i="40" s="1"/>
  <c r="AI556" i="40"/>
  <c r="AG556" i="40"/>
  <c r="AH556" i="40"/>
  <c r="AF556" i="40"/>
  <c r="AE556" i="40"/>
  <c r="AD556" i="40"/>
  <c r="AC556" i="40"/>
  <c r="AB556" i="40"/>
  <c r="AA556" i="40"/>
  <c r="N1475" i="40"/>
  <c r="Z474" i="40" s="1"/>
  <c r="AI474" i="40"/>
  <c r="AH474" i="40"/>
  <c r="AG474" i="40"/>
  <c r="AF474" i="40"/>
  <c r="AE474" i="40"/>
  <c r="AD474" i="40"/>
  <c r="AC474" i="40"/>
  <c r="AB474" i="40"/>
  <c r="AA474" i="40"/>
  <c r="N1416" i="40"/>
  <c r="Z415" i="40" s="1"/>
  <c r="AI415" i="40"/>
  <c r="AH415" i="40"/>
  <c r="AF415" i="40"/>
  <c r="AG415" i="40"/>
  <c r="AE415" i="40"/>
  <c r="AD415" i="40"/>
  <c r="AC415" i="40"/>
  <c r="AB415" i="40"/>
  <c r="AA415" i="40"/>
  <c r="N1356" i="40"/>
  <c r="Z355" i="40" s="1"/>
  <c r="AI355" i="40"/>
  <c r="AH355" i="40"/>
  <c r="AG355" i="40"/>
  <c r="AE355" i="40"/>
  <c r="AF355" i="40"/>
  <c r="AC355" i="40"/>
  <c r="AD355" i="40"/>
  <c r="AB355" i="40"/>
  <c r="AA355" i="40"/>
  <c r="N1283" i="40"/>
  <c r="Z282" i="40" s="1"/>
  <c r="AH282" i="40"/>
  <c r="AI282" i="40"/>
  <c r="AG282" i="40"/>
  <c r="AF282" i="40"/>
  <c r="AE282" i="40"/>
  <c r="AD282" i="40"/>
  <c r="AC282" i="40"/>
  <c r="AB282" i="40"/>
  <c r="AA282" i="40"/>
  <c r="N1223" i="40"/>
  <c r="Z222" i="40" s="1"/>
  <c r="AI222" i="40"/>
  <c r="AH222" i="40"/>
  <c r="AF222" i="40"/>
  <c r="AG222" i="40"/>
  <c r="AE222" i="40"/>
  <c r="AC222" i="40"/>
  <c r="AD222" i="40"/>
  <c r="AB222" i="40"/>
  <c r="AA222" i="40"/>
  <c r="N1157" i="40"/>
  <c r="Z156" i="40" s="1"/>
  <c r="AI156" i="40"/>
  <c r="AH156" i="40"/>
  <c r="AG156" i="40"/>
  <c r="AF156" i="40"/>
  <c r="AE156" i="40"/>
  <c r="AD156" i="40"/>
  <c r="AC156" i="40"/>
  <c r="AB156" i="40"/>
  <c r="AA156" i="40"/>
  <c r="AI81" i="40"/>
  <c r="AH81" i="40"/>
  <c r="AF81" i="40"/>
  <c r="AG81" i="40"/>
  <c r="AE81" i="40"/>
  <c r="AD81" i="40"/>
  <c r="AC81" i="40"/>
  <c r="AB81" i="40"/>
  <c r="AA81" i="40"/>
  <c r="N1082" i="40"/>
  <c r="Z81" i="40" s="1"/>
  <c r="N1978" i="40"/>
  <c r="Z977" i="40" s="1"/>
  <c r="AI977" i="40"/>
  <c r="AG977" i="40"/>
  <c r="AH977" i="40"/>
  <c r="AD977" i="40"/>
  <c r="AF977" i="40"/>
  <c r="AE977" i="40"/>
  <c r="AC977" i="40"/>
  <c r="AB977" i="40"/>
  <c r="AA977" i="40"/>
  <c r="AI995" i="40"/>
  <c r="AH995" i="40"/>
  <c r="AF995" i="40"/>
  <c r="AG995" i="40"/>
  <c r="AE995" i="40"/>
  <c r="AD995" i="40"/>
  <c r="AB995" i="40"/>
  <c r="AC995" i="40"/>
  <c r="AA995" i="40"/>
  <c r="N1996" i="40"/>
  <c r="Z995" i="40" s="1"/>
  <c r="N1922" i="40"/>
  <c r="Z921" i="40" s="1"/>
  <c r="AI921" i="40"/>
  <c r="AH921" i="40"/>
  <c r="AF921" i="40"/>
  <c r="AD921" i="40"/>
  <c r="AG921" i="40"/>
  <c r="AE921" i="40"/>
  <c r="AC921" i="40"/>
  <c r="AB921" i="40"/>
  <c r="AA921" i="40"/>
  <c r="N1853" i="40"/>
  <c r="Z852" i="40" s="1"/>
  <c r="AG852" i="40"/>
  <c r="AH852" i="40"/>
  <c r="AI852" i="40"/>
  <c r="AF852" i="40"/>
  <c r="AE852" i="40"/>
  <c r="AD852" i="40"/>
  <c r="AC852" i="40"/>
  <c r="AB852" i="40"/>
  <c r="AA852" i="40"/>
  <c r="N1789" i="40"/>
  <c r="Z788" i="40" s="1"/>
  <c r="AG788" i="40"/>
  <c r="AH788" i="40"/>
  <c r="AI788" i="40"/>
  <c r="AF788" i="40"/>
  <c r="AE788" i="40"/>
  <c r="AD788" i="40"/>
  <c r="AC788" i="40"/>
  <c r="AB788" i="40"/>
  <c r="AA788" i="40"/>
  <c r="N1725" i="40"/>
  <c r="Z724" i="40" s="1"/>
  <c r="AG724" i="40"/>
  <c r="AH724" i="40"/>
  <c r="AI724" i="40"/>
  <c r="AF724" i="40"/>
  <c r="AE724" i="40"/>
  <c r="AD724" i="40"/>
  <c r="AC724" i="40"/>
  <c r="AB724" i="40"/>
  <c r="AA724" i="40"/>
  <c r="N1661" i="40"/>
  <c r="Z660" i="40" s="1"/>
  <c r="AG660" i="40"/>
  <c r="AH660" i="40"/>
  <c r="AI660" i="40"/>
  <c r="AE660" i="40"/>
  <c r="AF660" i="40"/>
  <c r="AD660" i="40"/>
  <c r="AC660" i="40"/>
  <c r="AB660" i="40"/>
  <c r="AA660" i="40"/>
  <c r="AG596" i="40"/>
  <c r="AH596" i="40"/>
  <c r="AI596" i="40"/>
  <c r="AE596" i="40"/>
  <c r="AF596" i="40"/>
  <c r="AD596" i="40"/>
  <c r="AC596" i="40"/>
  <c r="AB596" i="40"/>
  <c r="AA596" i="40"/>
  <c r="N1597" i="40"/>
  <c r="Z596" i="40" s="1"/>
  <c r="N1542" i="40"/>
  <c r="Z541" i="40" s="1"/>
  <c r="AH541" i="40"/>
  <c r="AI541" i="40"/>
  <c r="AG541" i="40"/>
  <c r="AE541" i="40"/>
  <c r="AF541" i="40"/>
  <c r="AD541" i="40"/>
  <c r="AC541" i="40"/>
  <c r="AB541" i="40"/>
  <c r="AA541" i="40"/>
  <c r="N1487" i="40"/>
  <c r="Z486" i="40" s="1"/>
  <c r="AI486" i="40"/>
  <c r="AG486" i="40"/>
  <c r="AH486" i="40"/>
  <c r="AF486" i="40"/>
  <c r="AE486" i="40"/>
  <c r="AD486" i="40"/>
  <c r="AB486" i="40"/>
  <c r="AC486" i="40"/>
  <c r="AA486" i="40"/>
  <c r="N1409" i="40"/>
  <c r="Z408" i="40" s="1"/>
  <c r="AH408" i="40"/>
  <c r="AI408" i="40"/>
  <c r="AG408" i="40"/>
  <c r="AF408" i="40"/>
  <c r="AE408" i="40"/>
  <c r="AC408" i="40"/>
  <c r="AD408" i="40"/>
  <c r="AB408" i="40"/>
  <c r="AA408" i="40"/>
  <c r="N1342" i="40"/>
  <c r="Z341" i="40" s="1"/>
  <c r="AI341" i="40"/>
  <c r="AH341" i="40"/>
  <c r="AG341" i="40"/>
  <c r="AF341" i="40"/>
  <c r="AE341" i="40"/>
  <c r="AD341" i="40"/>
  <c r="AC341" i="40"/>
  <c r="AB341" i="40"/>
  <c r="AA341" i="40"/>
  <c r="N1274" i="40"/>
  <c r="Z273" i="40" s="1"/>
  <c r="AI273" i="40"/>
  <c r="AH273" i="40"/>
  <c r="AF273" i="40"/>
  <c r="AG273" i="40"/>
  <c r="AE273" i="40"/>
  <c r="AD273" i="40"/>
  <c r="AC273" i="40"/>
  <c r="AB273" i="40"/>
  <c r="AA273" i="40"/>
  <c r="N1214" i="40"/>
  <c r="Z213" i="40" s="1"/>
  <c r="AI213" i="40"/>
  <c r="AF213" i="40"/>
  <c r="AH213" i="40"/>
  <c r="AG213" i="40"/>
  <c r="AE213" i="40"/>
  <c r="AD213" i="40"/>
  <c r="AC213" i="40"/>
  <c r="AB213" i="40"/>
  <c r="AA213" i="40"/>
  <c r="N1156" i="40"/>
  <c r="Z155" i="40" s="1"/>
  <c r="AI155" i="40"/>
  <c r="AH155" i="40"/>
  <c r="AF155" i="40"/>
  <c r="AE155" i="40"/>
  <c r="AG155" i="40"/>
  <c r="AD155" i="40"/>
  <c r="AC155" i="40"/>
  <c r="AB155" i="40"/>
  <c r="AA155" i="40"/>
  <c r="N1098" i="40"/>
  <c r="Z97" i="40" s="1"/>
  <c r="AI97" i="40"/>
  <c r="AH97" i="40"/>
  <c r="AF97" i="40"/>
  <c r="AG97" i="40"/>
  <c r="AD97" i="40"/>
  <c r="AE97" i="40"/>
  <c r="AC97" i="40"/>
  <c r="AA97" i="40"/>
  <c r="AB97" i="40"/>
  <c r="N1012" i="40"/>
  <c r="Z11" i="40" s="1"/>
  <c r="AI11" i="40"/>
  <c r="AH11" i="40"/>
  <c r="AG11" i="40"/>
  <c r="AE11" i="40"/>
  <c r="AF11" i="40"/>
  <c r="AC11" i="40"/>
  <c r="AD11" i="40"/>
  <c r="AA11" i="40"/>
  <c r="AB11" i="40"/>
  <c r="AI931" i="40"/>
  <c r="AH931" i="40"/>
  <c r="AG931" i="40"/>
  <c r="AF931" i="40"/>
  <c r="AE931" i="40"/>
  <c r="AD931" i="40"/>
  <c r="AB931" i="40"/>
  <c r="AC931" i="40"/>
  <c r="AA931" i="40"/>
  <c r="N1932" i="40"/>
  <c r="Z931" i="40" s="1"/>
  <c r="N1876" i="40"/>
  <c r="Z875" i="40" s="1"/>
  <c r="AI875" i="40"/>
  <c r="AH875" i="40"/>
  <c r="AG875" i="40"/>
  <c r="AF875" i="40"/>
  <c r="AE875" i="40"/>
  <c r="AD875" i="40"/>
  <c r="AC875" i="40"/>
  <c r="AB875" i="40"/>
  <c r="AA875" i="40"/>
  <c r="N1812" i="40"/>
  <c r="Z811" i="40" s="1"/>
  <c r="AI811" i="40"/>
  <c r="AH811" i="40"/>
  <c r="AG811" i="40"/>
  <c r="AF811" i="40"/>
  <c r="AE811" i="40"/>
  <c r="AD811" i="40"/>
  <c r="AC811" i="40"/>
  <c r="AB811" i="40"/>
  <c r="AA811" i="40"/>
  <c r="N1748" i="40"/>
  <c r="Z747" i="40" s="1"/>
  <c r="AI747" i="40"/>
  <c r="AH747" i="40"/>
  <c r="AG747" i="40"/>
  <c r="AF747" i="40"/>
  <c r="AE747" i="40"/>
  <c r="AD747" i="40"/>
  <c r="AC747" i="40"/>
  <c r="AB747" i="40"/>
  <c r="AA747" i="40"/>
  <c r="N1684" i="40"/>
  <c r="Z683" i="40" s="1"/>
  <c r="AI683" i="40"/>
  <c r="AH683" i="40"/>
  <c r="AG683" i="40"/>
  <c r="AF683" i="40"/>
  <c r="AE683" i="40"/>
  <c r="AD683" i="40"/>
  <c r="AC683" i="40"/>
  <c r="AB683" i="40"/>
  <c r="AA683" i="40"/>
  <c r="N1617" i="40"/>
  <c r="Z616" i="40" s="1"/>
  <c r="AH616" i="40"/>
  <c r="AI616" i="40"/>
  <c r="AG616" i="40"/>
  <c r="AE616" i="40"/>
  <c r="AF616" i="40"/>
  <c r="AD616" i="40"/>
  <c r="AB616" i="40"/>
  <c r="AC616" i="40"/>
  <c r="AA616" i="40"/>
  <c r="N1555" i="40"/>
  <c r="Z554" i="40" s="1"/>
  <c r="AI554" i="40"/>
  <c r="AF554" i="40"/>
  <c r="AH554" i="40"/>
  <c r="AG554" i="40"/>
  <c r="AE554" i="40"/>
  <c r="AD554" i="40"/>
  <c r="AB554" i="40"/>
  <c r="AC554" i="40"/>
  <c r="AA554" i="40"/>
  <c r="N1480" i="40"/>
  <c r="Z479" i="40" s="1"/>
  <c r="AI479" i="40"/>
  <c r="AH479" i="40"/>
  <c r="AG479" i="40"/>
  <c r="AE479" i="40"/>
  <c r="AF479" i="40"/>
  <c r="AD479" i="40"/>
  <c r="AC479" i="40"/>
  <c r="AB479" i="40"/>
  <c r="AA479" i="40"/>
  <c r="AI420" i="40"/>
  <c r="AG420" i="40"/>
  <c r="AH420" i="40"/>
  <c r="AE420" i="40"/>
  <c r="AF420" i="40"/>
  <c r="AD420" i="40"/>
  <c r="AC420" i="40"/>
  <c r="AB420" i="40"/>
  <c r="AA420" i="40"/>
  <c r="N1421" i="40"/>
  <c r="Z420" i="40" s="1"/>
  <c r="N1361" i="40"/>
  <c r="Z360" i="40" s="1"/>
  <c r="AH360" i="40"/>
  <c r="AI360" i="40"/>
  <c r="AG360" i="40"/>
  <c r="AE360" i="40"/>
  <c r="AF360" i="40"/>
  <c r="AD360" i="40"/>
  <c r="AC360" i="40"/>
  <c r="AB360" i="40"/>
  <c r="AA360" i="40"/>
  <c r="N1303" i="40"/>
  <c r="Z302" i="40" s="1"/>
  <c r="AH302" i="40"/>
  <c r="AI302" i="40"/>
  <c r="AG302" i="40"/>
  <c r="AF302" i="40"/>
  <c r="AE302" i="40"/>
  <c r="AB302" i="40"/>
  <c r="AC302" i="40"/>
  <c r="AD302" i="40"/>
  <c r="AA302" i="40"/>
  <c r="N1236" i="40"/>
  <c r="Z235" i="40" s="1"/>
  <c r="AI235" i="40"/>
  <c r="AH235" i="40"/>
  <c r="AG235" i="40"/>
  <c r="AE235" i="40"/>
  <c r="AF235" i="40"/>
  <c r="AC235" i="40"/>
  <c r="AD235" i="40"/>
  <c r="AA235" i="40"/>
  <c r="AB235" i="40"/>
  <c r="N1163" i="40"/>
  <c r="Z162" i="40" s="1"/>
  <c r="AI162" i="40"/>
  <c r="AH162" i="40"/>
  <c r="AG162" i="40"/>
  <c r="AF162" i="40"/>
  <c r="AC162" i="40"/>
  <c r="AE162" i="40"/>
  <c r="AD162" i="40"/>
  <c r="AB162" i="40"/>
  <c r="AA162" i="40"/>
  <c r="N1105" i="40"/>
  <c r="Z104" i="40" s="1"/>
  <c r="AH104" i="40"/>
  <c r="AI104" i="40"/>
  <c r="AG104" i="40"/>
  <c r="AF104" i="40"/>
  <c r="AE104" i="40"/>
  <c r="AC104" i="40"/>
  <c r="AD104" i="40"/>
  <c r="AA104" i="40"/>
  <c r="AB104" i="40"/>
  <c r="N1031" i="40"/>
  <c r="Z30" i="40" s="1"/>
  <c r="AI30" i="40"/>
  <c r="AH30" i="40"/>
  <c r="AF30" i="40"/>
  <c r="AG30" i="40"/>
  <c r="AE30" i="40"/>
  <c r="AC30" i="40"/>
  <c r="AD30" i="40"/>
  <c r="AB30" i="40"/>
  <c r="AA30" i="40"/>
  <c r="AI955" i="40"/>
  <c r="AH955" i="40"/>
  <c r="AG955" i="40"/>
  <c r="AF955" i="40"/>
  <c r="AD955" i="40"/>
  <c r="AE955" i="40"/>
  <c r="AB955" i="40"/>
  <c r="AC955" i="40"/>
  <c r="AA955" i="40"/>
  <c r="N1956" i="40"/>
  <c r="Z955" i="40" s="1"/>
  <c r="N1883" i="40"/>
  <c r="Z882" i="40" s="1"/>
  <c r="AI882" i="40"/>
  <c r="AH882" i="40"/>
  <c r="AF882" i="40"/>
  <c r="AG882" i="40"/>
  <c r="AD882" i="40"/>
  <c r="AE882" i="40"/>
  <c r="AB882" i="40"/>
  <c r="AC882" i="40"/>
  <c r="AA882" i="40"/>
  <c r="N1819" i="40"/>
  <c r="Z818" i="40" s="1"/>
  <c r="AI818" i="40"/>
  <c r="AH818" i="40"/>
  <c r="AF818" i="40"/>
  <c r="AG818" i="40"/>
  <c r="AD818" i="40"/>
  <c r="AE818" i="40"/>
  <c r="AB818" i="40"/>
  <c r="AC818" i="40"/>
  <c r="AA818" i="40"/>
  <c r="N1755" i="40"/>
  <c r="Z754" i="40" s="1"/>
  <c r="AI754" i="40"/>
  <c r="AH754" i="40"/>
  <c r="AF754" i="40"/>
  <c r="AG754" i="40"/>
  <c r="AE754" i="40"/>
  <c r="AD754" i="40"/>
  <c r="AB754" i="40"/>
  <c r="AC754" i="40"/>
  <c r="AA754" i="40"/>
  <c r="N1691" i="40"/>
  <c r="Z690" i="40" s="1"/>
  <c r="AI690" i="40"/>
  <c r="AH690" i="40"/>
  <c r="AF690" i="40"/>
  <c r="AG690" i="40"/>
  <c r="AE690" i="40"/>
  <c r="AD690" i="40"/>
  <c r="AB690" i="40"/>
  <c r="AC690" i="40"/>
  <c r="AA690" i="40"/>
  <c r="AG628" i="40"/>
  <c r="AH628" i="40"/>
  <c r="AI628" i="40"/>
  <c r="AE628" i="40"/>
  <c r="AF628" i="40"/>
  <c r="AD628" i="40"/>
  <c r="AC628" i="40"/>
  <c r="AB628" i="40"/>
  <c r="AA628" i="40"/>
  <c r="N1629" i="40"/>
  <c r="Z628" i="40" s="1"/>
  <c r="N1568" i="40"/>
  <c r="Z567" i="40" s="1"/>
  <c r="AI567" i="40"/>
  <c r="AH567" i="40"/>
  <c r="AG567" i="40"/>
  <c r="AE567" i="40"/>
  <c r="AF567" i="40"/>
  <c r="AD567" i="40"/>
  <c r="AC567" i="40"/>
  <c r="AB567" i="40"/>
  <c r="AA567" i="40"/>
  <c r="N1506" i="40"/>
  <c r="Z505" i="40" s="1"/>
  <c r="AH505" i="40"/>
  <c r="AI505" i="40"/>
  <c r="AG505" i="40"/>
  <c r="AE505" i="40"/>
  <c r="AF505" i="40"/>
  <c r="AD505" i="40"/>
  <c r="AC505" i="40"/>
  <c r="AB505" i="40"/>
  <c r="AA505" i="40"/>
  <c r="AH432" i="40"/>
  <c r="AI432" i="40"/>
  <c r="AG432" i="40"/>
  <c r="AF432" i="40"/>
  <c r="AE432" i="40"/>
  <c r="AD432" i="40"/>
  <c r="AC432" i="40"/>
  <c r="AB432" i="40"/>
  <c r="AA432" i="40"/>
  <c r="N1433" i="40"/>
  <c r="Z432" i="40" s="1"/>
  <c r="N1382" i="40"/>
  <c r="Z381" i="40" s="1"/>
  <c r="AH381" i="40"/>
  <c r="AI381" i="40"/>
  <c r="AG381" i="40"/>
  <c r="AF381" i="40"/>
  <c r="AE381" i="40"/>
  <c r="AD381" i="40"/>
  <c r="AC381" i="40"/>
  <c r="AB381" i="40"/>
  <c r="AA381" i="40"/>
  <c r="N1318" i="40"/>
  <c r="Z317" i="40" s="1"/>
  <c r="AI317" i="40"/>
  <c r="AH317" i="40"/>
  <c r="AG317" i="40"/>
  <c r="AF317" i="40"/>
  <c r="AE317" i="40"/>
  <c r="AD317" i="40"/>
  <c r="AC317" i="40"/>
  <c r="AB317" i="40"/>
  <c r="AA317" i="40"/>
  <c r="N1250" i="40"/>
  <c r="Z249" i="40" s="1"/>
  <c r="AI249" i="40"/>
  <c r="AH249" i="40"/>
  <c r="AF249" i="40"/>
  <c r="AG249" i="40"/>
  <c r="AE249" i="40"/>
  <c r="AD249" i="40"/>
  <c r="AC249" i="40"/>
  <c r="AB249" i="40"/>
  <c r="AA249" i="40"/>
  <c r="N1191" i="40"/>
  <c r="Z190" i="40" s="1"/>
  <c r="AI190" i="40"/>
  <c r="AH190" i="40"/>
  <c r="AF190" i="40"/>
  <c r="AG190" i="40"/>
  <c r="AE190" i="40"/>
  <c r="AC190" i="40"/>
  <c r="AD190" i="40"/>
  <c r="AB190" i="40"/>
  <c r="AA190" i="40"/>
  <c r="N1125" i="40"/>
  <c r="Z124" i="40" s="1"/>
  <c r="AI124" i="40"/>
  <c r="AH124" i="40"/>
  <c r="AG124" i="40"/>
  <c r="AE124" i="40"/>
  <c r="AF124" i="40"/>
  <c r="AD124" i="40"/>
  <c r="AC124" i="40"/>
  <c r="AB124" i="40"/>
  <c r="AA124" i="40"/>
  <c r="N1048" i="40"/>
  <c r="Z47" i="40" s="1"/>
  <c r="AI47" i="40"/>
  <c r="AH47" i="40"/>
  <c r="AF47" i="40"/>
  <c r="AG47" i="40"/>
  <c r="AE47" i="40"/>
  <c r="AD47" i="40"/>
  <c r="AC47" i="40"/>
  <c r="AB47" i="40"/>
  <c r="AA47" i="40"/>
  <c r="N1909" i="40"/>
  <c r="Z908" i="40" s="1"/>
  <c r="AI908" i="40"/>
  <c r="AG908" i="40"/>
  <c r="AH908" i="40"/>
  <c r="AF908" i="40"/>
  <c r="AE908" i="40"/>
  <c r="AD908" i="40"/>
  <c r="AC908" i="40"/>
  <c r="AB908" i="40"/>
  <c r="AA908" i="40"/>
  <c r="N1802" i="40"/>
  <c r="Z801" i="40" s="1"/>
  <c r="AI801" i="40"/>
  <c r="AH801" i="40"/>
  <c r="AG801" i="40"/>
  <c r="AF801" i="40"/>
  <c r="AD801" i="40"/>
  <c r="AE801" i="40"/>
  <c r="AC801" i="40"/>
  <c r="AA801" i="40"/>
  <c r="AB801" i="40"/>
  <c r="N1738" i="40"/>
  <c r="Z737" i="40" s="1"/>
  <c r="AI737" i="40"/>
  <c r="AH737" i="40"/>
  <c r="AG737" i="40"/>
  <c r="AF737" i="40"/>
  <c r="AD737" i="40"/>
  <c r="AE737" i="40"/>
  <c r="AC737" i="40"/>
  <c r="AA737" i="40"/>
  <c r="AB737" i="40"/>
  <c r="N1674" i="40"/>
  <c r="Z673" i="40" s="1"/>
  <c r="AI673" i="40"/>
  <c r="AH673" i="40"/>
  <c r="AG673" i="40"/>
  <c r="AF673" i="40"/>
  <c r="AD673" i="40"/>
  <c r="AE673" i="40"/>
  <c r="AC673" i="40"/>
  <c r="AA673" i="40"/>
  <c r="AB673" i="40"/>
  <c r="N1608" i="40"/>
  <c r="Z607" i="40" s="1"/>
  <c r="AI607" i="40"/>
  <c r="AH607" i="40"/>
  <c r="AG607" i="40"/>
  <c r="AE607" i="40"/>
  <c r="AF607" i="40"/>
  <c r="AD607" i="40"/>
  <c r="AC607" i="40"/>
  <c r="AB607" i="40"/>
  <c r="AA607" i="40"/>
  <c r="N1553" i="40"/>
  <c r="Z552" i="40" s="1"/>
  <c r="AH552" i="40"/>
  <c r="AI552" i="40"/>
  <c r="AG552" i="40"/>
  <c r="AE552" i="40"/>
  <c r="AF552" i="40"/>
  <c r="AD552" i="40"/>
  <c r="AB552" i="40"/>
  <c r="AC552" i="40"/>
  <c r="AA552" i="40"/>
  <c r="N1498" i="40"/>
  <c r="Z497" i="40" s="1"/>
  <c r="AH497" i="40"/>
  <c r="AI497" i="40"/>
  <c r="AG497" i="40"/>
  <c r="AE497" i="40"/>
  <c r="AD497" i="40"/>
  <c r="AF497" i="40"/>
  <c r="AC497" i="40"/>
  <c r="AB497" i="40"/>
  <c r="AA497" i="40"/>
  <c r="N1438" i="40"/>
  <c r="Z437" i="40" s="1"/>
  <c r="AI437" i="40"/>
  <c r="AH437" i="40"/>
  <c r="AG437" i="40"/>
  <c r="AF437" i="40"/>
  <c r="AE437" i="40"/>
  <c r="AD437" i="40"/>
  <c r="AC437" i="40"/>
  <c r="AB437" i="40"/>
  <c r="AA437" i="40"/>
  <c r="N1374" i="40"/>
  <c r="Z373" i="40" s="1"/>
  <c r="AI373" i="40"/>
  <c r="AH373" i="40"/>
  <c r="AG373" i="40"/>
  <c r="AF373" i="40"/>
  <c r="AE373" i="40"/>
  <c r="AD373" i="40"/>
  <c r="AC373" i="40"/>
  <c r="AB373" i="40"/>
  <c r="AA373" i="40"/>
  <c r="N1317" i="40"/>
  <c r="Z316" i="40" s="1"/>
  <c r="AI316" i="40"/>
  <c r="AH316" i="40"/>
  <c r="AG316" i="40"/>
  <c r="AE316" i="40"/>
  <c r="AF316" i="40"/>
  <c r="AD316" i="40"/>
  <c r="AC316" i="40"/>
  <c r="AB316" i="40"/>
  <c r="AA316" i="40"/>
  <c r="N1257" i="40"/>
  <c r="Z256" i="40" s="1"/>
  <c r="AH256" i="40"/>
  <c r="AI256" i="40"/>
  <c r="AG256" i="40"/>
  <c r="AF256" i="40"/>
  <c r="AE256" i="40"/>
  <c r="AC256" i="40"/>
  <c r="AD256" i="40"/>
  <c r="AB256" i="40"/>
  <c r="AA256" i="40"/>
  <c r="N1190" i="40"/>
  <c r="Z189" i="40" s="1"/>
  <c r="AI189" i="40"/>
  <c r="AH189" i="40"/>
  <c r="AF189" i="40"/>
  <c r="AG189" i="40"/>
  <c r="AE189" i="40"/>
  <c r="AD189" i="40"/>
  <c r="AC189" i="40"/>
  <c r="AB189" i="40"/>
  <c r="AA189" i="40"/>
  <c r="N1132" i="40"/>
  <c r="Z131" i="40" s="1"/>
  <c r="AI131" i="40"/>
  <c r="AH131" i="40"/>
  <c r="AG131" i="40"/>
  <c r="AE131" i="40"/>
  <c r="AF131" i="40"/>
  <c r="AC131" i="40"/>
  <c r="AD131" i="40"/>
  <c r="AB131" i="40"/>
  <c r="AA131" i="40"/>
  <c r="N1068" i="40"/>
  <c r="Z67" i="40" s="1"/>
  <c r="AI67" i="40"/>
  <c r="AH67" i="40"/>
  <c r="AG67" i="40"/>
  <c r="AE67" i="40"/>
  <c r="AF67" i="40"/>
  <c r="AC67" i="40"/>
  <c r="AD67" i="40"/>
  <c r="AB67" i="40"/>
  <c r="AA67" i="40"/>
  <c r="N1974" i="40"/>
  <c r="Z973" i="40" s="1"/>
  <c r="AI973" i="40"/>
  <c r="AG973" i="40"/>
  <c r="AH973" i="40"/>
  <c r="AF973" i="40"/>
  <c r="AD973" i="40"/>
  <c r="AE973" i="40"/>
  <c r="AC973" i="40"/>
  <c r="AB973" i="40"/>
  <c r="AA973" i="40"/>
  <c r="N1973" i="40"/>
  <c r="Z972" i="40" s="1"/>
  <c r="AI972" i="40"/>
  <c r="AG972" i="40"/>
  <c r="AH972" i="40"/>
  <c r="AF972" i="40"/>
  <c r="AE972" i="40"/>
  <c r="AD972" i="40"/>
  <c r="AC972" i="40"/>
  <c r="AB972" i="40"/>
  <c r="AA972" i="40"/>
  <c r="N1897" i="40"/>
  <c r="Z896" i="40" s="1"/>
  <c r="AI896" i="40"/>
  <c r="AG896" i="40"/>
  <c r="AH896" i="40"/>
  <c r="AF896" i="40"/>
  <c r="AE896" i="40"/>
  <c r="AD896" i="40"/>
  <c r="AC896" i="40"/>
  <c r="AB896" i="40"/>
  <c r="AA896" i="40"/>
  <c r="N1833" i="40"/>
  <c r="Z832" i="40" s="1"/>
  <c r="AI832" i="40"/>
  <c r="AH832" i="40"/>
  <c r="AG832" i="40"/>
  <c r="AF832" i="40"/>
  <c r="AE832" i="40"/>
  <c r="AD832" i="40"/>
  <c r="AC832" i="40"/>
  <c r="AB832" i="40"/>
  <c r="AA832" i="40"/>
  <c r="N1769" i="40"/>
  <c r="Z768" i="40" s="1"/>
  <c r="AI768" i="40"/>
  <c r="AH768" i="40"/>
  <c r="AG768" i="40"/>
  <c r="AF768" i="40"/>
  <c r="AE768" i="40"/>
  <c r="AD768" i="40"/>
  <c r="AC768" i="40"/>
  <c r="AB768" i="40"/>
  <c r="AA768" i="40"/>
  <c r="N1705" i="40"/>
  <c r="Z704" i="40" s="1"/>
  <c r="AI704" i="40"/>
  <c r="AH704" i="40"/>
  <c r="AG704" i="40"/>
  <c r="AF704" i="40"/>
  <c r="AE704" i="40"/>
  <c r="AD704" i="40"/>
  <c r="AC704" i="40"/>
  <c r="AB704" i="40"/>
  <c r="AA704" i="40"/>
  <c r="N1641" i="40"/>
  <c r="Z640" i="40" s="1"/>
  <c r="AI640" i="40"/>
  <c r="AH640" i="40"/>
  <c r="AG640" i="40"/>
  <c r="AF640" i="40"/>
  <c r="AE640" i="40"/>
  <c r="AD640" i="40"/>
  <c r="AC640" i="40"/>
  <c r="AB640" i="40"/>
  <c r="AA640" i="40"/>
  <c r="N1566" i="40"/>
  <c r="Z565" i="40" s="1"/>
  <c r="AI565" i="40"/>
  <c r="AH565" i="40"/>
  <c r="AG565" i="40"/>
  <c r="AF565" i="40"/>
  <c r="AE565" i="40"/>
  <c r="AD565" i="40"/>
  <c r="AC565" i="40"/>
  <c r="AB565" i="40"/>
  <c r="AA565" i="40"/>
  <c r="N1484" i="40"/>
  <c r="Z483" i="40" s="1"/>
  <c r="AI483" i="40"/>
  <c r="AH483" i="40"/>
  <c r="AG483" i="40"/>
  <c r="AE483" i="40"/>
  <c r="AF483" i="40"/>
  <c r="AC483" i="40"/>
  <c r="AD483" i="40"/>
  <c r="AB483" i="40"/>
  <c r="AA483" i="40"/>
  <c r="N1418" i="40"/>
  <c r="Z417" i="40" s="1"/>
  <c r="AI417" i="40"/>
  <c r="AH417" i="40"/>
  <c r="AG417" i="40"/>
  <c r="AF417" i="40"/>
  <c r="AD417" i="40"/>
  <c r="AE417" i="40"/>
  <c r="AC417" i="40"/>
  <c r="AA417" i="40"/>
  <c r="AB417" i="40"/>
  <c r="N1338" i="40"/>
  <c r="Z337" i="40" s="1"/>
  <c r="AI337" i="40"/>
  <c r="AH337" i="40"/>
  <c r="AG337" i="40"/>
  <c r="AF337" i="40"/>
  <c r="AE337" i="40"/>
  <c r="AD337" i="40"/>
  <c r="AC337" i="40"/>
  <c r="AB337" i="40"/>
  <c r="AA337" i="40"/>
  <c r="N1278" i="40"/>
  <c r="Z277" i="40" s="1"/>
  <c r="AF277" i="40"/>
  <c r="AI277" i="40"/>
  <c r="AH277" i="40"/>
  <c r="AG277" i="40"/>
  <c r="AE277" i="40"/>
  <c r="AD277" i="40"/>
  <c r="AC277" i="40"/>
  <c r="AB277" i="40"/>
  <c r="AA277" i="40"/>
  <c r="N1204" i="40"/>
  <c r="Z203" i="40" s="1"/>
  <c r="AI203" i="40"/>
  <c r="AH203" i="40"/>
  <c r="AG203" i="40"/>
  <c r="AE203" i="40"/>
  <c r="AF203" i="40"/>
  <c r="AC203" i="40"/>
  <c r="AD203" i="40"/>
  <c r="AA203" i="40"/>
  <c r="AB203" i="40"/>
  <c r="N1131" i="40"/>
  <c r="Z130" i="40" s="1"/>
  <c r="AI130" i="40"/>
  <c r="AH130" i="40"/>
  <c r="AG130" i="40"/>
  <c r="AC130" i="40"/>
  <c r="AF130" i="40"/>
  <c r="AE130" i="40"/>
  <c r="AD130" i="40"/>
  <c r="AB130" i="40"/>
  <c r="AA130" i="40"/>
  <c r="N1066" i="40"/>
  <c r="Z65" i="40" s="1"/>
  <c r="AI65" i="40"/>
  <c r="AH65" i="40"/>
  <c r="AF65" i="40"/>
  <c r="AG65" i="40"/>
  <c r="AD65" i="40"/>
  <c r="AE65" i="40"/>
  <c r="AC65" i="40"/>
  <c r="AA65" i="40"/>
  <c r="AB65" i="40"/>
  <c r="N1067" i="40"/>
  <c r="Z66" i="40" s="1"/>
  <c r="AI66" i="40"/>
  <c r="AH66" i="40"/>
  <c r="AG66" i="40"/>
  <c r="AF66" i="40"/>
  <c r="AC66" i="40"/>
  <c r="AE66" i="40"/>
  <c r="AD66" i="40"/>
  <c r="AB66" i="40"/>
  <c r="AA66" i="40"/>
  <c r="N1009" i="40"/>
  <c r="Z8" i="40" s="1"/>
  <c r="AH8" i="40"/>
  <c r="AI8" i="40"/>
  <c r="AG8" i="40"/>
  <c r="AF8" i="40"/>
  <c r="AE8" i="40"/>
  <c r="AC8" i="40"/>
  <c r="AD8" i="40"/>
  <c r="AA8" i="40"/>
  <c r="AB8" i="40"/>
  <c r="N1035" i="40"/>
  <c r="Z34" i="40" s="1"/>
  <c r="AI34" i="40"/>
  <c r="AH34" i="40"/>
  <c r="AG34" i="40"/>
  <c r="AF34" i="40"/>
  <c r="AC34" i="40"/>
  <c r="AE34" i="40"/>
  <c r="AD34" i="40"/>
  <c r="AB34" i="40"/>
  <c r="AA34" i="40"/>
  <c r="N1656" i="40"/>
  <c r="Z655" i="40" s="1"/>
  <c r="AI655" i="40"/>
  <c r="AH655" i="40"/>
  <c r="AG655" i="40"/>
  <c r="AE655" i="40"/>
  <c r="AF655" i="40"/>
  <c r="AD655" i="40"/>
  <c r="AB655" i="40"/>
  <c r="AC655" i="40"/>
  <c r="AA655" i="40"/>
  <c r="N1477" i="40"/>
  <c r="Z476" i="40" s="1"/>
  <c r="AG476" i="40"/>
  <c r="AH476" i="40"/>
  <c r="AI476" i="40"/>
  <c r="AE476" i="40"/>
  <c r="AF476" i="40"/>
  <c r="AD476" i="40"/>
  <c r="AC476" i="40"/>
  <c r="AB476" i="40"/>
  <c r="AA476" i="40"/>
  <c r="AI398" i="40"/>
  <c r="AH398" i="40"/>
  <c r="AG398" i="40"/>
  <c r="AF398" i="40"/>
  <c r="AE398" i="40"/>
  <c r="AB398" i="40"/>
  <c r="AC398" i="40"/>
  <c r="AD398" i="40"/>
  <c r="AA398" i="40"/>
  <c r="N1399" i="40"/>
  <c r="Z398" i="40" s="1"/>
  <c r="N1323" i="40"/>
  <c r="Z322" i="40" s="1"/>
  <c r="AI322" i="40"/>
  <c r="AH322" i="40"/>
  <c r="AG322" i="40"/>
  <c r="AF322" i="40"/>
  <c r="AE322" i="40"/>
  <c r="AC322" i="40"/>
  <c r="AD322" i="40"/>
  <c r="AB322" i="40"/>
  <c r="AA322" i="40"/>
  <c r="N1263" i="40"/>
  <c r="Z262" i="40" s="1"/>
  <c r="AI262" i="40"/>
  <c r="AH262" i="40"/>
  <c r="AG262" i="40"/>
  <c r="AE262" i="40"/>
  <c r="AF262" i="40"/>
  <c r="AC262" i="40"/>
  <c r="AD262" i="40"/>
  <c r="AB262" i="40"/>
  <c r="AA262" i="40"/>
  <c r="N1203" i="40"/>
  <c r="Z202" i="40" s="1"/>
  <c r="AH202" i="40"/>
  <c r="AI202" i="40"/>
  <c r="AF202" i="40"/>
  <c r="AG202" i="40"/>
  <c r="AC202" i="40"/>
  <c r="AE202" i="40"/>
  <c r="AD202" i="40"/>
  <c r="AB202" i="40"/>
  <c r="AA202" i="40"/>
  <c r="N1144" i="40"/>
  <c r="Z143" i="40" s="1"/>
  <c r="AI143" i="40"/>
  <c r="AH143" i="40"/>
  <c r="AF143" i="40"/>
  <c r="AG143" i="40"/>
  <c r="AE143" i="40"/>
  <c r="AD143" i="40"/>
  <c r="AC143" i="40"/>
  <c r="AB143" i="40"/>
  <c r="AA143" i="40"/>
  <c r="N1075" i="40"/>
  <c r="Z74" i="40" s="1"/>
  <c r="AH74" i="40"/>
  <c r="AI74" i="40"/>
  <c r="AF74" i="40"/>
  <c r="AG74" i="40"/>
  <c r="AC74" i="40"/>
  <c r="AE74" i="40"/>
  <c r="AD74" i="40"/>
  <c r="AB74" i="40"/>
  <c r="AA74" i="40"/>
  <c r="N1991" i="40"/>
  <c r="Z990" i="40" s="1"/>
  <c r="AI990" i="40"/>
  <c r="AH990" i="40"/>
  <c r="AF990" i="40"/>
  <c r="AG990" i="40"/>
  <c r="AD990" i="40"/>
  <c r="AB990" i="40"/>
  <c r="AE990" i="40"/>
  <c r="AC990" i="40"/>
  <c r="AA990" i="40"/>
  <c r="N1839" i="40"/>
  <c r="Z838" i="40" s="1"/>
  <c r="AI838" i="40"/>
  <c r="AH838" i="40"/>
  <c r="AG838" i="40"/>
  <c r="AF838" i="40"/>
  <c r="AD838" i="40"/>
  <c r="AB838" i="40"/>
  <c r="AE838" i="40"/>
  <c r="AC838" i="40"/>
  <c r="AA838" i="40"/>
  <c r="N1775" i="40"/>
  <c r="Z774" i="40" s="1"/>
  <c r="AI774" i="40"/>
  <c r="AG774" i="40"/>
  <c r="AH774" i="40"/>
  <c r="AF774" i="40"/>
  <c r="AD774" i="40"/>
  <c r="AB774" i="40"/>
  <c r="AE774" i="40"/>
  <c r="AC774" i="40"/>
  <c r="AA774" i="40"/>
  <c r="N1711" i="40"/>
  <c r="Z710" i="40" s="1"/>
  <c r="AI710" i="40"/>
  <c r="AG710" i="40"/>
  <c r="AH710" i="40"/>
  <c r="AF710" i="40"/>
  <c r="AE710" i="40"/>
  <c r="AD710" i="40"/>
  <c r="AB710" i="40"/>
  <c r="AC710" i="40"/>
  <c r="AA710" i="40"/>
  <c r="N1647" i="40"/>
  <c r="Z646" i="40" s="1"/>
  <c r="AI646" i="40"/>
  <c r="AG646" i="40"/>
  <c r="AH646" i="40"/>
  <c r="AF646" i="40"/>
  <c r="AE646" i="40"/>
  <c r="AD646" i="40"/>
  <c r="AB646" i="40"/>
  <c r="AC646" i="40"/>
  <c r="AA646" i="40"/>
  <c r="AI578" i="40"/>
  <c r="AG578" i="40"/>
  <c r="AF578" i="40"/>
  <c r="AH578" i="40"/>
  <c r="AE578" i="40"/>
  <c r="AD578" i="40"/>
  <c r="AB578" i="40"/>
  <c r="AC578" i="40"/>
  <c r="AA578" i="40"/>
  <c r="N1579" i="40"/>
  <c r="Z578" i="40" s="1"/>
  <c r="N1516" i="40"/>
  <c r="Z515" i="40" s="1"/>
  <c r="AI515" i="40"/>
  <c r="AH515" i="40"/>
  <c r="AG515" i="40"/>
  <c r="AE515" i="40"/>
  <c r="AF515" i="40"/>
  <c r="AD515" i="40"/>
  <c r="AB515" i="40"/>
  <c r="AC515" i="40"/>
  <c r="AA515" i="40"/>
  <c r="AI462" i="40"/>
  <c r="AG462" i="40"/>
  <c r="AH462" i="40"/>
  <c r="AF462" i="40"/>
  <c r="AE462" i="40"/>
  <c r="AB462" i="40"/>
  <c r="AC462" i="40"/>
  <c r="AD462" i="40"/>
  <c r="AA462" i="40"/>
  <c r="N1463" i="40"/>
  <c r="Z462" i="40" s="1"/>
  <c r="N1411" i="40"/>
  <c r="Z410" i="40" s="1"/>
  <c r="AH410" i="40"/>
  <c r="AI410" i="40"/>
  <c r="AG410" i="40"/>
  <c r="AF410" i="40"/>
  <c r="AE410" i="40"/>
  <c r="AD410" i="40"/>
  <c r="AC410" i="40"/>
  <c r="AB410" i="40"/>
  <c r="AA410" i="40"/>
  <c r="AI356" i="40"/>
  <c r="AH356" i="40"/>
  <c r="AG356" i="40"/>
  <c r="AE356" i="40"/>
  <c r="AF356" i="40"/>
  <c r="AD356" i="40"/>
  <c r="AC356" i="40"/>
  <c r="AB356" i="40"/>
  <c r="AA356" i="40"/>
  <c r="N1357" i="40"/>
  <c r="Z356" i="40" s="1"/>
  <c r="N1299" i="40"/>
  <c r="Z298" i="40" s="1"/>
  <c r="AI298" i="40"/>
  <c r="AH298" i="40"/>
  <c r="AF298" i="40"/>
  <c r="AG298" i="40"/>
  <c r="AE298" i="40"/>
  <c r="AC298" i="40"/>
  <c r="AD298" i="40"/>
  <c r="AB298" i="40"/>
  <c r="AA298" i="40"/>
  <c r="N1232" i="40"/>
  <c r="Z231" i="40" s="1"/>
  <c r="AI231" i="40"/>
  <c r="AH231" i="40"/>
  <c r="AG231" i="40"/>
  <c r="AE231" i="40"/>
  <c r="AF231" i="40"/>
  <c r="AD231" i="40"/>
  <c r="AC231" i="40"/>
  <c r="AA231" i="40"/>
  <c r="AB231" i="40"/>
  <c r="N1166" i="40"/>
  <c r="Z165" i="40" s="1"/>
  <c r="AI165" i="40"/>
  <c r="AH165" i="40"/>
  <c r="AF165" i="40"/>
  <c r="AG165" i="40"/>
  <c r="AE165" i="40"/>
  <c r="AD165" i="40"/>
  <c r="AC165" i="40"/>
  <c r="AB165" i="40"/>
  <c r="AA165" i="40"/>
  <c r="N1107" i="40"/>
  <c r="Z106" i="40" s="1"/>
  <c r="AI106" i="40"/>
  <c r="AH106" i="40"/>
  <c r="AF106" i="40"/>
  <c r="AG106" i="40"/>
  <c r="AC106" i="40"/>
  <c r="AE106" i="40"/>
  <c r="AD106" i="40"/>
  <c r="AB106" i="40"/>
  <c r="AA106" i="40"/>
  <c r="N1024" i="40"/>
  <c r="Z23" i="40" s="1"/>
  <c r="AI23" i="40"/>
  <c r="AH23" i="40"/>
  <c r="AG23" i="40"/>
  <c r="AE23" i="40"/>
  <c r="AF23" i="40"/>
  <c r="AC23" i="40"/>
  <c r="AA23" i="40"/>
  <c r="AD23" i="40"/>
  <c r="AB23" i="40"/>
  <c r="AI983" i="40"/>
  <c r="AH983" i="40"/>
  <c r="AG983" i="40"/>
  <c r="AF983" i="40"/>
  <c r="AE983" i="40"/>
  <c r="AD983" i="40"/>
  <c r="AC983" i="40"/>
  <c r="AB983" i="40"/>
  <c r="AA983" i="40"/>
  <c r="N1984" i="40"/>
  <c r="Z983" i="40" s="1"/>
  <c r="AI922" i="40"/>
  <c r="AG922" i="40"/>
  <c r="AF922" i="40"/>
  <c r="AH922" i="40"/>
  <c r="AD922" i="40"/>
  <c r="AE922" i="40"/>
  <c r="AB922" i="40"/>
  <c r="AC922" i="40"/>
  <c r="AA922" i="40"/>
  <c r="N1923" i="40"/>
  <c r="Z922" i="40" s="1"/>
  <c r="N1870" i="40"/>
  <c r="Z869" i="40" s="1"/>
  <c r="AI869" i="40"/>
  <c r="AG869" i="40"/>
  <c r="AH869" i="40"/>
  <c r="AF869" i="40"/>
  <c r="AD869" i="40"/>
  <c r="AE869" i="40"/>
  <c r="AC869" i="40"/>
  <c r="AB869" i="40"/>
  <c r="AA869" i="40"/>
  <c r="N1806" i="40"/>
  <c r="Z805" i="40" s="1"/>
  <c r="AI805" i="40"/>
  <c r="AH805" i="40"/>
  <c r="AG805" i="40"/>
  <c r="AF805" i="40"/>
  <c r="AD805" i="40"/>
  <c r="AE805" i="40"/>
  <c r="AC805" i="40"/>
  <c r="AB805" i="40"/>
  <c r="AA805" i="40"/>
  <c r="N1742" i="40"/>
  <c r="Z741" i="40" s="1"/>
  <c r="AI741" i="40"/>
  <c r="AH741" i="40"/>
  <c r="AG741" i="40"/>
  <c r="AF741" i="40"/>
  <c r="AD741" i="40"/>
  <c r="AE741" i="40"/>
  <c r="AC741" i="40"/>
  <c r="AB741" i="40"/>
  <c r="AA741" i="40"/>
  <c r="N1678" i="40"/>
  <c r="Z677" i="40" s="1"/>
  <c r="AI677" i="40"/>
  <c r="AH677" i="40"/>
  <c r="AG677" i="40"/>
  <c r="AE677" i="40"/>
  <c r="AF677" i="40"/>
  <c r="AD677" i="40"/>
  <c r="AC677" i="40"/>
  <c r="AB677" i="40"/>
  <c r="AA677" i="40"/>
  <c r="AI618" i="40"/>
  <c r="AF618" i="40"/>
  <c r="AH618" i="40"/>
  <c r="AG618" i="40"/>
  <c r="AE618" i="40"/>
  <c r="AD618" i="40"/>
  <c r="AB618" i="40"/>
  <c r="AC618" i="40"/>
  <c r="AA618" i="40"/>
  <c r="N1619" i="40"/>
  <c r="Z618" i="40" s="1"/>
  <c r="N1543" i="40"/>
  <c r="Z542" i="40" s="1"/>
  <c r="AI542" i="40"/>
  <c r="AH542" i="40"/>
  <c r="AG542" i="40"/>
  <c r="AF542" i="40"/>
  <c r="AE542" i="40"/>
  <c r="AD542" i="40"/>
  <c r="AB542" i="40"/>
  <c r="AC542" i="40"/>
  <c r="AA542" i="40"/>
  <c r="N1468" i="40"/>
  <c r="Z467" i="40" s="1"/>
  <c r="AI467" i="40"/>
  <c r="AH467" i="40"/>
  <c r="AE467" i="40"/>
  <c r="AG467" i="40"/>
  <c r="AF467" i="40"/>
  <c r="AC467" i="40"/>
  <c r="AD467" i="40"/>
  <c r="AB467" i="40"/>
  <c r="AA467" i="40"/>
  <c r="N1410" i="40"/>
  <c r="Z409" i="40" s="1"/>
  <c r="AH409" i="40"/>
  <c r="AI409" i="40"/>
  <c r="AG409" i="40"/>
  <c r="AE409" i="40"/>
  <c r="AD409" i="40"/>
  <c r="AF409" i="40"/>
  <c r="AC409" i="40"/>
  <c r="AB409" i="40"/>
  <c r="AA409" i="40"/>
  <c r="N1343" i="40"/>
  <c r="Z342" i="40" s="1"/>
  <c r="AI342" i="40"/>
  <c r="AH342" i="40"/>
  <c r="AG342" i="40"/>
  <c r="AF342" i="40"/>
  <c r="AE342" i="40"/>
  <c r="AB342" i="40"/>
  <c r="AC342" i="40"/>
  <c r="AD342" i="40"/>
  <c r="AA342" i="40"/>
  <c r="N1275" i="40"/>
  <c r="Z274" i="40" s="1"/>
  <c r="AI274" i="40"/>
  <c r="AH274" i="40"/>
  <c r="AF274" i="40"/>
  <c r="AG274" i="40"/>
  <c r="AE274" i="40"/>
  <c r="AC274" i="40"/>
  <c r="AD274" i="40"/>
  <c r="AB274" i="40"/>
  <c r="AA274" i="40"/>
  <c r="N1215" i="40"/>
  <c r="Z214" i="40" s="1"/>
  <c r="AI214" i="40"/>
  <c r="AH214" i="40"/>
  <c r="AG214" i="40"/>
  <c r="AF214" i="40"/>
  <c r="AE214" i="40"/>
  <c r="AC214" i="40"/>
  <c r="AB214" i="40"/>
  <c r="AD214" i="40"/>
  <c r="AA214" i="40"/>
  <c r="N1149" i="40"/>
  <c r="Z148" i="40" s="1"/>
  <c r="AI148" i="40"/>
  <c r="AH148" i="40"/>
  <c r="AG148" i="40"/>
  <c r="AF148" i="40"/>
  <c r="AE148" i="40"/>
  <c r="AC148" i="40"/>
  <c r="AD148" i="40"/>
  <c r="AB148" i="40"/>
  <c r="AA148" i="40"/>
  <c r="N1073" i="40"/>
  <c r="Z72" i="40" s="1"/>
  <c r="AH72" i="40"/>
  <c r="AI72" i="40"/>
  <c r="AG72" i="40"/>
  <c r="AF72" i="40"/>
  <c r="AE72" i="40"/>
  <c r="AC72" i="40"/>
  <c r="AD72" i="40"/>
  <c r="AA72" i="40"/>
  <c r="AB72" i="40"/>
  <c r="N1959" i="40"/>
  <c r="Z958" i="40" s="1"/>
  <c r="AI958" i="40"/>
  <c r="AH958" i="40"/>
  <c r="AF958" i="40"/>
  <c r="AG958" i="40"/>
  <c r="AD958" i="40"/>
  <c r="AB958" i="40"/>
  <c r="AE958" i="40"/>
  <c r="AC958" i="40"/>
  <c r="AA958" i="40"/>
  <c r="N1989" i="40"/>
  <c r="Z988" i="40" s="1"/>
  <c r="AG988" i="40"/>
  <c r="AI988" i="40"/>
  <c r="AH988" i="40"/>
  <c r="AF988" i="40"/>
  <c r="AE988" i="40"/>
  <c r="AD988" i="40"/>
  <c r="AB988" i="40"/>
  <c r="AC988" i="40"/>
  <c r="AA988" i="40"/>
  <c r="N1906" i="40"/>
  <c r="Z905" i="40" s="1"/>
  <c r="AI905" i="40"/>
  <c r="AH905" i="40"/>
  <c r="AG905" i="40"/>
  <c r="AD905" i="40"/>
  <c r="AF905" i="40"/>
  <c r="AE905" i="40"/>
  <c r="AC905" i="40"/>
  <c r="AA905" i="40"/>
  <c r="AB905" i="40"/>
  <c r="N1845" i="40"/>
  <c r="Z844" i="40" s="1"/>
  <c r="AI844" i="40"/>
  <c r="AG844" i="40"/>
  <c r="AH844" i="40"/>
  <c r="AF844" i="40"/>
  <c r="AE844" i="40"/>
  <c r="AD844" i="40"/>
  <c r="AC844" i="40"/>
  <c r="AB844" i="40"/>
  <c r="AA844" i="40"/>
  <c r="N1781" i="40"/>
  <c r="Z780" i="40" s="1"/>
  <c r="AI780" i="40"/>
  <c r="AG780" i="40"/>
  <c r="AH780" i="40"/>
  <c r="AF780" i="40"/>
  <c r="AE780" i="40"/>
  <c r="AD780" i="40"/>
  <c r="AC780" i="40"/>
  <c r="AB780" i="40"/>
  <c r="AA780" i="40"/>
  <c r="N1717" i="40"/>
  <c r="Z716" i="40" s="1"/>
  <c r="AI716" i="40"/>
  <c r="AG716" i="40"/>
  <c r="AH716" i="40"/>
  <c r="AF716" i="40"/>
  <c r="AE716" i="40"/>
  <c r="AD716" i="40"/>
  <c r="AC716" i="40"/>
  <c r="AB716" i="40"/>
  <c r="AA716" i="40"/>
  <c r="N1653" i="40"/>
  <c r="Z652" i="40" s="1"/>
  <c r="AI652" i="40"/>
  <c r="AG652" i="40"/>
  <c r="AH652" i="40"/>
  <c r="AF652" i="40"/>
  <c r="AE652" i="40"/>
  <c r="AD652" i="40"/>
  <c r="AC652" i="40"/>
  <c r="AB652" i="40"/>
  <c r="AA652" i="40"/>
  <c r="N1590" i="40"/>
  <c r="Z589" i="40" s="1"/>
  <c r="AI589" i="40"/>
  <c r="AH589" i="40"/>
  <c r="AG589" i="40"/>
  <c r="AF589" i="40"/>
  <c r="AE589" i="40"/>
  <c r="AD589" i="40"/>
  <c r="AC589" i="40"/>
  <c r="AB589" i="40"/>
  <c r="AA589" i="40"/>
  <c r="N1534" i="40"/>
  <c r="Z533" i="40" s="1"/>
  <c r="AI533" i="40"/>
  <c r="AH533" i="40"/>
  <c r="AG533" i="40"/>
  <c r="AF533" i="40"/>
  <c r="AE533" i="40"/>
  <c r="AD533" i="40"/>
  <c r="AC533" i="40"/>
  <c r="AB533" i="40"/>
  <c r="AA533" i="40"/>
  <c r="AI480" i="40"/>
  <c r="AH480" i="40"/>
  <c r="AG480" i="40"/>
  <c r="AF480" i="40"/>
  <c r="AE480" i="40"/>
  <c r="AD480" i="40"/>
  <c r="AC480" i="40"/>
  <c r="AB480" i="40"/>
  <c r="AA480" i="40"/>
  <c r="N1481" i="40"/>
  <c r="Z480" i="40" s="1"/>
  <c r="N1402" i="40"/>
  <c r="Z401" i="40" s="1"/>
  <c r="AH401" i="40"/>
  <c r="AI401" i="40"/>
  <c r="AG401" i="40"/>
  <c r="AF401" i="40"/>
  <c r="AE401" i="40"/>
  <c r="AD401" i="40"/>
  <c r="AC401" i="40"/>
  <c r="AB401" i="40"/>
  <c r="AA401" i="40"/>
  <c r="N1328" i="40"/>
  <c r="Z327" i="40" s="1"/>
  <c r="AI327" i="40"/>
  <c r="AH327" i="40"/>
  <c r="AF327" i="40"/>
  <c r="AG327" i="40"/>
  <c r="AE327" i="40"/>
  <c r="AD327" i="40"/>
  <c r="AC327" i="40"/>
  <c r="AB327" i="40"/>
  <c r="AA327" i="40"/>
  <c r="N1267" i="40"/>
  <c r="Z266" i="40" s="1"/>
  <c r="AI266" i="40"/>
  <c r="AH266" i="40"/>
  <c r="AG266" i="40"/>
  <c r="AC266" i="40"/>
  <c r="AE266" i="40"/>
  <c r="AF266" i="40"/>
  <c r="AD266" i="40"/>
  <c r="AB266" i="40"/>
  <c r="AA266" i="40"/>
  <c r="N1207" i="40"/>
  <c r="Z206" i="40" s="1"/>
  <c r="AI206" i="40"/>
  <c r="AH206" i="40"/>
  <c r="AG206" i="40"/>
  <c r="AF206" i="40"/>
  <c r="AE206" i="40"/>
  <c r="AC206" i="40"/>
  <c r="AB206" i="40"/>
  <c r="AD206" i="40"/>
  <c r="AA206" i="40"/>
  <c r="N1148" i="40"/>
  <c r="Z147" i="40" s="1"/>
  <c r="AI147" i="40"/>
  <c r="AH147" i="40"/>
  <c r="AF147" i="40"/>
  <c r="AE147" i="40"/>
  <c r="AG147" i="40"/>
  <c r="AC147" i="40"/>
  <c r="AD147" i="40"/>
  <c r="AB147" i="40"/>
  <c r="AA147" i="40"/>
  <c r="N1089" i="40"/>
  <c r="Z88" i="40" s="1"/>
  <c r="AI88" i="40"/>
  <c r="AH88" i="40"/>
  <c r="AG88" i="40"/>
  <c r="AF88" i="40"/>
  <c r="AE88" i="40"/>
  <c r="AC88" i="40"/>
  <c r="AD88" i="40"/>
  <c r="AB88" i="40"/>
  <c r="AA88" i="40"/>
  <c r="N1982" i="40"/>
  <c r="Z981" i="40" s="1"/>
  <c r="AI981" i="40"/>
  <c r="AH981" i="40"/>
  <c r="AG981" i="40"/>
  <c r="AF981" i="40"/>
  <c r="AD981" i="40"/>
  <c r="AC981" i="40"/>
  <c r="AE981" i="40"/>
  <c r="AB981" i="40"/>
  <c r="AA981" i="40"/>
  <c r="AI926" i="40"/>
  <c r="AH926" i="40"/>
  <c r="AF926" i="40"/>
  <c r="AG926" i="40"/>
  <c r="AD926" i="40"/>
  <c r="AB926" i="40"/>
  <c r="AE926" i="40"/>
  <c r="AC926" i="40"/>
  <c r="AA926" i="40"/>
  <c r="N1927" i="40"/>
  <c r="Z926" i="40" s="1"/>
  <c r="N1868" i="40"/>
  <c r="Z867" i="40" s="1"/>
  <c r="AI867" i="40"/>
  <c r="AH867" i="40"/>
  <c r="AF867" i="40"/>
  <c r="AG867" i="40"/>
  <c r="AE867" i="40"/>
  <c r="AD867" i="40"/>
  <c r="AB867" i="40"/>
  <c r="AC867" i="40"/>
  <c r="AA867" i="40"/>
  <c r="N1804" i="40"/>
  <c r="Z803" i="40" s="1"/>
  <c r="AI803" i="40"/>
  <c r="AH803" i="40"/>
  <c r="AG803" i="40"/>
  <c r="AF803" i="40"/>
  <c r="AE803" i="40"/>
  <c r="AD803" i="40"/>
  <c r="AB803" i="40"/>
  <c r="AC803" i="40"/>
  <c r="AA803" i="40"/>
  <c r="N1740" i="40"/>
  <c r="Z739" i="40" s="1"/>
  <c r="AI739" i="40"/>
  <c r="AH739" i="40"/>
  <c r="AF739" i="40"/>
  <c r="AG739" i="40"/>
  <c r="AE739" i="40"/>
  <c r="AD739" i="40"/>
  <c r="AB739" i="40"/>
  <c r="AC739" i="40"/>
  <c r="AA739" i="40"/>
  <c r="N1676" i="40"/>
  <c r="Z675" i="40" s="1"/>
  <c r="AI675" i="40"/>
  <c r="AH675" i="40"/>
  <c r="AG675" i="40"/>
  <c r="AF675" i="40"/>
  <c r="AE675" i="40"/>
  <c r="AD675" i="40"/>
  <c r="AB675" i="40"/>
  <c r="AC675" i="40"/>
  <c r="AA675" i="40"/>
  <c r="N1610" i="40"/>
  <c r="Z609" i="40" s="1"/>
  <c r="AI609" i="40"/>
  <c r="AH609" i="40"/>
  <c r="AG609" i="40"/>
  <c r="AF609" i="40"/>
  <c r="AD609" i="40"/>
  <c r="AE609" i="40"/>
  <c r="AC609" i="40"/>
  <c r="AA609" i="40"/>
  <c r="AB609" i="40"/>
  <c r="N1548" i="40"/>
  <c r="Z547" i="40" s="1"/>
  <c r="AI547" i="40"/>
  <c r="AH547" i="40"/>
  <c r="AG547" i="40"/>
  <c r="AE547" i="40"/>
  <c r="AF547" i="40"/>
  <c r="AD547" i="40"/>
  <c r="AB547" i="40"/>
  <c r="AC547" i="40"/>
  <c r="AA547" i="40"/>
  <c r="N1473" i="40"/>
  <c r="Z472" i="40" s="1"/>
  <c r="AH472" i="40"/>
  <c r="AI472" i="40"/>
  <c r="AG472" i="40"/>
  <c r="AF472" i="40"/>
  <c r="AE472" i="40"/>
  <c r="AC472" i="40"/>
  <c r="AD472" i="40"/>
  <c r="AB472" i="40"/>
  <c r="AA472" i="40"/>
  <c r="AH414" i="40"/>
  <c r="AI414" i="40"/>
  <c r="AG414" i="40"/>
  <c r="AF414" i="40"/>
  <c r="AE414" i="40"/>
  <c r="AD414" i="40"/>
  <c r="AB414" i="40"/>
  <c r="AC414" i="40"/>
  <c r="AA414" i="40"/>
  <c r="N1415" i="40"/>
  <c r="Z414" i="40" s="1"/>
  <c r="N1354" i="40"/>
  <c r="Z353" i="40" s="1"/>
  <c r="AI353" i="40"/>
  <c r="AH353" i="40"/>
  <c r="AG353" i="40"/>
  <c r="AF353" i="40"/>
  <c r="AD353" i="40"/>
  <c r="AE353" i="40"/>
  <c r="AC353" i="40"/>
  <c r="AA353" i="40"/>
  <c r="AB353" i="40"/>
  <c r="N1297" i="40"/>
  <c r="Z296" i="40" s="1"/>
  <c r="AH296" i="40"/>
  <c r="AI296" i="40"/>
  <c r="AG296" i="40"/>
  <c r="AE296" i="40"/>
  <c r="AF296" i="40"/>
  <c r="AD296" i="40"/>
  <c r="AC296" i="40"/>
  <c r="AB296" i="40"/>
  <c r="AA296" i="40"/>
  <c r="N1229" i="40"/>
  <c r="Z228" i="40" s="1"/>
  <c r="AI228" i="40"/>
  <c r="AH228" i="40"/>
  <c r="AG228" i="40"/>
  <c r="AF228" i="40"/>
  <c r="AE228" i="40"/>
  <c r="AD228" i="40"/>
  <c r="AC228" i="40"/>
  <c r="AB228" i="40"/>
  <c r="AA228" i="40"/>
  <c r="N1155" i="40"/>
  <c r="Z154" i="40" s="1"/>
  <c r="AH154" i="40"/>
  <c r="AI154" i="40"/>
  <c r="AF154" i="40"/>
  <c r="AG154" i="40"/>
  <c r="AE154" i="40"/>
  <c r="AC154" i="40"/>
  <c r="AD154" i="40"/>
  <c r="AB154" i="40"/>
  <c r="AA154" i="40"/>
  <c r="N1097" i="40"/>
  <c r="Z96" i="40" s="1"/>
  <c r="AH96" i="40"/>
  <c r="AI96" i="40"/>
  <c r="AG96" i="40"/>
  <c r="AF96" i="40"/>
  <c r="AE96" i="40"/>
  <c r="AC96" i="40"/>
  <c r="AD96" i="40"/>
  <c r="AA96" i="40"/>
  <c r="AB96" i="40"/>
  <c r="N1020" i="40"/>
  <c r="Z19" i="40" s="1"/>
  <c r="AI19" i="40"/>
  <c r="AH19" i="40"/>
  <c r="AF19" i="40"/>
  <c r="AE19" i="40"/>
  <c r="AG19" i="40"/>
  <c r="AC19" i="40"/>
  <c r="AD19" i="40"/>
  <c r="AA19" i="40"/>
  <c r="AB19" i="40"/>
  <c r="N1949" i="40"/>
  <c r="Z948" i="40" s="1"/>
  <c r="AG948" i="40"/>
  <c r="AI948" i="40"/>
  <c r="AH948" i="40"/>
  <c r="AF948" i="40"/>
  <c r="AE948" i="40"/>
  <c r="AD948" i="40"/>
  <c r="AC948" i="40"/>
  <c r="AB948" i="40"/>
  <c r="AA948" i="40"/>
  <c r="N1875" i="40"/>
  <c r="Z874" i="40" s="1"/>
  <c r="AI874" i="40"/>
  <c r="AH874" i="40"/>
  <c r="AF874" i="40"/>
  <c r="AG874" i="40"/>
  <c r="AD874" i="40"/>
  <c r="AE874" i="40"/>
  <c r="AB874" i="40"/>
  <c r="AC874" i="40"/>
  <c r="AA874" i="40"/>
  <c r="N1811" i="40"/>
  <c r="Z810" i="40" s="1"/>
  <c r="AI810" i="40"/>
  <c r="AF810" i="40"/>
  <c r="AH810" i="40"/>
  <c r="AG810" i="40"/>
  <c r="AD810" i="40"/>
  <c r="AE810" i="40"/>
  <c r="AB810" i="40"/>
  <c r="AC810" i="40"/>
  <c r="AA810" i="40"/>
  <c r="N1747" i="40"/>
  <c r="Z746" i="40" s="1"/>
  <c r="AI746" i="40"/>
  <c r="AF746" i="40"/>
  <c r="AH746" i="40"/>
  <c r="AG746" i="40"/>
  <c r="AD746" i="40"/>
  <c r="AE746" i="40"/>
  <c r="AB746" i="40"/>
  <c r="AC746" i="40"/>
  <c r="AA746" i="40"/>
  <c r="N1683" i="40"/>
  <c r="Z682" i="40" s="1"/>
  <c r="AI682" i="40"/>
  <c r="AF682" i="40"/>
  <c r="AH682" i="40"/>
  <c r="AG682" i="40"/>
  <c r="AE682" i="40"/>
  <c r="AD682" i="40"/>
  <c r="AB682" i="40"/>
  <c r="AC682" i="40"/>
  <c r="AA682" i="40"/>
  <c r="N1622" i="40"/>
  <c r="Z621" i="40" s="1"/>
  <c r="AI621" i="40"/>
  <c r="AH621" i="40"/>
  <c r="AG621" i="40"/>
  <c r="AF621" i="40"/>
  <c r="AE621" i="40"/>
  <c r="AD621" i="40"/>
  <c r="AC621" i="40"/>
  <c r="AB621" i="40"/>
  <c r="AA621" i="40"/>
  <c r="N1554" i="40"/>
  <c r="Z553" i="40" s="1"/>
  <c r="AH553" i="40"/>
  <c r="AI553" i="40"/>
  <c r="AG553" i="40"/>
  <c r="AD553" i="40"/>
  <c r="AE553" i="40"/>
  <c r="AF553" i="40"/>
  <c r="AC553" i="40"/>
  <c r="AA553" i="40"/>
  <c r="AB553" i="40"/>
  <c r="N1499" i="40"/>
  <c r="Z498" i="40" s="1"/>
  <c r="AI498" i="40"/>
  <c r="AH498" i="40"/>
  <c r="AF498" i="40"/>
  <c r="AG498" i="40"/>
  <c r="AE498" i="40"/>
  <c r="AD498" i="40"/>
  <c r="AB498" i="40"/>
  <c r="AC498" i="40"/>
  <c r="AA498" i="40"/>
  <c r="N1427" i="40"/>
  <c r="Z426" i="40" s="1"/>
  <c r="AI426" i="40"/>
  <c r="AF426" i="40"/>
  <c r="AH426" i="40"/>
  <c r="AG426" i="40"/>
  <c r="AE426" i="40"/>
  <c r="AC426" i="40"/>
  <c r="AD426" i="40"/>
  <c r="AB426" i="40"/>
  <c r="AA426" i="40"/>
  <c r="N1375" i="40"/>
  <c r="Z374" i="40" s="1"/>
  <c r="AI374" i="40"/>
  <c r="AH374" i="40"/>
  <c r="AG374" i="40"/>
  <c r="AF374" i="40"/>
  <c r="AE374" i="40"/>
  <c r="AB374" i="40"/>
  <c r="AC374" i="40"/>
  <c r="AD374" i="40"/>
  <c r="AA374" i="40"/>
  <c r="N1310" i="40"/>
  <c r="Z309" i="40" s="1"/>
  <c r="AI309" i="40"/>
  <c r="AH309" i="40"/>
  <c r="AG309" i="40"/>
  <c r="AF309" i="40"/>
  <c r="AE309" i="40"/>
  <c r="AD309" i="40"/>
  <c r="AC309" i="40"/>
  <c r="AB309" i="40"/>
  <c r="AA309" i="40"/>
  <c r="N1242" i="40"/>
  <c r="Z241" i="40" s="1"/>
  <c r="AI241" i="40"/>
  <c r="AH241" i="40"/>
  <c r="AF241" i="40"/>
  <c r="AG241" i="40"/>
  <c r="AE241" i="40"/>
  <c r="AD241" i="40"/>
  <c r="AC241" i="40"/>
  <c r="AB241" i="40"/>
  <c r="AA241" i="40"/>
  <c r="N1183" i="40"/>
  <c r="Z182" i="40" s="1"/>
  <c r="AI182" i="40"/>
  <c r="AH182" i="40"/>
  <c r="AG182" i="40"/>
  <c r="AF182" i="40"/>
  <c r="AE182" i="40"/>
  <c r="AC182" i="40"/>
  <c r="AB182" i="40"/>
  <c r="AD182" i="40"/>
  <c r="AA182" i="40"/>
  <c r="N1117" i="40"/>
  <c r="Z116" i="40" s="1"/>
  <c r="AI116" i="40"/>
  <c r="AH116" i="40"/>
  <c r="AG116" i="40"/>
  <c r="AF116" i="40"/>
  <c r="AE116" i="40"/>
  <c r="AC116" i="40"/>
  <c r="AD116" i="40"/>
  <c r="AB116" i="40"/>
  <c r="AA116" i="40"/>
  <c r="N1040" i="40"/>
  <c r="Z39" i="40" s="1"/>
  <c r="AI39" i="40"/>
  <c r="AH39" i="40"/>
  <c r="AG39" i="40"/>
  <c r="AE39" i="40"/>
  <c r="AF39" i="40"/>
  <c r="AD39" i="40"/>
  <c r="AC39" i="40"/>
  <c r="AA39" i="40"/>
  <c r="AB39" i="40"/>
  <c r="N1890" i="40"/>
  <c r="Z889" i="40" s="1"/>
  <c r="AI889" i="40"/>
  <c r="AH889" i="40"/>
  <c r="AG889" i="40"/>
  <c r="AF889" i="40"/>
  <c r="AD889" i="40"/>
  <c r="AE889" i="40"/>
  <c r="AC889" i="40"/>
  <c r="AB889" i="40"/>
  <c r="AA889" i="40"/>
  <c r="N1794" i="40"/>
  <c r="Z793" i="40" s="1"/>
  <c r="AH793" i="40"/>
  <c r="AI793" i="40"/>
  <c r="AF793" i="40"/>
  <c r="AD793" i="40"/>
  <c r="AG793" i="40"/>
  <c r="AE793" i="40"/>
  <c r="AC793" i="40"/>
  <c r="AB793" i="40"/>
  <c r="AA793" i="40"/>
  <c r="N1730" i="40"/>
  <c r="Z729" i="40" s="1"/>
  <c r="AH729" i="40"/>
  <c r="AI729" i="40"/>
  <c r="AG729" i="40"/>
  <c r="AF729" i="40"/>
  <c r="AD729" i="40"/>
  <c r="AE729" i="40"/>
  <c r="AC729" i="40"/>
  <c r="AB729" i="40"/>
  <c r="AA729" i="40"/>
  <c r="N1666" i="40"/>
  <c r="Z665" i="40" s="1"/>
  <c r="AH665" i="40"/>
  <c r="AI665" i="40"/>
  <c r="AG665" i="40"/>
  <c r="AF665" i="40"/>
  <c r="AD665" i="40"/>
  <c r="AE665" i="40"/>
  <c r="AC665" i="40"/>
  <c r="AB665" i="40"/>
  <c r="AA665" i="40"/>
  <c r="N1601" i="40"/>
  <c r="Z600" i="40" s="1"/>
  <c r="AH600" i="40"/>
  <c r="AI600" i="40"/>
  <c r="AG600" i="40"/>
  <c r="AF600" i="40"/>
  <c r="AE600" i="40"/>
  <c r="AD600" i="40"/>
  <c r="AB600" i="40"/>
  <c r="AC600" i="40"/>
  <c r="AA600" i="40"/>
  <c r="N1546" i="40"/>
  <c r="Z545" i="40" s="1"/>
  <c r="AI545" i="40"/>
  <c r="AH545" i="40"/>
  <c r="AG545" i="40"/>
  <c r="AF545" i="40"/>
  <c r="AD545" i="40"/>
  <c r="AE545" i="40"/>
  <c r="AC545" i="40"/>
  <c r="AA545" i="40"/>
  <c r="AB545" i="40"/>
  <c r="N1492" i="40"/>
  <c r="Z491" i="40" s="1"/>
  <c r="AI491" i="40"/>
  <c r="AH491" i="40"/>
  <c r="AG491" i="40"/>
  <c r="AE491" i="40"/>
  <c r="AF491" i="40"/>
  <c r="AD491" i="40"/>
  <c r="AC491" i="40"/>
  <c r="AB491" i="40"/>
  <c r="AA491" i="40"/>
  <c r="N1432" i="40"/>
  <c r="Z431" i="40" s="1"/>
  <c r="AI431" i="40"/>
  <c r="AH431" i="40"/>
  <c r="AF431" i="40"/>
  <c r="AG431" i="40"/>
  <c r="AE431" i="40"/>
  <c r="AD431" i="40"/>
  <c r="AC431" i="40"/>
  <c r="AB431" i="40"/>
  <c r="AA431" i="40"/>
  <c r="N1367" i="40"/>
  <c r="Z366" i="40" s="1"/>
  <c r="AH366" i="40"/>
  <c r="AI366" i="40"/>
  <c r="AG366" i="40"/>
  <c r="AF366" i="40"/>
  <c r="AE366" i="40"/>
  <c r="AB366" i="40"/>
  <c r="AC366" i="40"/>
  <c r="AD366" i="40"/>
  <c r="AA366" i="40"/>
  <c r="N1309" i="40"/>
  <c r="Z308" i="40" s="1"/>
  <c r="AI308" i="40"/>
  <c r="AH308" i="40"/>
  <c r="AG308" i="40"/>
  <c r="AF308" i="40"/>
  <c r="AE308" i="40"/>
  <c r="AC308" i="40"/>
  <c r="AD308" i="40"/>
  <c r="AB308" i="40"/>
  <c r="AA308" i="40"/>
  <c r="N1249" i="40"/>
  <c r="Z248" i="40" s="1"/>
  <c r="AI248" i="40"/>
  <c r="AH248" i="40"/>
  <c r="AG248" i="40"/>
  <c r="AF248" i="40"/>
  <c r="AE248" i="40"/>
  <c r="AC248" i="40"/>
  <c r="AD248" i="40"/>
  <c r="AB248" i="40"/>
  <c r="AA248" i="40"/>
  <c r="N1182" i="40"/>
  <c r="Z181" i="40" s="1"/>
  <c r="AI181" i="40"/>
  <c r="AF181" i="40"/>
  <c r="AH181" i="40"/>
  <c r="AG181" i="40"/>
  <c r="AE181" i="40"/>
  <c r="AD181" i="40"/>
  <c r="AC181" i="40"/>
  <c r="AB181" i="40"/>
  <c r="AA181" i="40"/>
  <c r="N1124" i="40"/>
  <c r="Z123" i="40" s="1"/>
  <c r="AI123" i="40"/>
  <c r="AH123" i="40"/>
  <c r="AF123" i="40"/>
  <c r="AE123" i="40"/>
  <c r="AG123" i="40"/>
  <c r="AD123" i="40"/>
  <c r="AC123" i="40"/>
  <c r="AB123" i="40"/>
  <c r="AA123" i="40"/>
  <c r="N1057" i="40"/>
  <c r="Z56" i="40" s="1"/>
  <c r="AI56" i="40"/>
  <c r="AH56" i="40"/>
  <c r="AG56" i="40"/>
  <c r="AF56" i="40"/>
  <c r="AE56" i="40"/>
  <c r="AC56" i="40"/>
  <c r="AD56" i="40"/>
  <c r="AB56" i="40"/>
  <c r="AA56" i="40"/>
  <c r="N1955" i="40"/>
  <c r="Z954" i="40" s="1"/>
  <c r="AI954" i="40"/>
  <c r="AG954" i="40"/>
  <c r="AF954" i="40"/>
  <c r="AH954" i="40"/>
  <c r="AD954" i="40"/>
  <c r="AE954" i="40"/>
  <c r="AB954" i="40"/>
  <c r="AC954" i="40"/>
  <c r="AA954" i="40"/>
  <c r="N1967" i="40"/>
  <c r="Z966" i="40" s="1"/>
  <c r="AI966" i="40"/>
  <c r="AG966" i="40"/>
  <c r="AH966" i="40"/>
  <c r="AF966" i="40"/>
  <c r="AD966" i="40"/>
  <c r="AB966" i="40"/>
  <c r="AE966" i="40"/>
  <c r="AC966" i="40"/>
  <c r="AA966" i="40"/>
  <c r="N1889" i="40"/>
  <c r="Z888" i="40" s="1"/>
  <c r="AI888" i="40"/>
  <c r="AG888" i="40"/>
  <c r="AH888" i="40"/>
  <c r="AF888" i="40"/>
  <c r="AE888" i="40"/>
  <c r="AD888" i="40"/>
  <c r="AB888" i="40"/>
  <c r="AC888" i="40"/>
  <c r="AA888" i="40"/>
  <c r="N1825" i="40"/>
  <c r="Z824" i="40" s="1"/>
  <c r="AH824" i="40"/>
  <c r="AI824" i="40"/>
  <c r="AG824" i="40"/>
  <c r="AF824" i="40"/>
  <c r="AE824" i="40"/>
  <c r="AD824" i="40"/>
  <c r="AB824" i="40"/>
  <c r="AC824" i="40"/>
  <c r="AA824" i="40"/>
  <c r="N1761" i="40"/>
  <c r="Z760" i="40" s="1"/>
  <c r="AH760" i="40"/>
  <c r="AI760" i="40"/>
  <c r="AG760" i="40"/>
  <c r="AF760" i="40"/>
  <c r="AE760" i="40"/>
  <c r="AD760" i="40"/>
  <c r="AB760" i="40"/>
  <c r="AC760" i="40"/>
  <c r="AA760" i="40"/>
  <c r="N1697" i="40"/>
  <c r="Z696" i="40" s="1"/>
  <c r="AH696" i="40"/>
  <c r="AI696" i="40"/>
  <c r="AG696" i="40"/>
  <c r="AF696" i="40"/>
  <c r="AE696" i="40"/>
  <c r="AD696" i="40"/>
  <c r="AB696" i="40"/>
  <c r="AC696" i="40"/>
  <c r="AA696" i="40"/>
  <c r="N1634" i="40"/>
  <c r="Z633" i="40" s="1"/>
  <c r="AH633" i="40"/>
  <c r="AI633" i="40"/>
  <c r="AG633" i="40"/>
  <c r="AE633" i="40"/>
  <c r="AF633" i="40"/>
  <c r="AD633" i="40"/>
  <c r="AC633" i="40"/>
  <c r="AB633" i="40"/>
  <c r="AA633" i="40"/>
  <c r="N1560" i="40"/>
  <c r="Z559" i="40" s="1"/>
  <c r="AI559" i="40"/>
  <c r="AH559" i="40"/>
  <c r="AG559" i="40"/>
  <c r="AE559" i="40"/>
  <c r="AF559" i="40"/>
  <c r="AD559" i="40"/>
  <c r="AB559" i="40"/>
  <c r="AC559" i="40"/>
  <c r="AA559" i="40"/>
  <c r="N1478" i="40"/>
  <c r="Z477" i="40" s="1"/>
  <c r="AH477" i="40"/>
  <c r="AI477" i="40"/>
  <c r="AG477" i="40"/>
  <c r="AE477" i="40"/>
  <c r="AF477" i="40"/>
  <c r="AD477" i="40"/>
  <c r="AC477" i="40"/>
  <c r="AB477" i="40"/>
  <c r="AA477" i="40"/>
  <c r="AG412" i="40"/>
  <c r="AH412" i="40"/>
  <c r="AI412" i="40"/>
  <c r="AE412" i="40"/>
  <c r="AF412" i="40"/>
  <c r="AD412" i="40"/>
  <c r="AC412" i="40"/>
  <c r="AB412" i="40"/>
  <c r="AA412" i="40"/>
  <c r="N1413" i="40"/>
  <c r="Z412" i="40" s="1"/>
  <c r="N1331" i="40"/>
  <c r="Z330" i="40" s="1"/>
  <c r="AI330" i="40"/>
  <c r="AH330" i="40"/>
  <c r="AF330" i="40"/>
  <c r="AG330" i="40"/>
  <c r="AE330" i="40"/>
  <c r="AC330" i="40"/>
  <c r="AD330" i="40"/>
  <c r="AB330" i="40"/>
  <c r="AA330" i="40"/>
  <c r="N1264" i="40"/>
  <c r="Z263" i="40" s="1"/>
  <c r="AI263" i="40"/>
  <c r="AH263" i="40"/>
  <c r="AG263" i="40"/>
  <c r="AE263" i="40"/>
  <c r="AF263" i="40"/>
  <c r="AD263" i="40"/>
  <c r="AC263" i="40"/>
  <c r="AB263" i="40"/>
  <c r="AA263" i="40"/>
  <c r="N1197" i="40"/>
  <c r="Z196" i="40" s="1"/>
  <c r="AI196" i="40"/>
  <c r="AH196" i="40"/>
  <c r="AG196" i="40"/>
  <c r="AF196" i="40"/>
  <c r="AE196" i="40"/>
  <c r="AD196" i="40"/>
  <c r="AC196" i="40"/>
  <c r="AB196" i="40"/>
  <c r="AA196" i="40"/>
  <c r="N1123" i="40"/>
  <c r="Z122" i="40" s="1"/>
  <c r="AI122" i="40"/>
  <c r="AH122" i="40"/>
  <c r="AF122" i="40"/>
  <c r="AG122" i="40"/>
  <c r="AE122" i="40"/>
  <c r="AC122" i="40"/>
  <c r="AD122" i="40"/>
  <c r="AB122" i="40"/>
  <c r="AA122" i="40"/>
  <c r="N1055" i="40"/>
  <c r="Z54" i="40" s="1"/>
  <c r="AI54" i="40"/>
  <c r="AH54" i="40"/>
  <c r="AG54" i="40"/>
  <c r="AF54" i="40"/>
  <c r="AE54" i="40"/>
  <c r="AC54" i="40"/>
  <c r="AB54" i="40"/>
  <c r="AD54" i="40"/>
  <c r="AA54" i="40"/>
  <c r="N1059" i="40"/>
  <c r="Z58" i="40" s="1"/>
  <c r="AH58" i="40"/>
  <c r="AI58" i="40"/>
  <c r="AF58" i="40"/>
  <c r="AG58" i="40"/>
  <c r="AE58" i="40"/>
  <c r="AC58" i="40"/>
  <c r="AD58" i="40"/>
  <c r="AB58" i="40"/>
  <c r="AA58" i="40"/>
  <c r="N1008" i="40"/>
  <c r="Z7" i="40" s="1"/>
  <c r="AI7" i="40"/>
  <c r="AH7" i="40"/>
  <c r="AG7" i="40"/>
  <c r="AE7" i="40"/>
  <c r="AF7" i="40"/>
  <c r="AD7" i="40"/>
  <c r="AA7" i="40"/>
  <c r="AC7" i="40"/>
  <c r="AB7" i="40"/>
  <c r="N1027" i="40"/>
  <c r="Z26" i="40" s="1"/>
  <c r="AH26" i="40"/>
  <c r="AI26" i="40"/>
  <c r="AF26" i="40"/>
  <c r="AG26" i="40"/>
  <c r="AE26" i="40"/>
  <c r="AC26" i="40"/>
  <c r="AD26" i="40"/>
  <c r="AB26" i="40"/>
  <c r="AA26" i="40"/>
  <c r="N1966" i="40"/>
  <c r="Z965" i="40" s="1"/>
  <c r="AI965" i="40"/>
  <c r="AG965" i="40"/>
  <c r="AH965" i="40"/>
  <c r="AF965" i="40"/>
  <c r="AD965" i="40"/>
  <c r="AE965" i="40"/>
  <c r="AC965" i="40"/>
  <c r="AB965" i="40"/>
  <c r="AA965" i="40"/>
  <c r="N1874" i="40"/>
  <c r="Z873" i="40" s="1"/>
  <c r="AI873" i="40"/>
  <c r="AH873" i="40"/>
  <c r="AD873" i="40"/>
  <c r="AG873" i="40"/>
  <c r="AF873" i="40"/>
  <c r="AE873" i="40"/>
  <c r="AC873" i="40"/>
  <c r="AA873" i="40"/>
  <c r="AB873" i="40"/>
  <c r="N1840" i="40"/>
  <c r="Z839" i="40" s="1"/>
  <c r="AI839" i="40"/>
  <c r="AH839" i="40"/>
  <c r="AG839" i="40"/>
  <c r="AF839" i="40"/>
  <c r="AD839" i="40"/>
  <c r="AE839" i="40"/>
  <c r="AB839" i="40"/>
  <c r="AC839" i="40"/>
  <c r="AA839" i="40"/>
  <c r="N1648" i="40"/>
  <c r="Z647" i="40" s="1"/>
  <c r="AI647" i="40"/>
  <c r="AH647" i="40"/>
  <c r="AG647" i="40"/>
  <c r="AE647" i="40"/>
  <c r="AF647" i="40"/>
  <c r="AD647" i="40"/>
  <c r="AB647" i="40"/>
  <c r="AC647" i="40"/>
  <c r="AA647" i="40"/>
  <c r="N1456" i="40"/>
  <c r="Z455" i="40" s="1"/>
  <c r="AI455" i="40"/>
  <c r="AH455" i="40"/>
  <c r="AG455" i="40"/>
  <c r="AE455" i="40"/>
  <c r="AF455" i="40"/>
  <c r="AD455" i="40"/>
  <c r="AC455" i="40"/>
  <c r="AB455" i="40"/>
  <c r="AA455" i="40"/>
  <c r="N1255" i="40"/>
  <c r="Z254" i="40" s="1"/>
  <c r="AI254" i="40"/>
  <c r="AH254" i="40"/>
  <c r="AF254" i="40"/>
  <c r="AG254" i="40"/>
  <c r="AE254" i="40"/>
  <c r="AC254" i="40"/>
  <c r="AD254" i="40"/>
  <c r="AB254" i="40"/>
  <c r="AA254" i="40"/>
  <c r="N1196" i="40"/>
  <c r="Z195" i="40" s="1"/>
  <c r="AI195" i="40"/>
  <c r="AH195" i="40"/>
  <c r="AG195" i="40"/>
  <c r="AE195" i="40"/>
  <c r="AF195" i="40"/>
  <c r="AC195" i="40"/>
  <c r="AD195" i="40"/>
  <c r="AB195" i="40"/>
  <c r="AA195" i="40"/>
  <c r="AI137" i="40"/>
  <c r="AH137" i="40"/>
  <c r="AF137" i="40"/>
  <c r="AG137" i="40"/>
  <c r="AD137" i="40"/>
  <c r="AE137" i="40"/>
  <c r="AC137" i="40"/>
  <c r="AA137" i="40"/>
  <c r="AB137" i="40"/>
  <c r="N1138" i="40"/>
  <c r="Z137" i="40" s="1"/>
  <c r="N1065" i="40"/>
  <c r="Z64" i="40" s="1"/>
  <c r="AH64" i="40"/>
  <c r="AI64" i="40"/>
  <c r="AG64" i="40"/>
  <c r="AF64" i="40"/>
  <c r="AE64" i="40"/>
  <c r="AC64" i="40"/>
  <c r="AD64" i="40"/>
  <c r="AA64" i="40"/>
  <c r="AB64" i="40"/>
  <c r="N1965" i="40"/>
  <c r="Z964" i="40" s="1"/>
  <c r="AI964" i="40"/>
  <c r="AG964" i="40"/>
  <c r="AH964" i="40"/>
  <c r="AF964" i="40"/>
  <c r="AE964" i="40"/>
  <c r="AD964" i="40"/>
  <c r="AB964" i="40"/>
  <c r="AC964" i="40"/>
  <c r="AA964" i="40"/>
  <c r="N1831" i="40"/>
  <c r="Z830" i="40" s="1"/>
  <c r="AI830" i="40"/>
  <c r="AH830" i="40"/>
  <c r="AF830" i="40"/>
  <c r="AG830" i="40"/>
  <c r="AD830" i="40"/>
  <c r="AB830" i="40"/>
  <c r="AE830" i="40"/>
  <c r="AC830" i="40"/>
  <c r="AA830" i="40"/>
  <c r="N1767" i="40"/>
  <c r="Z766" i="40" s="1"/>
  <c r="AI766" i="40"/>
  <c r="AH766" i="40"/>
  <c r="AF766" i="40"/>
  <c r="AG766" i="40"/>
  <c r="AD766" i="40"/>
  <c r="AB766" i="40"/>
  <c r="AE766" i="40"/>
  <c r="AC766" i="40"/>
  <c r="AA766" i="40"/>
  <c r="N1703" i="40"/>
  <c r="Z702" i="40" s="1"/>
  <c r="AI702" i="40"/>
  <c r="AH702" i="40"/>
  <c r="AF702" i="40"/>
  <c r="AE702" i="40"/>
  <c r="AG702" i="40"/>
  <c r="AD702" i="40"/>
  <c r="AB702" i="40"/>
  <c r="AC702" i="40"/>
  <c r="AA702" i="40"/>
  <c r="N1639" i="40"/>
  <c r="Z638" i="40" s="1"/>
  <c r="AI638" i="40"/>
  <c r="AH638" i="40"/>
  <c r="AG638" i="40"/>
  <c r="AF638" i="40"/>
  <c r="AE638" i="40"/>
  <c r="AD638" i="40"/>
  <c r="AB638" i="40"/>
  <c r="AC638" i="40"/>
  <c r="AA638" i="40"/>
  <c r="N1572" i="40"/>
  <c r="Z571" i="40" s="1"/>
  <c r="AI571" i="40"/>
  <c r="AH571" i="40"/>
  <c r="AE571" i="40"/>
  <c r="AG571" i="40"/>
  <c r="AF571" i="40"/>
  <c r="AD571" i="40"/>
  <c r="AB571" i="40"/>
  <c r="AC571" i="40"/>
  <c r="AA571" i="40"/>
  <c r="N1510" i="40"/>
  <c r="Z509" i="40" s="1"/>
  <c r="AH509" i="40"/>
  <c r="AI509" i="40"/>
  <c r="AG509" i="40"/>
  <c r="AE509" i="40"/>
  <c r="AF509" i="40"/>
  <c r="AD509" i="40"/>
  <c r="AC509" i="40"/>
  <c r="AB509" i="40"/>
  <c r="AA509" i="40"/>
  <c r="N1455" i="40"/>
  <c r="Z454" i="40" s="1"/>
  <c r="AI454" i="40"/>
  <c r="AG454" i="40"/>
  <c r="AH454" i="40"/>
  <c r="AF454" i="40"/>
  <c r="AE454" i="40"/>
  <c r="AD454" i="40"/>
  <c r="AB454" i="40"/>
  <c r="AC454" i="40"/>
  <c r="AA454" i="40"/>
  <c r="N1404" i="40"/>
  <c r="Z403" i="40" s="1"/>
  <c r="AI403" i="40"/>
  <c r="AH403" i="40"/>
  <c r="AE403" i="40"/>
  <c r="AF403" i="40"/>
  <c r="AG403" i="40"/>
  <c r="AC403" i="40"/>
  <c r="AD403" i="40"/>
  <c r="AB403" i="40"/>
  <c r="AA403" i="40"/>
  <c r="N1350" i="40"/>
  <c r="Z349" i="40" s="1"/>
  <c r="AI349" i="40"/>
  <c r="AH349" i="40"/>
  <c r="AG349" i="40"/>
  <c r="AF349" i="40"/>
  <c r="AE349" i="40"/>
  <c r="AD349" i="40"/>
  <c r="AC349" i="40"/>
  <c r="AB349" i="40"/>
  <c r="AA349" i="40"/>
  <c r="N1292" i="40"/>
  <c r="Z291" i="40" s="1"/>
  <c r="AI291" i="40"/>
  <c r="AH291" i="40"/>
  <c r="AG291" i="40"/>
  <c r="AE291" i="40"/>
  <c r="AF291" i="40"/>
  <c r="AC291" i="40"/>
  <c r="AD291" i="40"/>
  <c r="AB291" i="40"/>
  <c r="AA291" i="40"/>
  <c r="N1224" i="40"/>
  <c r="Z223" i="40" s="1"/>
  <c r="AI223" i="40"/>
  <c r="AH223" i="40"/>
  <c r="AF223" i="40"/>
  <c r="AG223" i="40"/>
  <c r="AE223" i="40"/>
  <c r="AC223" i="40"/>
  <c r="AD223" i="40"/>
  <c r="AA223" i="40"/>
  <c r="AB223" i="40"/>
  <c r="N1158" i="40"/>
  <c r="Z157" i="40" s="1"/>
  <c r="AI157" i="40"/>
  <c r="AH157" i="40"/>
  <c r="AF157" i="40"/>
  <c r="AG157" i="40"/>
  <c r="AE157" i="40"/>
  <c r="AD157" i="40"/>
  <c r="AC157" i="40"/>
  <c r="AB157" i="40"/>
  <c r="AA157" i="40"/>
  <c r="N1100" i="40"/>
  <c r="Z99" i="40" s="1"/>
  <c r="AI99" i="40"/>
  <c r="AH99" i="40"/>
  <c r="AG99" i="40"/>
  <c r="AE99" i="40"/>
  <c r="AF99" i="40"/>
  <c r="AC99" i="40"/>
  <c r="AD99" i="40"/>
  <c r="AB99" i="40"/>
  <c r="AA99" i="40"/>
  <c r="N1004" i="40"/>
  <c r="Z3" i="40" s="1"/>
  <c r="AI3" i="40"/>
  <c r="AH3" i="40"/>
  <c r="AG3" i="40"/>
  <c r="AE3" i="40"/>
  <c r="AF3" i="40"/>
  <c r="AC3" i="40"/>
  <c r="AD3" i="40"/>
  <c r="AA3" i="40"/>
  <c r="AB3" i="40"/>
  <c r="N1977" i="40"/>
  <c r="Z976" i="40" s="1"/>
  <c r="AI976" i="40"/>
  <c r="AG976" i="40"/>
  <c r="AH976" i="40"/>
  <c r="AE976" i="40"/>
  <c r="AF976" i="40"/>
  <c r="AD976" i="40"/>
  <c r="AB976" i="40"/>
  <c r="AC976" i="40"/>
  <c r="AA976" i="40"/>
  <c r="N1917" i="40"/>
  <c r="Z916" i="40" s="1"/>
  <c r="AG916" i="40"/>
  <c r="AI916" i="40"/>
  <c r="AH916" i="40"/>
  <c r="AF916" i="40"/>
  <c r="AE916" i="40"/>
  <c r="AD916" i="40"/>
  <c r="AC916" i="40"/>
  <c r="AB916" i="40"/>
  <c r="AA916" i="40"/>
  <c r="N1862" i="40"/>
  <c r="Z861" i="40" s="1"/>
  <c r="AI861" i="40"/>
  <c r="AH861" i="40"/>
  <c r="AG861" i="40"/>
  <c r="AF861" i="40"/>
  <c r="AD861" i="40"/>
  <c r="AC861" i="40"/>
  <c r="AE861" i="40"/>
  <c r="AB861" i="40"/>
  <c r="AA861" i="40"/>
  <c r="N1798" i="40"/>
  <c r="Z797" i="40" s="1"/>
  <c r="AH797" i="40"/>
  <c r="AI797" i="40"/>
  <c r="AG797" i="40"/>
  <c r="AF797" i="40"/>
  <c r="AD797" i="40"/>
  <c r="AC797" i="40"/>
  <c r="AE797" i="40"/>
  <c r="AB797" i="40"/>
  <c r="AA797" i="40"/>
  <c r="N1734" i="40"/>
  <c r="Z733" i="40" s="1"/>
  <c r="AH733" i="40"/>
  <c r="AI733" i="40"/>
  <c r="AG733" i="40"/>
  <c r="AF733" i="40"/>
  <c r="AD733" i="40"/>
  <c r="AC733" i="40"/>
  <c r="AE733" i="40"/>
  <c r="AB733" i="40"/>
  <c r="AA733" i="40"/>
  <c r="N1670" i="40"/>
  <c r="Z669" i="40" s="1"/>
  <c r="AH669" i="40"/>
  <c r="AI669" i="40"/>
  <c r="AG669" i="40"/>
  <c r="AE669" i="40"/>
  <c r="AF669" i="40"/>
  <c r="AD669" i="40"/>
  <c r="AC669" i="40"/>
  <c r="AB669" i="40"/>
  <c r="AA669" i="40"/>
  <c r="AG604" i="40"/>
  <c r="AH604" i="40"/>
  <c r="AI604" i="40"/>
  <c r="AE604" i="40"/>
  <c r="AF604" i="40"/>
  <c r="AD604" i="40"/>
  <c r="AB604" i="40"/>
  <c r="AC604" i="40"/>
  <c r="AA604" i="40"/>
  <c r="N1605" i="40"/>
  <c r="Z604" i="40" s="1"/>
  <c r="N1535" i="40"/>
  <c r="Z534" i="40" s="1"/>
  <c r="AI534" i="40"/>
  <c r="AG534" i="40"/>
  <c r="AH534" i="40"/>
  <c r="AF534" i="40"/>
  <c r="AE534" i="40"/>
  <c r="AB534" i="40"/>
  <c r="AD534" i="40"/>
  <c r="AC534" i="40"/>
  <c r="AA534" i="40"/>
  <c r="N1462" i="40"/>
  <c r="Z461" i="40" s="1"/>
  <c r="AI461" i="40"/>
  <c r="AH461" i="40"/>
  <c r="AG461" i="40"/>
  <c r="AF461" i="40"/>
  <c r="AE461" i="40"/>
  <c r="AD461" i="40"/>
  <c r="AC461" i="40"/>
  <c r="AB461" i="40"/>
  <c r="AA461" i="40"/>
  <c r="N1403" i="40"/>
  <c r="Z402" i="40" s="1"/>
  <c r="AH402" i="40"/>
  <c r="AI402" i="40"/>
  <c r="AF402" i="40"/>
  <c r="AG402" i="40"/>
  <c r="AE402" i="40"/>
  <c r="AC402" i="40"/>
  <c r="AD402" i="40"/>
  <c r="AB402" i="40"/>
  <c r="AA402" i="40"/>
  <c r="N1335" i="40"/>
  <c r="Z334" i="40" s="1"/>
  <c r="AH334" i="40"/>
  <c r="AI334" i="40"/>
  <c r="AG334" i="40"/>
  <c r="AF334" i="40"/>
  <c r="AE334" i="40"/>
  <c r="AB334" i="40"/>
  <c r="AC334" i="40"/>
  <c r="AD334" i="40"/>
  <c r="AA334" i="40"/>
  <c r="N1268" i="40"/>
  <c r="Z267" i="40" s="1"/>
  <c r="AI267" i="40"/>
  <c r="AH267" i="40"/>
  <c r="AG267" i="40"/>
  <c r="AE267" i="40"/>
  <c r="AF267" i="40"/>
  <c r="AC267" i="40"/>
  <c r="AD267" i="40"/>
  <c r="AB267" i="40"/>
  <c r="AA267" i="40"/>
  <c r="N1208" i="40"/>
  <c r="Z207" i="40" s="1"/>
  <c r="AI207" i="40"/>
  <c r="AH207" i="40"/>
  <c r="AF207" i="40"/>
  <c r="AG207" i="40"/>
  <c r="AE207" i="40"/>
  <c r="AD207" i="40"/>
  <c r="AC207" i="40"/>
  <c r="AB207" i="40"/>
  <c r="AA207" i="40"/>
  <c r="N1136" i="40"/>
  <c r="Z135" i="40" s="1"/>
  <c r="AI135" i="40"/>
  <c r="AH135" i="40"/>
  <c r="AG135" i="40"/>
  <c r="AE135" i="40"/>
  <c r="AF135" i="40"/>
  <c r="AD135" i="40"/>
  <c r="AC135" i="40"/>
  <c r="AA135" i="40"/>
  <c r="AB135" i="40"/>
  <c r="N1062" i="40"/>
  <c r="Z61" i="40" s="1"/>
  <c r="AI61" i="40"/>
  <c r="AH61" i="40"/>
  <c r="AF61" i="40"/>
  <c r="AG61" i="40"/>
  <c r="AE61" i="40"/>
  <c r="AD61" i="40"/>
  <c r="AC61" i="40"/>
  <c r="AB61" i="40"/>
  <c r="AA61" i="40"/>
  <c r="N1934" i="40"/>
  <c r="Z933" i="40" s="1"/>
  <c r="AI933" i="40"/>
  <c r="AG933" i="40"/>
  <c r="AH933" i="40"/>
  <c r="AF933" i="40"/>
  <c r="AD933" i="40"/>
  <c r="AE933" i="40"/>
  <c r="AC933" i="40"/>
  <c r="AB933" i="40"/>
  <c r="AA933" i="40"/>
  <c r="N1983" i="40"/>
  <c r="Z982" i="40" s="1"/>
  <c r="AI982" i="40"/>
  <c r="AG982" i="40"/>
  <c r="AH982" i="40"/>
  <c r="AF982" i="40"/>
  <c r="AE982" i="40"/>
  <c r="AB982" i="40"/>
  <c r="AD982" i="40"/>
  <c r="AC982" i="40"/>
  <c r="AA982" i="40"/>
  <c r="N1901" i="40"/>
  <c r="Z900" i="40" s="1"/>
  <c r="AI900" i="40"/>
  <c r="AG900" i="40"/>
  <c r="AH900" i="40"/>
  <c r="AF900" i="40"/>
  <c r="AE900" i="40"/>
  <c r="AD900" i="40"/>
  <c r="AB900" i="40"/>
  <c r="AC900" i="40"/>
  <c r="AA900" i="40"/>
  <c r="N1837" i="40"/>
  <c r="Z836" i="40" s="1"/>
  <c r="AI836" i="40"/>
  <c r="AG836" i="40"/>
  <c r="AH836" i="40"/>
  <c r="AF836" i="40"/>
  <c r="AE836" i="40"/>
  <c r="AD836" i="40"/>
  <c r="AB836" i="40"/>
  <c r="AC836" i="40"/>
  <c r="AA836" i="40"/>
  <c r="N1773" i="40"/>
  <c r="Z772" i="40" s="1"/>
  <c r="AI772" i="40"/>
  <c r="AG772" i="40"/>
  <c r="AH772" i="40"/>
  <c r="AF772" i="40"/>
  <c r="AE772" i="40"/>
  <c r="AD772" i="40"/>
  <c r="AB772" i="40"/>
  <c r="AC772" i="40"/>
  <c r="AA772" i="40"/>
  <c r="N1709" i="40"/>
  <c r="Z708" i="40" s="1"/>
  <c r="AI708" i="40"/>
  <c r="AG708" i="40"/>
  <c r="AH708" i="40"/>
  <c r="AF708" i="40"/>
  <c r="AE708" i="40"/>
  <c r="AD708" i="40"/>
  <c r="AB708" i="40"/>
  <c r="AC708" i="40"/>
  <c r="AA708" i="40"/>
  <c r="N1645" i="40"/>
  <c r="Z644" i="40" s="1"/>
  <c r="AI644" i="40"/>
  <c r="AG644" i="40"/>
  <c r="AH644" i="40"/>
  <c r="AE644" i="40"/>
  <c r="AF644" i="40"/>
  <c r="AD644" i="40"/>
  <c r="AB644" i="40"/>
  <c r="AC644" i="40"/>
  <c r="AA644" i="40"/>
  <c r="N1584" i="40"/>
  <c r="Z583" i="40" s="1"/>
  <c r="AI583" i="40"/>
  <c r="AH583" i="40"/>
  <c r="AG583" i="40"/>
  <c r="AE583" i="40"/>
  <c r="AF583" i="40"/>
  <c r="AD583" i="40"/>
  <c r="AB583" i="40"/>
  <c r="AC583" i="40"/>
  <c r="AA583" i="40"/>
  <c r="N1528" i="40"/>
  <c r="Z527" i="40" s="1"/>
  <c r="AI527" i="40"/>
  <c r="AH527" i="40"/>
  <c r="AG527" i="40"/>
  <c r="AE527" i="40"/>
  <c r="AF527" i="40"/>
  <c r="AD527" i="40"/>
  <c r="AB527" i="40"/>
  <c r="AC527" i="40"/>
  <c r="AA527" i="40"/>
  <c r="N1474" i="40"/>
  <c r="Z473" i="40" s="1"/>
  <c r="AH473" i="40"/>
  <c r="AI473" i="40"/>
  <c r="AG473" i="40"/>
  <c r="AE473" i="40"/>
  <c r="AF473" i="40"/>
  <c r="AD473" i="40"/>
  <c r="AC473" i="40"/>
  <c r="AB473" i="40"/>
  <c r="AA473" i="40"/>
  <c r="AI396" i="40"/>
  <c r="AG396" i="40"/>
  <c r="AH396" i="40"/>
  <c r="AE396" i="40"/>
  <c r="AF396" i="40"/>
  <c r="AC396" i="40"/>
  <c r="AD396" i="40"/>
  <c r="AB396" i="40"/>
  <c r="AA396" i="40"/>
  <c r="N1397" i="40"/>
  <c r="Z396" i="40" s="1"/>
  <c r="N1320" i="40"/>
  <c r="Z319" i="40" s="1"/>
  <c r="AI319" i="40"/>
  <c r="AH319" i="40"/>
  <c r="AF319" i="40"/>
  <c r="AG319" i="40"/>
  <c r="AE319" i="40"/>
  <c r="AD319" i="40"/>
  <c r="AC319" i="40"/>
  <c r="AB319" i="40"/>
  <c r="AA319" i="40"/>
  <c r="N1260" i="40"/>
  <c r="Z259" i="40" s="1"/>
  <c r="AI259" i="40"/>
  <c r="AH259" i="40"/>
  <c r="AG259" i="40"/>
  <c r="AE259" i="40"/>
  <c r="AF259" i="40"/>
  <c r="AC259" i="40"/>
  <c r="AD259" i="40"/>
  <c r="AB259" i="40"/>
  <c r="AA259" i="40"/>
  <c r="N1201" i="40"/>
  <c r="Z200" i="40" s="1"/>
  <c r="AH200" i="40"/>
  <c r="AI200" i="40"/>
  <c r="AG200" i="40"/>
  <c r="AF200" i="40"/>
  <c r="AE200" i="40"/>
  <c r="AC200" i="40"/>
  <c r="AD200" i="40"/>
  <c r="AA200" i="40"/>
  <c r="AB200" i="40"/>
  <c r="AI141" i="40"/>
  <c r="AF141" i="40"/>
  <c r="AH141" i="40"/>
  <c r="AG141" i="40"/>
  <c r="AE141" i="40"/>
  <c r="AD141" i="40"/>
  <c r="AC141" i="40"/>
  <c r="AB141" i="40"/>
  <c r="AA141" i="40"/>
  <c r="N1142" i="40"/>
  <c r="Z141" i="40" s="1"/>
  <c r="N1080" i="40"/>
  <c r="Z79" i="40" s="1"/>
  <c r="AI79" i="40"/>
  <c r="AH79" i="40"/>
  <c r="AF79" i="40"/>
  <c r="AG79" i="40"/>
  <c r="AE79" i="40"/>
  <c r="AD79" i="40"/>
  <c r="AC79" i="40"/>
  <c r="AB79" i="40"/>
  <c r="AA79" i="40"/>
  <c r="AI975" i="40"/>
  <c r="AH975" i="40"/>
  <c r="AG975" i="40"/>
  <c r="AF975" i="40"/>
  <c r="AD975" i="40"/>
  <c r="AE975" i="40"/>
  <c r="AB975" i="40"/>
  <c r="AC975" i="40"/>
  <c r="AA975" i="40"/>
  <c r="N1976" i="40"/>
  <c r="Z975" i="40" s="1"/>
  <c r="N1921" i="40"/>
  <c r="Z920" i="40" s="1"/>
  <c r="AI920" i="40"/>
  <c r="AG920" i="40"/>
  <c r="AH920" i="40"/>
  <c r="AF920" i="40"/>
  <c r="AE920" i="40"/>
  <c r="AD920" i="40"/>
  <c r="AB920" i="40"/>
  <c r="AC920" i="40"/>
  <c r="AA920" i="40"/>
  <c r="N1860" i="40"/>
  <c r="Z859" i="40" s="1"/>
  <c r="AI859" i="40"/>
  <c r="AH859" i="40"/>
  <c r="AG859" i="40"/>
  <c r="AF859" i="40"/>
  <c r="AD859" i="40"/>
  <c r="AE859" i="40"/>
  <c r="AB859" i="40"/>
  <c r="AC859" i="40"/>
  <c r="AA859" i="40"/>
  <c r="N1796" i="40"/>
  <c r="Z795" i="40" s="1"/>
  <c r="AI795" i="40"/>
  <c r="AH795" i="40"/>
  <c r="AG795" i="40"/>
  <c r="AF795" i="40"/>
  <c r="AD795" i="40"/>
  <c r="AE795" i="40"/>
  <c r="AB795" i="40"/>
  <c r="AC795" i="40"/>
  <c r="AA795" i="40"/>
  <c r="N1732" i="40"/>
  <c r="Z731" i="40" s="1"/>
  <c r="AI731" i="40"/>
  <c r="AH731" i="40"/>
  <c r="AG731" i="40"/>
  <c r="AF731" i="40"/>
  <c r="AE731" i="40"/>
  <c r="AD731" i="40"/>
  <c r="AB731" i="40"/>
  <c r="AC731" i="40"/>
  <c r="AA731" i="40"/>
  <c r="N1668" i="40"/>
  <c r="Z667" i="40" s="1"/>
  <c r="AI667" i="40"/>
  <c r="AH667" i="40"/>
  <c r="AG667" i="40"/>
  <c r="AF667" i="40"/>
  <c r="AE667" i="40"/>
  <c r="AD667" i="40"/>
  <c r="AB667" i="40"/>
  <c r="AC667" i="40"/>
  <c r="AA667" i="40"/>
  <c r="N1603" i="40"/>
  <c r="Z602" i="40" s="1"/>
  <c r="AI602" i="40"/>
  <c r="AH602" i="40"/>
  <c r="AG602" i="40"/>
  <c r="AF602" i="40"/>
  <c r="AE602" i="40"/>
  <c r="AD602" i="40"/>
  <c r="AB602" i="40"/>
  <c r="AC602" i="40"/>
  <c r="AA602" i="40"/>
  <c r="N1541" i="40"/>
  <c r="Z540" i="40" s="1"/>
  <c r="AG540" i="40"/>
  <c r="AH540" i="40"/>
  <c r="AI540" i="40"/>
  <c r="AE540" i="40"/>
  <c r="AF540" i="40"/>
  <c r="AD540" i="40"/>
  <c r="AB540" i="40"/>
  <c r="AC540" i="40"/>
  <c r="AA540" i="40"/>
  <c r="N1466" i="40"/>
  <c r="Z465" i="40" s="1"/>
  <c r="AH465" i="40"/>
  <c r="AI465" i="40"/>
  <c r="AG465" i="40"/>
  <c r="AE465" i="40"/>
  <c r="AD465" i="40"/>
  <c r="AF465" i="40"/>
  <c r="AC465" i="40"/>
  <c r="AB465" i="40"/>
  <c r="AA465" i="40"/>
  <c r="N1408" i="40"/>
  <c r="Z407" i="40" s="1"/>
  <c r="AI407" i="40"/>
  <c r="AH407" i="40"/>
  <c r="AF407" i="40"/>
  <c r="AG407" i="40"/>
  <c r="AE407" i="40"/>
  <c r="AC407" i="40"/>
  <c r="AD407" i="40"/>
  <c r="AB407" i="40"/>
  <c r="AA407" i="40"/>
  <c r="N1348" i="40"/>
  <c r="Z347" i="40" s="1"/>
  <c r="AI347" i="40"/>
  <c r="AH347" i="40"/>
  <c r="AE347" i="40"/>
  <c r="AG347" i="40"/>
  <c r="AF347" i="40"/>
  <c r="AD347" i="40"/>
  <c r="AC347" i="40"/>
  <c r="AB347" i="40"/>
  <c r="AA347" i="40"/>
  <c r="N1289" i="40"/>
  <c r="Z288" i="40" s="1"/>
  <c r="AH288" i="40"/>
  <c r="AI288" i="40"/>
  <c r="AG288" i="40"/>
  <c r="AF288" i="40"/>
  <c r="AE288" i="40"/>
  <c r="AD288" i="40"/>
  <c r="AC288" i="40"/>
  <c r="AB288" i="40"/>
  <c r="AA288" i="40"/>
  <c r="N1221" i="40"/>
  <c r="Z220" i="40" s="1"/>
  <c r="AI220" i="40"/>
  <c r="AH220" i="40"/>
  <c r="AG220" i="40"/>
  <c r="AE220" i="40"/>
  <c r="AF220" i="40"/>
  <c r="AD220" i="40"/>
  <c r="AC220" i="40"/>
  <c r="AB220" i="40"/>
  <c r="AA220" i="40"/>
  <c r="N1147" i="40"/>
  <c r="Z146" i="40" s="1"/>
  <c r="AI146" i="40"/>
  <c r="AH146" i="40"/>
  <c r="AG146" i="40"/>
  <c r="AF146" i="40"/>
  <c r="AE146" i="40"/>
  <c r="AC146" i="40"/>
  <c r="AD146" i="40"/>
  <c r="AB146" i="40"/>
  <c r="AA146" i="40"/>
  <c r="N1088" i="40"/>
  <c r="Z87" i="40" s="1"/>
  <c r="AI87" i="40"/>
  <c r="AH87" i="40"/>
  <c r="AG87" i="40"/>
  <c r="AE87" i="40"/>
  <c r="AF87" i="40"/>
  <c r="AC87" i="40"/>
  <c r="AD87" i="40"/>
  <c r="AA87" i="40"/>
  <c r="AB87" i="40"/>
  <c r="N1011" i="40"/>
  <c r="Z10" i="40" s="1"/>
  <c r="AI10" i="40"/>
  <c r="AH10" i="40"/>
  <c r="AF10" i="40"/>
  <c r="AG10" i="40"/>
  <c r="AC10" i="40"/>
  <c r="AE10" i="40"/>
  <c r="AD10" i="40"/>
  <c r="AB10" i="40"/>
  <c r="AA10" i="40"/>
  <c r="N1943" i="40"/>
  <c r="Z942" i="40" s="1"/>
  <c r="AI942" i="40"/>
  <c r="AH942" i="40"/>
  <c r="AF942" i="40"/>
  <c r="AG942" i="40"/>
  <c r="AE942" i="40"/>
  <c r="AB942" i="40"/>
  <c r="AD942" i="40"/>
  <c r="AC942" i="40"/>
  <c r="AA942" i="40"/>
  <c r="N1867" i="40"/>
  <c r="Z866" i="40" s="1"/>
  <c r="AI866" i="40"/>
  <c r="AG866" i="40"/>
  <c r="AF866" i="40"/>
  <c r="AH866" i="40"/>
  <c r="AE866" i="40"/>
  <c r="AD866" i="40"/>
  <c r="AB866" i="40"/>
  <c r="AC866" i="40"/>
  <c r="AA866" i="40"/>
  <c r="N1803" i="40"/>
  <c r="Z802" i="40" s="1"/>
  <c r="AI802" i="40"/>
  <c r="AG802" i="40"/>
  <c r="AF802" i="40"/>
  <c r="AH802" i="40"/>
  <c r="AE802" i="40"/>
  <c r="AD802" i="40"/>
  <c r="AB802" i="40"/>
  <c r="AC802" i="40"/>
  <c r="AA802" i="40"/>
  <c r="N1739" i="40"/>
  <c r="Z738" i="40" s="1"/>
  <c r="AI738" i="40"/>
  <c r="AG738" i="40"/>
  <c r="AF738" i="40"/>
  <c r="AH738" i="40"/>
  <c r="AE738" i="40"/>
  <c r="AD738" i="40"/>
  <c r="AB738" i="40"/>
  <c r="AC738" i="40"/>
  <c r="AA738" i="40"/>
  <c r="N1675" i="40"/>
  <c r="Z674" i="40" s="1"/>
  <c r="AI674" i="40"/>
  <c r="AG674" i="40"/>
  <c r="AF674" i="40"/>
  <c r="AH674" i="40"/>
  <c r="AE674" i="40"/>
  <c r="AD674" i="40"/>
  <c r="AB674" i="40"/>
  <c r="AC674" i="40"/>
  <c r="AA674" i="40"/>
  <c r="N1616" i="40"/>
  <c r="Z615" i="40" s="1"/>
  <c r="AI615" i="40"/>
  <c r="AH615" i="40"/>
  <c r="AG615" i="40"/>
  <c r="AE615" i="40"/>
  <c r="AF615" i="40"/>
  <c r="AD615" i="40"/>
  <c r="AB615" i="40"/>
  <c r="AC615" i="40"/>
  <c r="AA615" i="40"/>
  <c r="N1547" i="40"/>
  <c r="Z546" i="40" s="1"/>
  <c r="AI546" i="40"/>
  <c r="AG546" i="40"/>
  <c r="AF546" i="40"/>
  <c r="AH546" i="40"/>
  <c r="AE546" i="40"/>
  <c r="AD546" i="40"/>
  <c r="AB546" i="40"/>
  <c r="AC546" i="40"/>
  <c r="AA546" i="40"/>
  <c r="N1493" i="40"/>
  <c r="Z492" i="40" s="1"/>
  <c r="AI492" i="40"/>
  <c r="AG492" i="40"/>
  <c r="AH492" i="40"/>
  <c r="AF492" i="40"/>
  <c r="AE492" i="40"/>
  <c r="AD492" i="40"/>
  <c r="AC492" i="40"/>
  <c r="AB492" i="40"/>
  <c r="AA492" i="40"/>
  <c r="N1420" i="40"/>
  <c r="Z419" i="40" s="1"/>
  <c r="AI419" i="40"/>
  <c r="AH419" i="40"/>
  <c r="AG419" i="40"/>
  <c r="AE419" i="40"/>
  <c r="AF419" i="40"/>
  <c r="AC419" i="40"/>
  <c r="AD419" i="40"/>
  <c r="AB419" i="40"/>
  <c r="AA419" i="40"/>
  <c r="N1368" i="40"/>
  <c r="Z367" i="40" s="1"/>
  <c r="AI367" i="40"/>
  <c r="AH367" i="40"/>
  <c r="AF367" i="40"/>
  <c r="AG367" i="40"/>
  <c r="AE367" i="40"/>
  <c r="AD367" i="40"/>
  <c r="AC367" i="40"/>
  <c r="AB367" i="40"/>
  <c r="AA367" i="40"/>
  <c r="N1296" i="40"/>
  <c r="Z295" i="40" s="1"/>
  <c r="AI295" i="40"/>
  <c r="AH295" i="40"/>
  <c r="AF295" i="40"/>
  <c r="AG295" i="40"/>
  <c r="AE295" i="40"/>
  <c r="AD295" i="40"/>
  <c r="AC295" i="40"/>
  <c r="AB295" i="40"/>
  <c r="AA295" i="40"/>
  <c r="N1235" i="40"/>
  <c r="Z234" i="40" s="1"/>
  <c r="AI234" i="40"/>
  <c r="AH234" i="40"/>
  <c r="AF234" i="40"/>
  <c r="AG234" i="40"/>
  <c r="AC234" i="40"/>
  <c r="AE234" i="40"/>
  <c r="AD234" i="40"/>
  <c r="AB234" i="40"/>
  <c r="AA234" i="40"/>
  <c r="N1176" i="40"/>
  <c r="Z175" i="40" s="1"/>
  <c r="AI175" i="40"/>
  <c r="AH175" i="40"/>
  <c r="AF175" i="40"/>
  <c r="AG175" i="40"/>
  <c r="AE175" i="40"/>
  <c r="AD175" i="40"/>
  <c r="AC175" i="40"/>
  <c r="AB175" i="40"/>
  <c r="AA175" i="40"/>
  <c r="N1104" i="40"/>
  <c r="Z103" i="40" s="1"/>
  <c r="AI103" i="40"/>
  <c r="AH103" i="40"/>
  <c r="AG103" i="40"/>
  <c r="AE103" i="40"/>
  <c r="AF103" i="40"/>
  <c r="AD103" i="40"/>
  <c r="AC103" i="40"/>
  <c r="AA103" i="40"/>
  <c r="AB103" i="40"/>
  <c r="N1029" i="40"/>
  <c r="Z28" i="40" s="1"/>
  <c r="AI28" i="40"/>
  <c r="AH28" i="40"/>
  <c r="AG28" i="40"/>
  <c r="AF28" i="40"/>
  <c r="AE28" i="40"/>
  <c r="AD28" i="40"/>
  <c r="AC28" i="40"/>
  <c r="AA28" i="40"/>
  <c r="AB28" i="40"/>
  <c r="N1866" i="40"/>
  <c r="Z865" i="40" s="1"/>
  <c r="AI865" i="40"/>
  <c r="AG865" i="40"/>
  <c r="AH865" i="40"/>
  <c r="AF865" i="40"/>
  <c r="AD865" i="40"/>
  <c r="AE865" i="40"/>
  <c r="AC865" i="40"/>
  <c r="AA865" i="40"/>
  <c r="AB865" i="40"/>
  <c r="N1786" i="40"/>
  <c r="Z785" i="40" s="1"/>
  <c r="AH785" i="40"/>
  <c r="AI785" i="40"/>
  <c r="AG785" i="40"/>
  <c r="AD785" i="40"/>
  <c r="AF785" i="40"/>
  <c r="AE785" i="40"/>
  <c r="AC785" i="40"/>
  <c r="AB785" i="40"/>
  <c r="AA785" i="40"/>
  <c r="N1722" i="40"/>
  <c r="Z721" i="40" s="1"/>
  <c r="AH721" i="40"/>
  <c r="AI721" i="40"/>
  <c r="AG721" i="40"/>
  <c r="AD721" i="40"/>
  <c r="AE721" i="40"/>
  <c r="AF721" i="40"/>
  <c r="AC721" i="40"/>
  <c r="AB721" i="40"/>
  <c r="AA721" i="40"/>
  <c r="N1658" i="40"/>
  <c r="Z657" i="40" s="1"/>
  <c r="AH657" i="40"/>
  <c r="AI657" i="40"/>
  <c r="AG657" i="40"/>
  <c r="AD657" i="40"/>
  <c r="AF657" i="40"/>
  <c r="AE657" i="40"/>
  <c r="AC657" i="40"/>
  <c r="AB657" i="40"/>
  <c r="AA657" i="40"/>
  <c r="N1595" i="40"/>
  <c r="Z594" i="40" s="1"/>
  <c r="AI594" i="40"/>
  <c r="AH594" i="40"/>
  <c r="AF594" i="40"/>
  <c r="AG594" i="40"/>
  <c r="AE594" i="40"/>
  <c r="AD594" i="40"/>
  <c r="AB594" i="40"/>
  <c r="AC594" i="40"/>
  <c r="AA594" i="40"/>
  <c r="N1539" i="40"/>
  <c r="Z538" i="40" s="1"/>
  <c r="AI538" i="40"/>
  <c r="AH538" i="40"/>
  <c r="AG538" i="40"/>
  <c r="AF538" i="40"/>
  <c r="AE538" i="40"/>
  <c r="AD538" i="40"/>
  <c r="AB538" i="40"/>
  <c r="AC538" i="40"/>
  <c r="AA538" i="40"/>
  <c r="AI484" i="40"/>
  <c r="AG484" i="40"/>
  <c r="AH484" i="40"/>
  <c r="AE484" i="40"/>
  <c r="AF484" i="40"/>
  <c r="AD484" i="40"/>
  <c r="AC484" i="40"/>
  <c r="AB484" i="40"/>
  <c r="AA484" i="40"/>
  <c r="N1485" i="40"/>
  <c r="Z484" i="40" s="1"/>
  <c r="N1426" i="40"/>
  <c r="Z425" i="40" s="1"/>
  <c r="AH425" i="40"/>
  <c r="AI425" i="40"/>
  <c r="AG425" i="40"/>
  <c r="AD425" i="40"/>
  <c r="AE425" i="40"/>
  <c r="AF425" i="40"/>
  <c r="AC425" i="40"/>
  <c r="AA425" i="40"/>
  <c r="AB425" i="40"/>
  <c r="N1359" i="40"/>
  <c r="Z358" i="40" s="1"/>
  <c r="AI358" i="40"/>
  <c r="AH358" i="40"/>
  <c r="AG358" i="40"/>
  <c r="AF358" i="40"/>
  <c r="AE358" i="40"/>
  <c r="AD358" i="40"/>
  <c r="AB358" i="40"/>
  <c r="AC358" i="40"/>
  <c r="AA358" i="40"/>
  <c r="AI301" i="40"/>
  <c r="AH301" i="40"/>
  <c r="AG301" i="40"/>
  <c r="AF301" i="40"/>
  <c r="AE301" i="40"/>
  <c r="AD301" i="40"/>
  <c r="AC301" i="40"/>
  <c r="AB301" i="40"/>
  <c r="AA301" i="40"/>
  <c r="N1302" i="40"/>
  <c r="Z301" i="40" s="1"/>
  <c r="N1241" i="40"/>
  <c r="Z240" i="40" s="1"/>
  <c r="AH240" i="40"/>
  <c r="AI240" i="40"/>
  <c r="AG240" i="40"/>
  <c r="AE240" i="40"/>
  <c r="AF240" i="40"/>
  <c r="AD240" i="40"/>
  <c r="AC240" i="40"/>
  <c r="AB240" i="40"/>
  <c r="AA240" i="40"/>
  <c r="N1175" i="40"/>
  <c r="Z174" i="40" s="1"/>
  <c r="AI174" i="40"/>
  <c r="AH174" i="40"/>
  <c r="AG174" i="40"/>
  <c r="AF174" i="40"/>
  <c r="AE174" i="40"/>
  <c r="AC174" i="40"/>
  <c r="AB174" i="40"/>
  <c r="AD174" i="40"/>
  <c r="AA174" i="40"/>
  <c r="N1116" i="40"/>
  <c r="Z115" i="40" s="1"/>
  <c r="AI115" i="40"/>
  <c r="AH115" i="40"/>
  <c r="AF115" i="40"/>
  <c r="AE115" i="40"/>
  <c r="AG115" i="40"/>
  <c r="AC115" i="40"/>
  <c r="AD115" i="40"/>
  <c r="AB115" i="40"/>
  <c r="AA115" i="40"/>
  <c r="N1047" i="40"/>
  <c r="Z46" i="40" s="1"/>
  <c r="AI46" i="40"/>
  <c r="AH46" i="40"/>
  <c r="AG46" i="40"/>
  <c r="AF46" i="40"/>
  <c r="AE46" i="40"/>
  <c r="AC46" i="40"/>
  <c r="AB46" i="40"/>
  <c r="AD46" i="40"/>
  <c r="AA46" i="40"/>
  <c r="AI930" i="40"/>
  <c r="AG930" i="40"/>
  <c r="AF930" i="40"/>
  <c r="AH930" i="40"/>
  <c r="AE930" i="40"/>
  <c r="AD930" i="40"/>
  <c r="AB930" i="40"/>
  <c r="AC930" i="40"/>
  <c r="AA930" i="40"/>
  <c r="N1931" i="40"/>
  <c r="Z930" i="40" s="1"/>
  <c r="N1954" i="40"/>
  <c r="Z953" i="40" s="1"/>
  <c r="AI953" i="40"/>
  <c r="AH953" i="40"/>
  <c r="AF953" i="40"/>
  <c r="AD953" i="40"/>
  <c r="AG953" i="40"/>
  <c r="AE953" i="40"/>
  <c r="AC953" i="40"/>
  <c r="AB953" i="40"/>
  <c r="AA953" i="40"/>
  <c r="N1881" i="40"/>
  <c r="Z880" i="40" s="1"/>
  <c r="AI880" i="40"/>
  <c r="AG880" i="40"/>
  <c r="AH880" i="40"/>
  <c r="AE880" i="40"/>
  <c r="AF880" i="40"/>
  <c r="AD880" i="40"/>
  <c r="AB880" i="40"/>
  <c r="AC880" i="40"/>
  <c r="AA880" i="40"/>
  <c r="N1817" i="40"/>
  <c r="Z816" i="40" s="1"/>
  <c r="AH816" i="40"/>
  <c r="AI816" i="40"/>
  <c r="AG816" i="40"/>
  <c r="AE816" i="40"/>
  <c r="AF816" i="40"/>
  <c r="AD816" i="40"/>
  <c r="AB816" i="40"/>
  <c r="AC816" i="40"/>
  <c r="AA816" i="40"/>
  <c r="N1753" i="40"/>
  <c r="Z752" i="40" s="1"/>
  <c r="AH752" i="40"/>
  <c r="AI752" i="40"/>
  <c r="AG752" i="40"/>
  <c r="AE752" i="40"/>
  <c r="AF752" i="40"/>
  <c r="AD752" i="40"/>
  <c r="AB752" i="40"/>
  <c r="AC752" i="40"/>
  <c r="AA752" i="40"/>
  <c r="N1689" i="40"/>
  <c r="Z688" i="40" s="1"/>
  <c r="AH688" i="40"/>
  <c r="AI688" i="40"/>
  <c r="AG688" i="40"/>
  <c r="AE688" i="40"/>
  <c r="AF688" i="40"/>
  <c r="AD688" i="40"/>
  <c r="AB688" i="40"/>
  <c r="AC688" i="40"/>
  <c r="AA688" i="40"/>
  <c r="AI627" i="40"/>
  <c r="AH627" i="40"/>
  <c r="AE627" i="40"/>
  <c r="AG627" i="40"/>
  <c r="AF627" i="40"/>
  <c r="AD627" i="40"/>
  <c r="AB627" i="40"/>
  <c r="AC627" i="40"/>
  <c r="AA627" i="40"/>
  <c r="N1628" i="40"/>
  <c r="Z627" i="40" s="1"/>
  <c r="N1552" i="40"/>
  <c r="Z551" i="40" s="1"/>
  <c r="AI551" i="40"/>
  <c r="AH551" i="40"/>
  <c r="AG551" i="40"/>
  <c r="AE551" i="40"/>
  <c r="AF551" i="40"/>
  <c r="AD551" i="40"/>
  <c r="AB551" i="40"/>
  <c r="AC551" i="40"/>
  <c r="AA551" i="40"/>
  <c r="N1470" i="40"/>
  <c r="Z469" i="40" s="1"/>
  <c r="AI469" i="40"/>
  <c r="AH469" i="40"/>
  <c r="AG469" i="40"/>
  <c r="AF469" i="40"/>
  <c r="AE469" i="40"/>
  <c r="AD469" i="40"/>
  <c r="AC469" i="40"/>
  <c r="AB469" i="40"/>
  <c r="AA469" i="40"/>
  <c r="N1393" i="40"/>
  <c r="Z392" i="40" s="1"/>
  <c r="AH392" i="40"/>
  <c r="AI392" i="40"/>
  <c r="AG392" i="40"/>
  <c r="AE392" i="40"/>
  <c r="AF392" i="40"/>
  <c r="AD392" i="40"/>
  <c r="AC392" i="40"/>
  <c r="AB392" i="40"/>
  <c r="AA392" i="40"/>
  <c r="N1324" i="40"/>
  <c r="Z323" i="40" s="1"/>
  <c r="AI323" i="40"/>
  <c r="AH323" i="40"/>
  <c r="AG323" i="40"/>
  <c r="AE323" i="40"/>
  <c r="AF323" i="40"/>
  <c r="AC323" i="40"/>
  <c r="AD323" i="40"/>
  <c r="AB323" i="40"/>
  <c r="AA323" i="40"/>
  <c r="N1256" i="40"/>
  <c r="Z255" i="40" s="1"/>
  <c r="AI255" i="40"/>
  <c r="AH255" i="40"/>
  <c r="AF255" i="40"/>
  <c r="AG255" i="40"/>
  <c r="AE255" i="40"/>
  <c r="AC255" i="40"/>
  <c r="AD255" i="40"/>
  <c r="AB255" i="40"/>
  <c r="AA255" i="40"/>
  <c r="N1189" i="40"/>
  <c r="Z188" i="40" s="1"/>
  <c r="AI188" i="40"/>
  <c r="AH188" i="40"/>
  <c r="AG188" i="40"/>
  <c r="AF188" i="40"/>
  <c r="AE188" i="40"/>
  <c r="AD188" i="40"/>
  <c r="AC188" i="40"/>
  <c r="AB188" i="40"/>
  <c r="AA188" i="40"/>
  <c r="N1115" i="40"/>
  <c r="Z114" i="40" s="1"/>
  <c r="AI114" i="40"/>
  <c r="AH114" i="40"/>
  <c r="AG114" i="40"/>
  <c r="AF114" i="40"/>
  <c r="AE114" i="40"/>
  <c r="AC114" i="40"/>
  <c r="AD114" i="40"/>
  <c r="AB114" i="40"/>
  <c r="AA114" i="40"/>
  <c r="N1037" i="40"/>
  <c r="Z36" i="40" s="1"/>
  <c r="AI36" i="40"/>
  <c r="AH36" i="40"/>
  <c r="AG36" i="40"/>
  <c r="AF36" i="40"/>
  <c r="AE36" i="40"/>
  <c r="AD36" i="40"/>
  <c r="AC36" i="40"/>
  <c r="AB36" i="40"/>
  <c r="AA36" i="40"/>
  <c r="N1051" i="40"/>
  <c r="Z50" i="40" s="1"/>
  <c r="AI50" i="40"/>
  <c r="AH50" i="40"/>
  <c r="AG50" i="40"/>
  <c r="AE50" i="40"/>
  <c r="AC50" i="40"/>
  <c r="AF50" i="40"/>
  <c r="AD50" i="40"/>
  <c r="AB50" i="40"/>
  <c r="AA50" i="40"/>
  <c r="N1093" i="40"/>
  <c r="Z92" i="40" s="1"/>
  <c r="AI92" i="40"/>
  <c r="AH92" i="40"/>
  <c r="AG92" i="40"/>
  <c r="AE92" i="40"/>
  <c r="AF92" i="40"/>
  <c r="AD92" i="40"/>
  <c r="AC92" i="40"/>
  <c r="AB92" i="40"/>
  <c r="AA92" i="40"/>
  <c r="N1019" i="40"/>
  <c r="Z18" i="40" s="1"/>
  <c r="AI18" i="40"/>
  <c r="AH18" i="40"/>
  <c r="AG18" i="40"/>
  <c r="AF18" i="40"/>
  <c r="AE18" i="40"/>
  <c r="AC18" i="40"/>
  <c r="AD18" i="40"/>
  <c r="AB18" i="40"/>
  <c r="AA18" i="40"/>
  <c r="N1848" i="40"/>
  <c r="Z847" i="40" s="1"/>
  <c r="AI847" i="40"/>
  <c r="AH847" i="40"/>
  <c r="AG847" i="40"/>
  <c r="AF847" i="40"/>
  <c r="AD847" i="40"/>
  <c r="AE847" i="40"/>
  <c r="AB847" i="40"/>
  <c r="AC847" i="40"/>
  <c r="AA847" i="40"/>
  <c r="AI959" i="40"/>
  <c r="AH959" i="40"/>
  <c r="AG959" i="40"/>
  <c r="AF959" i="40"/>
  <c r="AD959" i="40"/>
  <c r="AE959" i="40"/>
  <c r="AC959" i="40"/>
  <c r="AB959" i="40"/>
  <c r="AA959" i="40"/>
  <c r="N1960" i="40"/>
  <c r="Z959" i="40" s="1"/>
  <c r="N1776" i="40"/>
  <c r="Z775" i="40" s="1"/>
  <c r="AI775" i="40"/>
  <c r="AH775" i="40"/>
  <c r="AG775" i="40"/>
  <c r="AF775" i="40"/>
  <c r="AD775" i="40"/>
  <c r="AE775" i="40"/>
  <c r="AB775" i="40"/>
  <c r="AC775" i="40"/>
  <c r="AA775" i="40"/>
  <c r="N1593" i="40"/>
  <c r="Z592" i="40" s="1"/>
  <c r="AH592" i="40"/>
  <c r="AI592" i="40"/>
  <c r="AG592" i="40"/>
  <c r="AE592" i="40"/>
  <c r="AF592" i="40"/>
  <c r="AD592" i="40"/>
  <c r="AB592" i="40"/>
  <c r="AC592" i="40"/>
  <c r="AA592" i="40"/>
  <c r="N1392" i="40"/>
  <c r="Z391" i="40" s="1"/>
  <c r="AI391" i="40"/>
  <c r="AH391" i="40"/>
  <c r="AF391" i="40"/>
  <c r="AG391" i="40"/>
  <c r="AE391" i="40"/>
  <c r="AD391" i="40"/>
  <c r="AC391" i="40"/>
  <c r="AB391" i="40"/>
  <c r="AA391" i="40"/>
  <c r="N1858" i="40"/>
  <c r="Z857" i="40" s="1"/>
  <c r="AI857" i="40"/>
  <c r="AH857" i="40"/>
  <c r="AG857" i="40"/>
  <c r="AF857" i="40"/>
  <c r="AD857" i="40"/>
  <c r="AE857" i="40"/>
  <c r="AC857" i="40"/>
  <c r="AB857" i="40"/>
  <c r="AA857" i="40"/>
  <c r="N1896" i="40"/>
  <c r="Z895" i="40" s="1"/>
  <c r="AI895" i="40"/>
  <c r="AH895" i="40"/>
  <c r="AG895" i="40"/>
  <c r="AF895" i="40"/>
  <c r="AD895" i="40"/>
  <c r="AE895" i="40"/>
  <c r="AC895" i="40"/>
  <c r="AB895" i="40"/>
  <c r="AA895" i="40"/>
  <c r="N1768" i="40"/>
  <c r="Z767" i="40" s="1"/>
  <c r="AI767" i="40"/>
  <c r="AH767" i="40"/>
  <c r="AG767" i="40"/>
  <c r="AF767" i="40"/>
  <c r="AE767" i="40"/>
  <c r="AD767" i="40"/>
  <c r="AC767" i="40"/>
  <c r="AB767" i="40"/>
  <c r="AA767" i="40"/>
  <c r="N1640" i="40"/>
  <c r="Z639" i="40" s="1"/>
  <c r="AI639" i="40"/>
  <c r="AH639" i="40"/>
  <c r="AG639" i="40"/>
  <c r="AE639" i="40"/>
  <c r="AF639" i="40"/>
  <c r="AD639" i="40"/>
  <c r="AC639" i="40"/>
  <c r="AB639" i="40"/>
  <c r="AA639" i="40"/>
  <c r="AI516" i="40"/>
  <c r="AG516" i="40"/>
  <c r="AH516" i="40"/>
  <c r="AE516" i="40"/>
  <c r="AF516" i="40"/>
  <c r="AD516" i="40"/>
  <c r="AB516" i="40"/>
  <c r="AC516" i="40"/>
  <c r="AA516" i="40"/>
  <c r="N1517" i="40"/>
  <c r="Z516" i="40" s="1"/>
  <c r="N1444" i="40"/>
  <c r="Z443" i="40" s="1"/>
  <c r="AI443" i="40"/>
  <c r="AH443" i="40"/>
  <c r="AE443" i="40"/>
  <c r="AG443" i="40"/>
  <c r="AF443" i="40"/>
  <c r="AD443" i="40"/>
  <c r="AC443" i="40"/>
  <c r="AB443" i="40"/>
  <c r="AA443" i="40"/>
  <c r="N1380" i="40"/>
  <c r="Z379" i="40" s="1"/>
  <c r="AI379" i="40"/>
  <c r="AH379" i="40"/>
  <c r="AE379" i="40"/>
  <c r="AG379" i="40"/>
  <c r="AF379" i="40"/>
  <c r="AD379" i="40"/>
  <c r="AC379" i="40"/>
  <c r="AB379" i="40"/>
  <c r="AA379" i="40"/>
  <c r="N1307" i="40"/>
  <c r="Z306" i="40" s="1"/>
  <c r="AI306" i="40"/>
  <c r="AH306" i="40"/>
  <c r="AF306" i="40"/>
  <c r="AG306" i="40"/>
  <c r="AE306" i="40"/>
  <c r="AC306" i="40"/>
  <c r="AD306" i="40"/>
  <c r="AB306" i="40"/>
  <c r="AA306" i="40"/>
  <c r="N1247" i="40"/>
  <c r="Z246" i="40" s="1"/>
  <c r="AI246" i="40"/>
  <c r="AH246" i="40"/>
  <c r="AG246" i="40"/>
  <c r="AE246" i="40"/>
  <c r="AF246" i="40"/>
  <c r="AC246" i="40"/>
  <c r="AB246" i="40"/>
  <c r="AD246" i="40"/>
  <c r="AA246" i="40"/>
  <c r="N1188" i="40"/>
  <c r="Z187" i="40" s="1"/>
  <c r="AI187" i="40"/>
  <c r="AH187" i="40"/>
  <c r="AE187" i="40"/>
  <c r="AG187" i="40"/>
  <c r="AF187" i="40"/>
  <c r="AD187" i="40"/>
  <c r="AC187" i="40"/>
  <c r="AB187" i="40"/>
  <c r="AA187" i="40"/>
  <c r="N1130" i="40"/>
  <c r="Z129" i="40" s="1"/>
  <c r="AI129" i="40"/>
  <c r="AH129" i="40"/>
  <c r="AF129" i="40"/>
  <c r="AG129" i="40"/>
  <c r="AD129" i="40"/>
  <c r="AE129" i="40"/>
  <c r="AC129" i="40"/>
  <c r="AA129" i="40"/>
  <c r="AB129" i="40"/>
  <c r="N1054" i="40"/>
  <c r="Z53" i="40" s="1"/>
  <c r="AI53" i="40"/>
  <c r="AF53" i="40"/>
  <c r="AH53" i="40"/>
  <c r="AG53" i="40"/>
  <c r="AE53" i="40"/>
  <c r="AD53" i="40"/>
  <c r="AC53" i="40"/>
  <c r="AB53" i="40"/>
  <c r="AA53" i="40"/>
  <c r="AI939" i="40"/>
  <c r="AH939" i="40"/>
  <c r="AG939" i="40"/>
  <c r="AF939" i="40"/>
  <c r="AE939" i="40"/>
  <c r="AD939" i="40"/>
  <c r="AC939" i="40"/>
  <c r="AB939" i="40"/>
  <c r="AA939" i="40"/>
  <c r="N1940" i="40"/>
  <c r="Z939" i="40" s="1"/>
  <c r="N1823" i="40"/>
  <c r="Z822" i="40" s="1"/>
  <c r="AI822" i="40"/>
  <c r="AG822" i="40"/>
  <c r="AH822" i="40"/>
  <c r="AF822" i="40"/>
  <c r="AE822" i="40"/>
  <c r="AB822" i="40"/>
  <c r="AD822" i="40"/>
  <c r="AC822" i="40"/>
  <c r="AA822" i="40"/>
  <c r="N1759" i="40"/>
  <c r="Z758" i="40" s="1"/>
  <c r="AI758" i="40"/>
  <c r="AG758" i="40"/>
  <c r="AH758" i="40"/>
  <c r="AF758" i="40"/>
  <c r="AE758" i="40"/>
  <c r="AB758" i="40"/>
  <c r="AD758" i="40"/>
  <c r="AC758" i="40"/>
  <c r="AA758" i="40"/>
  <c r="N1695" i="40"/>
  <c r="Z694" i="40" s="1"/>
  <c r="AI694" i="40"/>
  <c r="AG694" i="40"/>
  <c r="AH694" i="40"/>
  <c r="AF694" i="40"/>
  <c r="AE694" i="40"/>
  <c r="AB694" i="40"/>
  <c r="AD694" i="40"/>
  <c r="AC694" i="40"/>
  <c r="AA694" i="40"/>
  <c r="N1632" i="40"/>
  <c r="Z631" i="40" s="1"/>
  <c r="AI631" i="40"/>
  <c r="AH631" i="40"/>
  <c r="AG631" i="40"/>
  <c r="AE631" i="40"/>
  <c r="AF631" i="40"/>
  <c r="AD631" i="40"/>
  <c r="AC631" i="40"/>
  <c r="AB631" i="40"/>
  <c r="AA631" i="40"/>
  <c r="AG564" i="40"/>
  <c r="AH564" i="40"/>
  <c r="AI564" i="40"/>
  <c r="AE564" i="40"/>
  <c r="AF564" i="40"/>
  <c r="AD564" i="40"/>
  <c r="AC564" i="40"/>
  <c r="AB564" i="40"/>
  <c r="AA564" i="40"/>
  <c r="N1565" i="40"/>
  <c r="Z564" i="40" s="1"/>
  <c r="N1502" i="40"/>
  <c r="Z501" i="40" s="1"/>
  <c r="AI501" i="40"/>
  <c r="AH501" i="40"/>
  <c r="AG501" i="40"/>
  <c r="AF501" i="40"/>
  <c r="AE501" i="40"/>
  <c r="AD501" i="40"/>
  <c r="AC501" i="40"/>
  <c r="AB501" i="40"/>
  <c r="AA501" i="40"/>
  <c r="AI448" i="40"/>
  <c r="AH448" i="40"/>
  <c r="AG448" i="40"/>
  <c r="AF448" i="40"/>
  <c r="AE448" i="40"/>
  <c r="AD448" i="40"/>
  <c r="AC448" i="40"/>
  <c r="AB448" i="40"/>
  <c r="AA448" i="40"/>
  <c r="N1449" i="40"/>
  <c r="Z448" i="40" s="1"/>
  <c r="N1398" i="40"/>
  <c r="Z397" i="40" s="1"/>
  <c r="AI397" i="40"/>
  <c r="AH397" i="40"/>
  <c r="AG397" i="40"/>
  <c r="AF397" i="40"/>
  <c r="AE397" i="40"/>
  <c r="AD397" i="40"/>
  <c r="AC397" i="40"/>
  <c r="AB397" i="40"/>
  <c r="AA397" i="40"/>
  <c r="N1344" i="40"/>
  <c r="Z343" i="40" s="1"/>
  <c r="AI343" i="40"/>
  <c r="AH343" i="40"/>
  <c r="AF343" i="40"/>
  <c r="AG343" i="40"/>
  <c r="AE343" i="40"/>
  <c r="AC343" i="40"/>
  <c r="AD343" i="40"/>
  <c r="AB343" i="40"/>
  <c r="AA343" i="40"/>
  <c r="N1284" i="40"/>
  <c r="Z283" i="40" s="1"/>
  <c r="AI283" i="40"/>
  <c r="AH283" i="40"/>
  <c r="AE283" i="40"/>
  <c r="AG283" i="40"/>
  <c r="AF283" i="40"/>
  <c r="AD283" i="40"/>
  <c r="AC283" i="40"/>
  <c r="AB283" i="40"/>
  <c r="AA283" i="40"/>
  <c r="N1216" i="40"/>
  <c r="Z215" i="40" s="1"/>
  <c r="AI215" i="40"/>
  <c r="AH215" i="40"/>
  <c r="AG215" i="40"/>
  <c r="AE215" i="40"/>
  <c r="AF215" i="40"/>
  <c r="AC215" i="40"/>
  <c r="AD215" i="40"/>
  <c r="AA215" i="40"/>
  <c r="AB215" i="40"/>
  <c r="N1150" i="40"/>
  <c r="Z149" i="40" s="1"/>
  <c r="AF149" i="40"/>
  <c r="AI149" i="40"/>
  <c r="AH149" i="40"/>
  <c r="AG149" i="40"/>
  <c r="AE149" i="40"/>
  <c r="AD149" i="40"/>
  <c r="AC149" i="40"/>
  <c r="AB149" i="40"/>
  <c r="AA149" i="40"/>
  <c r="N1091" i="40"/>
  <c r="Z90" i="40" s="1"/>
  <c r="AH90" i="40"/>
  <c r="AI90" i="40"/>
  <c r="AF90" i="40"/>
  <c r="AG90" i="40"/>
  <c r="AE90" i="40"/>
  <c r="AC90" i="40"/>
  <c r="AD90" i="40"/>
  <c r="AB90" i="40"/>
  <c r="AA90" i="40"/>
  <c r="N1997" i="40"/>
  <c r="Z996" i="40" s="1"/>
  <c r="AI996" i="40"/>
  <c r="AG996" i="40"/>
  <c r="AH996" i="40"/>
  <c r="AF996" i="40"/>
  <c r="AE996" i="40"/>
  <c r="AD996" i="40"/>
  <c r="AB996" i="40"/>
  <c r="AC996" i="40"/>
  <c r="AA996" i="40"/>
  <c r="N1958" i="40"/>
  <c r="Z957" i="40" s="1"/>
  <c r="AI957" i="40"/>
  <c r="AH957" i="40"/>
  <c r="AG957" i="40"/>
  <c r="AF957" i="40"/>
  <c r="AD957" i="40"/>
  <c r="AC957" i="40"/>
  <c r="AE957" i="40"/>
  <c r="AB957" i="40"/>
  <c r="AA957" i="40"/>
  <c r="AI911" i="40"/>
  <c r="AH911" i="40"/>
  <c r="AG911" i="40"/>
  <c r="AF911" i="40"/>
  <c r="AD911" i="40"/>
  <c r="AE911" i="40"/>
  <c r="AB911" i="40"/>
  <c r="AC911" i="40"/>
  <c r="AA911" i="40"/>
  <c r="N1912" i="40"/>
  <c r="Z911" i="40" s="1"/>
  <c r="N1854" i="40"/>
  <c r="Z853" i="40" s="1"/>
  <c r="AI853" i="40"/>
  <c r="AH853" i="40"/>
  <c r="AG853" i="40"/>
  <c r="AF853" i="40"/>
  <c r="AD853" i="40"/>
  <c r="AC853" i="40"/>
  <c r="AE853" i="40"/>
  <c r="AB853" i="40"/>
  <c r="AA853" i="40"/>
  <c r="N1790" i="40"/>
  <c r="Z789" i="40" s="1"/>
  <c r="AI789" i="40"/>
  <c r="AH789" i="40"/>
  <c r="AG789" i="40"/>
  <c r="AF789" i="40"/>
  <c r="AD789" i="40"/>
  <c r="AC789" i="40"/>
  <c r="AE789" i="40"/>
  <c r="AB789" i="40"/>
  <c r="AA789" i="40"/>
  <c r="N1726" i="40"/>
  <c r="Z725" i="40" s="1"/>
  <c r="AI725" i="40"/>
  <c r="AH725" i="40"/>
  <c r="AG725" i="40"/>
  <c r="AF725" i="40"/>
  <c r="AE725" i="40"/>
  <c r="AD725" i="40"/>
  <c r="AC725" i="40"/>
  <c r="AB725" i="40"/>
  <c r="AA725" i="40"/>
  <c r="N1662" i="40"/>
  <c r="Z661" i="40" s="1"/>
  <c r="AI661" i="40"/>
  <c r="AH661" i="40"/>
  <c r="AG661" i="40"/>
  <c r="AF661" i="40"/>
  <c r="AE661" i="40"/>
  <c r="AD661" i="40"/>
  <c r="AC661" i="40"/>
  <c r="AB661" i="40"/>
  <c r="AA661" i="40"/>
  <c r="N1591" i="40"/>
  <c r="Z590" i="40" s="1"/>
  <c r="AI590" i="40"/>
  <c r="AG590" i="40"/>
  <c r="AH590" i="40"/>
  <c r="AF590" i="40"/>
  <c r="AE590" i="40"/>
  <c r="AB590" i="40"/>
  <c r="AD590" i="40"/>
  <c r="AC590" i="40"/>
  <c r="AA590" i="40"/>
  <c r="AH528" i="40"/>
  <c r="AI528" i="40"/>
  <c r="AG528" i="40"/>
  <c r="AE528" i="40"/>
  <c r="AF528" i="40"/>
  <c r="AD528" i="40"/>
  <c r="AB528" i="40"/>
  <c r="AC528" i="40"/>
  <c r="AA528" i="40"/>
  <c r="N1529" i="40"/>
  <c r="Z528" i="40" s="1"/>
  <c r="N1454" i="40"/>
  <c r="Z453" i="40" s="1"/>
  <c r="AI453" i="40"/>
  <c r="AH453" i="40"/>
  <c r="AG453" i="40"/>
  <c r="AE453" i="40"/>
  <c r="AF453" i="40"/>
  <c r="AD453" i="40"/>
  <c r="AC453" i="40"/>
  <c r="AB453" i="40"/>
  <c r="AA453" i="40"/>
  <c r="N1390" i="40"/>
  <c r="Z389" i="40" s="1"/>
  <c r="AI389" i="40"/>
  <c r="AH389" i="40"/>
  <c r="AG389" i="40"/>
  <c r="AE389" i="40"/>
  <c r="AF389" i="40"/>
  <c r="AD389" i="40"/>
  <c r="AC389" i="40"/>
  <c r="AB389" i="40"/>
  <c r="AA389" i="40"/>
  <c r="N1329" i="40"/>
  <c r="Z328" i="40" s="1"/>
  <c r="AH328" i="40"/>
  <c r="AI328" i="40"/>
  <c r="AG328" i="40"/>
  <c r="AE328" i="40"/>
  <c r="AF328" i="40"/>
  <c r="AD328" i="40"/>
  <c r="AC328" i="40"/>
  <c r="AB328" i="40"/>
  <c r="AA328" i="40"/>
  <c r="N1261" i="40"/>
  <c r="Z260" i="40" s="1"/>
  <c r="AI260" i="40"/>
  <c r="AH260" i="40"/>
  <c r="AG260" i="40"/>
  <c r="AF260" i="40"/>
  <c r="AE260" i="40"/>
  <c r="AD260" i="40"/>
  <c r="AC260" i="40"/>
  <c r="AB260" i="40"/>
  <c r="AA260" i="40"/>
  <c r="AI201" i="40"/>
  <c r="AH201" i="40"/>
  <c r="AF201" i="40"/>
  <c r="AG201" i="40"/>
  <c r="AD201" i="40"/>
  <c r="AE201" i="40"/>
  <c r="AC201" i="40"/>
  <c r="AA201" i="40"/>
  <c r="AB201" i="40"/>
  <c r="N1202" i="40"/>
  <c r="Z201" i="40" s="1"/>
  <c r="N1128" i="40"/>
  <c r="Z127" i="40" s="1"/>
  <c r="AI127" i="40"/>
  <c r="AH127" i="40"/>
  <c r="AF127" i="40"/>
  <c r="AG127" i="40"/>
  <c r="AE127" i="40"/>
  <c r="AC127" i="40"/>
  <c r="AD127" i="40"/>
  <c r="AA127" i="40"/>
  <c r="AB127" i="40"/>
  <c r="N1052" i="40"/>
  <c r="Z51" i="40" s="1"/>
  <c r="AI51" i="40"/>
  <c r="AH51" i="40"/>
  <c r="AF51" i="40"/>
  <c r="AE51" i="40"/>
  <c r="AG51" i="40"/>
  <c r="AC51" i="40"/>
  <c r="AD51" i="40"/>
  <c r="AB51" i="40"/>
  <c r="AA51" i="40"/>
  <c r="N1895" i="40"/>
  <c r="Z894" i="40" s="1"/>
  <c r="AI894" i="40"/>
  <c r="AH894" i="40"/>
  <c r="AF894" i="40"/>
  <c r="AG894" i="40"/>
  <c r="AD894" i="40"/>
  <c r="AB894" i="40"/>
  <c r="AE894" i="40"/>
  <c r="AC894" i="40"/>
  <c r="AA894" i="40"/>
  <c r="N1970" i="40"/>
  <c r="Z969" i="40" s="1"/>
  <c r="AI969" i="40"/>
  <c r="AH969" i="40"/>
  <c r="AD969" i="40"/>
  <c r="AG969" i="40"/>
  <c r="AF969" i="40"/>
  <c r="AE969" i="40"/>
  <c r="AC969" i="40"/>
  <c r="AA969" i="40"/>
  <c r="AB969" i="40"/>
  <c r="N1893" i="40"/>
  <c r="Z892" i="40" s="1"/>
  <c r="AG892" i="40"/>
  <c r="AI892" i="40"/>
  <c r="AH892" i="40"/>
  <c r="AF892" i="40"/>
  <c r="AE892" i="40"/>
  <c r="AD892" i="40"/>
  <c r="AB892" i="40"/>
  <c r="AC892" i="40"/>
  <c r="AA892" i="40"/>
  <c r="N1829" i="40"/>
  <c r="Z828" i="40" s="1"/>
  <c r="AG828" i="40"/>
  <c r="AH828" i="40"/>
  <c r="AI828" i="40"/>
  <c r="AF828" i="40"/>
  <c r="AE828" i="40"/>
  <c r="AD828" i="40"/>
  <c r="AB828" i="40"/>
  <c r="AC828" i="40"/>
  <c r="AA828" i="40"/>
  <c r="N1765" i="40"/>
  <c r="Z764" i="40" s="1"/>
  <c r="AG764" i="40"/>
  <c r="AH764" i="40"/>
  <c r="AI764" i="40"/>
  <c r="AF764" i="40"/>
  <c r="AE764" i="40"/>
  <c r="AD764" i="40"/>
  <c r="AB764" i="40"/>
  <c r="AC764" i="40"/>
  <c r="AA764" i="40"/>
  <c r="N1701" i="40"/>
  <c r="Z700" i="40" s="1"/>
  <c r="AG700" i="40"/>
  <c r="AH700" i="40"/>
  <c r="AI700" i="40"/>
  <c r="AF700" i="40"/>
  <c r="AE700" i="40"/>
  <c r="AD700" i="40"/>
  <c r="AB700" i="40"/>
  <c r="AC700" i="40"/>
  <c r="AA700" i="40"/>
  <c r="N1630" i="40"/>
  <c r="Z629" i="40" s="1"/>
  <c r="AI629" i="40"/>
  <c r="AH629" i="40"/>
  <c r="AG629" i="40"/>
  <c r="AF629" i="40"/>
  <c r="AE629" i="40"/>
  <c r="AD629" i="40"/>
  <c r="AC629" i="40"/>
  <c r="AB629" i="40"/>
  <c r="AA629" i="40"/>
  <c r="N1577" i="40"/>
  <c r="Z576" i="40" s="1"/>
  <c r="AI576" i="40"/>
  <c r="AH576" i="40"/>
  <c r="AG576" i="40"/>
  <c r="AF576" i="40"/>
  <c r="AE576" i="40"/>
  <c r="AD576" i="40"/>
  <c r="AC576" i="40"/>
  <c r="AB576" i="40"/>
  <c r="AA576" i="40"/>
  <c r="N1521" i="40"/>
  <c r="Z520" i="40" s="1"/>
  <c r="AH520" i="40"/>
  <c r="AI520" i="40"/>
  <c r="AG520" i="40"/>
  <c r="AE520" i="40"/>
  <c r="AF520" i="40"/>
  <c r="AD520" i="40"/>
  <c r="AB520" i="40"/>
  <c r="AC520" i="40"/>
  <c r="AA520" i="40"/>
  <c r="N1467" i="40"/>
  <c r="Z466" i="40" s="1"/>
  <c r="AI466" i="40"/>
  <c r="AH466" i="40"/>
  <c r="AF466" i="40"/>
  <c r="AG466" i="40"/>
  <c r="AE466" i="40"/>
  <c r="AC466" i="40"/>
  <c r="AD466" i="40"/>
  <c r="AB466" i="40"/>
  <c r="AA466" i="40"/>
  <c r="N1377" i="40"/>
  <c r="Z376" i="40" s="1"/>
  <c r="AH376" i="40"/>
  <c r="AI376" i="40"/>
  <c r="AG376" i="40"/>
  <c r="AF376" i="40"/>
  <c r="AE376" i="40"/>
  <c r="AC376" i="40"/>
  <c r="AD376" i="40"/>
  <c r="AB376" i="40"/>
  <c r="AA376" i="40"/>
  <c r="N1312" i="40"/>
  <c r="Z311" i="40" s="1"/>
  <c r="AI311" i="40"/>
  <c r="AH311" i="40"/>
  <c r="AF311" i="40"/>
  <c r="AG311" i="40"/>
  <c r="AE311" i="40"/>
  <c r="AC311" i="40"/>
  <c r="AD311" i="40"/>
  <c r="AB311" i="40"/>
  <c r="AA311" i="40"/>
  <c r="N1252" i="40"/>
  <c r="Z251" i="40" s="1"/>
  <c r="AI251" i="40"/>
  <c r="AH251" i="40"/>
  <c r="AE251" i="40"/>
  <c r="AG251" i="40"/>
  <c r="AF251" i="40"/>
  <c r="AD251" i="40"/>
  <c r="AC251" i="40"/>
  <c r="AB251" i="40"/>
  <c r="AA251" i="40"/>
  <c r="N1193" i="40"/>
  <c r="Z192" i="40" s="1"/>
  <c r="AH192" i="40"/>
  <c r="AI192" i="40"/>
  <c r="AG192" i="40"/>
  <c r="AF192" i="40"/>
  <c r="AE192" i="40"/>
  <c r="AC192" i="40"/>
  <c r="AD192" i="40"/>
  <c r="AA192" i="40"/>
  <c r="AB192" i="40"/>
  <c r="N1135" i="40"/>
  <c r="Z134" i="40" s="1"/>
  <c r="AI134" i="40"/>
  <c r="AH134" i="40"/>
  <c r="AF134" i="40"/>
  <c r="AG134" i="40"/>
  <c r="AE134" i="40"/>
  <c r="AC134" i="40"/>
  <c r="AD134" i="40"/>
  <c r="AB134" i="40"/>
  <c r="AA134" i="40"/>
  <c r="N1071" i="40"/>
  <c r="Z70" i="40" s="1"/>
  <c r="AI70" i="40"/>
  <c r="AH70" i="40"/>
  <c r="AF70" i="40"/>
  <c r="AG70" i="40"/>
  <c r="AE70" i="40"/>
  <c r="AC70" i="40"/>
  <c r="AD70" i="40"/>
  <c r="AB70" i="40"/>
  <c r="AA70" i="40"/>
  <c r="N1969" i="40"/>
  <c r="Z968" i="40" s="1"/>
  <c r="AI968" i="40"/>
  <c r="AG968" i="40"/>
  <c r="AH968" i="40"/>
  <c r="AE968" i="40"/>
  <c r="AF968" i="40"/>
  <c r="AD968" i="40"/>
  <c r="AB968" i="40"/>
  <c r="AC968" i="40"/>
  <c r="AA968" i="40"/>
  <c r="AI915" i="40"/>
  <c r="AH915" i="40"/>
  <c r="AG915" i="40"/>
  <c r="AF915" i="40"/>
  <c r="AD915" i="40"/>
  <c r="AE915" i="40"/>
  <c r="AB915" i="40"/>
  <c r="AC915" i="40"/>
  <c r="AA915" i="40"/>
  <c r="N1916" i="40"/>
  <c r="Z915" i="40" s="1"/>
  <c r="N1852" i="40"/>
  <c r="Z851" i="40" s="1"/>
  <c r="AI851" i="40"/>
  <c r="AH851" i="40"/>
  <c r="AG851" i="40"/>
  <c r="AF851" i="40"/>
  <c r="AD851" i="40"/>
  <c r="AE851" i="40"/>
  <c r="AB851" i="40"/>
  <c r="AC851" i="40"/>
  <c r="AA851" i="40"/>
  <c r="N1788" i="40"/>
  <c r="Z787" i="40" s="1"/>
  <c r="AI787" i="40"/>
  <c r="AH787" i="40"/>
  <c r="AG787" i="40"/>
  <c r="AF787" i="40"/>
  <c r="AD787" i="40"/>
  <c r="AE787" i="40"/>
  <c r="AB787" i="40"/>
  <c r="AC787" i="40"/>
  <c r="AA787" i="40"/>
  <c r="N1724" i="40"/>
  <c r="Z723" i="40" s="1"/>
  <c r="AI723" i="40"/>
  <c r="AH723" i="40"/>
  <c r="AG723" i="40"/>
  <c r="AF723" i="40"/>
  <c r="AE723" i="40"/>
  <c r="AD723" i="40"/>
  <c r="AB723" i="40"/>
  <c r="AC723" i="40"/>
  <c r="AA723" i="40"/>
  <c r="N1660" i="40"/>
  <c r="Z659" i="40" s="1"/>
  <c r="AI659" i="40"/>
  <c r="AH659" i="40"/>
  <c r="AG659" i="40"/>
  <c r="AF659" i="40"/>
  <c r="AE659" i="40"/>
  <c r="AD659" i="40"/>
  <c r="AB659" i="40"/>
  <c r="AC659" i="40"/>
  <c r="AA659" i="40"/>
  <c r="N1589" i="40"/>
  <c r="Z588" i="40" s="1"/>
  <c r="AI588" i="40"/>
  <c r="AG588" i="40"/>
  <c r="AH588" i="40"/>
  <c r="AF588" i="40"/>
  <c r="AE588" i="40"/>
  <c r="AD588" i="40"/>
  <c r="AC588" i="40"/>
  <c r="AB588" i="40"/>
  <c r="AA588" i="40"/>
  <c r="N1520" i="40"/>
  <c r="Z519" i="40" s="1"/>
  <c r="AI519" i="40"/>
  <c r="AH519" i="40"/>
  <c r="AG519" i="40"/>
  <c r="AE519" i="40"/>
  <c r="AF519" i="40"/>
  <c r="AD519" i="40"/>
  <c r="AB519" i="40"/>
  <c r="AC519" i="40"/>
  <c r="AA519" i="40"/>
  <c r="N1460" i="40"/>
  <c r="Z459" i="40" s="1"/>
  <c r="AI459" i="40"/>
  <c r="AH459" i="40"/>
  <c r="AG459" i="40"/>
  <c r="AE459" i="40"/>
  <c r="AF459" i="40"/>
  <c r="AC459" i="40"/>
  <c r="AD459" i="40"/>
  <c r="AB459" i="40"/>
  <c r="AA459" i="40"/>
  <c r="N1396" i="40"/>
  <c r="Z395" i="40" s="1"/>
  <c r="AI395" i="40"/>
  <c r="AH395" i="40"/>
  <c r="AG395" i="40"/>
  <c r="AE395" i="40"/>
  <c r="AF395" i="40"/>
  <c r="AC395" i="40"/>
  <c r="AD395" i="40"/>
  <c r="AB395" i="40"/>
  <c r="AA395" i="40"/>
  <c r="N1341" i="40"/>
  <c r="Z340" i="40" s="1"/>
  <c r="AI340" i="40"/>
  <c r="AH340" i="40"/>
  <c r="AG340" i="40"/>
  <c r="AF340" i="40"/>
  <c r="AE340" i="40"/>
  <c r="AC340" i="40"/>
  <c r="AD340" i="40"/>
  <c r="AB340" i="40"/>
  <c r="AA340" i="40"/>
  <c r="N1281" i="40"/>
  <c r="Z280" i="40" s="1"/>
  <c r="AI280" i="40"/>
  <c r="AH280" i="40"/>
  <c r="AG280" i="40"/>
  <c r="AF280" i="40"/>
  <c r="AE280" i="40"/>
  <c r="AC280" i="40"/>
  <c r="AD280" i="40"/>
  <c r="AB280" i="40"/>
  <c r="AA280" i="40"/>
  <c r="N1213" i="40"/>
  <c r="Z212" i="40" s="1"/>
  <c r="AI212" i="40"/>
  <c r="AH212" i="40"/>
  <c r="AG212" i="40"/>
  <c r="AF212" i="40"/>
  <c r="AE212" i="40"/>
  <c r="AC212" i="40"/>
  <c r="AD212" i="40"/>
  <c r="AB212" i="40"/>
  <c r="AA212" i="40"/>
  <c r="N1141" i="40"/>
  <c r="Z140" i="40" s="1"/>
  <c r="AI140" i="40"/>
  <c r="AH140" i="40"/>
  <c r="AG140" i="40"/>
  <c r="AE140" i="40"/>
  <c r="AF140" i="40"/>
  <c r="AC140" i="40"/>
  <c r="AD140" i="40"/>
  <c r="AA140" i="40"/>
  <c r="AB140" i="40"/>
  <c r="N1079" i="40"/>
  <c r="Z78" i="40" s="1"/>
  <c r="AI78" i="40"/>
  <c r="AH78" i="40"/>
  <c r="AG78" i="40"/>
  <c r="AF78" i="40"/>
  <c r="AE78" i="40"/>
  <c r="AC78" i="40"/>
  <c r="AB78" i="40"/>
  <c r="AD78" i="40"/>
  <c r="AA78" i="40"/>
  <c r="N1994" i="40"/>
  <c r="Z993" i="40" s="1"/>
  <c r="AI993" i="40"/>
  <c r="AG993" i="40"/>
  <c r="AH993" i="40"/>
  <c r="AF993" i="40"/>
  <c r="AD993" i="40"/>
  <c r="AE993" i="40"/>
  <c r="AC993" i="40"/>
  <c r="AA993" i="40"/>
  <c r="AB993" i="40"/>
  <c r="N1926" i="40"/>
  <c r="Z925" i="40" s="1"/>
  <c r="AI925" i="40"/>
  <c r="AH925" i="40"/>
  <c r="AG925" i="40"/>
  <c r="AF925" i="40"/>
  <c r="AD925" i="40"/>
  <c r="AC925" i="40"/>
  <c r="AE925" i="40"/>
  <c r="AB925" i="40"/>
  <c r="AA925" i="40"/>
  <c r="N1859" i="40"/>
  <c r="Z858" i="40" s="1"/>
  <c r="AI858" i="40"/>
  <c r="AG858" i="40"/>
  <c r="AF858" i="40"/>
  <c r="AH858" i="40"/>
  <c r="AD858" i="40"/>
  <c r="AE858" i="40"/>
  <c r="AB858" i="40"/>
  <c r="AC858" i="40"/>
  <c r="AA858" i="40"/>
  <c r="N1795" i="40"/>
  <c r="Z794" i="40" s="1"/>
  <c r="AI794" i="40"/>
  <c r="AH794" i="40"/>
  <c r="AG794" i="40"/>
  <c r="AF794" i="40"/>
  <c r="AD794" i="40"/>
  <c r="AE794" i="40"/>
  <c r="AB794" i="40"/>
  <c r="AC794" i="40"/>
  <c r="AA794" i="40"/>
  <c r="N1731" i="40"/>
  <c r="Z730" i="40" s="1"/>
  <c r="AI730" i="40"/>
  <c r="AH730" i="40"/>
  <c r="AG730" i="40"/>
  <c r="AF730" i="40"/>
  <c r="AE730" i="40"/>
  <c r="AD730" i="40"/>
  <c r="AB730" i="40"/>
  <c r="AC730" i="40"/>
  <c r="AA730" i="40"/>
  <c r="N1667" i="40"/>
  <c r="Z666" i="40" s="1"/>
  <c r="AI666" i="40"/>
  <c r="AH666" i="40"/>
  <c r="AG666" i="40"/>
  <c r="AF666" i="40"/>
  <c r="AE666" i="40"/>
  <c r="AD666" i="40"/>
  <c r="AB666" i="40"/>
  <c r="AC666" i="40"/>
  <c r="AA666" i="40"/>
  <c r="N1609" i="40"/>
  <c r="Z608" i="40" s="1"/>
  <c r="AI608" i="40"/>
  <c r="AH608" i="40"/>
  <c r="AG608" i="40"/>
  <c r="AF608" i="40"/>
  <c r="AE608" i="40"/>
  <c r="AD608" i="40"/>
  <c r="AC608" i="40"/>
  <c r="AB608" i="40"/>
  <c r="AA608" i="40"/>
  <c r="N1540" i="40"/>
  <c r="Z539" i="40" s="1"/>
  <c r="AI539" i="40"/>
  <c r="AH539" i="40"/>
  <c r="AE539" i="40"/>
  <c r="AG539" i="40"/>
  <c r="AF539" i="40"/>
  <c r="AD539" i="40"/>
  <c r="AB539" i="40"/>
  <c r="AC539" i="40"/>
  <c r="AA539" i="40"/>
  <c r="N1472" i="40"/>
  <c r="Z471" i="40" s="1"/>
  <c r="AI471" i="40"/>
  <c r="AH471" i="40"/>
  <c r="AG471" i="40"/>
  <c r="AE471" i="40"/>
  <c r="AF471" i="40"/>
  <c r="AC471" i="40"/>
  <c r="AD471" i="40"/>
  <c r="AB471" i="40"/>
  <c r="AA471" i="40"/>
  <c r="N1414" i="40"/>
  <c r="Z413" i="40" s="1"/>
  <c r="AH413" i="40"/>
  <c r="AI413" i="40"/>
  <c r="AG413" i="40"/>
  <c r="AF413" i="40"/>
  <c r="AE413" i="40"/>
  <c r="AD413" i="40"/>
  <c r="AC413" i="40"/>
  <c r="AB413" i="40"/>
  <c r="AA413" i="40"/>
  <c r="N1360" i="40"/>
  <c r="Z359" i="40" s="1"/>
  <c r="AI359" i="40"/>
  <c r="AH359" i="40"/>
  <c r="AF359" i="40"/>
  <c r="AG359" i="40"/>
  <c r="AE359" i="40"/>
  <c r="AD359" i="40"/>
  <c r="AC359" i="40"/>
  <c r="AB359" i="40"/>
  <c r="AA359" i="40"/>
  <c r="N1288" i="40"/>
  <c r="Z287" i="40" s="1"/>
  <c r="AI287" i="40"/>
  <c r="AH287" i="40"/>
  <c r="AF287" i="40"/>
  <c r="AG287" i="40"/>
  <c r="AE287" i="40"/>
  <c r="AD287" i="40"/>
  <c r="AC287" i="40"/>
  <c r="AB287" i="40"/>
  <c r="AA287" i="40"/>
  <c r="N1228" i="40"/>
  <c r="Z227" i="40" s="1"/>
  <c r="AI227" i="40"/>
  <c r="AH227" i="40"/>
  <c r="AG227" i="40"/>
  <c r="AE227" i="40"/>
  <c r="AF227" i="40"/>
  <c r="AC227" i="40"/>
  <c r="AD227" i="40"/>
  <c r="AB227" i="40"/>
  <c r="AA227" i="40"/>
  <c r="AI169" i="40"/>
  <c r="AH169" i="40"/>
  <c r="AF169" i="40"/>
  <c r="AG169" i="40"/>
  <c r="AD169" i="40"/>
  <c r="AE169" i="40"/>
  <c r="AC169" i="40"/>
  <c r="AA169" i="40"/>
  <c r="AB169" i="40"/>
  <c r="N1170" i="40"/>
  <c r="Z169" i="40" s="1"/>
  <c r="N1096" i="40"/>
  <c r="Z95" i="40" s="1"/>
  <c r="AI95" i="40"/>
  <c r="AH95" i="40"/>
  <c r="AF95" i="40"/>
  <c r="AG95" i="40"/>
  <c r="AE95" i="40"/>
  <c r="AC95" i="40"/>
  <c r="AD95" i="40"/>
  <c r="AA95" i="40"/>
  <c r="AB95" i="40"/>
  <c r="N1995" i="40"/>
  <c r="Z994" i="40" s="1"/>
  <c r="AI994" i="40"/>
  <c r="AG994" i="40"/>
  <c r="AF994" i="40"/>
  <c r="AH994" i="40"/>
  <c r="AE994" i="40"/>
  <c r="AD994" i="40"/>
  <c r="AB994" i="40"/>
  <c r="AC994" i="40"/>
  <c r="AA994" i="40"/>
  <c r="N1850" i="40"/>
  <c r="Z849" i="40" s="1"/>
  <c r="AI849" i="40"/>
  <c r="AH849" i="40"/>
  <c r="AG849" i="40"/>
  <c r="AD849" i="40"/>
  <c r="AF849" i="40"/>
  <c r="AE849" i="40"/>
  <c r="AC849" i="40"/>
  <c r="AB849" i="40"/>
  <c r="AA849" i="40"/>
  <c r="N1778" i="40"/>
  <c r="Z777" i="40" s="1"/>
  <c r="AH777" i="40"/>
  <c r="AI777" i="40"/>
  <c r="AG777" i="40"/>
  <c r="AD777" i="40"/>
  <c r="AF777" i="40"/>
  <c r="AE777" i="40"/>
  <c r="AC777" i="40"/>
  <c r="AA777" i="40"/>
  <c r="AB777" i="40"/>
  <c r="N1714" i="40"/>
  <c r="Z713" i="40" s="1"/>
  <c r="AH713" i="40"/>
  <c r="AI713" i="40"/>
  <c r="AD713" i="40"/>
  <c r="AE713" i="40"/>
  <c r="AG713" i="40"/>
  <c r="AF713" i="40"/>
  <c r="AC713" i="40"/>
  <c r="AA713" i="40"/>
  <c r="AB713" i="40"/>
  <c r="N1650" i="40"/>
  <c r="Z649" i="40" s="1"/>
  <c r="AH649" i="40"/>
  <c r="AI649" i="40"/>
  <c r="AG649" i="40"/>
  <c r="AD649" i="40"/>
  <c r="AE649" i="40"/>
  <c r="AF649" i="40"/>
  <c r="AC649" i="40"/>
  <c r="AA649" i="40"/>
  <c r="AB649" i="40"/>
  <c r="AI587" i="40"/>
  <c r="AH587" i="40"/>
  <c r="AG587" i="40"/>
  <c r="AE587" i="40"/>
  <c r="AF587" i="40"/>
  <c r="AD587" i="40"/>
  <c r="AC587" i="40"/>
  <c r="AB587" i="40"/>
  <c r="AA587" i="40"/>
  <c r="N1588" i="40"/>
  <c r="Z587" i="40" s="1"/>
  <c r="N1532" i="40"/>
  <c r="Z531" i="40" s="1"/>
  <c r="AI531" i="40"/>
  <c r="AH531" i="40"/>
  <c r="AE531" i="40"/>
  <c r="AG531" i="40"/>
  <c r="AF531" i="40"/>
  <c r="AD531" i="40"/>
  <c r="AB531" i="40"/>
  <c r="AC531" i="40"/>
  <c r="AA531" i="40"/>
  <c r="AI478" i="40"/>
  <c r="AH478" i="40"/>
  <c r="AG478" i="40"/>
  <c r="AF478" i="40"/>
  <c r="AE478" i="40"/>
  <c r="AD478" i="40"/>
  <c r="AB478" i="40"/>
  <c r="AC478" i="40"/>
  <c r="AA478" i="40"/>
  <c r="N1479" i="40"/>
  <c r="Z478" i="40" s="1"/>
  <c r="N1419" i="40"/>
  <c r="Z418" i="40" s="1"/>
  <c r="AI418" i="40"/>
  <c r="AG418" i="40"/>
  <c r="AF418" i="40"/>
  <c r="AH418" i="40"/>
  <c r="AE418" i="40"/>
  <c r="AC418" i="40"/>
  <c r="AD418" i="40"/>
  <c r="AB418" i="40"/>
  <c r="AA418" i="40"/>
  <c r="AH352" i="40"/>
  <c r="AI352" i="40"/>
  <c r="AG352" i="40"/>
  <c r="AF352" i="40"/>
  <c r="AE352" i="40"/>
  <c r="AD352" i="40"/>
  <c r="AC352" i="40"/>
  <c r="AB352" i="40"/>
  <c r="AA352" i="40"/>
  <c r="N1353" i="40"/>
  <c r="Z352" i="40" s="1"/>
  <c r="N1295" i="40"/>
  <c r="Z294" i="40" s="1"/>
  <c r="AI294" i="40"/>
  <c r="AH294" i="40"/>
  <c r="AG294" i="40"/>
  <c r="AF294" i="40"/>
  <c r="AE294" i="40"/>
  <c r="AD294" i="40"/>
  <c r="AB294" i="40"/>
  <c r="AC294" i="40"/>
  <c r="AA294" i="40"/>
  <c r="N1227" i="40"/>
  <c r="Z226" i="40" s="1"/>
  <c r="AI226" i="40"/>
  <c r="AH226" i="40"/>
  <c r="AG226" i="40"/>
  <c r="AF226" i="40"/>
  <c r="AC226" i="40"/>
  <c r="AE226" i="40"/>
  <c r="AD226" i="40"/>
  <c r="AB226" i="40"/>
  <c r="AA226" i="40"/>
  <c r="N1169" i="40"/>
  <c r="Z168" i="40" s="1"/>
  <c r="AH168" i="40"/>
  <c r="AI168" i="40"/>
  <c r="AG168" i="40"/>
  <c r="AF168" i="40"/>
  <c r="AE168" i="40"/>
  <c r="AC168" i="40"/>
  <c r="AD168" i="40"/>
  <c r="AA168" i="40"/>
  <c r="AB168" i="40"/>
  <c r="AI109" i="40"/>
  <c r="AF109" i="40"/>
  <c r="AH109" i="40"/>
  <c r="AG109" i="40"/>
  <c r="AE109" i="40"/>
  <c r="AD109" i="40"/>
  <c r="AC109" i="40"/>
  <c r="AB109" i="40"/>
  <c r="AA109" i="40"/>
  <c r="N1110" i="40"/>
  <c r="Z109" i="40" s="1"/>
  <c r="N1039" i="40"/>
  <c r="Z38" i="40" s="1"/>
  <c r="AI38" i="40"/>
  <c r="AH38" i="40"/>
  <c r="AF38" i="40"/>
  <c r="AG38" i="40"/>
  <c r="AE38" i="40"/>
  <c r="AC38" i="40"/>
  <c r="AD38" i="40"/>
  <c r="AB38" i="40"/>
  <c r="AA38" i="40"/>
  <c r="AI914" i="40"/>
  <c r="AH914" i="40"/>
  <c r="AF914" i="40"/>
  <c r="AG914" i="40"/>
  <c r="AD914" i="40"/>
  <c r="AE914" i="40"/>
  <c r="AB914" i="40"/>
  <c r="AC914" i="40"/>
  <c r="AA914" i="40"/>
  <c r="N1915" i="40"/>
  <c r="Z914" i="40" s="1"/>
  <c r="AI947" i="40"/>
  <c r="AH947" i="40"/>
  <c r="AG947" i="40"/>
  <c r="AF947" i="40"/>
  <c r="AD947" i="40"/>
  <c r="AE947" i="40"/>
  <c r="AB947" i="40"/>
  <c r="AC947" i="40"/>
  <c r="AA947" i="40"/>
  <c r="N1948" i="40"/>
  <c r="Z947" i="40" s="1"/>
  <c r="N1873" i="40"/>
  <c r="Z872" i="40" s="1"/>
  <c r="AI872" i="40"/>
  <c r="AG872" i="40"/>
  <c r="AH872" i="40"/>
  <c r="AE872" i="40"/>
  <c r="AF872" i="40"/>
  <c r="AD872" i="40"/>
  <c r="AB872" i="40"/>
  <c r="AC872" i="40"/>
  <c r="AA872" i="40"/>
  <c r="N1809" i="40"/>
  <c r="Z808" i="40" s="1"/>
  <c r="AH808" i="40"/>
  <c r="AI808" i="40"/>
  <c r="AG808" i="40"/>
  <c r="AE808" i="40"/>
  <c r="AF808" i="40"/>
  <c r="AD808" i="40"/>
  <c r="AB808" i="40"/>
  <c r="AC808" i="40"/>
  <c r="AA808" i="40"/>
  <c r="N1745" i="40"/>
  <c r="Z744" i="40" s="1"/>
  <c r="AH744" i="40"/>
  <c r="AI744" i="40"/>
  <c r="AG744" i="40"/>
  <c r="AE744" i="40"/>
  <c r="AF744" i="40"/>
  <c r="AD744" i="40"/>
  <c r="AB744" i="40"/>
  <c r="AC744" i="40"/>
  <c r="AA744" i="40"/>
  <c r="N1681" i="40"/>
  <c r="Z680" i="40" s="1"/>
  <c r="AH680" i="40"/>
  <c r="AI680" i="40"/>
  <c r="AG680" i="40"/>
  <c r="AE680" i="40"/>
  <c r="AF680" i="40"/>
  <c r="AD680" i="40"/>
  <c r="AB680" i="40"/>
  <c r="AC680" i="40"/>
  <c r="AA680" i="40"/>
  <c r="N1614" i="40"/>
  <c r="Z613" i="40" s="1"/>
  <c r="AI613" i="40"/>
  <c r="AH613" i="40"/>
  <c r="AG613" i="40"/>
  <c r="AE613" i="40"/>
  <c r="AF613" i="40"/>
  <c r="AD613" i="40"/>
  <c r="AC613" i="40"/>
  <c r="AB613" i="40"/>
  <c r="AA613" i="40"/>
  <c r="N1538" i="40"/>
  <c r="Z537" i="40" s="1"/>
  <c r="AH537" i="40"/>
  <c r="AI537" i="40"/>
  <c r="AG537" i="40"/>
  <c r="AE537" i="40"/>
  <c r="AF537" i="40"/>
  <c r="AD537" i="40"/>
  <c r="AC537" i="40"/>
  <c r="AB537" i="40"/>
  <c r="AA537" i="40"/>
  <c r="N1464" i="40"/>
  <c r="Z463" i="40" s="1"/>
  <c r="AI463" i="40"/>
  <c r="AH463" i="40"/>
  <c r="AG463" i="40"/>
  <c r="AE463" i="40"/>
  <c r="AF463" i="40"/>
  <c r="AD463" i="40"/>
  <c r="AC463" i="40"/>
  <c r="AB463" i="40"/>
  <c r="AA463" i="40"/>
  <c r="N1386" i="40"/>
  <c r="Z385" i="40" s="1"/>
  <c r="AI385" i="40"/>
  <c r="AH385" i="40"/>
  <c r="AG385" i="40"/>
  <c r="AF385" i="40"/>
  <c r="AD385" i="40"/>
  <c r="AE385" i="40"/>
  <c r="AC385" i="40"/>
  <c r="AA385" i="40"/>
  <c r="AB385" i="40"/>
  <c r="N1316" i="40"/>
  <c r="Z315" i="40" s="1"/>
  <c r="AI315" i="40"/>
  <c r="AH315" i="40"/>
  <c r="AE315" i="40"/>
  <c r="AG315" i="40"/>
  <c r="AF315" i="40"/>
  <c r="AD315" i="40"/>
  <c r="AC315" i="40"/>
  <c r="AB315" i="40"/>
  <c r="AA315" i="40"/>
  <c r="N1248" i="40"/>
  <c r="Z247" i="40" s="1"/>
  <c r="AI247" i="40"/>
  <c r="AH247" i="40"/>
  <c r="AG247" i="40"/>
  <c r="AE247" i="40"/>
  <c r="AF247" i="40"/>
  <c r="AC247" i="40"/>
  <c r="AD247" i="40"/>
  <c r="AB247" i="40"/>
  <c r="AA247" i="40"/>
  <c r="N1181" i="40"/>
  <c r="Z180" i="40" s="1"/>
  <c r="AI180" i="40"/>
  <c r="AH180" i="40"/>
  <c r="AG180" i="40"/>
  <c r="AF180" i="40"/>
  <c r="AE180" i="40"/>
  <c r="AC180" i="40"/>
  <c r="AD180" i="40"/>
  <c r="AB180" i="40"/>
  <c r="AA180" i="40"/>
  <c r="N1109" i="40"/>
  <c r="Z108" i="40" s="1"/>
  <c r="AI108" i="40"/>
  <c r="AH108" i="40"/>
  <c r="AG108" i="40"/>
  <c r="AF108" i="40"/>
  <c r="AE108" i="40"/>
  <c r="AC108" i="40"/>
  <c r="AD108" i="40"/>
  <c r="AA108" i="40"/>
  <c r="AB108" i="40"/>
  <c r="N1026" i="40"/>
  <c r="Z25" i="40" s="1"/>
  <c r="AI25" i="40"/>
  <c r="AH25" i="40"/>
  <c r="AF25" i="40"/>
  <c r="AG25" i="40"/>
  <c r="AE25" i="40"/>
  <c r="AD25" i="40"/>
  <c r="AC25" i="40"/>
  <c r="AB25" i="40"/>
  <c r="AA25" i="40"/>
  <c r="N1045" i="40"/>
  <c r="Z44" i="40" s="1"/>
  <c r="AI44" i="40"/>
  <c r="AH44" i="40"/>
  <c r="AG44" i="40"/>
  <c r="AF44" i="40"/>
  <c r="AE44" i="40"/>
  <c r="AC44" i="40"/>
  <c r="AD44" i="40"/>
  <c r="AA44" i="40"/>
  <c r="AB44" i="40"/>
  <c r="N1085" i="40"/>
  <c r="Z84" i="40" s="1"/>
  <c r="AI84" i="40"/>
  <c r="AH84" i="40"/>
  <c r="AG84" i="40"/>
  <c r="AF84" i="40"/>
  <c r="AE84" i="40"/>
  <c r="AC84" i="40"/>
  <c r="AD84" i="40"/>
  <c r="AB84" i="40"/>
  <c r="AA84" i="40"/>
  <c r="N1013" i="40"/>
  <c r="Z12" i="40" s="1"/>
  <c r="AI12" i="40"/>
  <c r="AH12" i="40"/>
  <c r="AG12" i="40"/>
  <c r="AE12" i="40"/>
  <c r="AF12" i="40"/>
  <c r="AC12" i="40"/>
  <c r="AD12" i="40"/>
  <c r="AA12" i="40"/>
  <c r="AB12" i="40"/>
  <c r="AG1005" i="40" l="1"/>
  <c r="AH1005" i="40"/>
  <c r="AB1005" i="40"/>
  <c r="AI1005" i="40"/>
  <c r="AA1005" i="40"/>
  <c r="Z1005" i="40"/>
  <c r="AD1005" i="40"/>
  <c r="AF1005" i="40"/>
  <c r="AC1005" i="40"/>
  <c r="AE1005" i="40"/>
  <c r="AY8" i="40" l="1"/>
  <c r="BB8" i="40" s="1"/>
  <c r="AY16" i="40"/>
  <c r="BB16" i="40" s="1"/>
  <c r="AY24" i="40"/>
  <c r="BB24" i="40" s="1"/>
  <c r="AY32" i="40"/>
  <c r="BB32" i="40" s="1"/>
  <c r="AY40" i="40"/>
  <c r="BB40" i="40" s="1"/>
  <c r="AY48" i="40"/>
  <c r="BB48" i="40" s="1"/>
  <c r="AY56" i="40"/>
  <c r="BB56" i="40" s="1"/>
  <c r="AY64" i="40"/>
  <c r="BB64" i="40" s="1"/>
  <c r="AY72" i="40"/>
  <c r="BB72" i="40" s="1"/>
  <c r="AY80" i="40"/>
  <c r="BB80" i="40" s="1"/>
  <c r="AY88" i="40"/>
  <c r="BB88" i="40" s="1"/>
  <c r="AY96" i="40"/>
  <c r="BB96" i="40" s="1"/>
  <c r="AY104" i="40"/>
  <c r="BB104" i="40" s="1"/>
  <c r="AY112" i="40"/>
  <c r="BB112" i="40" s="1"/>
  <c r="AY120" i="40"/>
  <c r="BB120" i="40" s="1"/>
  <c r="AY128" i="40"/>
  <c r="BB128" i="40" s="1"/>
  <c r="AY136" i="40"/>
  <c r="BB136" i="40" s="1"/>
  <c r="AY144" i="40"/>
  <c r="BB144" i="40" s="1"/>
  <c r="AY152" i="40"/>
  <c r="BB152" i="40" s="1"/>
  <c r="AY11" i="40"/>
  <c r="BB11" i="40" s="1"/>
  <c r="AY19" i="40"/>
  <c r="BB19" i="40" s="1"/>
  <c r="AY27" i="40"/>
  <c r="BB27" i="40" s="1"/>
  <c r="AY35" i="40"/>
  <c r="BB35" i="40" s="1"/>
  <c r="AY43" i="40"/>
  <c r="BB43" i="40" s="1"/>
  <c r="AY51" i="40"/>
  <c r="BB51" i="40" s="1"/>
  <c r="AY59" i="40"/>
  <c r="BB59" i="40" s="1"/>
  <c r="AY67" i="40"/>
  <c r="BB67" i="40" s="1"/>
  <c r="AY75" i="40"/>
  <c r="BB75" i="40" s="1"/>
  <c r="AY83" i="40"/>
  <c r="BB83" i="40" s="1"/>
  <c r="AY91" i="40"/>
  <c r="BB91" i="40" s="1"/>
  <c r="AY99" i="40"/>
  <c r="BB99" i="40" s="1"/>
  <c r="AY107" i="40"/>
  <c r="BB107" i="40" s="1"/>
  <c r="AY115" i="40"/>
  <c r="BB115" i="40" s="1"/>
  <c r="AY123" i="40"/>
  <c r="BB123" i="40" s="1"/>
  <c r="AY131" i="40"/>
  <c r="BB131" i="40" s="1"/>
  <c r="AY139" i="40"/>
  <c r="BB139" i="40" s="1"/>
  <c r="AY147" i="40"/>
  <c r="BB147" i="40" s="1"/>
  <c r="AY12" i="40"/>
  <c r="BB12" i="40" s="1"/>
  <c r="AY22" i="40"/>
  <c r="BB22" i="40" s="1"/>
  <c r="AY33" i="40"/>
  <c r="BB33" i="40" s="1"/>
  <c r="AY44" i="40"/>
  <c r="BB44" i="40" s="1"/>
  <c r="AY54" i="40"/>
  <c r="BB54" i="40" s="1"/>
  <c r="AY65" i="40"/>
  <c r="BB65" i="40" s="1"/>
  <c r="AY76" i="40"/>
  <c r="BB76" i="40" s="1"/>
  <c r="AY86" i="40"/>
  <c r="BB86" i="40" s="1"/>
  <c r="AY97" i="40"/>
  <c r="BB97" i="40" s="1"/>
  <c r="AY108" i="40"/>
  <c r="BB108" i="40" s="1"/>
  <c r="AY118" i="40"/>
  <c r="BB118" i="40" s="1"/>
  <c r="AY129" i="40"/>
  <c r="BB129" i="40" s="1"/>
  <c r="AY140" i="40"/>
  <c r="BB140" i="40" s="1"/>
  <c r="AY150" i="40"/>
  <c r="BB150" i="40" s="1"/>
  <c r="AY159" i="40"/>
  <c r="BB159" i="40" s="1"/>
  <c r="AY167" i="40"/>
  <c r="BB167" i="40" s="1"/>
  <c r="AY175" i="40"/>
  <c r="BB175" i="40" s="1"/>
  <c r="AY183" i="40"/>
  <c r="BB183" i="40" s="1"/>
  <c r="AY191" i="40"/>
  <c r="BB191" i="40" s="1"/>
  <c r="AY199" i="40"/>
  <c r="BB199" i="40" s="1"/>
  <c r="AY207" i="40"/>
  <c r="BB207" i="40" s="1"/>
  <c r="AY215" i="40"/>
  <c r="BB215" i="40" s="1"/>
  <c r="AY223" i="40"/>
  <c r="BB223" i="40" s="1"/>
  <c r="AY231" i="40"/>
  <c r="BB231" i="40" s="1"/>
  <c r="AY239" i="40"/>
  <c r="BB239" i="40" s="1"/>
  <c r="AY247" i="40"/>
  <c r="BB247" i="40" s="1"/>
  <c r="AY255" i="40"/>
  <c r="BB255" i="40" s="1"/>
  <c r="AY263" i="40"/>
  <c r="BB263" i="40" s="1"/>
  <c r="AY271" i="40"/>
  <c r="BB271" i="40" s="1"/>
  <c r="AY279" i="40"/>
  <c r="BB279" i="40" s="1"/>
  <c r="AY287" i="40"/>
  <c r="BB287" i="40" s="1"/>
  <c r="AY295" i="40"/>
  <c r="BB295" i="40" s="1"/>
  <c r="AY303" i="40"/>
  <c r="BB303" i="40" s="1"/>
  <c r="AY311" i="40"/>
  <c r="BB311" i="40" s="1"/>
  <c r="AY319" i="40"/>
  <c r="BB319" i="40" s="1"/>
  <c r="AY327" i="40"/>
  <c r="BB327" i="40" s="1"/>
  <c r="AY335" i="40"/>
  <c r="BB335" i="40" s="1"/>
  <c r="AY343" i="40"/>
  <c r="BB343" i="40" s="1"/>
  <c r="AY351" i="40"/>
  <c r="BB351" i="40" s="1"/>
  <c r="AY359" i="40"/>
  <c r="BB359" i="40" s="1"/>
  <c r="AY367" i="40"/>
  <c r="BB367" i="40" s="1"/>
  <c r="AY375" i="40"/>
  <c r="BB375" i="40" s="1"/>
  <c r="AY383" i="40"/>
  <c r="BB383" i="40" s="1"/>
  <c r="AY391" i="40"/>
  <c r="BB391" i="40" s="1"/>
  <c r="AY399" i="40"/>
  <c r="BB399" i="40" s="1"/>
  <c r="AY407" i="40"/>
  <c r="BB407" i="40" s="1"/>
  <c r="AY415" i="40"/>
  <c r="BB415" i="40" s="1"/>
  <c r="AY423" i="40"/>
  <c r="BB423" i="40" s="1"/>
  <c r="AY431" i="40"/>
  <c r="BB431" i="40" s="1"/>
  <c r="AY439" i="40"/>
  <c r="BB439" i="40" s="1"/>
  <c r="AY447" i="40"/>
  <c r="BB447" i="40" s="1"/>
  <c r="AY455" i="40"/>
  <c r="BB455" i="40" s="1"/>
  <c r="AY463" i="40"/>
  <c r="BB463" i="40" s="1"/>
  <c r="AY471" i="40"/>
  <c r="BB471" i="40" s="1"/>
  <c r="AY479" i="40"/>
  <c r="BB479" i="40" s="1"/>
  <c r="AY487" i="40"/>
  <c r="BB487" i="40" s="1"/>
  <c r="AY495" i="40"/>
  <c r="BB495" i="40" s="1"/>
  <c r="AY503" i="40"/>
  <c r="BB503" i="40" s="1"/>
  <c r="AY511" i="40"/>
  <c r="BB511" i="40" s="1"/>
  <c r="AY519" i="40"/>
  <c r="BB519" i="40" s="1"/>
  <c r="AY527" i="40"/>
  <c r="BB527" i="40" s="1"/>
  <c r="AY535" i="40"/>
  <c r="BB535" i="40" s="1"/>
  <c r="AY543" i="40"/>
  <c r="BB543" i="40" s="1"/>
  <c r="AY551" i="40"/>
  <c r="BB551" i="40" s="1"/>
  <c r="AY559" i="40"/>
  <c r="BB559" i="40" s="1"/>
  <c r="AY567" i="40"/>
  <c r="BB567" i="40" s="1"/>
  <c r="AY575" i="40"/>
  <c r="BB575" i="40" s="1"/>
  <c r="AY583" i="40"/>
  <c r="BB583" i="40" s="1"/>
  <c r="AY591" i="40"/>
  <c r="BB591" i="40" s="1"/>
  <c r="AY599" i="40"/>
  <c r="BB599" i="40" s="1"/>
  <c r="AY607" i="40"/>
  <c r="BB607" i="40" s="1"/>
  <c r="AY615" i="40"/>
  <c r="BB615" i="40" s="1"/>
  <c r="AY623" i="40"/>
  <c r="BB623" i="40" s="1"/>
  <c r="AY631" i="40"/>
  <c r="BB631" i="40" s="1"/>
  <c r="AY639" i="40"/>
  <c r="BB639" i="40" s="1"/>
  <c r="AY647" i="40"/>
  <c r="BB647" i="40" s="1"/>
  <c r="AY655" i="40"/>
  <c r="BB655" i="40" s="1"/>
  <c r="AY663" i="40"/>
  <c r="BB663" i="40" s="1"/>
  <c r="AY671" i="40"/>
  <c r="BB671" i="40" s="1"/>
  <c r="AY679" i="40"/>
  <c r="BB679" i="40" s="1"/>
  <c r="AY687" i="40"/>
  <c r="BB687" i="40" s="1"/>
  <c r="AY695" i="40"/>
  <c r="BB695" i="40" s="1"/>
  <c r="AY703" i="40"/>
  <c r="BB703" i="40" s="1"/>
  <c r="AY711" i="40"/>
  <c r="BB711" i="40" s="1"/>
  <c r="AY719" i="40"/>
  <c r="BB719" i="40" s="1"/>
  <c r="AY727" i="40"/>
  <c r="BB727" i="40" s="1"/>
  <c r="AY735" i="40"/>
  <c r="BB735" i="40" s="1"/>
  <c r="AY743" i="40"/>
  <c r="BB743" i="40" s="1"/>
  <c r="AY751" i="40"/>
  <c r="BB751" i="40" s="1"/>
  <c r="AY759" i="40"/>
  <c r="BB759" i="40" s="1"/>
  <c r="AY767" i="40"/>
  <c r="BB767" i="40" s="1"/>
  <c r="AY775" i="40"/>
  <c r="BB775" i="40" s="1"/>
  <c r="AY783" i="40"/>
  <c r="BB783" i="40" s="1"/>
  <c r="AY791" i="40"/>
  <c r="BB791" i="40" s="1"/>
  <c r="AY799" i="40"/>
  <c r="BB799" i="40" s="1"/>
  <c r="AY807" i="40"/>
  <c r="BB807" i="40" s="1"/>
  <c r="AY815" i="40"/>
  <c r="BB815" i="40" s="1"/>
  <c r="AY823" i="40"/>
  <c r="BB823" i="40" s="1"/>
  <c r="AY831" i="40"/>
  <c r="BB831" i="40" s="1"/>
  <c r="AY839" i="40"/>
  <c r="BB839" i="40" s="1"/>
  <c r="AY847" i="40"/>
  <c r="BB847" i="40" s="1"/>
  <c r="AY855" i="40"/>
  <c r="BB855" i="40" s="1"/>
  <c r="AY863" i="40"/>
  <c r="BB863" i="40" s="1"/>
  <c r="AY871" i="40"/>
  <c r="BB871" i="40" s="1"/>
  <c r="AY879" i="40"/>
  <c r="BB879" i="40" s="1"/>
  <c r="AY887" i="40"/>
  <c r="BB887" i="40" s="1"/>
  <c r="AY895" i="40"/>
  <c r="BB895" i="40" s="1"/>
  <c r="AY903" i="40"/>
  <c r="BB903" i="40" s="1"/>
  <c r="AY911" i="40"/>
  <c r="BB911" i="40" s="1"/>
  <c r="AY919" i="40"/>
  <c r="BB919" i="40" s="1"/>
  <c r="AY927" i="40"/>
  <c r="BB927" i="40" s="1"/>
  <c r="AY935" i="40"/>
  <c r="BB935" i="40" s="1"/>
  <c r="AY943" i="40"/>
  <c r="BB943" i="40" s="1"/>
  <c r="AY951" i="40"/>
  <c r="BB951" i="40" s="1"/>
  <c r="AY959" i="40"/>
  <c r="BB959" i="40" s="1"/>
  <c r="AY967" i="40"/>
  <c r="BB967" i="40" s="1"/>
  <c r="AY975" i="40"/>
  <c r="BB975" i="40" s="1"/>
  <c r="AY983" i="40"/>
  <c r="BB983" i="40" s="1"/>
  <c r="AY991" i="40"/>
  <c r="BB991" i="40" s="1"/>
  <c r="AY999" i="40"/>
  <c r="BB999" i="40" s="1"/>
  <c r="AY13" i="40"/>
  <c r="BB13" i="40" s="1"/>
  <c r="AY23" i="40"/>
  <c r="BB23" i="40" s="1"/>
  <c r="AY34" i="40"/>
  <c r="BB34" i="40" s="1"/>
  <c r="AY45" i="40"/>
  <c r="BB45" i="40" s="1"/>
  <c r="AY55" i="40"/>
  <c r="BB55" i="40" s="1"/>
  <c r="AY66" i="40"/>
  <c r="BB66" i="40" s="1"/>
  <c r="AY77" i="40"/>
  <c r="BB77" i="40" s="1"/>
  <c r="AY87" i="40"/>
  <c r="BB87" i="40" s="1"/>
  <c r="AY98" i="40"/>
  <c r="BB98" i="40" s="1"/>
  <c r="AY109" i="40"/>
  <c r="BB109" i="40" s="1"/>
  <c r="AY119" i="40"/>
  <c r="BB119" i="40" s="1"/>
  <c r="AY130" i="40"/>
  <c r="BB130" i="40" s="1"/>
  <c r="AY141" i="40"/>
  <c r="BB141" i="40" s="1"/>
  <c r="AY151" i="40"/>
  <c r="BB151" i="40" s="1"/>
  <c r="AY160" i="40"/>
  <c r="BB160" i="40" s="1"/>
  <c r="AY168" i="40"/>
  <c r="BB168" i="40" s="1"/>
  <c r="AY176" i="40"/>
  <c r="BB176" i="40" s="1"/>
  <c r="AY184" i="40"/>
  <c r="BB184" i="40" s="1"/>
  <c r="AY192" i="40"/>
  <c r="BB192" i="40" s="1"/>
  <c r="AY200" i="40"/>
  <c r="BB200" i="40" s="1"/>
  <c r="AY208" i="40"/>
  <c r="BB208" i="40" s="1"/>
  <c r="AY216" i="40"/>
  <c r="BB216" i="40" s="1"/>
  <c r="AY224" i="40"/>
  <c r="BB224" i="40" s="1"/>
  <c r="AY232" i="40"/>
  <c r="BB232" i="40" s="1"/>
  <c r="AY240" i="40"/>
  <c r="BB240" i="40" s="1"/>
  <c r="AY248" i="40"/>
  <c r="BB248" i="40" s="1"/>
  <c r="AY256" i="40"/>
  <c r="BB256" i="40" s="1"/>
  <c r="AY264" i="40"/>
  <c r="BB264" i="40" s="1"/>
  <c r="AY272" i="40"/>
  <c r="BB272" i="40" s="1"/>
  <c r="AY280" i="40"/>
  <c r="BB280" i="40" s="1"/>
  <c r="AY288" i="40"/>
  <c r="BB288" i="40" s="1"/>
  <c r="AY296" i="40"/>
  <c r="BB296" i="40" s="1"/>
  <c r="AY304" i="40"/>
  <c r="BB304" i="40" s="1"/>
  <c r="AY312" i="40"/>
  <c r="BB312" i="40" s="1"/>
  <c r="AY320" i="40"/>
  <c r="BB320" i="40" s="1"/>
  <c r="AY328" i="40"/>
  <c r="BB328" i="40" s="1"/>
  <c r="AY336" i="40"/>
  <c r="BB336" i="40" s="1"/>
  <c r="AY344" i="40"/>
  <c r="BB344" i="40" s="1"/>
  <c r="AY352" i="40"/>
  <c r="BB352" i="40" s="1"/>
  <c r="AY360" i="40"/>
  <c r="BB360" i="40" s="1"/>
  <c r="AY368" i="40"/>
  <c r="BB368" i="40" s="1"/>
  <c r="AY376" i="40"/>
  <c r="BB376" i="40" s="1"/>
  <c r="AY384" i="40"/>
  <c r="BB384" i="40" s="1"/>
  <c r="AY392" i="40"/>
  <c r="BB392" i="40" s="1"/>
  <c r="AY400" i="40"/>
  <c r="BB400" i="40" s="1"/>
  <c r="AY408" i="40"/>
  <c r="BB408" i="40" s="1"/>
  <c r="AY416" i="40"/>
  <c r="BB416" i="40" s="1"/>
  <c r="AY424" i="40"/>
  <c r="BB424" i="40" s="1"/>
  <c r="AY432" i="40"/>
  <c r="BB432" i="40" s="1"/>
  <c r="AY440" i="40"/>
  <c r="BB440" i="40" s="1"/>
  <c r="AY448" i="40"/>
  <c r="BB448" i="40" s="1"/>
  <c r="AY456" i="40"/>
  <c r="BB456" i="40" s="1"/>
  <c r="AY464" i="40"/>
  <c r="BB464" i="40" s="1"/>
  <c r="AY472" i="40"/>
  <c r="BB472" i="40" s="1"/>
  <c r="AY480" i="40"/>
  <c r="BB480" i="40" s="1"/>
  <c r="AY488" i="40"/>
  <c r="BB488" i="40" s="1"/>
  <c r="AY496" i="40"/>
  <c r="BB496" i="40" s="1"/>
  <c r="AY504" i="40"/>
  <c r="BB504" i="40" s="1"/>
  <c r="AY512" i="40"/>
  <c r="BB512" i="40" s="1"/>
  <c r="AY520" i="40"/>
  <c r="BB520" i="40" s="1"/>
  <c r="AY528" i="40"/>
  <c r="BB528" i="40" s="1"/>
  <c r="AY536" i="40"/>
  <c r="BB536" i="40" s="1"/>
  <c r="AY544" i="40"/>
  <c r="BB544" i="40" s="1"/>
  <c r="AY552" i="40"/>
  <c r="BB552" i="40" s="1"/>
  <c r="AY560" i="40"/>
  <c r="BB560" i="40" s="1"/>
  <c r="AY568" i="40"/>
  <c r="BB568" i="40" s="1"/>
  <c r="AY576" i="40"/>
  <c r="BB576" i="40" s="1"/>
  <c r="AY584" i="40"/>
  <c r="BB584" i="40" s="1"/>
  <c r="AY592" i="40"/>
  <c r="BB592" i="40" s="1"/>
  <c r="AY600" i="40"/>
  <c r="BB600" i="40" s="1"/>
  <c r="AY608" i="40"/>
  <c r="BB608" i="40" s="1"/>
  <c r="AY616" i="40"/>
  <c r="BB616" i="40" s="1"/>
  <c r="AY624" i="40"/>
  <c r="BB624" i="40" s="1"/>
  <c r="AY632" i="40"/>
  <c r="BB632" i="40" s="1"/>
  <c r="AY640" i="40"/>
  <c r="BB640" i="40" s="1"/>
  <c r="AY648" i="40"/>
  <c r="BB648" i="40" s="1"/>
  <c r="AY656" i="40"/>
  <c r="BB656" i="40" s="1"/>
  <c r="AY664" i="40"/>
  <c r="BB664" i="40" s="1"/>
  <c r="AY672" i="40"/>
  <c r="BB672" i="40" s="1"/>
  <c r="AY680" i="40"/>
  <c r="BB680" i="40" s="1"/>
  <c r="AY688" i="40"/>
  <c r="BB688" i="40" s="1"/>
  <c r="AY696" i="40"/>
  <c r="BB696" i="40" s="1"/>
  <c r="AY704" i="40"/>
  <c r="BB704" i="40" s="1"/>
  <c r="AY712" i="40"/>
  <c r="BB712" i="40" s="1"/>
  <c r="AY720" i="40"/>
  <c r="BB720" i="40" s="1"/>
  <c r="AY728" i="40"/>
  <c r="BB728" i="40" s="1"/>
  <c r="AY736" i="40"/>
  <c r="BB736" i="40" s="1"/>
  <c r="AY744" i="40"/>
  <c r="BB744" i="40" s="1"/>
  <c r="AY752" i="40"/>
  <c r="BB752" i="40" s="1"/>
  <c r="AY760" i="40"/>
  <c r="BB760" i="40" s="1"/>
  <c r="AY768" i="40"/>
  <c r="BB768" i="40" s="1"/>
  <c r="AY776" i="40"/>
  <c r="BB776" i="40" s="1"/>
  <c r="AY784" i="40"/>
  <c r="BB784" i="40" s="1"/>
  <c r="AY792" i="40"/>
  <c r="BB792" i="40" s="1"/>
  <c r="AY800" i="40"/>
  <c r="BB800" i="40" s="1"/>
  <c r="AY808" i="40"/>
  <c r="BB808" i="40" s="1"/>
  <c r="AY816" i="40"/>
  <c r="BB816" i="40" s="1"/>
  <c r="AY824" i="40"/>
  <c r="BB824" i="40" s="1"/>
  <c r="AY832" i="40"/>
  <c r="BB832" i="40" s="1"/>
  <c r="AY840" i="40"/>
  <c r="BB840" i="40" s="1"/>
  <c r="AY848" i="40"/>
  <c r="BB848" i="40" s="1"/>
  <c r="AY856" i="40"/>
  <c r="BB856" i="40" s="1"/>
  <c r="AY864" i="40"/>
  <c r="BB864" i="40" s="1"/>
  <c r="AY872" i="40"/>
  <c r="BB872" i="40" s="1"/>
  <c r="AY880" i="40"/>
  <c r="BB880" i="40" s="1"/>
  <c r="AY888" i="40"/>
  <c r="BB888" i="40" s="1"/>
  <c r="AY896" i="40"/>
  <c r="BB896" i="40" s="1"/>
  <c r="AY904" i="40"/>
  <c r="BB904" i="40" s="1"/>
  <c r="AY912" i="40"/>
  <c r="BB912" i="40" s="1"/>
  <c r="AY920" i="40"/>
  <c r="BB920" i="40" s="1"/>
  <c r="AY4" i="40"/>
  <c r="BB4" i="40" s="1"/>
  <c r="AY14" i="40"/>
  <c r="BB14" i="40" s="1"/>
  <c r="AY25" i="40"/>
  <c r="BB25" i="40" s="1"/>
  <c r="AY36" i="40"/>
  <c r="BB36" i="40" s="1"/>
  <c r="AY46" i="40"/>
  <c r="BB46" i="40" s="1"/>
  <c r="AY57" i="40"/>
  <c r="BB57" i="40" s="1"/>
  <c r="AY68" i="40"/>
  <c r="BB68" i="40" s="1"/>
  <c r="AY78" i="40"/>
  <c r="BB78" i="40" s="1"/>
  <c r="AY89" i="40"/>
  <c r="BB89" i="40" s="1"/>
  <c r="AY100" i="40"/>
  <c r="BB100" i="40" s="1"/>
  <c r="AY110" i="40"/>
  <c r="BB110" i="40" s="1"/>
  <c r="AY121" i="40"/>
  <c r="BB121" i="40" s="1"/>
  <c r="AY132" i="40"/>
  <c r="BB132" i="40" s="1"/>
  <c r="AY142" i="40"/>
  <c r="BB142" i="40" s="1"/>
  <c r="AY153" i="40"/>
  <c r="BB153" i="40" s="1"/>
  <c r="AY161" i="40"/>
  <c r="BB161" i="40" s="1"/>
  <c r="AY169" i="40"/>
  <c r="BB169" i="40" s="1"/>
  <c r="AY177" i="40"/>
  <c r="BB177" i="40" s="1"/>
  <c r="AY185" i="40"/>
  <c r="BB185" i="40" s="1"/>
  <c r="AY193" i="40"/>
  <c r="BB193" i="40" s="1"/>
  <c r="AY201" i="40"/>
  <c r="BB201" i="40" s="1"/>
  <c r="AY209" i="40"/>
  <c r="BB209" i="40" s="1"/>
  <c r="AY217" i="40"/>
  <c r="BB217" i="40" s="1"/>
  <c r="AY225" i="40"/>
  <c r="BB225" i="40" s="1"/>
  <c r="AY233" i="40"/>
  <c r="BB233" i="40" s="1"/>
  <c r="AY241" i="40"/>
  <c r="BB241" i="40" s="1"/>
  <c r="AY249" i="40"/>
  <c r="BB249" i="40" s="1"/>
  <c r="AY257" i="40"/>
  <c r="BB257" i="40" s="1"/>
  <c r="AY265" i="40"/>
  <c r="BB265" i="40" s="1"/>
  <c r="AY273" i="40"/>
  <c r="BB273" i="40" s="1"/>
  <c r="AY281" i="40"/>
  <c r="BB281" i="40" s="1"/>
  <c r="AY289" i="40"/>
  <c r="BB289" i="40" s="1"/>
  <c r="AY297" i="40"/>
  <c r="BB297" i="40" s="1"/>
  <c r="AY305" i="40"/>
  <c r="BB305" i="40" s="1"/>
  <c r="AY313" i="40"/>
  <c r="BB313" i="40" s="1"/>
  <c r="AY321" i="40"/>
  <c r="BB321" i="40" s="1"/>
  <c r="AY329" i="40"/>
  <c r="BB329" i="40" s="1"/>
  <c r="AY337" i="40"/>
  <c r="BB337" i="40" s="1"/>
  <c r="AY345" i="40"/>
  <c r="BB345" i="40" s="1"/>
  <c r="AY353" i="40"/>
  <c r="BB353" i="40" s="1"/>
  <c r="AY361" i="40"/>
  <c r="BB361" i="40" s="1"/>
  <c r="AY369" i="40"/>
  <c r="BB369" i="40" s="1"/>
  <c r="AY377" i="40"/>
  <c r="BB377" i="40" s="1"/>
  <c r="AY385" i="40"/>
  <c r="BB385" i="40" s="1"/>
  <c r="AY393" i="40"/>
  <c r="BB393" i="40" s="1"/>
  <c r="AY401" i="40"/>
  <c r="BB401" i="40" s="1"/>
  <c r="AY409" i="40"/>
  <c r="BB409" i="40" s="1"/>
  <c r="AY417" i="40"/>
  <c r="BB417" i="40" s="1"/>
  <c r="AY425" i="40"/>
  <c r="BB425" i="40" s="1"/>
  <c r="AY433" i="40"/>
  <c r="BB433" i="40" s="1"/>
  <c r="AY441" i="40"/>
  <c r="BB441" i="40" s="1"/>
  <c r="AY449" i="40"/>
  <c r="BB449" i="40" s="1"/>
  <c r="AY457" i="40"/>
  <c r="BB457" i="40" s="1"/>
  <c r="AY465" i="40"/>
  <c r="BB465" i="40" s="1"/>
  <c r="AY473" i="40"/>
  <c r="BB473" i="40" s="1"/>
  <c r="AY481" i="40"/>
  <c r="BB481" i="40" s="1"/>
  <c r="AY489" i="40"/>
  <c r="BB489" i="40" s="1"/>
  <c r="AY497" i="40"/>
  <c r="BB497" i="40" s="1"/>
  <c r="AY505" i="40"/>
  <c r="BB505" i="40" s="1"/>
  <c r="AY513" i="40"/>
  <c r="BB513" i="40" s="1"/>
  <c r="AY521" i="40"/>
  <c r="BB521" i="40" s="1"/>
  <c r="AY529" i="40"/>
  <c r="BB529" i="40" s="1"/>
  <c r="AY537" i="40"/>
  <c r="BB537" i="40" s="1"/>
  <c r="AY545" i="40"/>
  <c r="BB545" i="40" s="1"/>
  <c r="AY553" i="40"/>
  <c r="BB553" i="40" s="1"/>
  <c r="AY561" i="40"/>
  <c r="BB561" i="40" s="1"/>
  <c r="AY569" i="40"/>
  <c r="BB569" i="40" s="1"/>
  <c r="AY577" i="40"/>
  <c r="BB577" i="40" s="1"/>
  <c r="AY585" i="40"/>
  <c r="BB585" i="40" s="1"/>
  <c r="AY593" i="40"/>
  <c r="BB593" i="40" s="1"/>
  <c r="AY601" i="40"/>
  <c r="BB601" i="40" s="1"/>
  <c r="AY609" i="40"/>
  <c r="BB609" i="40" s="1"/>
  <c r="AY617" i="40"/>
  <c r="BB617" i="40" s="1"/>
  <c r="AY625" i="40"/>
  <c r="BB625" i="40" s="1"/>
  <c r="AY633" i="40"/>
  <c r="BB633" i="40" s="1"/>
  <c r="AY641" i="40"/>
  <c r="BB641" i="40" s="1"/>
  <c r="AY649" i="40"/>
  <c r="BB649" i="40" s="1"/>
  <c r="AY657" i="40"/>
  <c r="BB657" i="40" s="1"/>
  <c r="AY665" i="40"/>
  <c r="BB665" i="40" s="1"/>
  <c r="AY673" i="40"/>
  <c r="BB673" i="40" s="1"/>
  <c r="AY681" i="40"/>
  <c r="BB681" i="40" s="1"/>
  <c r="AY689" i="40"/>
  <c r="BB689" i="40" s="1"/>
  <c r="AY697" i="40"/>
  <c r="BB697" i="40" s="1"/>
  <c r="AY705" i="40"/>
  <c r="BB705" i="40" s="1"/>
  <c r="AY713" i="40"/>
  <c r="BB713" i="40" s="1"/>
  <c r="AY721" i="40"/>
  <c r="BB721" i="40" s="1"/>
  <c r="AY729" i="40"/>
  <c r="BB729" i="40" s="1"/>
  <c r="AY737" i="40"/>
  <c r="BB737" i="40" s="1"/>
  <c r="AY745" i="40"/>
  <c r="BB745" i="40" s="1"/>
  <c r="AY753" i="40"/>
  <c r="BB753" i="40" s="1"/>
  <c r="AY761" i="40"/>
  <c r="BB761" i="40" s="1"/>
  <c r="AY5" i="40"/>
  <c r="BB5" i="40" s="1"/>
  <c r="AY15" i="40"/>
  <c r="BB15" i="40" s="1"/>
  <c r="AY26" i="40"/>
  <c r="BB26" i="40" s="1"/>
  <c r="AY37" i="40"/>
  <c r="BB37" i="40" s="1"/>
  <c r="AY47" i="40"/>
  <c r="BB47" i="40" s="1"/>
  <c r="AY58" i="40"/>
  <c r="BB58" i="40" s="1"/>
  <c r="AY69" i="40"/>
  <c r="BB69" i="40" s="1"/>
  <c r="AY79" i="40"/>
  <c r="BB79" i="40" s="1"/>
  <c r="AY90" i="40"/>
  <c r="BB90" i="40" s="1"/>
  <c r="AY101" i="40"/>
  <c r="BB101" i="40" s="1"/>
  <c r="AY111" i="40"/>
  <c r="BB111" i="40" s="1"/>
  <c r="AY122" i="40"/>
  <c r="BB122" i="40" s="1"/>
  <c r="AY133" i="40"/>
  <c r="BB133" i="40" s="1"/>
  <c r="AY143" i="40"/>
  <c r="BB143" i="40" s="1"/>
  <c r="AY154" i="40"/>
  <c r="BB154" i="40" s="1"/>
  <c r="AY162" i="40"/>
  <c r="BB162" i="40" s="1"/>
  <c r="AY170" i="40"/>
  <c r="BB170" i="40" s="1"/>
  <c r="AY178" i="40"/>
  <c r="BB178" i="40" s="1"/>
  <c r="AY186" i="40"/>
  <c r="BB186" i="40" s="1"/>
  <c r="AY194" i="40"/>
  <c r="BB194" i="40" s="1"/>
  <c r="AY202" i="40"/>
  <c r="BB202" i="40" s="1"/>
  <c r="AY210" i="40"/>
  <c r="BB210" i="40" s="1"/>
  <c r="AY218" i="40"/>
  <c r="BB218" i="40" s="1"/>
  <c r="AY226" i="40"/>
  <c r="BB226" i="40" s="1"/>
  <c r="AY234" i="40"/>
  <c r="BB234" i="40" s="1"/>
  <c r="AY242" i="40"/>
  <c r="BB242" i="40" s="1"/>
  <c r="AY250" i="40"/>
  <c r="BB250" i="40" s="1"/>
  <c r="AY258" i="40"/>
  <c r="BB258" i="40" s="1"/>
  <c r="AY266" i="40"/>
  <c r="BB266" i="40" s="1"/>
  <c r="AY274" i="40"/>
  <c r="BB274" i="40" s="1"/>
  <c r="AY282" i="40"/>
  <c r="BB282" i="40" s="1"/>
  <c r="AY290" i="40"/>
  <c r="BB290" i="40" s="1"/>
  <c r="AY298" i="40"/>
  <c r="BB298" i="40" s="1"/>
  <c r="AY306" i="40"/>
  <c r="BB306" i="40" s="1"/>
  <c r="AY314" i="40"/>
  <c r="BB314" i="40" s="1"/>
  <c r="AY322" i="40"/>
  <c r="BB322" i="40" s="1"/>
  <c r="AY330" i="40"/>
  <c r="BB330" i="40" s="1"/>
  <c r="AY338" i="40"/>
  <c r="BB338" i="40" s="1"/>
  <c r="AY346" i="40"/>
  <c r="BB346" i="40" s="1"/>
  <c r="AY354" i="40"/>
  <c r="BB354" i="40" s="1"/>
  <c r="AY362" i="40"/>
  <c r="BB362" i="40" s="1"/>
  <c r="AY370" i="40"/>
  <c r="BB370" i="40" s="1"/>
  <c r="AY378" i="40"/>
  <c r="BB378" i="40" s="1"/>
  <c r="AY386" i="40"/>
  <c r="BB386" i="40" s="1"/>
  <c r="AY394" i="40"/>
  <c r="BB394" i="40" s="1"/>
  <c r="AY402" i="40"/>
  <c r="BB402" i="40" s="1"/>
  <c r="AY410" i="40"/>
  <c r="BB410" i="40" s="1"/>
  <c r="AY418" i="40"/>
  <c r="BB418" i="40" s="1"/>
  <c r="AY426" i="40"/>
  <c r="BB426" i="40" s="1"/>
  <c r="AY434" i="40"/>
  <c r="BB434" i="40" s="1"/>
  <c r="AY442" i="40"/>
  <c r="BB442" i="40" s="1"/>
  <c r="AY450" i="40"/>
  <c r="BB450" i="40" s="1"/>
  <c r="AY458" i="40"/>
  <c r="BB458" i="40" s="1"/>
  <c r="AY466" i="40"/>
  <c r="BB466" i="40" s="1"/>
  <c r="AY474" i="40"/>
  <c r="BB474" i="40" s="1"/>
  <c r="AY482" i="40"/>
  <c r="BB482" i="40" s="1"/>
  <c r="AY490" i="40"/>
  <c r="BB490" i="40" s="1"/>
  <c r="AY498" i="40"/>
  <c r="BB498" i="40" s="1"/>
  <c r="AY506" i="40"/>
  <c r="BB506" i="40" s="1"/>
  <c r="AY514" i="40"/>
  <c r="BB514" i="40" s="1"/>
  <c r="AY522" i="40"/>
  <c r="BB522" i="40" s="1"/>
  <c r="AY530" i="40"/>
  <c r="BB530" i="40" s="1"/>
  <c r="AY538" i="40"/>
  <c r="BB538" i="40" s="1"/>
  <c r="AY546" i="40"/>
  <c r="BB546" i="40" s="1"/>
  <c r="AY554" i="40"/>
  <c r="BB554" i="40" s="1"/>
  <c r="AY562" i="40"/>
  <c r="BB562" i="40" s="1"/>
  <c r="AY570" i="40"/>
  <c r="BB570" i="40" s="1"/>
  <c r="AY578" i="40"/>
  <c r="BB578" i="40" s="1"/>
  <c r="AY586" i="40"/>
  <c r="BB586" i="40" s="1"/>
  <c r="AY594" i="40"/>
  <c r="BB594" i="40" s="1"/>
  <c r="AY602" i="40"/>
  <c r="BB602" i="40" s="1"/>
  <c r="AY610" i="40"/>
  <c r="BB610" i="40" s="1"/>
  <c r="AY618" i="40"/>
  <c r="BB618" i="40" s="1"/>
  <c r="AY626" i="40"/>
  <c r="BB626" i="40" s="1"/>
  <c r="AY634" i="40"/>
  <c r="BB634" i="40" s="1"/>
  <c r="AY642" i="40"/>
  <c r="BB642" i="40" s="1"/>
  <c r="AY650" i="40"/>
  <c r="BB650" i="40" s="1"/>
  <c r="AY658" i="40"/>
  <c r="BB658" i="40" s="1"/>
  <c r="AY666" i="40"/>
  <c r="BB666" i="40" s="1"/>
  <c r="AY674" i="40"/>
  <c r="BB674" i="40" s="1"/>
  <c r="AY682" i="40"/>
  <c r="BB682" i="40" s="1"/>
  <c r="AY690" i="40"/>
  <c r="BB690" i="40" s="1"/>
  <c r="AY698" i="40"/>
  <c r="BB698" i="40" s="1"/>
  <c r="AY706" i="40"/>
  <c r="BB706" i="40" s="1"/>
  <c r="AY714" i="40"/>
  <c r="BB714" i="40" s="1"/>
  <c r="AY722" i="40"/>
  <c r="BB722" i="40" s="1"/>
  <c r="AY730" i="40"/>
  <c r="BB730" i="40" s="1"/>
  <c r="AY738" i="40"/>
  <c r="BB738" i="40" s="1"/>
  <c r="AY746" i="40"/>
  <c r="BB746" i="40" s="1"/>
  <c r="AY754" i="40"/>
  <c r="BB754" i="40" s="1"/>
  <c r="AY762" i="40"/>
  <c r="BB762" i="40" s="1"/>
  <c r="AY770" i="40"/>
  <c r="BB770" i="40" s="1"/>
  <c r="AY778" i="40"/>
  <c r="BB778" i="40" s="1"/>
  <c r="AY786" i="40"/>
  <c r="BB786" i="40" s="1"/>
  <c r="AY794" i="40"/>
  <c r="BB794" i="40" s="1"/>
  <c r="AY802" i="40"/>
  <c r="BB802" i="40" s="1"/>
  <c r="AY810" i="40"/>
  <c r="BB810" i="40" s="1"/>
  <c r="AY818" i="40"/>
  <c r="BB818" i="40" s="1"/>
  <c r="AY826" i="40"/>
  <c r="BB826" i="40" s="1"/>
  <c r="AY834" i="40"/>
  <c r="BB834" i="40" s="1"/>
  <c r="AY842" i="40"/>
  <c r="BB842" i="40" s="1"/>
  <c r="AY850" i="40"/>
  <c r="BB850" i="40" s="1"/>
  <c r="AY858" i="40"/>
  <c r="BB858" i="40" s="1"/>
  <c r="AY866" i="40"/>
  <c r="BB866" i="40" s="1"/>
  <c r="AY874" i="40"/>
  <c r="BB874" i="40" s="1"/>
  <c r="AY882" i="40"/>
  <c r="BB882" i="40" s="1"/>
  <c r="AY890" i="40"/>
  <c r="BB890" i="40" s="1"/>
  <c r="AY898" i="40"/>
  <c r="BB898" i="40" s="1"/>
  <c r="AY906" i="40"/>
  <c r="BB906" i="40" s="1"/>
  <c r="AY914" i="40"/>
  <c r="BB914" i="40" s="1"/>
  <c r="AY922" i="40"/>
  <c r="BB922" i="40" s="1"/>
  <c r="AY930" i="40"/>
  <c r="BB930" i="40" s="1"/>
  <c r="AY938" i="40"/>
  <c r="BB938" i="40" s="1"/>
  <c r="AY946" i="40"/>
  <c r="BB946" i="40" s="1"/>
  <c r="AY954" i="40"/>
  <c r="BB954" i="40" s="1"/>
  <c r="AY962" i="40"/>
  <c r="BB962" i="40" s="1"/>
  <c r="AY970" i="40"/>
  <c r="BB970" i="40" s="1"/>
  <c r="AY978" i="40"/>
  <c r="BB978" i="40" s="1"/>
  <c r="AY986" i="40"/>
  <c r="BB986" i="40" s="1"/>
  <c r="AY994" i="40"/>
  <c r="BB994" i="40" s="1"/>
  <c r="AY3" i="40"/>
  <c r="BB3" i="40" s="1"/>
  <c r="AY6" i="40"/>
  <c r="BB6" i="40" s="1"/>
  <c r="AY17" i="40"/>
  <c r="BB17" i="40" s="1"/>
  <c r="AY28" i="40"/>
  <c r="BB28" i="40" s="1"/>
  <c r="AY38" i="40"/>
  <c r="BB38" i="40" s="1"/>
  <c r="AY49" i="40"/>
  <c r="BB49" i="40" s="1"/>
  <c r="AY60" i="40"/>
  <c r="BB60" i="40" s="1"/>
  <c r="AY70" i="40"/>
  <c r="BB70" i="40" s="1"/>
  <c r="AY81" i="40"/>
  <c r="BB81" i="40" s="1"/>
  <c r="AY92" i="40"/>
  <c r="BB92" i="40" s="1"/>
  <c r="AY102" i="40"/>
  <c r="BB102" i="40" s="1"/>
  <c r="AY113" i="40"/>
  <c r="BB113" i="40" s="1"/>
  <c r="AY124" i="40"/>
  <c r="BB124" i="40" s="1"/>
  <c r="AY134" i="40"/>
  <c r="BB134" i="40" s="1"/>
  <c r="AY145" i="40"/>
  <c r="BB145" i="40" s="1"/>
  <c r="AY155" i="40"/>
  <c r="BB155" i="40" s="1"/>
  <c r="AY163" i="40"/>
  <c r="BB163" i="40" s="1"/>
  <c r="AY171" i="40"/>
  <c r="BB171" i="40" s="1"/>
  <c r="AY179" i="40"/>
  <c r="BB179" i="40" s="1"/>
  <c r="AY187" i="40"/>
  <c r="BB187" i="40" s="1"/>
  <c r="AY195" i="40"/>
  <c r="BB195" i="40" s="1"/>
  <c r="AY203" i="40"/>
  <c r="BB203" i="40" s="1"/>
  <c r="AY211" i="40"/>
  <c r="BB211" i="40" s="1"/>
  <c r="AY219" i="40"/>
  <c r="BB219" i="40" s="1"/>
  <c r="AY227" i="40"/>
  <c r="BB227" i="40" s="1"/>
  <c r="AY235" i="40"/>
  <c r="BB235" i="40" s="1"/>
  <c r="AY243" i="40"/>
  <c r="BB243" i="40" s="1"/>
  <c r="AY251" i="40"/>
  <c r="BB251" i="40" s="1"/>
  <c r="AY259" i="40"/>
  <c r="BB259" i="40" s="1"/>
  <c r="AY267" i="40"/>
  <c r="BB267" i="40" s="1"/>
  <c r="AY275" i="40"/>
  <c r="BB275" i="40" s="1"/>
  <c r="AY283" i="40"/>
  <c r="BB283" i="40" s="1"/>
  <c r="AY291" i="40"/>
  <c r="BB291" i="40" s="1"/>
  <c r="AY299" i="40"/>
  <c r="BB299" i="40" s="1"/>
  <c r="AY307" i="40"/>
  <c r="BB307" i="40" s="1"/>
  <c r="AY315" i="40"/>
  <c r="BB315" i="40" s="1"/>
  <c r="AY323" i="40"/>
  <c r="BB323" i="40" s="1"/>
  <c r="AY331" i="40"/>
  <c r="BB331" i="40" s="1"/>
  <c r="AY339" i="40"/>
  <c r="BB339" i="40" s="1"/>
  <c r="AY347" i="40"/>
  <c r="BB347" i="40" s="1"/>
  <c r="AY355" i="40"/>
  <c r="BB355" i="40" s="1"/>
  <c r="AY363" i="40"/>
  <c r="BB363" i="40" s="1"/>
  <c r="AY371" i="40"/>
  <c r="BB371" i="40" s="1"/>
  <c r="AY379" i="40"/>
  <c r="BB379" i="40" s="1"/>
  <c r="AY387" i="40"/>
  <c r="BB387" i="40" s="1"/>
  <c r="AY395" i="40"/>
  <c r="BB395" i="40" s="1"/>
  <c r="AY403" i="40"/>
  <c r="BB403" i="40" s="1"/>
  <c r="AY411" i="40"/>
  <c r="BB411" i="40" s="1"/>
  <c r="AY419" i="40"/>
  <c r="BB419" i="40" s="1"/>
  <c r="AY427" i="40"/>
  <c r="BB427" i="40" s="1"/>
  <c r="AY435" i="40"/>
  <c r="BB435" i="40" s="1"/>
  <c r="AY443" i="40"/>
  <c r="BB443" i="40" s="1"/>
  <c r="AY451" i="40"/>
  <c r="BB451" i="40" s="1"/>
  <c r="AY459" i="40"/>
  <c r="BB459" i="40" s="1"/>
  <c r="AY467" i="40"/>
  <c r="BB467" i="40" s="1"/>
  <c r="AY475" i="40"/>
  <c r="BB475" i="40" s="1"/>
  <c r="AY483" i="40"/>
  <c r="BB483" i="40" s="1"/>
  <c r="AY491" i="40"/>
  <c r="BB491" i="40" s="1"/>
  <c r="AY499" i="40"/>
  <c r="BB499" i="40" s="1"/>
  <c r="AY507" i="40"/>
  <c r="BB507" i="40" s="1"/>
  <c r="AY515" i="40"/>
  <c r="BB515" i="40" s="1"/>
  <c r="AY523" i="40"/>
  <c r="BB523" i="40" s="1"/>
  <c r="AY531" i="40"/>
  <c r="BB531" i="40" s="1"/>
  <c r="AY539" i="40"/>
  <c r="BB539" i="40" s="1"/>
  <c r="AY547" i="40"/>
  <c r="BB547" i="40" s="1"/>
  <c r="AY555" i="40"/>
  <c r="BB555" i="40" s="1"/>
  <c r="AY563" i="40"/>
  <c r="BB563" i="40" s="1"/>
  <c r="AY571" i="40"/>
  <c r="BB571" i="40" s="1"/>
  <c r="AY579" i="40"/>
  <c r="BB579" i="40" s="1"/>
  <c r="AY587" i="40"/>
  <c r="BB587" i="40" s="1"/>
  <c r="AY595" i="40"/>
  <c r="BB595" i="40" s="1"/>
  <c r="AY603" i="40"/>
  <c r="BB603" i="40" s="1"/>
  <c r="AY611" i="40"/>
  <c r="BB611" i="40" s="1"/>
  <c r="AY619" i="40"/>
  <c r="BB619" i="40" s="1"/>
  <c r="AY627" i="40"/>
  <c r="BB627" i="40" s="1"/>
  <c r="AY635" i="40"/>
  <c r="BB635" i="40" s="1"/>
  <c r="AY643" i="40"/>
  <c r="BB643" i="40" s="1"/>
  <c r="AY651" i="40"/>
  <c r="BB651" i="40" s="1"/>
  <c r="AY659" i="40"/>
  <c r="BB659" i="40" s="1"/>
  <c r="AY667" i="40"/>
  <c r="BB667" i="40" s="1"/>
  <c r="AY675" i="40"/>
  <c r="BB675" i="40" s="1"/>
  <c r="AY683" i="40"/>
  <c r="BB683" i="40" s="1"/>
  <c r="AY691" i="40"/>
  <c r="BB691" i="40" s="1"/>
  <c r="AY699" i="40"/>
  <c r="BB699" i="40" s="1"/>
  <c r="AY707" i="40"/>
  <c r="BB707" i="40" s="1"/>
  <c r="AY715" i="40"/>
  <c r="BB715" i="40" s="1"/>
  <c r="AY723" i="40"/>
  <c r="BB723" i="40" s="1"/>
  <c r="AY731" i="40"/>
  <c r="BB731" i="40" s="1"/>
  <c r="AY739" i="40"/>
  <c r="BB739" i="40" s="1"/>
  <c r="AY747" i="40"/>
  <c r="BB747" i="40" s="1"/>
  <c r="AY755" i="40"/>
  <c r="BB755" i="40" s="1"/>
  <c r="AY763" i="40"/>
  <c r="BB763" i="40" s="1"/>
  <c r="AY771" i="40"/>
  <c r="BB771" i="40" s="1"/>
  <c r="AY779" i="40"/>
  <c r="BB779" i="40" s="1"/>
  <c r="AY787" i="40"/>
  <c r="BB787" i="40" s="1"/>
  <c r="AY795" i="40"/>
  <c r="BB795" i="40" s="1"/>
  <c r="AY803" i="40"/>
  <c r="BB803" i="40" s="1"/>
  <c r="AY811" i="40"/>
  <c r="BB811" i="40" s="1"/>
  <c r="AY819" i="40"/>
  <c r="BB819" i="40" s="1"/>
  <c r="AY827" i="40"/>
  <c r="BB827" i="40" s="1"/>
  <c r="AY835" i="40"/>
  <c r="BB835" i="40" s="1"/>
  <c r="AY843" i="40"/>
  <c r="BB843" i="40" s="1"/>
  <c r="AY851" i="40"/>
  <c r="BB851" i="40" s="1"/>
  <c r="AY859" i="40"/>
  <c r="BB859" i="40" s="1"/>
  <c r="AY867" i="40"/>
  <c r="BB867" i="40" s="1"/>
  <c r="AY875" i="40"/>
  <c r="BB875" i="40" s="1"/>
  <c r="AY883" i="40"/>
  <c r="BB883" i="40" s="1"/>
  <c r="AY891" i="40"/>
  <c r="BB891" i="40" s="1"/>
  <c r="AY899" i="40"/>
  <c r="BB899" i="40" s="1"/>
  <c r="AY907" i="40"/>
  <c r="BB907" i="40" s="1"/>
  <c r="AY915" i="40"/>
  <c r="BB915" i="40" s="1"/>
  <c r="AY923" i="40"/>
  <c r="BB923" i="40" s="1"/>
  <c r="AY931" i="40"/>
  <c r="BB931" i="40" s="1"/>
  <c r="AY939" i="40"/>
  <c r="BB939" i="40" s="1"/>
  <c r="AY947" i="40"/>
  <c r="BB947" i="40" s="1"/>
  <c r="AY955" i="40"/>
  <c r="BB955" i="40" s="1"/>
  <c r="AY963" i="40"/>
  <c r="BB963" i="40" s="1"/>
  <c r="AY971" i="40"/>
  <c r="BB971" i="40" s="1"/>
  <c r="AY979" i="40"/>
  <c r="BB979" i="40" s="1"/>
  <c r="AY987" i="40"/>
  <c r="BB987" i="40" s="1"/>
  <c r="AY995" i="40"/>
  <c r="BB995" i="40" s="1"/>
  <c r="AY7" i="40"/>
  <c r="BB7" i="40" s="1"/>
  <c r="AY18" i="40"/>
  <c r="BB18" i="40" s="1"/>
  <c r="AY29" i="40"/>
  <c r="BB29" i="40" s="1"/>
  <c r="AY39" i="40"/>
  <c r="BB39" i="40" s="1"/>
  <c r="AY50" i="40"/>
  <c r="BB50" i="40" s="1"/>
  <c r="AY61" i="40"/>
  <c r="BB61" i="40" s="1"/>
  <c r="AY71" i="40"/>
  <c r="BB71" i="40" s="1"/>
  <c r="AY82" i="40"/>
  <c r="BB82" i="40" s="1"/>
  <c r="AY93" i="40"/>
  <c r="BB93" i="40" s="1"/>
  <c r="AY103" i="40"/>
  <c r="BB103" i="40" s="1"/>
  <c r="AY114" i="40"/>
  <c r="BB114" i="40" s="1"/>
  <c r="AY125" i="40"/>
  <c r="BB125" i="40" s="1"/>
  <c r="AY135" i="40"/>
  <c r="BB135" i="40" s="1"/>
  <c r="AY146" i="40"/>
  <c r="BB146" i="40" s="1"/>
  <c r="AY156" i="40"/>
  <c r="BB156" i="40" s="1"/>
  <c r="AY164" i="40"/>
  <c r="BB164" i="40" s="1"/>
  <c r="AY172" i="40"/>
  <c r="BB172" i="40" s="1"/>
  <c r="AY180" i="40"/>
  <c r="BB180" i="40" s="1"/>
  <c r="AY188" i="40"/>
  <c r="BB188" i="40" s="1"/>
  <c r="AY196" i="40"/>
  <c r="BB196" i="40" s="1"/>
  <c r="AY204" i="40"/>
  <c r="BB204" i="40" s="1"/>
  <c r="AY212" i="40"/>
  <c r="BB212" i="40" s="1"/>
  <c r="AY220" i="40"/>
  <c r="BB220" i="40" s="1"/>
  <c r="AY228" i="40"/>
  <c r="BB228" i="40" s="1"/>
  <c r="AY236" i="40"/>
  <c r="BB236" i="40" s="1"/>
  <c r="AY244" i="40"/>
  <c r="BB244" i="40" s="1"/>
  <c r="AY252" i="40"/>
  <c r="BB252" i="40" s="1"/>
  <c r="AY260" i="40"/>
  <c r="BB260" i="40" s="1"/>
  <c r="AY268" i="40"/>
  <c r="BB268" i="40" s="1"/>
  <c r="AY276" i="40"/>
  <c r="BB276" i="40" s="1"/>
  <c r="AY284" i="40"/>
  <c r="BB284" i="40" s="1"/>
  <c r="AY292" i="40"/>
  <c r="BB292" i="40" s="1"/>
  <c r="AY300" i="40"/>
  <c r="BB300" i="40" s="1"/>
  <c r="AY308" i="40"/>
  <c r="BB308" i="40" s="1"/>
  <c r="AY316" i="40"/>
  <c r="BB316" i="40" s="1"/>
  <c r="AY324" i="40"/>
  <c r="BB324" i="40" s="1"/>
  <c r="AY332" i="40"/>
  <c r="BB332" i="40" s="1"/>
  <c r="AY340" i="40"/>
  <c r="BB340" i="40" s="1"/>
  <c r="AY348" i="40"/>
  <c r="BB348" i="40" s="1"/>
  <c r="AY356" i="40"/>
  <c r="BB356" i="40" s="1"/>
  <c r="AY364" i="40"/>
  <c r="BB364" i="40" s="1"/>
  <c r="AY372" i="40"/>
  <c r="BB372" i="40" s="1"/>
  <c r="AY380" i="40"/>
  <c r="BB380" i="40" s="1"/>
  <c r="AY388" i="40"/>
  <c r="BB388" i="40" s="1"/>
  <c r="AY396" i="40"/>
  <c r="BB396" i="40" s="1"/>
  <c r="AY404" i="40"/>
  <c r="BB404" i="40" s="1"/>
  <c r="AY412" i="40"/>
  <c r="BB412" i="40" s="1"/>
  <c r="AY420" i="40"/>
  <c r="BB420" i="40" s="1"/>
  <c r="AY428" i="40"/>
  <c r="BB428" i="40" s="1"/>
  <c r="AY436" i="40"/>
  <c r="BB436" i="40" s="1"/>
  <c r="AY444" i="40"/>
  <c r="BB444" i="40" s="1"/>
  <c r="AY452" i="40"/>
  <c r="BB452" i="40" s="1"/>
  <c r="AY460" i="40"/>
  <c r="BB460" i="40" s="1"/>
  <c r="AY468" i="40"/>
  <c r="BB468" i="40" s="1"/>
  <c r="AY476" i="40"/>
  <c r="BB476" i="40" s="1"/>
  <c r="AY484" i="40"/>
  <c r="BB484" i="40" s="1"/>
  <c r="AY492" i="40"/>
  <c r="BB492" i="40" s="1"/>
  <c r="AY500" i="40"/>
  <c r="BB500" i="40" s="1"/>
  <c r="AY508" i="40"/>
  <c r="BB508" i="40" s="1"/>
  <c r="AY516" i="40"/>
  <c r="BB516" i="40" s="1"/>
  <c r="AY524" i="40"/>
  <c r="BB524" i="40" s="1"/>
  <c r="AY532" i="40"/>
  <c r="BB532" i="40" s="1"/>
  <c r="AY540" i="40"/>
  <c r="BB540" i="40" s="1"/>
  <c r="AY548" i="40"/>
  <c r="BB548" i="40" s="1"/>
  <c r="AY556" i="40"/>
  <c r="BB556" i="40" s="1"/>
  <c r="AY564" i="40"/>
  <c r="BB564" i="40" s="1"/>
  <c r="AY572" i="40"/>
  <c r="BB572" i="40" s="1"/>
  <c r="AY580" i="40"/>
  <c r="BB580" i="40" s="1"/>
  <c r="AY588" i="40"/>
  <c r="BB588" i="40" s="1"/>
  <c r="AY596" i="40"/>
  <c r="BB596" i="40" s="1"/>
  <c r="AY604" i="40"/>
  <c r="BB604" i="40" s="1"/>
  <c r="AY612" i="40"/>
  <c r="BB612" i="40" s="1"/>
  <c r="AY620" i="40"/>
  <c r="BB620" i="40" s="1"/>
  <c r="AY628" i="40"/>
  <c r="BB628" i="40" s="1"/>
  <c r="AY636" i="40"/>
  <c r="BB636" i="40" s="1"/>
  <c r="AY644" i="40"/>
  <c r="BB644" i="40" s="1"/>
  <c r="AY652" i="40"/>
  <c r="BB652" i="40" s="1"/>
  <c r="AY660" i="40"/>
  <c r="BB660" i="40" s="1"/>
  <c r="AY668" i="40"/>
  <c r="BB668" i="40" s="1"/>
  <c r="AY676" i="40"/>
  <c r="BB676" i="40" s="1"/>
  <c r="AY684" i="40"/>
  <c r="BB684" i="40" s="1"/>
  <c r="AY692" i="40"/>
  <c r="BB692" i="40" s="1"/>
  <c r="AY700" i="40"/>
  <c r="BB700" i="40" s="1"/>
  <c r="AY708" i="40"/>
  <c r="BB708" i="40" s="1"/>
  <c r="AY716" i="40"/>
  <c r="BB716" i="40" s="1"/>
  <c r="AY724" i="40"/>
  <c r="BB724" i="40" s="1"/>
  <c r="AY732" i="40"/>
  <c r="BB732" i="40" s="1"/>
  <c r="AY740" i="40"/>
  <c r="BB740" i="40" s="1"/>
  <c r="AY748" i="40"/>
  <c r="BB748" i="40" s="1"/>
  <c r="AY756" i="40"/>
  <c r="BB756" i="40" s="1"/>
  <c r="AY764" i="40"/>
  <c r="BB764" i="40" s="1"/>
  <c r="AY772" i="40"/>
  <c r="BB772" i="40" s="1"/>
  <c r="AY780" i="40"/>
  <c r="BB780" i="40" s="1"/>
  <c r="AY788" i="40"/>
  <c r="BB788" i="40" s="1"/>
  <c r="AY796" i="40"/>
  <c r="BB796" i="40" s="1"/>
  <c r="AY804" i="40"/>
  <c r="BB804" i="40" s="1"/>
  <c r="AY812" i="40"/>
  <c r="BB812" i="40" s="1"/>
  <c r="AY820" i="40"/>
  <c r="BB820" i="40" s="1"/>
  <c r="AY828" i="40"/>
  <c r="BB828" i="40" s="1"/>
  <c r="AY836" i="40"/>
  <c r="BB836" i="40" s="1"/>
  <c r="AY844" i="40"/>
  <c r="BB844" i="40" s="1"/>
  <c r="AY852" i="40"/>
  <c r="BB852" i="40" s="1"/>
  <c r="AY860" i="40"/>
  <c r="BB860" i="40" s="1"/>
  <c r="AY868" i="40"/>
  <c r="BB868" i="40" s="1"/>
  <c r="AY876" i="40"/>
  <c r="BB876" i="40" s="1"/>
  <c r="AY884" i="40"/>
  <c r="BB884" i="40" s="1"/>
  <c r="AY892" i="40"/>
  <c r="BB892" i="40" s="1"/>
  <c r="AY900" i="40"/>
  <c r="BB900" i="40" s="1"/>
  <c r="AY908" i="40"/>
  <c r="BB908" i="40" s="1"/>
  <c r="AY916" i="40"/>
  <c r="BB916" i="40" s="1"/>
  <c r="AY924" i="40"/>
  <c r="BB924" i="40" s="1"/>
  <c r="AY932" i="40"/>
  <c r="BB932" i="40" s="1"/>
  <c r="AY940" i="40"/>
  <c r="BB940" i="40" s="1"/>
  <c r="AY948" i="40"/>
  <c r="BB948" i="40" s="1"/>
  <c r="AY956" i="40"/>
  <c r="BB956" i="40" s="1"/>
  <c r="AY964" i="40"/>
  <c r="BB964" i="40" s="1"/>
  <c r="AY972" i="40"/>
  <c r="BB972" i="40" s="1"/>
  <c r="AY980" i="40"/>
  <c r="BB980" i="40" s="1"/>
  <c r="AY988" i="40"/>
  <c r="BB988" i="40" s="1"/>
  <c r="AY996" i="40"/>
  <c r="BB996" i="40" s="1"/>
  <c r="AY9" i="40"/>
  <c r="BB9" i="40" s="1"/>
  <c r="AY20" i="40"/>
  <c r="BB20" i="40" s="1"/>
  <c r="AY30" i="40"/>
  <c r="BB30" i="40" s="1"/>
  <c r="AY41" i="40"/>
  <c r="BB41" i="40" s="1"/>
  <c r="AY52" i="40"/>
  <c r="BB52" i="40" s="1"/>
  <c r="AY62" i="40"/>
  <c r="BB62" i="40" s="1"/>
  <c r="AY73" i="40"/>
  <c r="BB73" i="40" s="1"/>
  <c r="AY84" i="40"/>
  <c r="BB84" i="40" s="1"/>
  <c r="AY94" i="40"/>
  <c r="BB94" i="40" s="1"/>
  <c r="AY105" i="40"/>
  <c r="BB105" i="40" s="1"/>
  <c r="AY116" i="40"/>
  <c r="BB116" i="40" s="1"/>
  <c r="AY126" i="40"/>
  <c r="BB126" i="40" s="1"/>
  <c r="AY137" i="40"/>
  <c r="BB137" i="40" s="1"/>
  <c r="AY148" i="40"/>
  <c r="BB148" i="40" s="1"/>
  <c r="AY157" i="40"/>
  <c r="BB157" i="40" s="1"/>
  <c r="AY165" i="40"/>
  <c r="BB165" i="40" s="1"/>
  <c r="AY173" i="40"/>
  <c r="BB173" i="40" s="1"/>
  <c r="AY181" i="40"/>
  <c r="BB181" i="40" s="1"/>
  <c r="AY189" i="40"/>
  <c r="BB189" i="40" s="1"/>
  <c r="AY197" i="40"/>
  <c r="BB197" i="40" s="1"/>
  <c r="AY205" i="40"/>
  <c r="BB205" i="40" s="1"/>
  <c r="AY213" i="40"/>
  <c r="BB213" i="40" s="1"/>
  <c r="AY221" i="40"/>
  <c r="BB221" i="40" s="1"/>
  <c r="AY229" i="40"/>
  <c r="BB229" i="40" s="1"/>
  <c r="AY237" i="40"/>
  <c r="BB237" i="40" s="1"/>
  <c r="AY245" i="40"/>
  <c r="BB245" i="40" s="1"/>
  <c r="AY253" i="40"/>
  <c r="BB253" i="40" s="1"/>
  <c r="AY261" i="40"/>
  <c r="BB261" i="40" s="1"/>
  <c r="AY269" i="40"/>
  <c r="BB269" i="40" s="1"/>
  <c r="AY277" i="40"/>
  <c r="BB277" i="40" s="1"/>
  <c r="AY285" i="40"/>
  <c r="BB285" i="40" s="1"/>
  <c r="AY293" i="40"/>
  <c r="BB293" i="40" s="1"/>
  <c r="AY301" i="40"/>
  <c r="BB301" i="40" s="1"/>
  <c r="AY309" i="40"/>
  <c r="BB309" i="40" s="1"/>
  <c r="AY317" i="40"/>
  <c r="BB317" i="40" s="1"/>
  <c r="AY325" i="40"/>
  <c r="BB325" i="40" s="1"/>
  <c r="AY333" i="40"/>
  <c r="BB333" i="40" s="1"/>
  <c r="AY341" i="40"/>
  <c r="BB341" i="40" s="1"/>
  <c r="AY349" i="40"/>
  <c r="BB349" i="40" s="1"/>
  <c r="AY357" i="40"/>
  <c r="BB357" i="40" s="1"/>
  <c r="AY365" i="40"/>
  <c r="BB365" i="40" s="1"/>
  <c r="AY373" i="40"/>
  <c r="BB373" i="40" s="1"/>
  <c r="AY381" i="40"/>
  <c r="BB381" i="40" s="1"/>
  <c r="AY389" i="40"/>
  <c r="BB389" i="40" s="1"/>
  <c r="AY397" i="40"/>
  <c r="BB397" i="40" s="1"/>
  <c r="AY405" i="40"/>
  <c r="BB405" i="40" s="1"/>
  <c r="AY413" i="40"/>
  <c r="BB413" i="40" s="1"/>
  <c r="AY421" i="40"/>
  <c r="BB421" i="40" s="1"/>
  <c r="AY429" i="40"/>
  <c r="BB429" i="40" s="1"/>
  <c r="AY437" i="40"/>
  <c r="BB437" i="40" s="1"/>
  <c r="AY445" i="40"/>
  <c r="BB445" i="40" s="1"/>
  <c r="AY453" i="40"/>
  <c r="BB453" i="40" s="1"/>
  <c r="AY461" i="40"/>
  <c r="BB461" i="40" s="1"/>
  <c r="AY469" i="40"/>
  <c r="BB469" i="40" s="1"/>
  <c r="AY477" i="40"/>
  <c r="BB477" i="40" s="1"/>
  <c r="AY485" i="40"/>
  <c r="BB485" i="40" s="1"/>
  <c r="AY493" i="40"/>
  <c r="BB493" i="40" s="1"/>
  <c r="AY501" i="40"/>
  <c r="BB501" i="40" s="1"/>
  <c r="AY509" i="40"/>
  <c r="BB509" i="40" s="1"/>
  <c r="AY517" i="40"/>
  <c r="BB517" i="40" s="1"/>
  <c r="AY525" i="40"/>
  <c r="BB525" i="40" s="1"/>
  <c r="AY533" i="40"/>
  <c r="BB533" i="40" s="1"/>
  <c r="AY541" i="40"/>
  <c r="BB541" i="40" s="1"/>
  <c r="AY549" i="40"/>
  <c r="BB549" i="40" s="1"/>
  <c r="AY557" i="40"/>
  <c r="BB557" i="40" s="1"/>
  <c r="AY565" i="40"/>
  <c r="BB565" i="40" s="1"/>
  <c r="AY573" i="40"/>
  <c r="BB573" i="40" s="1"/>
  <c r="AY581" i="40"/>
  <c r="BB581" i="40" s="1"/>
  <c r="AY589" i="40"/>
  <c r="BB589" i="40" s="1"/>
  <c r="AY597" i="40"/>
  <c r="BB597" i="40" s="1"/>
  <c r="AY605" i="40"/>
  <c r="BB605" i="40" s="1"/>
  <c r="AY613" i="40"/>
  <c r="BB613" i="40" s="1"/>
  <c r="AY621" i="40"/>
  <c r="BB621" i="40" s="1"/>
  <c r="AY629" i="40"/>
  <c r="BB629" i="40" s="1"/>
  <c r="AY637" i="40"/>
  <c r="BB637" i="40" s="1"/>
  <c r="AY645" i="40"/>
  <c r="BB645" i="40" s="1"/>
  <c r="AY653" i="40"/>
  <c r="BB653" i="40" s="1"/>
  <c r="AY661" i="40"/>
  <c r="BB661" i="40" s="1"/>
  <c r="AY669" i="40"/>
  <c r="BB669" i="40" s="1"/>
  <c r="AY677" i="40"/>
  <c r="BB677" i="40" s="1"/>
  <c r="AY685" i="40"/>
  <c r="BB685" i="40" s="1"/>
  <c r="AY693" i="40"/>
  <c r="BB693" i="40" s="1"/>
  <c r="AY701" i="40"/>
  <c r="BB701" i="40" s="1"/>
  <c r="AY709" i="40"/>
  <c r="BB709" i="40" s="1"/>
  <c r="AY717" i="40"/>
  <c r="BB717" i="40" s="1"/>
  <c r="AY725" i="40"/>
  <c r="BB725" i="40" s="1"/>
  <c r="AY733" i="40"/>
  <c r="BB733" i="40" s="1"/>
  <c r="AY741" i="40"/>
  <c r="BB741" i="40" s="1"/>
  <c r="AY749" i="40"/>
  <c r="BB749" i="40" s="1"/>
  <c r="AY757" i="40"/>
  <c r="BB757" i="40" s="1"/>
  <c r="AY765" i="40"/>
  <c r="BB765" i="40" s="1"/>
  <c r="AY773" i="40"/>
  <c r="BB773" i="40" s="1"/>
  <c r="AY781" i="40"/>
  <c r="BB781" i="40" s="1"/>
  <c r="AY789" i="40"/>
  <c r="BB789" i="40" s="1"/>
  <c r="AY797" i="40"/>
  <c r="BB797" i="40" s="1"/>
  <c r="AY805" i="40"/>
  <c r="BB805" i="40" s="1"/>
  <c r="AY813" i="40"/>
  <c r="BB813" i="40" s="1"/>
  <c r="AY821" i="40"/>
  <c r="BB821" i="40" s="1"/>
  <c r="AY829" i="40"/>
  <c r="BB829" i="40" s="1"/>
  <c r="AY837" i="40"/>
  <c r="BB837" i="40" s="1"/>
  <c r="AY10" i="40"/>
  <c r="BB10" i="40" s="1"/>
  <c r="AY21" i="40"/>
  <c r="BB21" i="40" s="1"/>
  <c r="AY31" i="40"/>
  <c r="BB31" i="40" s="1"/>
  <c r="AY42" i="40"/>
  <c r="BB42" i="40" s="1"/>
  <c r="AY53" i="40"/>
  <c r="BB53" i="40" s="1"/>
  <c r="AY63" i="40"/>
  <c r="BB63" i="40" s="1"/>
  <c r="AY74" i="40"/>
  <c r="BB74" i="40" s="1"/>
  <c r="AY85" i="40"/>
  <c r="BB85" i="40" s="1"/>
  <c r="AY95" i="40"/>
  <c r="BB95" i="40" s="1"/>
  <c r="AY106" i="40"/>
  <c r="BB106" i="40" s="1"/>
  <c r="AY117" i="40"/>
  <c r="BB117" i="40" s="1"/>
  <c r="AY127" i="40"/>
  <c r="BB127" i="40" s="1"/>
  <c r="AY138" i="40"/>
  <c r="BB138" i="40" s="1"/>
  <c r="AY149" i="40"/>
  <c r="BB149" i="40" s="1"/>
  <c r="AY158" i="40"/>
  <c r="BB158" i="40" s="1"/>
  <c r="AY166" i="40"/>
  <c r="BB166" i="40" s="1"/>
  <c r="AY174" i="40"/>
  <c r="BB174" i="40" s="1"/>
  <c r="AY182" i="40"/>
  <c r="BB182" i="40" s="1"/>
  <c r="AY190" i="40"/>
  <c r="BB190" i="40" s="1"/>
  <c r="AY198" i="40"/>
  <c r="BB198" i="40" s="1"/>
  <c r="AY206" i="40"/>
  <c r="BB206" i="40" s="1"/>
  <c r="AY214" i="40"/>
  <c r="BB214" i="40" s="1"/>
  <c r="AY222" i="40"/>
  <c r="BB222" i="40" s="1"/>
  <c r="AY230" i="40"/>
  <c r="BB230" i="40" s="1"/>
  <c r="AY238" i="40"/>
  <c r="BB238" i="40" s="1"/>
  <c r="AY246" i="40"/>
  <c r="BB246" i="40" s="1"/>
  <c r="AY254" i="40"/>
  <c r="BB254" i="40" s="1"/>
  <c r="AY262" i="40"/>
  <c r="BB262" i="40" s="1"/>
  <c r="AY270" i="40"/>
  <c r="BB270" i="40" s="1"/>
  <c r="AY278" i="40"/>
  <c r="BB278" i="40" s="1"/>
  <c r="AY286" i="40"/>
  <c r="BB286" i="40" s="1"/>
  <c r="AY294" i="40"/>
  <c r="BB294" i="40" s="1"/>
  <c r="AY302" i="40"/>
  <c r="BB302" i="40" s="1"/>
  <c r="AY310" i="40"/>
  <c r="BB310" i="40" s="1"/>
  <c r="AY318" i="40"/>
  <c r="BB318" i="40" s="1"/>
  <c r="AY326" i="40"/>
  <c r="BB326" i="40" s="1"/>
  <c r="AY334" i="40"/>
  <c r="BB334" i="40" s="1"/>
  <c r="AY342" i="40"/>
  <c r="BB342" i="40" s="1"/>
  <c r="AY350" i="40"/>
  <c r="BB350" i="40" s="1"/>
  <c r="AY358" i="40"/>
  <c r="BB358" i="40" s="1"/>
  <c r="AY366" i="40"/>
  <c r="BB366" i="40" s="1"/>
  <c r="AY374" i="40"/>
  <c r="BB374" i="40" s="1"/>
  <c r="AY382" i="40"/>
  <c r="BB382" i="40" s="1"/>
  <c r="AY390" i="40"/>
  <c r="BB390" i="40" s="1"/>
  <c r="AY398" i="40"/>
  <c r="BB398" i="40" s="1"/>
  <c r="AY406" i="40"/>
  <c r="BB406" i="40" s="1"/>
  <c r="AY414" i="40"/>
  <c r="BB414" i="40" s="1"/>
  <c r="AY422" i="40"/>
  <c r="BB422" i="40" s="1"/>
  <c r="AY430" i="40"/>
  <c r="BB430" i="40" s="1"/>
  <c r="AY438" i="40"/>
  <c r="BB438" i="40" s="1"/>
  <c r="AY446" i="40"/>
  <c r="BB446" i="40" s="1"/>
  <c r="AY454" i="40"/>
  <c r="BB454" i="40" s="1"/>
  <c r="AY462" i="40"/>
  <c r="BB462" i="40" s="1"/>
  <c r="AY470" i="40"/>
  <c r="BB470" i="40" s="1"/>
  <c r="AY478" i="40"/>
  <c r="BB478" i="40" s="1"/>
  <c r="AY486" i="40"/>
  <c r="BB486" i="40" s="1"/>
  <c r="AY494" i="40"/>
  <c r="BB494" i="40" s="1"/>
  <c r="AY502" i="40"/>
  <c r="BB502" i="40" s="1"/>
  <c r="AY510" i="40"/>
  <c r="BB510" i="40" s="1"/>
  <c r="AY518" i="40"/>
  <c r="BB518" i="40" s="1"/>
  <c r="AY526" i="40"/>
  <c r="BB526" i="40" s="1"/>
  <c r="AY534" i="40"/>
  <c r="BB534" i="40" s="1"/>
  <c r="AY542" i="40"/>
  <c r="BB542" i="40" s="1"/>
  <c r="AY550" i="40"/>
  <c r="BB550" i="40" s="1"/>
  <c r="AY558" i="40"/>
  <c r="BB558" i="40" s="1"/>
  <c r="AY566" i="40"/>
  <c r="BB566" i="40" s="1"/>
  <c r="AY574" i="40"/>
  <c r="BB574" i="40" s="1"/>
  <c r="AY582" i="40"/>
  <c r="BB582" i="40" s="1"/>
  <c r="AY590" i="40"/>
  <c r="BB590" i="40" s="1"/>
  <c r="AY598" i="40"/>
  <c r="BB598" i="40" s="1"/>
  <c r="AY606" i="40"/>
  <c r="BB606" i="40" s="1"/>
  <c r="AY614" i="40"/>
  <c r="BB614" i="40" s="1"/>
  <c r="AY622" i="40"/>
  <c r="BB622" i="40" s="1"/>
  <c r="AY630" i="40"/>
  <c r="BB630" i="40" s="1"/>
  <c r="AY638" i="40"/>
  <c r="BB638" i="40" s="1"/>
  <c r="AY646" i="40"/>
  <c r="BB646" i="40" s="1"/>
  <c r="AY654" i="40"/>
  <c r="BB654" i="40" s="1"/>
  <c r="AY662" i="40"/>
  <c r="BB662" i="40" s="1"/>
  <c r="AY670" i="40"/>
  <c r="BB670" i="40" s="1"/>
  <c r="AY678" i="40"/>
  <c r="BB678" i="40" s="1"/>
  <c r="AY686" i="40"/>
  <c r="BB686" i="40" s="1"/>
  <c r="AY694" i="40"/>
  <c r="BB694" i="40" s="1"/>
  <c r="AY702" i="40"/>
  <c r="BB702" i="40" s="1"/>
  <c r="AY710" i="40"/>
  <c r="BB710" i="40" s="1"/>
  <c r="AY718" i="40"/>
  <c r="BB718" i="40" s="1"/>
  <c r="AY726" i="40"/>
  <c r="BB726" i="40" s="1"/>
  <c r="AY734" i="40"/>
  <c r="BB734" i="40" s="1"/>
  <c r="AY742" i="40"/>
  <c r="BB742" i="40" s="1"/>
  <c r="AY750" i="40"/>
  <c r="BB750" i="40" s="1"/>
  <c r="AY758" i="40"/>
  <c r="BB758" i="40" s="1"/>
  <c r="AY766" i="40"/>
  <c r="BB766" i="40" s="1"/>
  <c r="AY774" i="40"/>
  <c r="BB774" i="40" s="1"/>
  <c r="AY782" i="40"/>
  <c r="BB782" i="40" s="1"/>
  <c r="AY790" i="40"/>
  <c r="BB790" i="40" s="1"/>
  <c r="AY798" i="40"/>
  <c r="BB798" i="40" s="1"/>
  <c r="AY806" i="40"/>
  <c r="BB806" i="40" s="1"/>
  <c r="AY814" i="40"/>
  <c r="BB814" i="40" s="1"/>
  <c r="AY822" i="40"/>
  <c r="BB822" i="40" s="1"/>
  <c r="AY830" i="40"/>
  <c r="BB830" i="40" s="1"/>
  <c r="AY838" i="40"/>
  <c r="BB838" i="40" s="1"/>
  <c r="AY846" i="40"/>
  <c r="BB846" i="40" s="1"/>
  <c r="AY854" i="40"/>
  <c r="BB854" i="40" s="1"/>
  <c r="AY862" i="40"/>
  <c r="BB862" i="40" s="1"/>
  <c r="AY870" i="40"/>
  <c r="BB870" i="40" s="1"/>
  <c r="AY878" i="40"/>
  <c r="BB878" i="40" s="1"/>
  <c r="AY886" i="40"/>
  <c r="BB886" i="40" s="1"/>
  <c r="AY894" i="40"/>
  <c r="BB894" i="40" s="1"/>
  <c r="AY902" i="40"/>
  <c r="BB902" i="40" s="1"/>
  <c r="AY910" i="40"/>
  <c r="BB910" i="40" s="1"/>
  <c r="AY918" i="40"/>
  <c r="BB918" i="40" s="1"/>
  <c r="AY926" i="40"/>
  <c r="BB926" i="40" s="1"/>
  <c r="AY934" i="40"/>
  <c r="BB934" i="40" s="1"/>
  <c r="AY942" i="40"/>
  <c r="BB942" i="40" s="1"/>
  <c r="AY950" i="40"/>
  <c r="BB950" i="40" s="1"/>
  <c r="AY958" i="40"/>
  <c r="BB958" i="40" s="1"/>
  <c r="AY966" i="40"/>
  <c r="BB966" i="40" s="1"/>
  <c r="AY974" i="40"/>
  <c r="BB974" i="40" s="1"/>
  <c r="AY982" i="40"/>
  <c r="BB982" i="40" s="1"/>
  <c r="AY990" i="40"/>
  <c r="BB990" i="40" s="1"/>
  <c r="AY998" i="40"/>
  <c r="BB998" i="40" s="1"/>
  <c r="AY769" i="40"/>
  <c r="BB769" i="40" s="1"/>
  <c r="AY833" i="40"/>
  <c r="BB833" i="40" s="1"/>
  <c r="AY869" i="40"/>
  <c r="BB869" i="40" s="1"/>
  <c r="AY901" i="40"/>
  <c r="BB901" i="40" s="1"/>
  <c r="AY929" i="40"/>
  <c r="BB929" i="40" s="1"/>
  <c r="AY952" i="40"/>
  <c r="BB952" i="40" s="1"/>
  <c r="AY973" i="40"/>
  <c r="BB973" i="40" s="1"/>
  <c r="AY993" i="40"/>
  <c r="BB993" i="40" s="1"/>
  <c r="AY777" i="40"/>
  <c r="BB777" i="40" s="1"/>
  <c r="AY841" i="40"/>
  <c r="BB841" i="40" s="1"/>
  <c r="AY873" i="40"/>
  <c r="BB873" i="40" s="1"/>
  <c r="AY905" i="40"/>
  <c r="BB905" i="40" s="1"/>
  <c r="AY933" i="40"/>
  <c r="BB933" i="40" s="1"/>
  <c r="AY953" i="40"/>
  <c r="BB953" i="40" s="1"/>
  <c r="AY976" i="40"/>
  <c r="BB976" i="40" s="1"/>
  <c r="AY997" i="40"/>
  <c r="BB997" i="40" s="1"/>
  <c r="AY785" i="40"/>
  <c r="BB785" i="40" s="1"/>
  <c r="AY845" i="40"/>
  <c r="BB845" i="40" s="1"/>
  <c r="AY877" i="40"/>
  <c r="BB877" i="40" s="1"/>
  <c r="AY909" i="40"/>
  <c r="BB909" i="40" s="1"/>
  <c r="AY936" i="40"/>
  <c r="BB936" i="40" s="1"/>
  <c r="AY957" i="40"/>
  <c r="BB957" i="40" s="1"/>
  <c r="AY977" i="40"/>
  <c r="BB977" i="40" s="1"/>
  <c r="AY1000" i="40"/>
  <c r="BB1000" i="40" s="1"/>
  <c r="AY793" i="40"/>
  <c r="BB793" i="40" s="1"/>
  <c r="AY849" i="40"/>
  <c r="BB849" i="40" s="1"/>
  <c r="AY881" i="40"/>
  <c r="BB881" i="40" s="1"/>
  <c r="AY913" i="40"/>
  <c r="BB913" i="40" s="1"/>
  <c r="AY937" i="40"/>
  <c r="BB937" i="40" s="1"/>
  <c r="AY960" i="40"/>
  <c r="BB960" i="40" s="1"/>
  <c r="AY981" i="40"/>
  <c r="BB981" i="40" s="1"/>
  <c r="AY1001" i="40"/>
  <c r="BB1001" i="40" s="1"/>
  <c r="AY801" i="40"/>
  <c r="BB801" i="40" s="1"/>
  <c r="AY853" i="40"/>
  <c r="BB853" i="40" s="1"/>
  <c r="AY885" i="40"/>
  <c r="BB885" i="40" s="1"/>
  <c r="AY917" i="40"/>
  <c r="BB917" i="40" s="1"/>
  <c r="AY941" i="40"/>
  <c r="BB941" i="40" s="1"/>
  <c r="AY961" i="40"/>
  <c r="BB961" i="40" s="1"/>
  <c r="AY984" i="40"/>
  <c r="BB984" i="40" s="1"/>
  <c r="AY809" i="40"/>
  <c r="BB809" i="40" s="1"/>
  <c r="AY857" i="40"/>
  <c r="BB857" i="40" s="1"/>
  <c r="AY889" i="40"/>
  <c r="BB889" i="40" s="1"/>
  <c r="AY921" i="40"/>
  <c r="BB921" i="40" s="1"/>
  <c r="AY944" i="40"/>
  <c r="BB944" i="40" s="1"/>
  <c r="AY965" i="40"/>
  <c r="BB965" i="40" s="1"/>
  <c r="AY985" i="40"/>
  <c r="BB985" i="40" s="1"/>
  <c r="AY817" i="40"/>
  <c r="BB817" i="40" s="1"/>
  <c r="AY861" i="40"/>
  <c r="BB861" i="40" s="1"/>
  <c r="AY893" i="40"/>
  <c r="BB893" i="40" s="1"/>
  <c r="AY925" i="40"/>
  <c r="BB925" i="40" s="1"/>
  <c r="AY945" i="40"/>
  <c r="BB945" i="40" s="1"/>
  <c r="AY968" i="40"/>
  <c r="BB968" i="40" s="1"/>
  <c r="AY989" i="40"/>
  <c r="BB989" i="40" s="1"/>
  <c r="AY825" i="40"/>
  <c r="BB825" i="40" s="1"/>
  <c r="AY865" i="40"/>
  <c r="BB865" i="40" s="1"/>
  <c r="AY897" i="40"/>
  <c r="BB897" i="40" s="1"/>
  <c r="AY928" i="40"/>
  <c r="BB928" i="40" s="1"/>
  <c r="AY949" i="40"/>
  <c r="BB949" i="40" s="1"/>
  <c r="AY969" i="40"/>
  <c r="BB969" i="40" s="1"/>
  <c r="AY992" i="40"/>
  <c r="BB992" i="4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O1" authorId="0" shapeId="0" xr:uid="{04950056-BC9D-4B1E-91E5-589F6EF49BC5}">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拿今日收盤價除以昨日收盤價的值做對數（</t>
        </r>
        <r>
          <rPr>
            <sz val="9"/>
            <color indexed="81"/>
            <rFont val="Tahoma"/>
            <family val="2"/>
          </rPr>
          <t>LN</t>
        </r>
        <r>
          <rPr>
            <sz val="9"/>
            <color indexed="81"/>
            <rFont val="細明體"/>
            <family val="3"/>
            <charset val="136"/>
          </rPr>
          <t>）處理代表的是</t>
        </r>
        <r>
          <rPr>
            <b/>
            <sz val="9"/>
            <color indexed="81"/>
            <rFont val="細明體"/>
            <family val="3"/>
            <charset val="136"/>
          </rPr>
          <t>「股票的每日報酬率的對數變化」</t>
        </r>
        <r>
          <rPr>
            <sz val="9"/>
            <color indexed="81"/>
            <rFont val="細明體"/>
            <family val="3"/>
            <charset val="136"/>
          </rPr>
          <t>。這樣的計算方式常被用來衡量股票價格的變化，而對數變換通常用於將非常數的數據轉換為更接近常態分佈的數據，以方便後續的統計分析。對數變換後的數據通常更容易進行建模和分析，並且有助於</t>
        </r>
        <r>
          <rPr>
            <b/>
            <sz val="9"/>
            <color indexed="81"/>
            <rFont val="細明體"/>
            <family val="3"/>
            <charset val="136"/>
          </rPr>
          <t>減少極端值對結果的影響</t>
        </r>
        <r>
          <rPr>
            <sz val="9"/>
            <color indexed="81"/>
            <rFont val="細明體"/>
            <family val="3"/>
            <charset val="136"/>
          </rPr>
          <t>。</t>
        </r>
      </text>
    </comment>
    <comment ref="AA5" authorId="0" shapeId="0" xr:uid="{49987FCC-9DE3-45D6-8EDB-FB6ACFF8235A}">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要將標準差年化應乘以根號</t>
        </r>
        <r>
          <rPr>
            <sz val="9"/>
            <color indexed="81"/>
            <rFont val="Tahoma"/>
            <family val="2"/>
          </rPr>
          <t>4 (</t>
        </r>
        <r>
          <rPr>
            <sz val="9"/>
            <color indexed="81"/>
            <rFont val="細明體"/>
            <family val="3"/>
            <charset val="136"/>
          </rPr>
          <t>因為</t>
        </r>
        <r>
          <rPr>
            <sz val="9"/>
            <color indexed="81"/>
            <rFont val="Tahoma"/>
            <family val="2"/>
          </rPr>
          <t>12/3</t>
        </r>
        <r>
          <rPr>
            <sz val="9"/>
            <color indexed="81"/>
            <rFont val="細明體"/>
            <family val="3"/>
            <charset val="136"/>
          </rPr>
          <t>是</t>
        </r>
        <r>
          <rPr>
            <sz val="9"/>
            <color indexed="81"/>
            <rFont val="Tahoma"/>
            <family val="2"/>
          </rPr>
          <t>4</t>
        </r>
        <r>
          <rPr>
            <sz val="9"/>
            <color indexed="81"/>
            <rFont val="細明體"/>
            <family val="3"/>
            <charset val="136"/>
          </rPr>
          <t>，目前是三個月的資料</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BC2" authorId="0" shapeId="0" xr:uid="{0FA3E687-52AB-4609-8C24-69A7DAAB7DD9}">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此為美國</t>
        </r>
        <r>
          <rPr>
            <sz val="9"/>
            <color indexed="81"/>
            <rFont val="Tahoma"/>
            <family val="2"/>
          </rPr>
          <t>10</t>
        </r>
        <r>
          <rPr>
            <sz val="9"/>
            <color indexed="81"/>
            <rFont val="細明體"/>
            <family val="3"/>
            <charset val="136"/>
          </rPr>
          <t>年期公債殖利率</t>
        </r>
        <r>
          <rPr>
            <sz val="9"/>
            <color indexed="81"/>
            <rFont val="Tahoma"/>
            <family val="2"/>
          </rPr>
          <t>(</t>
        </r>
        <r>
          <rPr>
            <sz val="9"/>
            <color indexed="81"/>
            <rFont val="細明體"/>
            <family val="3"/>
            <charset val="136"/>
          </rPr>
          <t>已年化，作為無風險利率</t>
        </r>
        <r>
          <rPr>
            <sz val="9"/>
            <color indexed="81"/>
            <rFont val="Tahoma"/>
            <family val="2"/>
          </rPr>
          <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07988D-AFF4-48A9-965E-F0DC22012044}" keepAlive="1" name="連線" type="5" refreshedVersion="0" background="1">
    <dbPr connection="Provider=Microsoft.Mashup.OleDb.1;Data Source=$Workbook$;Location=&quot;Table_6541_113_05&quot;;Extended Properties=&quot;&quot;" commandType="0"/>
  </connection>
  <connection id="2" xr16:uid="{0031D02C-7782-4E3C-963E-44C895DF840C}" keepAlive="1" name="連線1" type="5" refreshedVersion="0" background="1">
    <dbPr connection="Provider=Microsoft.Mashup.OleDb.1;Data Source=$Workbook$;Location=&quot;Table_6541_113_04&quot;;Extended Properties=&quot;&quot;" commandType="0"/>
  </connection>
  <connection id="3" xr16:uid="{FFECD39B-7809-4D6F-9D16-59B9FBB73761}" keepAlive="1" name="連線10" type="5" refreshedVersion="0" background="1">
    <dbPr connection="Provider=Microsoft.Mashup.OleDb.1;Data Source=$Workbook$;Location=&quot;Table_3653_113_04&quot;;Extended Properties=&quot;&quot;" commandType="0"/>
  </connection>
  <connection id="4" xr16:uid="{40D46011-228A-4244-80B2-F1075AD3B6FA}" keepAlive="1" name="連線100" type="5" refreshedVersion="0" background="1">
    <dbPr connection="Provider=Microsoft.Mashup.OleDb.1;Data Source=$Workbook$;Location=&quot;Table_3653_113_04&quot;;Extended Properties=&quot;&quot;" commandType="0"/>
  </connection>
  <connection id="5" xr16:uid="{B4DB9161-2A3B-4339-806E-2969793BA76E}" keepAlive="1" name="連線101" type="5" refreshedVersion="0" background="1">
    <dbPr connection="Provider=Microsoft.Mashup.OleDb.1;Data Source=$Workbook$;Location=&quot;Table_3653_113_03&quot;;Extended Properties=&quot;&quot;" commandType="0"/>
  </connection>
  <connection id="6" xr16:uid="{B4E8AC06-6332-447B-8FE4-6D29A965E4E9}" keepAlive="1" name="連線102" type="5" refreshedVersion="0" background="1">
    <dbPr connection="Provider=Microsoft.Mashup.OleDb.1;Data Source=$Workbook$;Location=&quot;Table_1519_113_05&quot;;Extended Properties=&quot;&quot;" commandType="0"/>
  </connection>
  <connection id="7" xr16:uid="{28A8AAD4-E18D-4A6C-9C29-C178FAF45761}" keepAlive="1" name="連線103" type="5" refreshedVersion="0" background="1">
    <dbPr connection="Provider=Microsoft.Mashup.OleDb.1;Data Source=$Workbook$;Location=&quot;Table_1519_113_04&quot;;Extended Properties=&quot;&quot;" commandType="0"/>
  </connection>
  <connection id="8" xr16:uid="{758BF326-41AB-4183-87F7-70B4B31BE9DF}" keepAlive="1" name="連線104" type="5" refreshedVersion="0" background="1">
    <dbPr connection="Provider=Microsoft.Mashup.OleDb.1;Data Source=$Workbook$;Location=&quot;Table_1519_113_03&quot;;Extended Properties=&quot;&quot;" commandType="0"/>
  </connection>
  <connection id="9" xr16:uid="{830964A8-8FBA-44C1-BB8F-4F0C6BF615C3}" keepAlive="1" name="連線105" type="5" refreshedVersion="0" background="1">
    <dbPr connection="Provider=Microsoft.Mashup.OleDb.1;Data Source=$Workbook$;Location=&quot;Table_1905_113_05&quot;;Extended Properties=&quot;&quot;" commandType="0"/>
  </connection>
  <connection id="10" xr16:uid="{CBF1DF9D-B1AB-4D04-9F7C-9157E38DEA2D}" keepAlive="1" name="連線106" type="5" refreshedVersion="0" background="1">
    <dbPr connection="Provider=Microsoft.Mashup.OleDb.1;Data Source=$Workbook$;Location=&quot;Table_1905_113_04&quot;;Extended Properties=&quot;&quot;" commandType="0"/>
  </connection>
  <connection id="11" xr16:uid="{05255B98-F57C-467A-B38F-BFA73DCCB05D}" keepAlive="1" name="連線107" type="5" refreshedVersion="0" background="1">
    <dbPr connection="Provider=Microsoft.Mashup.OleDb.1;Data Source=$Workbook$;Location=&quot;Table_1905_113_03&quot;;Extended Properties=&quot;&quot;" commandType="0"/>
  </connection>
  <connection id="12" xr16:uid="{7B99FEC0-BA50-4CB0-958A-7856E3EEAFED}" keepAlive="1" name="連線108" type="5" refreshedVersion="0" background="1">
    <dbPr connection="Provider=Microsoft.Mashup.OleDb.1;Data Source=$Workbook$;Location=&quot;Table_6409_113_05&quot;;Extended Properties=&quot;&quot;" commandType="0"/>
  </connection>
  <connection id="13" xr16:uid="{5FF7572C-DF2C-41FF-93F0-105736292E81}" keepAlive="1" name="連線109" type="5" refreshedVersion="0" background="1">
    <dbPr connection="Provider=Microsoft.Mashup.OleDb.1;Data Source=$Workbook$;Location=&quot;Table_6409_113_04&quot;;Extended Properties=&quot;&quot;" commandType="0"/>
  </connection>
  <connection id="14" xr16:uid="{6287F88D-01AF-4849-9DBC-65D081529228}" keepAlive="1" name="連線11" type="5" refreshedVersion="0" background="1">
    <dbPr connection="Provider=Microsoft.Mashup.OleDb.1;Data Source=$Workbook$;Location=&quot;Table_3653_113_03&quot;;Extended Properties=&quot;&quot;" commandType="0"/>
  </connection>
  <connection id="15" xr16:uid="{FE30CB49-DA99-4F6F-950B-172EC6784B5D}" keepAlive="1" name="連線110" type="5" refreshedVersion="0" background="1">
    <dbPr connection="Provider=Microsoft.Mashup.OleDb.1;Data Source=$Workbook$;Location=&quot;Table_6409_113_03&quot;;Extended Properties=&quot;&quot;" commandType="0"/>
  </connection>
  <connection id="16" xr16:uid="{048575F6-8A5E-4460-B0CA-429D2A5F1F60}" keepAlive="1" name="連線111" type="5" refreshedVersion="0" background="1">
    <dbPr connection="Provider=Microsoft.Mashup.OleDb.1;Data Source=$Workbook$;Location=&quot;Table_3443_113_05&quot;;Extended Properties=&quot;&quot;" commandType="0"/>
  </connection>
  <connection id="17" xr16:uid="{D07F797C-E209-4E83-B393-1AC1786F748C}" keepAlive="1" name="連線112" type="5" refreshedVersion="0" background="1">
    <dbPr connection="Provider=Microsoft.Mashup.OleDb.1;Data Source=$Workbook$;Location=&quot;Table_3443_113_04&quot;;Extended Properties=&quot;&quot;" commandType="0"/>
  </connection>
  <connection id="18" xr16:uid="{845B064A-77AC-4D03-A61A-B498224DE305}" keepAlive="1" name="連線113" type="5" refreshedVersion="0" background="1">
    <dbPr connection="Provider=Microsoft.Mashup.OleDb.1;Data Source=$Workbook$;Location=&quot;Table_3443_113_03&quot;;Extended Properties=&quot;&quot;" commandType="0"/>
  </connection>
  <connection id="19" xr16:uid="{B3D38A2E-748B-4CEB-B042-703A489B753D}" keepAlive="1" name="連線114" type="5" refreshedVersion="0" background="1">
    <dbPr connection="Provider=Microsoft.Mashup.OleDb.1;Data Source=$Workbook$;Location=&quot;Table_2637_113_05&quot;;Extended Properties=&quot;&quot;" commandType="0"/>
  </connection>
  <connection id="20" xr16:uid="{FF83C032-DAB6-4082-8B05-21966F36303F}" keepAlive="1" name="連線115" type="5" refreshedVersion="0" background="1">
    <dbPr connection="Provider=Microsoft.Mashup.OleDb.1;Data Source=$Workbook$;Location=&quot;Table_2637_113_04&quot;;Extended Properties=&quot;&quot;" commandType="0"/>
  </connection>
  <connection id="21" xr16:uid="{3AF11026-4B0A-4589-A737-3F5DA59C2794}" keepAlive="1" name="連線116" type="5" refreshedVersion="0" background="1">
    <dbPr connection="Provider=Microsoft.Mashup.OleDb.1;Data Source=$Workbook$;Location=&quot;Table_2637_113_03&quot;;Extended Properties=&quot;&quot;" commandType="0"/>
  </connection>
  <connection id="22" xr16:uid="{1848157B-58FA-4C6C-940D-D950FB335EA5}" keepAlive="1" name="連線117" type="5" refreshedVersion="0" background="1">
    <dbPr connection="Provider=Microsoft.Mashup.OleDb.1;Data Source=$Workbook$;Location=&quot;Table_3661_113_05&quot;;Extended Properties=&quot;&quot;" commandType="0"/>
  </connection>
  <connection id="23" xr16:uid="{6CE83F67-A016-4A78-9C1C-EEBBD2DE8A2A}" keepAlive="1" name="連線118" type="5" refreshedVersion="0" background="1">
    <dbPr connection="Provider=Microsoft.Mashup.OleDb.1;Data Source=$Workbook$;Location=&quot;Table_3661_113_04&quot;;Extended Properties=&quot;&quot;" commandType="0"/>
  </connection>
  <connection id="24" xr16:uid="{CD68999E-5268-4992-B981-83F432CDDDCE}" keepAlive="1" name="連線119" type="5" refreshedVersion="0" background="1">
    <dbPr connection="Provider=Microsoft.Mashup.OleDb.1;Data Source=$Workbook$;Location=&quot;Table_3661_113_03&quot;;Extended Properties=&quot;&quot;" commandType="0"/>
  </connection>
  <connection id="25" xr16:uid="{EB68C2CB-62DF-4F4D-AD44-9C8328D22549}" keepAlive="1" name="連線12" type="5" refreshedVersion="0" background="1">
    <dbPr connection="Provider=Microsoft.Mashup.OleDb.1;Data Source=$Workbook$;Location=&quot;Table_1519_113_05&quot;;Extended Properties=&quot;&quot;" commandType="0"/>
  </connection>
  <connection id="26" xr16:uid="{5C401B9B-6AE3-48FA-931E-11CEE7E44741}" keepAlive="1" name="連線120" type="5" refreshedVersion="0" background="1">
    <dbPr connection="Provider=Microsoft.Mashup.OleDb.1;Data Source=$Workbook$;Location=&quot;Table_6541_113_05&quot;;Extended Properties=&quot;&quot;" commandType="0"/>
  </connection>
  <connection id="27" xr16:uid="{F6016931-3284-49FB-8046-7895DADB745F}" keepAlive="1" name="連線121" type="5" refreshedVersion="0" background="1">
    <dbPr connection="Provider=Microsoft.Mashup.OleDb.1;Data Source=$Workbook$;Location=&quot;Table_6541_113_04&quot;;Extended Properties=&quot;&quot;" commandType="0"/>
  </connection>
  <connection id="28" xr16:uid="{FE27469A-0C25-4EBC-BAE4-2D9AF09AF9D8}" keepAlive="1" name="連線122" type="5" refreshedVersion="0" background="1">
    <dbPr connection="Provider=Microsoft.Mashup.OleDb.1;Data Source=$Workbook$;Location=&quot;Table_6541_113_03&quot;;Extended Properties=&quot;&quot;" commandType="0"/>
  </connection>
  <connection id="29" xr16:uid="{A823530A-0778-4B4D-BE42-E87C58960509}" keepAlive="1" name="連線123" type="5" refreshedVersion="0" background="1">
    <dbPr connection="Provider=Microsoft.Mashup.OleDb.1;Data Source=$Workbook$;Location=&quot;Table_2345_113_05&quot;;Extended Properties=&quot;&quot;" commandType="0"/>
  </connection>
  <connection id="30" xr16:uid="{B7FE3487-B836-4787-8CB0-22600ADF59E0}" keepAlive="1" name="連線124" type="5" refreshedVersion="0" background="1">
    <dbPr connection="Provider=Microsoft.Mashup.OleDb.1;Data Source=$Workbook$;Location=&quot;Table_2345_113_04&quot;;Extended Properties=&quot;&quot;" commandType="0"/>
  </connection>
  <connection id="31" xr16:uid="{E1F93B16-0A2E-4D20-85A0-B244662EA51F}" keepAlive="1" name="連線125" type="5" refreshedVersion="0" background="1">
    <dbPr connection="Provider=Microsoft.Mashup.OleDb.1;Data Source=$Workbook$;Location=&quot;Table_2345_113_03&quot;;Extended Properties=&quot;&quot;" commandType="0"/>
  </connection>
  <connection id="32" xr16:uid="{4BAD725E-F74F-4615-B7C6-0A4EBE99ED52}" keepAlive="1" name="連線126" type="5" refreshedVersion="0" background="1">
    <dbPr connection="Provider=Microsoft.Mashup.OleDb.1;Data Source=$Workbook$;Location=&quot;Table_6669_113_05&quot;;Extended Properties=&quot;&quot;" commandType="0"/>
  </connection>
  <connection id="33" xr16:uid="{B6565FC3-67DF-4677-A0B7-A1F66122337F}" keepAlive="1" name="連線127" type="5" refreshedVersion="0" background="1">
    <dbPr connection="Provider=Microsoft.Mashup.OleDb.1;Data Source=$Workbook$;Location=&quot;Table_6669_113_04&quot;;Extended Properties=&quot;&quot;" commandType="0"/>
  </connection>
  <connection id="34" xr16:uid="{50AD7696-C84A-45D6-8228-A631F5B62BBE}" keepAlive="1" name="連線128" type="5" refreshedVersion="0" background="1">
    <dbPr connection="Provider=Microsoft.Mashup.OleDb.1;Data Source=$Workbook$;Location=&quot;Table_6669_113_03&quot;;Extended Properties=&quot;&quot;" commandType="0"/>
  </connection>
  <connection id="35" xr16:uid="{6A6AEE72-3021-4EAA-9E7F-9F4DAC22259B}" keepAlive="1" name="連線129" type="5" refreshedVersion="0" background="1">
    <dbPr connection="Provider=Microsoft.Mashup.OleDb.1;Data Source=$Workbook$;Location=&quot;Table_3653_113_05&quot;;Extended Properties=&quot;&quot;" commandType="0"/>
  </connection>
  <connection id="36" xr16:uid="{8250E622-4BB7-43EC-B520-8BFC4A10EAF8}" keepAlive="1" name="連線13" type="5" refreshedVersion="0" background="1">
    <dbPr connection="Provider=Microsoft.Mashup.OleDb.1;Data Source=$Workbook$;Location=&quot;Table_1519_113_04&quot;;Extended Properties=&quot;&quot;" commandType="0"/>
  </connection>
  <connection id="37" xr16:uid="{5769B854-0EBA-486C-8591-44A25B708D46}" keepAlive="1" name="連線130" type="5" refreshedVersion="0" background="1">
    <dbPr connection="Provider=Microsoft.Mashup.OleDb.1;Data Source=$Workbook$;Location=&quot;Table_3653_113_04&quot;;Extended Properties=&quot;&quot;" commandType="0"/>
  </connection>
  <connection id="38" xr16:uid="{1F01BF80-CEB7-4A06-9AA6-F03ACFB56963}" keepAlive="1" name="連線131" type="5" refreshedVersion="0" background="1">
    <dbPr connection="Provider=Microsoft.Mashup.OleDb.1;Data Source=$Workbook$;Location=&quot;Table_3653_113_03&quot;;Extended Properties=&quot;&quot;" commandType="0"/>
  </connection>
  <connection id="39" xr16:uid="{27F17917-494F-4CDE-A440-95E2D64187D7}" keepAlive="1" name="連線132" type="5" refreshedVersion="0" background="1">
    <dbPr connection="Provider=Microsoft.Mashup.OleDb.1;Data Source=$Workbook$;Location=&quot;Table_1519_113_05&quot;;Extended Properties=&quot;&quot;" commandType="0"/>
  </connection>
  <connection id="40" xr16:uid="{3A1DF346-344D-46D1-B7A0-66FC11E660BA}" keepAlive="1" name="連線133" type="5" refreshedVersion="0" background="1">
    <dbPr connection="Provider=Microsoft.Mashup.OleDb.1;Data Source=$Workbook$;Location=&quot;Table_1519_113_04&quot;;Extended Properties=&quot;&quot;" commandType="0"/>
  </connection>
  <connection id="41" xr16:uid="{CBA1547E-7954-4C02-B497-28C07A490C87}" keepAlive="1" name="連線134" type="5" refreshedVersion="0" background="1">
    <dbPr connection="Provider=Microsoft.Mashup.OleDb.1;Data Source=$Workbook$;Location=&quot;Table_1519_113_03&quot;;Extended Properties=&quot;&quot;" commandType="0"/>
  </connection>
  <connection id="42" xr16:uid="{FAF44D34-53B5-4D25-917B-648E7D72CFD1}" keepAlive="1" name="連線135" type="5" refreshedVersion="0" background="1">
    <dbPr connection="Provider=Microsoft.Mashup.OleDb.1;Data Source=$Workbook$;Location=&quot;Table_1905_113_05&quot;;Extended Properties=&quot;&quot;" commandType="0"/>
  </connection>
  <connection id="43" xr16:uid="{C33400A7-A3A0-454A-B3CA-569A9B5F75D9}" keepAlive="1" name="連線136" type="5" refreshedVersion="0" background="1">
    <dbPr connection="Provider=Microsoft.Mashup.OleDb.1;Data Source=$Workbook$;Location=&quot;Table_1905_113_04&quot;;Extended Properties=&quot;&quot;" commandType="0"/>
  </connection>
  <connection id="44" xr16:uid="{537E607B-DD5F-4772-8EBE-45B80EE8128F}" keepAlive="1" name="連線137" type="5" refreshedVersion="0" background="1">
    <dbPr connection="Provider=Microsoft.Mashup.OleDb.1;Data Source=$Workbook$;Location=&quot;Table_1905_113_03&quot;;Extended Properties=&quot;&quot;" commandType="0"/>
  </connection>
  <connection id="45" xr16:uid="{0D4EC10D-9EBB-4C4C-8416-BA94F5363A54}" keepAlive="1" name="連線138" type="5" refreshedVersion="0" background="1">
    <dbPr connection="Provider=Microsoft.Mashup.OleDb.1;Data Source=$Workbook$;Location=&quot;Table_6409_113_05&quot;;Extended Properties=&quot;&quot;" commandType="0"/>
  </connection>
  <connection id="46" xr16:uid="{9807282B-3683-49A0-87BD-0D3153552DF5}" keepAlive="1" name="連線139" type="5" refreshedVersion="0" background="1">
    <dbPr connection="Provider=Microsoft.Mashup.OleDb.1;Data Source=$Workbook$;Location=&quot;Table_6409_113_04&quot;;Extended Properties=&quot;&quot;" commandType="0"/>
  </connection>
  <connection id="47" xr16:uid="{BC46DDD8-68C8-45B8-AD47-833350AD9CF8}" keepAlive="1" name="連線14" type="5" refreshedVersion="0" background="1">
    <dbPr connection="Provider=Microsoft.Mashup.OleDb.1;Data Source=$Workbook$;Location=&quot;Table_1519_113_03&quot;;Extended Properties=&quot;&quot;" commandType="0"/>
  </connection>
  <connection id="48" xr16:uid="{CD28D46C-E403-4428-B87E-C1BBBF6177B8}" keepAlive="1" name="連線140" type="5" refreshedVersion="0" background="1">
    <dbPr connection="Provider=Microsoft.Mashup.OleDb.1;Data Source=$Workbook$;Location=&quot;Table_6409_113_03&quot;;Extended Properties=&quot;&quot;" commandType="0"/>
  </connection>
  <connection id="49" xr16:uid="{66DF6F13-F3E8-4E2F-8723-727FDD318D38}" keepAlive="1" name="連線141" type="5" refreshedVersion="0" background="1">
    <dbPr connection="Provider=Microsoft.Mashup.OleDb.1;Data Source=$Workbook$;Location=&quot;Table_3443_113_05&quot;;Extended Properties=&quot;&quot;" commandType="0"/>
  </connection>
  <connection id="50" xr16:uid="{622B0EC9-F22B-4F2A-9827-91111400CFFE}" keepAlive="1" name="連線142" type="5" refreshedVersion="0" background="1">
    <dbPr connection="Provider=Microsoft.Mashup.OleDb.1;Data Source=$Workbook$;Location=&quot;Table_3443_113_04&quot;;Extended Properties=&quot;&quot;" commandType="0"/>
  </connection>
  <connection id="51" xr16:uid="{A61F14E0-2335-4C4B-985A-D42503B69579}" keepAlive="1" name="連線143" type="5" refreshedVersion="0" background="1">
    <dbPr connection="Provider=Microsoft.Mashup.OleDb.1;Data Source=$Workbook$;Location=&quot;Table_3443_113_03&quot;;Extended Properties=&quot;&quot;" commandType="0"/>
  </connection>
  <connection id="52" xr16:uid="{08B68F64-6B9D-46D7-83F7-8D7F7A8DC692}" keepAlive="1" name="連線144" type="5" refreshedVersion="0" background="1">
    <dbPr connection="Provider=Microsoft.Mashup.OleDb.1;Data Source=$Workbook$;Location=&quot;Table_2637_113_05&quot;;Extended Properties=&quot;&quot;" commandType="0"/>
  </connection>
  <connection id="53" xr16:uid="{0E3AE6AC-DA75-4C02-B815-5757988171CF}" keepAlive="1" name="連線145" type="5" refreshedVersion="0" background="1">
    <dbPr connection="Provider=Microsoft.Mashup.OleDb.1;Data Source=$Workbook$;Location=&quot;Table_2637_113_04&quot;;Extended Properties=&quot;&quot;" commandType="0"/>
  </connection>
  <connection id="54" xr16:uid="{B3E54BEA-414C-463D-9B31-3C15EDB7E5C4}" keepAlive="1" name="連線146" type="5" refreshedVersion="0" background="1">
    <dbPr connection="Provider=Microsoft.Mashup.OleDb.1;Data Source=$Workbook$;Location=&quot;Table_2637_113_03&quot;;Extended Properties=&quot;&quot;" commandType="0"/>
  </connection>
  <connection id="55" xr16:uid="{600F0349-772D-47B9-8E84-944D4BE5E5AD}" keepAlive="1" name="連線147" type="5" refreshedVersion="0" background="1">
    <dbPr connection="Provider=Microsoft.Mashup.OleDb.1;Data Source=$Workbook$;Location=&quot;Table_3661_113_05&quot;;Extended Properties=&quot;&quot;" commandType="0"/>
  </connection>
  <connection id="56" xr16:uid="{70D1AE47-014C-454A-9E60-E2867BC18DFE}" keepAlive="1" name="連線148" type="5" refreshedVersion="0" background="1">
    <dbPr connection="Provider=Microsoft.Mashup.OleDb.1;Data Source=$Workbook$;Location=&quot;Table_3661_113_04&quot;;Extended Properties=&quot;&quot;" commandType="0"/>
  </connection>
  <connection id="57" xr16:uid="{F00801A7-5879-4766-B2FF-7DA9DFAFE073}" keepAlive="1" name="連線149" type="5" refreshedVersion="0" background="1">
    <dbPr connection="Provider=Microsoft.Mashup.OleDb.1;Data Source=$Workbook$;Location=&quot;Table_3661_113_03&quot;;Extended Properties=&quot;&quot;" commandType="0"/>
  </connection>
  <connection id="58" xr16:uid="{722FDDC9-17D1-4620-9510-5D54C62279F2}" keepAlive="1" name="連線15" type="5" refreshedVersion="0" background="1">
    <dbPr connection="Provider=Microsoft.Mashup.OleDb.1;Data Source=$Workbook$;Location=&quot;Table_1905_113_05&quot;;Extended Properties=&quot;&quot;" commandType="0"/>
  </connection>
  <connection id="59" xr16:uid="{9D3DA270-C7E2-43F0-A70B-468D2E40CDC6}" keepAlive="1" name="連線150" type="5" refreshedVersion="0" background="1">
    <dbPr connection="Provider=Microsoft.Mashup.OleDb.1;Data Source=$Workbook$;Location=&quot;Table_2404_113_05&quot;;Extended Properties=&quot;&quot;" commandType="0"/>
  </connection>
  <connection id="60" xr16:uid="{575FF94C-09B1-429F-9C21-7B412C17ADAD}" keepAlive="1" name="連線151" type="5" refreshedVersion="0" background="1">
    <dbPr connection="Provider=Microsoft.Mashup.OleDb.1;Data Source=$Workbook$;Location=&quot;Table_2404_113_04&quot;;Extended Properties=&quot;&quot;" commandType="0"/>
  </connection>
  <connection id="61" xr16:uid="{768D5FB3-8EA4-49E2-B9AF-4F7EF3EE4CDA}" keepAlive="1" name="連線152" type="5" refreshedVersion="0" background="1">
    <dbPr connection="Provider=Microsoft.Mashup.OleDb.1;Data Source=$Workbook$;Location=&quot;Table_2404_113_03&quot;;Extended Properties=&quot;&quot;" commandType="0"/>
  </connection>
  <connection id="62" xr16:uid="{89EE3473-A577-413A-99B3-A79186C1DD71}" keepAlive="1" name="連線153" type="5" refreshedVersion="0" background="1">
    <dbPr connection="Provider=Microsoft.Mashup.OleDb.1;Data Source=$Workbook$;Location=&quot;Table_2357_113_05&quot;;Extended Properties=&quot;&quot;" commandType="0"/>
  </connection>
  <connection id="63" xr16:uid="{6D279DE6-CD5B-47A9-9931-DC44A5D571D9}" keepAlive="1" name="連線154" type="5" refreshedVersion="0" background="1">
    <dbPr connection="Provider=Microsoft.Mashup.OleDb.1;Data Source=$Workbook$;Location=&quot;Table_2357_113_04&quot;;Extended Properties=&quot;&quot;" commandType="0"/>
  </connection>
  <connection id="64" xr16:uid="{D17A5DA7-D71B-4BA6-AA2B-EC5390FB4955}" keepAlive="1" name="連線155" type="5" refreshedVersion="0" background="1">
    <dbPr connection="Provider=Microsoft.Mashup.OleDb.1;Data Source=$Workbook$;Location=&quot;Table_2357_113_03&quot;;Extended Properties=&quot;&quot;" commandType="0"/>
  </connection>
  <connection id="65" xr16:uid="{C01A5202-0684-4B00-B6DD-F80F7D378193}" keepAlive="1" name="連線156" type="5" refreshedVersion="0" background="1">
    <dbPr connection="Provider=Microsoft.Mashup.OleDb.1;Data Source=$Workbook$;Location=&quot;Table_2059_113_05&quot;;Extended Properties=&quot;&quot;" commandType="0"/>
  </connection>
  <connection id="66" xr16:uid="{262B3853-8553-4053-BDDF-BA30953269AB}" keepAlive="1" name="連線157" type="5" refreshedVersion="0" background="1">
    <dbPr connection="Provider=Microsoft.Mashup.OleDb.1;Data Source=$Workbook$;Location=&quot;Table_2059_113_04&quot;;Extended Properties=&quot;&quot;" commandType="0"/>
  </connection>
  <connection id="67" xr16:uid="{BA725210-21A8-433E-A172-B64A2011C9F8}" keepAlive="1" name="連線158" type="5" refreshedVersion="0" background="1">
    <dbPr connection="Provider=Microsoft.Mashup.OleDb.1;Data Source=$Workbook$;Location=&quot;Table_2059_113_03&quot;;Extended Properties=&quot;&quot;" commandType="0"/>
  </connection>
  <connection id="68" xr16:uid="{DBB6790F-492F-426C-B07C-EC417299AD22}" keepAlive="1" name="連線159" type="5" refreshedVersion="0" background="1">
    <dbPr connection="Provider=Microsoft.Mashup.OleDb.1;Data Source=$Workbook$;Location=&quot;Table_3533_113_05&quot;;Extended Properties=&quot;&quot;" commandType="0"/>
  </connection>
  <connection id="69" xr16:uid="{C2ECF721-B846-4D64-BFAD-7F7D5DD8AC90}" keepAlive="1" name="連線16" type="5" refreshedVersion="0" background="1">
    <dbPr connection="Provider=Microsoft.Mashup.OleDb.1;Data Source=$Workbook$;Location=&quot;Table_1905_113_04&quot;;Extended Properties=&quot;&quot;" commandType="0"/>
  </connection>
  <connection id="70" xr16:uid="{13810DC8-1ED1-461A-B08C-8247C2D8EF2E}" keepAlive="1" name="連線160" type="5" refreshedVersion="0" background="1">
    <dbPr connection="Provider=Microsoft.Mashup.OleDb.1;Data Source=$Workbook$;Location=&quot;Table_3533_113_04&quot;;Extended Properties=&quot;&quot;" commandType="0"/>
  </connection>
  <connection id="71" xr16:uid="{1607D787-5D0E-44B5-AE0F-0B117DE66BE5}" keepAlive="1" name="連線161" type="5" refreshedVersion="0" background="1">
    <dbPr connection="Provider=Microsoft.Mashup.OleDb.1;Data Source=$Workbook$;Location=&quot;Table_3533_113_03&quot;;Extended Properties=&quot;&quot;" commandType="0"/>
  </connection>
  <connection id="72" xr16:uid="{169EE244-ACDC-4A9C-87E4-72D635E531FE}" keepAlive="1" name="連線162" type="5" refreshedVersion="0" background="1">
    <dbPr connection="Provider=Microsoft.Mashup.OleDb.1;Data Source=$Workbook$;Location=&quot;Table_6669_113_05&quot;;Extended Properties=&quot;&quot;" commandType="0"/>
  </connection>
  <connection id="73" xr16:uid="{896281E0-C95B-402F-B669-50131B9AB972}" keepAlive="1" name="連線163" type="5" refreshedVersion="0" background="1">
    <dbPr connection="Provider=Microsoft.Mashup.OleDb.1;Data Source=$Workbook$;Location=&quot;Table_6669_113_04&quot;;Extended Properties=&quot;&quot;" commandType="0"/>
  </connection>
  <connection id="74" xr16:uid="{2CA68DEF-ED9A-43DA-BC52-03572D044CFF}" keepAlive="1" name="連線164" type="5" refreshedVersion="0" background="1">
    <dbPr connection="Provider=Microsoft.Mashup.OleDb.1;Data Source=$Workbook$;Location=&quot;Table_6669_113_03&quot;;Extended Properties=&quot;&quot;" commandType="0"/>
  </connection>
  <connection id="75" xr16:uid="{B1192E21-8B1E-49D1-8AF7-BFF6E41E0C95}" keepAlive="1" name="連線165" type="5" refreshedVersion="0" background="1">
    <dbPr connection="Provider=Microsoft.Mashup.OleDb.1;Data Source=$Workbook$;Location=&quot;Table_2207_113_05&quot;;Extended Properties=&quot;&quot;" commandType="0"/>
  </connection>
  <connection id="76" xr16:uid="{693638E2-FAF8-471A-8671-8BA23A0B7824}" keepAlive="1" name="連線166" type="5" refreshedVersion="0" background="1">
    <dbPr connection="Provider=Microsoft.Mashup.OleDb.1;Data Source=$Workbook$;Location=&quot;Table_2207_113_04&quot;;Extended Properties=&quot;&quot;" commandType="0"/>
  </connection>
  <connection id="77" xr16:uid="{1F30572D-D93D-4FFD-9C72-F09AB2636A29}" keepAlive="1" name="連線167" type="5" refreshedVersion="0" background="1">
    <dbPr connection="Provider=Microsoft.Mashup.OleDb.1;Data Source=$Workbook$;Location=&quot;Table_2207_113_03&quot;;Extended Properties=&quot;&quot;" commandType="0"/>
  </connection>
  <connection id="78" xr16:uid="{BC841D81-269C-449A-BBC9-AEA26E6BF1D4}" keepAlive="1" name="連線168" type="5" refreshedVersion="0" background="1">
    <dbPr connection="Provider=Microsoft.Mashup.OleDb.1;Data Source=$Workbook$;Location=&quot;Table_2454_113_05&quot;;Extended Properties=&quot;&quot;" commandType="0"/>
  </connection>
  <connection id="79" xr16:uid="{4CCFE564-442F-4CDA-8C9F-85B050EA165A}" keepAlive="1" name="連線169" type="5" refreshedVersion="0" background="1">
    <dbPr connection="Provider=Microsoft.Mashup.OleDb.1;Data Source=$Workbook$;Location=&quot;Table_2454_113_04&quot;;Extended Properties=&quot;&quot;" commandType="0"/>
  </connection>
  <connection id="80" xr16:uid="{5643A559-B53D-4912-854E-56DF6B55D32D}" keepAlive="1" name="連線17" type="5" refreshedVersion="0" background="1">
    <dbPr connection="Provider=Microsoft.Mashup.OleDb.1;Data Source=$Workbook$;Location=&quot;Table_1905_113_03&quot;;Extended Properties=&quot;&quot;" commandType="0"/>
  </connection>
  <connection id="81" xr16:uid="{F6D4634C-7D38-43B2-BAA0-EB863F52CAF4}" keepAlive="1" name="連線170" type="5" refreshedVersion="0" background="1">
    <dbPr connection="Provider=Microsoft.Mashup.OleDb.1;Data Source=$Workbook$;Location=&quot;Table_2454_113_03&quot;;Extended Properties=&quot;&quot;" commandType="0"/>
  </connection>
  <connection id="82" xr16:uid="{0B73A9A6-163B-4D70-882B-0417F27E9EDC}" keepAlive="1" name="連線171" type="5" refreshedVersion="0" background="1">
    <dbPr connection="Provider=Microsoft.Mashup.OleDb.1;Data Source=$Workbook$;Location=&quot;Table_4763_113_05&quot;;Extended Properties=&quot;&quot;" commandType="0"/>
  </connection>
  <connection id="83" xr16:uid="{C3736A7B-2009-4A32-BCA3-CD828CD91531}" keepAlive="1" name="連線172" type="5" refreshedVersion="0" background="1">
    <dbPr connection="Provider=Microsoft.Mashup.OleDb.1;Data Source=$Workbook$;Location=&quot;Table_4763_113_04&quot;;Extended Properties=&quot;&quot;" commandType="0"/>
  </connection>
  <connection id="84" xr16:uid="{4BA87F39-34CD-4C4B-85A8-9D713294AE84}" keepAlive="1" name="連線173" type="5" refreshedVersion="0" background="1">
    <dbPr connection="Provider=Microsoft.Mashup.OleDb.1;Data Source=$Workbook$;Location=&quot;Table_4763_113_03&quot;;Extended Properties=&quot;&quot;" commandType="0"/>
  </connection>
  <connection id="85" xr16:uid="{7DD7692A-BC4C-4434-8565-6D2574A1E2B8}" keepAlive="1" name="連線174" type="5" refreshedVersion="0" background="1">
    <dbPr connection="Provider=Microsoft.Mashup.OleDb.1;Data Source=$Workbook$;Location=&quot;Table_3008_113_05&quot;;Extended Properties=&quot;&quot;" commandType="0"/>
  </connection>
  <connection id="86" xr16:uid="{A53192AB-D61A-4132-B97B-5288DB133E4C}" keepAlive="1" name="連線175" type="5" refreshedVersion="0" background="1">
    <dbPr connection="Provider=Microsoft.Mashup.OleDb.1;Data Source=$Workbook$;Location=&quot;Table_3008_113_04&quot;;Extended Properties=&quot;&quot;" commandType="0"/>
  </connection>
  <connection id="87" xr16:uid="{ED83371E-785D-4D23-BFF1-2A456F74C3E3}" keepAlive="1" name="連線176" type="5" refreshedVersion="0" background="1">
    <dbPr connection="Provider=Microsoft.Mashup.OleDb.1;Data Source=$Workbook$;Location=&quot;Table_3008_113_03&quot;;Extended Properties=&quot;&quot;" commandType="0"/>
  </connection>
  <connection id="88" xr16:uid="{8C3E3FAD-7D2C-4D19-9E5A-ED752A1C0B56}" keepAlive="1" name="連線177" type="5" refreshedVersion="0" background="1">
    <dbPr connection="Provider=Microsoft.Mashup.OleDb.1;Data Source=$Workbook$;Location=&quot;Table_3661_113_05&quot;;Extended Properties=&quot;&quot;" commandType="0"/>
  </connection>
  <connection id="89" xr16:uid="{C2986A42-DF6B-4B32-B454-BA4012DA04BF}" keepAlive="1" name="連線178" type="5" refreshedVersion="0" background="1">
    <dbPr connection="Provider=Microsoft.Mashup.OleDb.1;Data Source=$Workbook$;Location=&quot;Table_3661_113_04&quot;;Extended Properties=&quot;&quot;" commandType="0"/>
  </connection>
  <connection id="90" xr16:uid="{ED3FF47A-FE76-4B44-BFD4-7E827C015F97}" keepAlive="1" name="連線179" type="5" refreshedVersion="0" background="1">
    <dbPr connection="Provider=Microsoft.Mashup.OleDb.1;Data Source=$Workbook$;Location=&quot;Table_3661_113_03&quot;;Extended Properties=&quot;&quot;" commandType="0"/>
  </connection>
  <connection id="91" xr16:uid="{2E22D114-D7CB-4559-9F2C-9D16AC775205}" keepAlive="1" name="連線18" type="5" refreshedVersion="0" background="1">
    <dbPr connection="Provider=Microsoft.Mashup.OleDb.1;Data Source=$Workbook$;Location=&quot;Table_6409_113_05&quot;;Extended Properties=&quot;&quot;" commandType="0"/>
  </connection>
  <connection id="92" xr16:uid="{B9E1FC9E-8E8C-4082-A718-F7772730A1CA}" keepAlive="1" name="連線180" type="5" refreshedVersion="0" background="1">
    <dbPr connection="Provider=Microsoft.Mashup.OleDb.1;Data Source=$Workbook$;Location=&quot;Table_2404_113_05&quot;;Extended Properties=&quot;&quot;" commandType="0"/>
  </connection>
  <connection id="93" xr16:uid="{BEB4FBED-1E33-480B-BA56-9978BFFF575A}" keepAlive="1" name="連線181" type="5" refreshedVersion="0" background="1">
    <dbPr connection="Provider=Microsoft.Mashup.OleDb.1;Data Source=$Workbook$;Location=&quot;Table_2404_113_04&quot;;Extended Properties=&quot;&quot;" commandType="0"/>
  </connection>
  <connection id="94" xr16:uid="{15575076-1522-46C6-AE48-810819ED9AD6}" keepAlive="1" name="連線182" type="5" refreshedVersion="0" background="1">
    <dbPr connection="Provider=Microsoft.Mashup.OleDb.1;Data Source=$Workbook$;Location=&quot;Table_2404_113_03&quot;;Extended Properties=&quot;&quot;" commandType="0"/>
  </connection>
  <connection id="95" xr16:uid="{DFE0A40C-9A8A-40D3-A5DC-069733DFDC27}" keepAlive="1" name="連線183" type="5" refreshedVersion="0" background="1">
    <dbPr connection="Provider=Microsoft.Mashup.OleDb.1;Data Source=$Workbook$;Location=&quot;Table_2357_113_05&quot;;Extended Properties=&quot;&quot;" commandType="0"/>
  </connection>
  <connection id="96" xr16:uid="{54F10C57-07FB-464B-AD92-1C4F7A71EBC0}" keepAlive="1" name="連線184" type="5" refreshedVersion="0" background="1">
    <dbPr connection="Provider=Microsoft.Mashup.OleDb.1;Data Source=$Workbook$;Location=&quot;Table_2357_113_04&quot;;Extended Properties=&quot;&quot;" commandType="0"/>
  </connection>
  <connection id="97" xr16:uid="{5CC27ECE-A064-4CFB-9F08-B51D215405C9}" keepAlive="1" name="連線185" type="5" refreshedVersion="0" background="1">
    <dbPr connection="Provider=Microsoft.Mashup.OleDb.1;Data Source=$Workbook$;Location=&quot;Table_2357_113_03&quot;;Extended Properties=&quot;&quot;" commandType="0"/>
  </connection>
  <connection id="98" xr16:uid="{C8898D9D-C561-49D9-B9D0-664D6507B63F}" keepAlive="1" name="連線186" type="5" refreshedVersion="0" background="1">
    <dbPr connection="Provider=Microsoft.Mashup.OleDb.1;Data Source=$Workbook$;Location=&quot;Table_2059_113_05&quot;;Extended Properties=&quot;&quot;" commandType="0"/>
  </connection>
  <connection id="99" xr16:uid="{BDB021B8-5F69-4C2C-B96C-8E30AC13CC0D}" keepAlive="1" name="連線187" type="5" refreshedVersion="0" background="1">
    <dbPr connection="Provider=Microsoft.Mashup.OleDb.1;Data Source=$Workbook$;Location=&quot;Table_2059_113_04&quot;;Extended Properties=&quot;&quot;" commandType="0"/>
  </connection>
  <connection id="100" xr16:uid="{83406975-D41C-43E9-B7F9-44BA8E6B8A08}" keepAlive="1" name="連線188" type="5" refreshedVersion="0" background="1">
    <dbPr connection="Provider=Microsoft.Mashup.OleDb.1;Data Source=$Workbook$;Location=&quot;Table_2059_113_03&quot;;Extended Properties=&quot;&quot;" commandType="0"/>
  </connection>
  <connection id="101" xr16:uid="{3BE279B6-3536-4B8C-A1DE-2A49BFEF7BDD}" keepAlive="1" name="連線189" type="5" refreshedVersion="0" background="1">
    <dbPr connection="Provider=Microsoft.Mashup.OleDb.1;Data Source=$Workbook$;Location=&quot;Table_3533_113_05&quot;;Extended Properties=&quot;&quot;" commandType="0"/>
  </connection>
  <connection id="102" xr16:uid="{8BF99B71-7C39-44EC-9000-7448D05F1F85}" keepAlive="1" name="連線19" type="5" refreshedVersion="0" background="1">
    <dbPr connection="Provider=Microsoft.Mashup.OleDb.1;Data Source=$Workbook$;Location=&quot;Table_6409_113_04&quot;;Extended Properties=&quot;&quot;" commandType="0"/>
  </connection>
  <connection id="103" xr16:uid="{9C214D08-4266-4C05-A95A-578F1E084A9C}" keepAlive="1" name="連線190" type="5" refreshedVersion="0" background="1">
    <dbPr connection="Provider=Microsoft.Mashup.OleDb.1;Data Source=$Workbook$;Location=&quot;Table_3533_113_04&quot;;Extended Properties=&quot;&quot;" commandType="0"/>
  </connection>
  <connection id="104" xr16:uid="{02537410-78E4-475A-AFCB-CDD20679BD06}" keepAlive="1" name="連線191" type="5" refreshedVersion="0" background="1">
    <dbPr connection="Provider=Microsoft.Mashup.OleDb.1;Data Source=$Workbook$;Location=&quot;Table_3533_113_03&quot;;Extended Properties=&quot;&quot;" commandType="0"/>
  </connection>
  <connection id="105" xr16:uid="{E77A1BB9-0340-45F6-84BD-22A924DFD7A5}" keepAlive="1" name="連線192" type="5" refreshedVersion="0" background="1">
    <dbPr connection="Provider=Microsoft.Mashup.OleDb.1;Data Source=$Workbook$;Location=&quot;Table_6669_113_05&quot;;Extended Properties=&quot;&quot;" commandType="0"/>
  </connection>
  <connection id="106" xr16:uid="{125C4726-AE69-4DBA-BDF7-D22566C7D5C4}" keepAlive="1" name="連線193" type="5" refreshedVersion="0" background="1">
    <dbPr connection="Provider=Microsoft.Mashup.OleDb.1;Data Source=$Workbook$;Location=&quot;Table_6669_113_04&quot;;Extended Properties=&quot;&quot;" commandType="0"/>
  </connection>
  <connection id="107" xr16:uid="{F40FA053-15FF-4835-8B93-E34D6FFD82A5}" keepAlive="1" name="連線194" type="5" refreshedVersion="0" background="1">
    <dbPr connection="Provider=Microsoft.Mashup.OleDb.1;Data Source=$Workbook$;Location=&quot;Table_6669_113_03&quot;;Extended Properties=&quot;&quot;" commandType="0"/>
  </connection>
  <connection id="108" xr16:uid="{41F5800E-3B78-4AC6-ABCA-DEDB4FFA0388}" keepAlive="1" name="連線195" type="5" refreshedVersion="0" background="1">
    <dbPr connection="Provider=Microsoft.Mashup.OleDb.1;Data Source=$Workbook$;Location=&quot;Table_2207_113_05&quot;;Extended Properties=&quot;&quot;" commandType="0"/>
  </connection>
  <connection id="109" xr16:uid="{DABFF9E9-FEF0-4876-8B0B-42D05A5E3EB8}" keepAlive="1" name="連線196" type="5" refreshedVersion="0" background="1">
    <dbPr connection="Provider=Microsoft.Mashup.OleDb.1;Data Source=$Workbook$;Location=&quot;Table_2207_113_04&quot;;Extended Properties=&quot;&quot;" commandType="0"/>
  </connection>
  <connection id="110" xr16:uid="{4486604B-EFCE-462B-BADE-8202C6484947}" keepAlive="1" name="連線197" type="5" refreshedVersion="0" background="1">
    <dbPr connection="Provider=Microsoft.Mashup.OleDb.1;Data Source=$Workbook$;Location=&quot;Table_2207_113_03&quot;;Extended Properties=&quot;&quot;" commandType="0"/>
  </connection>
  <connection id="111" xr16:uid="{EA41B725-48EA-4E57-B2D1-9CDCBF34BB0F}" keepAlive="1" name="連線198" type="5" refreshedVersion="0" background="1">
    <dbPr connection="Provider=Microsoft.Mashup.OleDb.1;Data Source=$Workbook$;Location=&quot;Table_2454_113_05&quot;;Extended Properties=&quot;&quot;" commandType="0"/>
  </connection>
  <connection id="112" xr16:uid="{9599B7EE-533C-433B-9511-AD00358EE513}" keepAlive="1" name="連線199" type="5" refreshedVersion="0" background="1">
    <dbPr connection="Provider=Microsoft.Mashup.OleDb.1;Data Source=$Workbook$;Location=&quot;Table_2454_113_04&quot;;Extended Properties=&quot;&quot;" commandType="0"/>
  </connection>
  <connection id="113" xr16:uid="{EF34CC2F-3D3B-4ECD-A9CA-8834112DCFFC}" keepAlive="1" name="連線2" type="5" refreshedVersion="0" background="1">
    <dbPr connection="Provider=Microsoft.Mashup.OleDb.1;Data Source=$Workbook$;Location=&quot;Table_6541_113_03&quot;;Extended Properties=&quot;&quot;" commandType="0"/>
  </connection>
  <connection id="114" xr16:uid="{691F0BB7-7F91-45F7-B144-D72A6A4A7850}" keepAlive="1" name="連線20" type="5" refreshedVersion="0" background="1">
    <dbPr connection="Provider=Microsoft.Mashup.OleDb.1;Data Source=$Workbook$;Location=&quot;Table_6409_113_03&quot;;Extended Properties=&quot;&quot;" commandType="0"/>
  </connection>
  <connection id="115" xr16:uid="{5254C46B-A813-4149-AB74-C8269D8F9EC8}" keepAlive="1" name="連線200" type="5" refreshedVersion="0" background="1">
    <dbPr connection="Provider=Microsoft.Mashup.OleDb.1;Data Source=$Workbook$;Location=&quot;Table_2454_113_03&quot;;Extended Properties=&quot;&quot;" commandType="0"/>
  </connection>
  <connection id="116" xr16:uid="{4FC961A5-06E4-4A3C-8BE5-140616A1793F}" keepAlive="1" name="連線201" type="5" refreshedVersion="0" background="1">
    <dbPr connection="Provider=Microsoft.Mashup.OleDb.1;Data Source=$Workbook$;Location=&quot;Table_4763_113_05&quot;;Extended Properties=&quot;&quot;" commandType="0"/>
  </connection>
  <connection id="117" xr16:uid="{EA60B3B8-0ED6-4DAB-95CC-09E78D9382F0}" keepAlive="1" name="連線202" type="5" refreshedVersion="0" background="1">
    <dbPr connection="Provider=Microsoft.Mashup.OleDb.1;Data Source=$Workbook$;Location=&quot;Table_4763_113_04&quot;;Extended Properties=&quot;&quot;" commandType="0"/>
  </connection>
  <connection id="118" xr16:uid="{1E764B0E-1099-42EC-A187-34378C0EDA8A}" keepAlive="1" name="連線203" type="5" refreshedVersion="0" background="1">
    <dbPr connection="Provider=Microsoft.Mashup.OleDb.1;Data Source=$Workbook$;Location=&quot;Table_4763_113_03&quot;;Extended Properties=&quot;&quot;" commandType="0"/>
  </connection>
  <connection id="119" xr16:uid="{EC3A2F0A-AF0B-4AD0-B0FC-202EE5681AD5}" keepAlive="1" name="連線204" type="5" refreshedVersion="0" background="1">
    <dbPr connection="Provider=Microsoft.Mashup.OleDb.1;Data Source=$Workbook$;Location=&quot;Table_3008_113_05&quot;;Extended Properties=&quot;&quot;" commandType="0"/>
  </connection>
  <connection id="120" xr16:uid="{EB84D41F-5B4E-4BC2-BB72-3E337398300D}" keepAlive="1" name="連線205" type="5" refreshedVersion="0" background="1">
    <dbPr connection="Provider=Microsoft.Mashup.OleDb.1;Data Source=$Workbook$;Location=&quot;Table_3008_113_04&quot;;Extended Properties=&quot;&quot;" commandType="0"/>
  </connection>
  <connection id="121" xr16:uid="{B58C393E-96CA-4063-A076-BEAF53E22F4E}" keepAlive="1" name="連線206" type="5" refreshedVersion="0" background="1">
    <dbPr connection="Provider=Microsoft.Mashup.OleDb.1;Data Source=$Workbook$;Location=&quot;Table_3008_113_03&quot;;Extended Properties=&quot;&quot;" commandType="0"/>
  </connection>
  <connection id="122" xr16:uid="{133F06A7-77FF-4501-8D72-FAB1235E6488}" keepAlive="1" name="連線207" type="5" refreshedVersion="0" background="1">
    <dbPr connection="Provider=Microsoft.Mashup.OleDb.1;Data Source=$Workbook$;Location=&quot;Table_3661_113_05&quot;;Extended Properties=&quot;&quot;" commandType="0"/>
  </connection>
  <connection id="123" xr16:uid="{DD9624DB-FC01-4351-88B6-B8778D646AF2}" keepAlive="1" name="連線208" type="5" refreshedVersion="0" background="1">
    <dbPr connection="Provider=Microsoft.Mashup.OleDb.1;Data Source=$Workbook$;Location=&quot;Table_3661_113_04&quot;;Extended Properties=&quot;&quot;" commandType="0"/>
  </connection>
  <connection id="124" xr16:uid="{0CD54E97-4844-452D-A003-207245F011DD}" keepAlive="1" name="連線209" type="5" refreshedVersion="0" background="1">
    <dbPr connection="Provider=Microsoft.Mashup.OleDb.1;Data Source=$Workbook$;Location=&quot;Table_3661_113_03&quot;;Extended Properties=&quot;&quot;" commandType="0"/>
  </connection>
  <connection id="125" xr16:uid="{E890A03D-7CB3-454F-A240-EB338790F581}" keepAlive="1" name="連線21" type="5" refreshedVersion="0" background="1">
    <dbPr connection="Provider=Microsoft.Mashup.OleDb.1;Data Source=$Workbook$;Location=&quot;Table_3443_113_05&quot;;Extended Properties=&quot;&quot;" commandType="0"/>
  </connection>
  <connection id="126" xr16:uid="{632A8225-1B10-4D8C-B70C-A3FBE236CAC5}" keepAlive="1" name="連線210" type="5" refreshedVersion="0" background="1">
    <dbPr connection="Provider=Microsoft.Mashup.OleDb.1;Data Source=$Workbook$;Location=&quot;Table_6541_113_05&quot;;Extended Properties=&quot;&quot;" commandType="0"/>
  </connection>
  <connection id="127" xr16:uid="{5A1173F5-00BB-4248-B42E-527D35E4CC44}" keepAlive="1" name="連線211" type="5" refreshedVersion="0" background="1">
    <dbPr connection="Provider=Microsoft.Mashup.OleDb.1;Data Source=$Workbook$;Location=&quot;Table_6541_113_04&quot;;Extended Properties=&quot;&quot;" commandType="0"/>
  </connection>
  <connection id="128" xr16:uid="{CB416527-4386-4B69-9E1C-F004A9011E8E}" keepAlive="1" name="連線212" type="5" refreshedVersion="0" background="1">
    <dbPr connection="Provider=Microsoft.Mashup.OleDb.1;Data Source=$Workbook$;Location=&quot;Table_6541_113_03&quot;;Extended Properties=&quot;&quot;" commandType="0"/>
  </connection>
  <connection id="129" xr16:uid="{5D0225D6-0A53-4FF4-81B1-C4901290120E}" keepAlive="1" name="連線213" type="5" refreshedVersion="0" background="1">
    <dbPr connection="Provider=Microsoft.Mashup.OleDb.1;Data Source=$Workbook$;Location=&quot;Table_2345_113_05&quot;;Extended Properties=&quot;&quot;" commandType="0"/>
  </connection>
  <connection id="130" xr16:uid="{06DF9840-4E9E-4670-9B80-152AF47D47E0}" keepAlive="1" name="連線214" type="5" refreshedVersion="0" background="1">
    <dbPr connection="Provider=Microsoft.Mashup.OleDb.1;Data Source=$Workbook$;Location=&quot;Table_2345_113_04&quot;;Extended Properties=&quot;&quot;" commandType="0"/>
  </connection>
  <connection id="131" xr16:uid="{80A36EE6-6651-413F-9D78-21B80BC7DE2F}" keepAlive="1" name="連線215" type="5" refreshedVersion="0" background="1">
    <dbPr connection="Provider=Microsoft.Mashup.OleDb.1;Data Source=$Workbook$;Location=&quot;Table_2345_113_03&quot;;Extended Properties=&quot;&quot;" commandType="0"/>
  </connection>
  <connection id="132" xr16:uid="{B20FE593-A1A9-48F1-BB5F-CBB679223D85}" keepAlive="1" name="連線216" type="5" refreshedVersion="0" background="1">
    <dbPr connection="Provider=Microsoft.Mashup.OleDb.1;Data Source=$Workbook$;Location=&quot;Table_6669_113_05&quot;;Extended Properties=&quot;&quot;" commandType="0"/>
  </connection>
  <connection id="133" xr16:uid="{DC2787D1-FE94-4F5D-A90F-E8AF4BBAC6B5}" keepAlive="1" name="連線217" type="5" refreshedVersion="0" background="1">
    <dbPr connection="Provider=Microsoft.Mashup.OleDb.1;Data Source=$Workbook$;Location=&quot;Table_6669_113_04&quot;;Extended Properties=&quot;&quot;" commandType="0"/>
  </connection>
  <connection id="134" xr16:uid="{EAF499B9-32E4-4518-AF97-2464AD097F96}" keepAlive="1" name="連線218" type="5" refreshedVersion="0" background="1">
    <dbPr connection="Provider=Microsoft.Mashup.OleDb.1;Data Source=$Workbook$;Location=&quot;Table_6669_113_03&quot;;Extended Properties=&quot;&quot;" commandType="0"/>
  </connection>
  <connection id="135" xr16:uid="{9EE8B598-2BC2-454B-B58A-32475CF36FE4}" keepAlive="1" name="連線219" type="5" refreshedVersion="0" background="1">
    <dbPr connection="Provider=Microsoft.Mashup.OleDb.1;Data Source=$Workbook$;Location=&quot;Table_3653_113_05&quot;;Extended Properties=&quot;&quot;" commandType="0"/>
  </connection>
  <connection id="136" xr16:uid="{1D2508EC-00B2-4274-8944-8121BBA8F73D}" keepAlive="1" name="連線22" type="5" refreshedVersion="0" background="1">
    <dbPr connection="Provider=Microsoft.Mashup.OleDb.1;Data Source=$Workbook$;Location=&quot;Table_3443_113_04&quot;;Extended Properties=&quot;&quot;" commandType="0"/>
  </connection>
  <connection id="137" xr16:uid="{6C3935E3-5BB2-44BA-A236-DC67D6073A79}" keepAlive="1" name="連線220" type="5" refreshedVersion="0" background="1">
    <dbPr connection="Provider=Microsoft.Mashup.OleDb.1;Data Source=$Workbook$;Location=&quot;Table_3653_113_04&quot;;Extended Properties=&quot;&quot;" commandType="0"/>
  </connection>
  <connection id="138" xr16:uid="{EFE7E54A-9896-4C11-A7C6-90A8431FB48C}" keepAlive="1" name="連線221" type="5" refreshedVersion="0" background="1">
    <dbPr connection="Provider=Microsoft.Mashup.OleDb.1;Data Source=$Workbook$;Location=&quot;Table_3653_113_03&quot;;Extended Properties=&quot;&quot;" commandType="0"/>
  </connection>
  <connection id="139" xr16:uid="{7E2227F9-330D-486E-9494-BFFC813C757A}" keepAlive="1" name="連線222" type="5" refreshedVersion="0" background="1">
    <dbPr connection="Provider=Microsoft.Mashup.OleDb.1;Data Source=$Workbook$;Location=&quot;Table_1519_113_05&quot;;Extended Properties=&quot;&quot;" commandType="0"/>
  </connection>
  <connection id="140" xr16:uid="{868DB079-637F-416F-8D7F-5D642737E1E6}" keepAlive="1" name="連線223" type="5" refreshedVersion="0" background="1">
    <dbPr connection="Provider=Microsoft.Mashup.OleDb.1;Data Source=$Workbook$;Location=&quot;Table_1519_113_04&quot;;Extended Properties=&quot;&quot;" commandType="0"/>
  </connection>
  <connection id="141" xr16:uid="{24F7ABAE-0C32-429A-9DA0-04725CFCBF44}" keepAlive="1" name="連線224" type="5" refreshedVersion="0" background="1">
    <dbPr connection="Provider=Microsoft.Mashup.OleDb.1;Data Source=$Workbook$;Location=&quot;Table_1519_113_03&quot;;Extended Properties=&quot;&quot;" commandType="0"/>
  </connection>
  <connection id="142" xr16:uid="{51DD08FF-1AE8-4F0F-8488-EAA1D84A41C3}" keepAlive="1" name="連線225" type="5" refreshedVersion="0" background="1">
    <dbPr connection="Provider=Microsoft.Mashup.OleDb.1;Data Source=$Workbook$;Location=&quot;Table_1905_113_05&quot;;Extended Properties=&quot;&quot;" commandType="0"/>
  </connection>
  <connection id="143" xr16:uid="{B1DF6AE3-DF77-43F4-9F8F-341FDF10A4F9}" keepAlive="1" name="連線226" type="5" refreshedVersion="0" background="1">
    <dbPr connection="Provider=Microsoft.Mashup.OleDb.1;Data Source=$Workbook$;Location=&quot;Table_1905_113_04&quot;;Extended Properties=&quot;&quot;" commandType="0"/>
  </connection>
  <connection id="144" xr16:uid="{784382D8-7A79-4279-B052-A9D95989A8C7}" keepAlive="1" name="連線227" type="5" refreshedVersion="0" background="1">
    <dbPr connection="Provider=Microsoft.Mashup.OleDb.1;Data Source=$Workbook$;Location=&quot;Table_1905_113_03&quot;;Extended Properties=&quot;&quot;" commandType="0"/>
  </connection>
  <connection id="145" xr16:uid="{E685FBBF-7F1D-4517-A1D1-A094215ED11B}" keepAlive="1" name="連線228" type="5" refreshedVersion="0" background="1">
    <dbPr connection="Provider=Microsoft.Mashup.OleDb.1;Data Source=$Workbook$;Location=&quot;Table_6409_113_05&quot;;Extended Properties=&quot;&quot;" commandType="0"/>
  </connection>
  <connection id="146" xr16:uid="{DAEB7C16-B669-43EF-84B5-43136BBBE641}" keepAlive="1" name="連線229" type="5" refreshedVersion="0" background="1">
    <dbPr connection="Provider=Microsoft.Mashup.OleDb.1;Data Source=$Workbook$;Location=&quot;Table_6409_113_04&quot;;Extended Properties=&quot;&quot;" commandType="0"/>
  </connection>
  <connection id="147" xr16:uid="{42481E5D-75D2-4A5D-9316-A78B0E7C7774}" keepAlive="1" name="連線23" type="5" refreshedVersion="0" background="1">
    <dbPr connection="Provider=Microsoft.Mashup.OleDb.1;Data Source=$Workbook$;Location=&quot;Table_3443_113_03&quot;;Extended Properties=&quot;&quot;" commandType="0"/>
  </connection>
  <connection id="148" xr16:uid="{3329803C-093E-4590-BE53-74EA9DBD7E48}" keepAlive="1" name="連線230" type="5" refreshedVersion="0" background="1">
    <dbPr connection="Provider=Microsoft.Mashup.OleDb.1;Data Source=$Workbook$;Location=&quot;Table_6409_113_03&quot;;Extended Properties=&quot;&quot;" commandType="0"/>
  </connection>
  <connection id="149" xr16:uid="{A6A9442C-379B-4952-AEC0-DD05CC7D6D42}" keepAlive="1" name="連線231" type="5" refreshedVersion="0" background="1">
    <dbPr connection="Provider=Microsoft.Mashup.OleDb.1;Data Source=$Workbook$;Location=&quot;Table_3443_113_05&quot;;Extended Properties=&quot;&quot;" commandType="0"/>
  </connection>
  <connection id="150" xr16:uid="{481CE90D-1138-492D-AC22-EAF36E1AF1BE}" keepAlive="1" name="連線232" type="5" refreshedVersion="0" background="1">
    <dbPr connection="Provider=Microsoft.Mashup.OleDb.1;Data Source=$Workbook$;Location=&quot;Table_3443_113_04&quot;;Extended Properties=&quot;&quot;" commandType="0"/>
  </connection>
  <connection id="151" xr16:uid="{FCA02334-EF86-4184-941E-57F133E52F38}" keepAlive="1" name="連線233" type="5" refreshedVersion="0" background="1">
    <dbPr connection="Provider=Microsoft.Mashup.OleDb.1;Data Source=$Workbook$;Location=&quot;Table_3443_113_03&quot;;Extended Properties=&quot;&quot;" commandType="0"/>
  </connection>
  <connection id="152" xr16:uid="{D9AABF5C-8C9C-4403-80DC-0696F86089AD}" keepAlive="1" name="連線234" type="5" refreshedVersion="0" background="1">
    <dbPr connection="Provider=Microsoft.Mashup.OleDb.1;Data Source=$Workbook$;Location=&quot;Table_2637_113_05&quot;;Extended Properties=&quot;&quot;" commandType="0"/>
  </connection>
  <connection id="153" xr16:uid="{4CA5B886-7324-4E00-AD55-844C26895646}" keepAlive="1" name="連線235" type="5" refreshedVersion="0" background="1">
    <dbPr connection="Provider=Microsoft.Mashup.OleDb.1;Data Source=$Workbook$;Location=&quot;Table_2637_113_04&quot;;Extended Properties=&quot;&quot;" commandType="0"/>
  </connection>
  <connection id="154" xr16:uid="{F1C20B00-3203-4C2D-902E-56A24CD0AC5C}" keepAlive="1" name="連線236" type="5" refreshedVersion="0" background="1">
    <dbPr connection="Provider=Microsoft.Mashup.OleDb.1;Data Source=$Workbook$;Location=&quot;Table_2637_113_03&quot;;Extended Properties=&quot;&quot;" commandType="0"/>
  </connection>
  <connection id="155" xr16:uid="{5327D8DD-5A6E-4326-9746-A50B05D6B8D2}" keepAlive="1" name="連線237" type="5" refreshedVersion="0" background="1">
    <dbPr connection="Provider=Microsoft.Mashup.OleDb.1;Data Source=$Workbook$;Location=&quot;Table_3661_113_05&quot;;Extended Properties=&quot;&quot;" commandType="0"/>
  </connection>
  <connection id="156" xr16:uid="{08F02B30-CC64-4B59-9096-3573206B6BA7}" keepAlive="1" name="連線238" type="5" refreshedVersion="0" background="1">
    <dbPr connection="Provider=Microsoft.Mashup.OleDb.1;Data Source=$Workbook$;Location=&quot;Table_3661_113_04&quot;;Extended Properties=&quot;&quot;" commandType="0"/>
  </connection>
  <connection id="157" xr16:uid="{2FFED5E1-DBD4-4681-BA38-A4675701A972}" keepAlive="1" name="連線239" type="5" refreshedVersion="0" background="1">
    <dbPr connection="Provider=Microsoft.Mashup.OleDb.1;Data Source=$Workbook$;Location=&quot;Table_3661_113_03&quot;;Extended Properties=&quot;&quot;" commandType="0"/>
  </connection>
  <connection id="158" xr16:uid="{82C8D8ED-4070-416F-9ED4-2649D8853E8A}" keepAlive="1" name="連線24" type="5" refreshedVersion="0" background="1">
    <dbPr connection="Provider=Microsoft.Mashup.OleDb.1;Data Source=$Workbook$;Location=&quot;Table_2637_113_05&quot;;Extended Properties=&quot;&quot;" commandType="0"/>
  </connection>
  <connection id="159" xr16:uid="{8D30DD4B-DE23-4F68-87DC-9AFD4F3EFE90}" keepAlive="1" name="連線240" type="5" refreshedVersion="0" background="1">
    <dbPr connection="Provider=Microsoft.Mashup.OleDb.1;Data Source=$Workbook$;Location=&quot;Table_4938_113_05&quot;;Extended Properties=&quot;&quot;" commandType="0"/>
  </connection>
  <connection id="160" xr16:uid="{C9967FC8-4ACE-4532-9543-AF35EA27873B}" keepAlive="1" name="連線241" type="5" refreshedVersion="0" background="1">
    <dbPr connection="Provider=Microsoft.Mashup.OleDb.1;Data Source=$Workbook$;Location=&quot;Table_4938_113_04&quot;;Extended Properties=&quot;&quot;" commandType="0"/>
  </connection>
  <connection id="161" xr16:uid="{3E598CB0-AD18-449E-876A-BC3E5A6FD25F}" keepAlive="1" name="連線242" type="5" refreshedVersion="0" background="1">
    <dbPr connection="Provider=Microsoft.Mashup.OleDb.1;Data Source=$Workbook$;Location=&quot;Table_4938_113_03&quot;;Extended Properties=&quot;&quot;" commandType="0"/>
  </connection>
  <connection id="162" xr16:uid="{3368EE84-F989-429B-8328-CB863022FC97}" keepAlive="1" name="連線243" type="5" refreshedVersion="0" background="1">
    <dbPr connection="Provider=Microsoft.Mashup.OleDb.1;Data Source=$Workbook$;Location=&quot;Table_2357_113_05&quot;;Extended Properties=&quot;&quot;" commandType="0"/>
  </connection>
  <connection id="163" xr16:uid="{D185BF87-42CA-4E63-8145-BDAD385A77D4}" keepAlive="1" name="連線244" type="5" refreshedVersion="0" background="1">
    <dbPr connection="Provider=Microsoft.Mashup.OleDb.1;Data Source=$Workbook$;Location=&quot;Table_2357_113_04&quot;;Extended Properties=&quot;&quot;" commandType="0"/>
  </connection>
  <connection id="164" xr16:uid="{1AA04338-5F61-4861-960B-4F2352F93649}" keepAlive="1" name="連線245" type="5" refreshedVersion="0" background="1">
    <dbPr connection="Provider=Microsoft.Mashup.OleDb.1;Data Source=$Workbook$;Location=&quot;Table_2357_113_03&quot;;Extended Properties=&quot;&quot;" commandType="0"/>
  </connection>
  <connection id="165" xr16:uid="{631F047D-F1CE-4AB8-BFF4-108583FBFCDB}" keepAlive="1" name="連線246" type="5" refreshedVersion="0" background="1">
    <dbPr connection="Provider=Microsoft.Mashup.OleDb.1;Data Source=$Workbook$;Location=&quot;Table_3036_113_05&quot;;Extended Properties=&quot;&quot;" commandType="0"/>
  </connection>
  <connection id="166" xr16:uid="{00E78754-5FB1-4EAC-AE80-DD11E7338172}" keepAlive="1" name="連線247" type="5" refreshedVersion="0" background="1">
    <dbPr connection="Provider=Microsoft.Mashup.OleDb.1;Data Source=$Workbook$;Location=&quot;Table_3036_113_04&quot;;Extended Properties=&quot;&quot;" commandType="0"/>
  </connection>
  <connection id="167" xr16:uid="{20BEBE4B-BB36-47D5-8014-CC5BFCB8E0AB}" keepAlive="1" name="連線248" type="5" refreshedVersion="0" background="1">
    <dbPr connection="Provider=Microsoft.Mashup.OleDb.1;Data Source=$Workbook$;Location=&quot;Table_3036_113_03&quot;;Extended Properties=&quot;&quot;" commandType="0"/>
  </connection>
  <connection id="168" xr16:uid="{70BA8275-E866-487B-87D2-9798FA3B6FE9}" keepAlive="1" name="連線249" type="5" refreshedVersion="0" background="1">
    <dbPr connection="Provider=Microsoft.Mashup.OleDb.1;Data Source=$Workbook$;Location=&quot;Table_6669_113_05&quot;;Extended Properties=&quot;&quot;" commandType="0"/>
  </connection>
  <connection id="169" xr16:uid="{5BFEB314-45DC-4489-AE07-B999FBDEE4B2}" keepAlive="1" name="連線25" type="5" refreshedVersion="0" background="1">
    <dbPr connection="Provider=Microsoft.Mashup.OleDb.1;Data Source=$Workbook$;Location=&quot;Table_2637_113_04&quot;;Extended Properties=&quot;&quot;" commandType="0"/>
  </connection>
  <connection id="170" xr16:uid="{DFEBE9CF-38DF-4CCF-B07A-BB594C08F9B8}" keepAlive="1" name="連線250" type="5" refreshedVersion="0" background="1">
    <dbPr connection="Provider=Microsoft.Mashup.OleDb.1;Data Source=$Workbook$;Location=&quot;Table_6669_113_04&quot;;Extended Properties=&quot;&quot;" commandType="0"/>
  </connection>
  <connection id="171" xr16:uid="{A05115F0-87FE-409B-9F32-F4D84A1362DD}" keepAlive="1" name="連線251" type="5" refreshedVersion="0" background="1">
    <dbPr connection="Provider=Microsoft.Mashup.OleDb.1;Data Source=$Workbook$;Location=&quot;Table_6669_113_03&quot;;Extended Properties=&quot;&quot;" commandType="0"/>
  </connection>
  <connection id="172" xr16:uid="{6FE4AA30-76D2-44EF-BEA4-1F232EDC9D40}" keepAlive="1" name="連線252" type="5" refreshedVersion="0" background="1">
    <dbPr connection="Provider=Microsoft.Mashup.OleDb.1;Data Source=$Workbook$;Location=&quot;Table_1809_113_05&quot;;Extended Properties=&quot;&quot;" commandType="0"/>
  </connection>
  <connection id="173" xr16:uid="{54D6661A-5B56-44AB-8167-5ABC25BB67D3}" keepAlive="1" name="連線253" type="5" refreshedVersion="0" background="1">
    <dbPr connection="Provider=Microsoft.Mashup.OleDb.1;Data Source=$Workbook$;Location=&quot;Table_1809_113_04&quot;;Extended Properties=&quot;&quot;" commandType="0"/>
  </connection>
  <connection id="174" xr16:uid="{7C994075-B4DF-4B38-AB9F-31DE503DD357}" keepAlive="1" name="連線254" type="5" refreshedVersion="0" background="1">
    <dbPr connection="Provider=Microsoft.Mashup.OleDb.1;Data Source=$Workbook$;Location=&quot;Table_1809_113_03&quot;;Extended Properties=&quot;&quot;" commandType="0"/>
  </connection>
  <connection id="175" xr16:uid="{8C91C8DC-2A8E-48B4-8E10-3046F29A257C}" keepAlive="1" name="連線255" type="5" refreshedVersion="0" background="1">
    <dbPr connection="Provider=Microsoft.Mashup.OleDb.1;Data Source=$Workbook$;Location=&quot;Table_3356_113_05&quot;;Extended Properties=&quot;&quot;" commandType="0"/>
  </connection>
  <connection id="176" xr16:uid="{6638DDC7-8D83-4E74-AE47-CC6A84449C75}" keepAlive="1" name="連線256" type="5" refreshedVersion="0" background="1">
    <dbPr connection="Provider=Microsoft.Mashup.OleDb.1;Data Source=$Workbook$;Location=&quot;Table_3356_113_04&quot;;Extended Properties=&quot;&quot;" commandType="0"/>
  </connection>
  <connection id="177" xr16:uid="{62C61263-BB62-40C2-A241-94788E759632}" keepAlive="1" name="連線257" type="5" refreshedVersion="0" background="1">
    <dbPr connection="Provider=Microsoft.Mashup.OleDb.1;Data Source=$Workbook$;Location=&quot;Table_3356_113_03&quot;;Extended Properties=&quot;&quot;" commandType="0"/>
  </connection>
  <connection id="178" xr16:uid="{EF71E800-0773-4765-9D71-95EB02DD73AA}" keepAlive="1" name="連線258" type="5" refreshedVersion="0" background="1">
    <dbPr connection="Provider=Microsoft.Mashup.OleDb.1;Data Source=$Workbook$;Location=&quot;Table_6414_113_05&quot;;Extended Properties=&quot;&quot;" commandType="0"/>
  </connection>
  <connection id="179" xr16:uid="{049AA587-2F4E-437F-A025-E49E44AEFD89}" keepAlive="1" name="連線259" type="5" refreshedVersion="0" background="1">
    <dbPr connection="Provider=Microsoft.Mashup.OleDb.1;Data Source=$Workbook$;Location=&quot;Table_6414_113_04&quot;;Extended Properties=&quot;&quot;" commandType="0"/>
  </connection>
  <connection id="180" xr16:uid="{AEBADC9A-31E8-4C03-A866-0A9438504EB0}" keepAlive="1" name="連線26" type="5" refreshedVersion="0" background="1">
    <dbPr connection="Provider=Microsoft.Mashup.OleDb.1;Data Source=$Workbook$;Location=&quot;Table_2637_113_03&quot;;Extended Properties=&quot;&quot;" commandType="0"/>
  </connection>
  <connection id="181" xr16:uid="{E15B8C94-79D6-4BA1-A324-98A149747537}" keepAlive="1" name="連線260" type="5" refreshedVersion="0" background="1">
    <dbPr connection="Provider=Microsoft.Mashup.OleDb.1;Data Source=$Workbook$;Location=&quot;Table_6414_113_03&quot;;Extended Properties=&quot;&quot;" commandType="0"/>
  </connection>
  <connection id="182" xr16:uid="{F452D9BA-8DED-4671-87C5-6DEE8549D7C4}" keepAlive="1" name="連線261" type="5" refreshedVersion="0" background="1">
    <dbPr connection="Provider=Microsoft.Mashup.OleDb.1;Data Source=$Workbook$;Location=&quot;Table_1905_113_05&quot;;Extended Properties=&quot;&quot;" commandType="0"/>
  </connection>
  <connection id="183" xr16:uid="{11C33251-6594-4639-B25A-AD55D649AE54}" keepAlive="1" name="連線262" type="5" refreshedVersion="0" background="1">
    <dbPr connection="Provider=Microsoft.Mashup.OleDb.1;Data Source=$Workbook$;Location=&quot;Table_1905_113_04&quot;;Extended Properties=&quot;&quot;" commandType="0"/>
  </connection>
  <connection id="184" xr16:uid="{EA6A276C-64B8-4978-93D2-2C65A8685544}" keepAlive="1" name="連線263" type="5" refreshedVersion="0" background="1">
    <dbPr connection="Provider=Microsoft.Mashup.OleDb.1;Data Source=$Workbook$;Location=&quot;Table_1905_113_03&quot;;Extended Properties=&quot;&quot;" commandType="0"/>
  </connection>
  <connection id="185" xr16:uid="{77E6F9A2-D9AB-44D0-A59F-EA69982081BD}" keepAlive="1" name="連線264" type="5" refreshedVersion="0" background="1">
    <dbPr connection="Provider=Microsoft.Mashup.OleDb.1;Data Source=$Workbook$;Location=&quot;Table_3504_113_05&quot;;Extended Properties=&quot;&quot;" commandType="0"/>
  </connection>
  <connection id="186" xr16:uid="{7B9A0CF3-FA9C-4508-996F-A337CD58F853}" keepAlive="1" name="連線265" type="5" refreshedVersion="0" background="1">
    <dbPr connection="Provider=Microsoft.Mashup.OleDb.1;Data Source=$Workbook$;Location=&quot;Table_3504_113_04&quot;;Extended Properties=&quot;&quot;" commandType="0"/>
  </connection>
  <connection id="187" xr16:uid="{280D24E6-A861-4B5C-B6A2-51112C769024}" keepAlive="1" name="連線266" type="5" refreshedVersion="0" background="1">
    <dbPr connection="Provider=Microsoft.Mashup.OleDb.1;Data Source=$Workbook$;Location=&quot;Table_3504_113_03&quot;;Extended Properties=&quot;&quot;" commandType="0"/>
  </connection>
  <connection id="188" xr16:uid="{4E93CA49-4A7D-49F9-BC18-77292C321871}" keepAlive="1" name="連線267" type="5" refreshedVersion="0" background="1">
    <dbPr connection="Provider=Microsoft.Mashup.OleDb.1;Data Source=$Workbook$;Location=&quot;Table_2338_113_05&quot;;Extended Properties=&quot;&quot;" commandType="0"/>
  </connection>
  <connection id="189" xr16:uid="{B36CFCFE-30DC-4148-8238-E91E054CD8B7}" keepAlive="1" name="連線268" type="5" refreshedVersion="0" background="1">
    <dbPr connection="Provider=Microsoft.Mashup.OleDb.1;Data Source=$Workbook$;Location=&quot;Table_2338_113_04&quot;;Extended Properties=&quot;&quot;" commandType="0"/>
  </connection>
  <connection id="190" xr16:uid="{CB2AF4AD-8DB2-4CEA-9426-8382BF61121E}" keepAlive="1" name="連線269" type="5" refreshedVersion="0" background="1">
    <dbPr connection="Provider=Microsoft.Mashup.OleDb.1;Data Source=$Workbook$;Location=&quot;Table_2338_113_03&quot;;Extended Properties=&quot;&quot;" commandType="0"/>
  </connection>
  <connection id="191" xr16:uid="{D5C6FE9B-7C96-49AB-A349-5699F079BC0A}" keepAlive="1" name="連線27" type="5" refreshedVersion="0" background="1">
    <dbPr connection="Provider=Microsoft.Mashup.OleDb.1;Data Source=$Workbook$;Location=&quot;Table_3661_113_05&quot;;Extended Properties=&quot;&quot;" commandType="0"/>
  </connection>
  <connection id="192" xr16:uid="{B223B1FD-7361-4B33-BBAD-9E19EACFD8FE}" keepAlive="1" name="連線270" type="5" refreshedVersion="0" background="1">
    <dbPr connection="Provider=Microsoft.Mashup.OleDb.1;Data Source=$Workbook$;Location=&quot;Table_2404_113_05&quot;;Extended Properties=&quot;&quot;" commandType="0"/>
  </connection>
  <connection id="193" xr16:uid="{9BEFA22C-AD6F-4F97-B659-AB3C5CF39C64}" keepAlive="1" name="連線271" type="5" refreshedVersion="0" background="1">
    <dbPr connection="Provider=Microsoft.Mashup.OleDb.1;Data Source=$Workbook$;Location=&quot;Table_2404_113_04&quot;;Extended Properties=&quot;&quot;" commandType="0"/>
  </connection>
  <connection id="194" xr16:uid="{FF74D171-4011-4BD9-B015-8BC05E108A1C}" keepAlive="1" name="連線272" type="5" refreshedVersion="0" background="1">
    <dbPr connection="Provider=Microsoft.Mashup.OleDb.1;Data Source=$Workbook$;Location=&quot;Table_2404_113_03&quot;;Extended Properties=&quot;&quot;" commandType="0"/>
  </connection>
  <connection id="195" xr16:uid="{31D58217-6841-42CB-9FCD-81C781444E92}" keepAlive="1" name="連線273" type="5" refreshedVersion="0" background="1">
    <dbPr connection="Provider=Microsoft.Mashup.OleDb.1;Data Source=$Workbook$;Location=&quot;Table_2357_113_05&quot;;Extended Properties=&quot;&quot;" commandType="0"/>
  </connection>
  <connection id="196" xr16:uid="{5F896DA8-AB2C-4247-928F-85A08089AB34}" keepAlive="1" name="連線274" type="5" refreshedVersion="0" background="1">
    <dbPr connection="Provider=Microsoft.Mashup.OleDb.1;Data Source=$Workbook$;Location=&quot;Table_2357_113_04&quot;;Extended Properties=&quot;&quot;" commandType="0"/>
  </connection>
  <connection id="197" xr16:uid="{9AB1F16D-6735-4D3F-95D3-8B2E8C1C823B}" keepAlive="1" name="連線275" type="5" refreshedVersion="0" background="1">
    <dbPr connection="Provider=Microsoft.Mashup.OleDb.1;Data Source=$Workbook$;Location=&quot;Table_2357_113_03&quot;;Extended Properties=&quot;&quot;" commandType="0"/>
  </connection>
  <connection id="198" xr16:uid="{727A3E92-5EA5-4FE2-AE5C-06903A14031B}" keepAlive="1" name="連線276" type="5" refreshedVersion="0" background="1">
    <dbPr connection="Provider=Microsoft.Mashup.OleDb.1;Data Source=$Workbook$;Location=&quot;Table_2059_113_05&quot;;Extended Properties=&quot;&quot;" commandType="0"/>
  </connection>
  <connection id="199" xr16:uid="{1141F74E-495B-4A18-803F-6EDBD18D4F34}" keepAlive="1" name="連線277" type="5" refreshedVersion="0" background="1">
    <dbPr connection="Provider=Microsoft.Mashup.OleDb.1;Data Source=$Workbook$;Location=&quot;Table_2059_113_04&quot;;Extended Properties=&quot;&quot;" commandType="0"/>
  </connection>
  <connection id="200" xr16:uid="{DDC4547E-66A4-4332-9068-CC19697D3CF9}" keepAlive="1" name="連線278" type="5" refreshedVersion="0" background="1">
    <dbPr connection="Provider=Microsoft.Mashup.OleDb.1;Data Source=$Workbook$;Location=&quot;Table_2059_113_03&quot;;Extended Properties=&quot;&quot;" commandType="0"/>
  </connection>
  <connection id="201" xr16:uid="{94E75930-9EF7-4084-A40C-5D237E0D3E26}" keepAlive="1" name="連線279" type="5" refreshedVersion="0" background="1">
    <dbPr connection="Provider=Microsoft.Mashup.OleDb.1;Data Source=$Workbook$;Location=&quot;Table_3533_113_05&quot;;Extended Properties=&quot;&quot;" commandType="0"/>
  </connection>
  <connection id="202" xr16:uid="{383E0DDE-F3C2-4CC5-AA31-9B2052DA2698}" keepAlive="1" name="連線28" type="5" refreshedVersion="0" background="1">
    <dbPr connection="Provider=Microsoft.Mashup.OleDb.1;Data Source=$Workbook$;Location=&quot;Table_3661_113_04&quot;;Extended Properties=&quot;&quot;" commandType="0"/>
  </connection>
  <connection id="203" xr16:uid="{EAEFED06-432F-45AB-A3FB-B5656C7D1975}" keepAlive="1" name="連線280" type="5" refreshedVersion="0" background="1">
    <dbPr connection="Provider=Microsoft.Mashup.OleDb.1;Data Source=$Workbook$;Location=&quot;Table_3533_113_04&quot;;Extended Properties=&quot;&quot;" commandType="0"/>
  </connection>
  <connection id="204" xr16:uid="{5650B01B-BBAF-435D-94E1-4EB6C7545688}" keepAlive="1" name="連線281" type="5" refreshedVersion="0" background="1">
    <dbPr connection="Provider=Microsoft.Mashup.OleDb.1;Data Source=$Workbook$;Location=&quot;Table_3533_113_03&quot;;Extended Properties=&quot;&quot;" commandType="0"/>
  </connection>
  <connection id="205" xr16:uid="{11D15960-246F-4155-B3EC-B250703F9045}" keepAlive="1" name="連線282" type="5" refreshedVersion="0" background="1">
    <dbPr connection="Provider=Microsoft.Mashup.OleDb.1;Data Source=$Workbook$;Location=&quot;Table_6669_113_05&quot;;Extended Properties=&quot;&quot;" commandType="0"/>
  </connection>
  <connection id="206" xr16:uid="{D8F1CEF9-2225-4E91-A4BE-5CCE4E5D4A89}" keepAlive="1" name="連線283" type="5" refreshedVersion="0" background="1">
    <dbPr connection="Provider=Microsoft.Mashup.OleDb.1;Data Source=$Workbook$;Location=&quot;Table_6669_113_04&quot;;Extended Properties=&quot;&quot;" commandType="0"/>
  </connection>
  <connection id="207" xr16:uid="{AF373AC9-35FA-4E47-9234-745001987609}" keepAlive="1" name="連線284" type="5" refreshedVersion="0" background="1">
    <dbPr connection="Provider=Microsoft.Mashup.OleDb.1;Data Source=$Workbook$;Location=&quot;Table_6669_113_03&quot;;Extended Properties=&quot;&quot;" commandType="0"/>
  </connection>
  <connection id="208" xr16:uid="{A121CAE0-F9AC-4A77-B81F-5F7ACEB6F1F4}" keepAlive="1" name="連線285" type="5" refreshedVersion="0" background="1">
    <dbPr connection="Provider=Microsoft.Mashup.OleDb.1;Data Source=$Workbook$;Location=&quot;Table_2207_113_05&quot;;Extended Properties=&quot;&quot;" commandType="0"/>
  </connection>
  <connection id="209" xr16:uid="{E4ACA0F6-67CA-4BA4-9673-669D546484E3}" keepAlive="1" name="連線286" type="5" refreshedVersion="0" background="1">
    <dbPr connection="Provider=Microsoft.Mashup.OleDb.1;Data Source=$Workbook$;Location=&quot;Table_2207_113_04&quot;;Extended Properties=&quot;&quot;" commandType="0"/>
  </connection>
  <connection id="210" xr16:uid="{FC684ADB-D14C-465A-86C6-94CDFA8CFA5F}" keepAlive="1" name="連線287" type="5" refreshedVersion="0" background="1">
    <dbPr connection="Provider=Microsoft.Mashup.OleDb.1;Data Source=$Workbook$;Location=&quot;Table_2207_113_03&quot;;Extended Properties=&quot;&quot;" commandType="0"/>
  </connection>
  <connection id="211" xr16:uid="{AB13FA3B-BC5D-4A1B-859A-274035908E3A}" keepAlive="1" name="連線288" type="5" refreshedVersion="0" background="1">
    <dbPr connection="Provider=Microsoft.Mashup.OleDb.1;Data Source=$Workbook$;Location=&quot;Table_2454_113_05&quot;;Extended Properties=&quot;&quot;" commandType="0"/>
  </connection>
  <connection id="212" xr16:uid="{82A05CA0-7505-4B5D-871A-0C2F0479590E}" keepAlive="1" name="連線289" type="5" refreshedVersion="0" background="1">
    <dbPr connection="Provider=Microsoft.Mashup.OleDb.1;Data Source=$Workbook$;Location=&quot;Table_2454_113_04&quot;;Extended Properties=&quot;&quot;" commandType="0"/>
  </connection>
  <connection id="213" xr16:uid="{34147764-C4E3-4700-9F14-01008301EA35}" keepAlive="1" name="連線29" type="5" refreshedVersion="0" background="1">
    <dbPr connection="Provider=Microsoft.Mashup.OleDb.1;Data Source=$Workbook$;Location=&quot;Table_3661_113_03&quot;;Extended Properties=&quot;&quot;" commandType="0"/>
  </connection>
  <connection id="214" xr16:uid="{FB2979E3-3BDB-4519-9DA1-E7E056155F31}" keepAlive="1" name="連線290" type="5" refreshedVersion="0" background="1">
    <dbPr connection="Provider=Microsoft.Mashup.OleDb.1;Data Source=$Workbook$;Location=&quot;Table_2454_113_03&quot;;Extended Properties=&quot;&quot;" commandType="0"/>
  </connection>
  <connection id="215" xr16:uid="{676D9D80-C45C-4E8C-AAD7-9EBF482F506E}" keepAlive="1" name="連線291" type="5" refreshedVersion="0" background="1">
    <dbPr connection="Provider=Microsoft.Mashup.OleDb.1;Data Source=$Workbook$;Location=&quot;Table_4763_113_05&quot;;Extended Properties=&quot;&quot;" commandType="0"/>
  </connection>
  <connection id="216" xr16:uid="{B9B43986-D70E-4010-BF6F-C643EB7B2A51}" keepAlive="1" name="連線292" type="5" refreshedVersion="0" background="1">
    <dbPr connection="Provider=Microsoft.Mashup.OleDb.1;Data Source=$Workbook$;Location=&quot;Table_4763_113_04&quot;;Extended Properties=&quot;&quot;" commandType="0"/>
  </connection>
  <connection id="217" xr16:uid="{6AEAB2BA-DCF3-4371-A9DC-CCF206545B9C}" keepAlive="1" name="連線293" type="5" refreshedVersion="0" background="1">
    <dbPr connection="Provider=Microsoft.Mashup.OleDb.1;Data Source=$Workbook$;Location=&quot;Table_4763_113_03&quot;;Extended Properties=&quot;&quot;" commandType="0"/>
  </connection>
  <connection id="218" xr16:uid="{76B64D8F-61EA-4A95-A756-651DFCE045CF}" keepAlive="1" name="連線294" type="5" refreshedVersion="0" background="1">
    <dbPr connection="Provider=Microsoft.Mashup.OleDb.1;Data Source=$Workbook$;Location=&quot;Table_3008_113_05&quot;;Extended Properties=&quot;&quot;" commandType="0"/>
  </connection>
  <connection id="219" xr16:uid="{A543F897-5D82-4D94-9436-53BA97E08595}" keepAlive="1" name="連線295" type="5" refreshedVersion="0" background="1">
    <dbPr connection="Provider=Microsoft.Mashup.OleDb.1;Data Source=$Workbook$;Location=&quot;Table_3008_113_04&quot;;Extended Properties=&quot;&quot;" commandType="0"/>
  </connection>
  <connection id="220" xr16:uid="{FB4A1D51-16E8-4EF1-84A1-465C55BB4A05}" keepAlive="1" name="連線296" type="5" refreshedVersion="0" background="1">
    <dbPr connection="Provider=Microsoft.Mashup.OleDb.1;Data Source=$Workbook$;Location=&quot;Table_3008_113_03&quot;;Extended Properties=&quot;&quot;" commandType="0"/>
  </connection>
  <connection id="221" xr16:uid="{BFED1B9E-C528-4733-9557-01EDAA3D8A3B}" keepAlive="1" name="連線297" type="5" refreshedVersion="0" background="1">
    <dbPr connection="Provider=Microsoft.Mashup.OleDb.1;Data Source=$Workbook$;Location=&quot;Table_3661_113_05&quot;;Extended Properties=&quot;&quot;" commandType="0"/>
  </connection>
  <connection id="222" xr16:uid="{D4246680-FC4B-4AEA-A51E-62A252EF0C40}" keepAlive="1" name="連線298" type="5" refreshedVersion="0" background="1">
    <dbPr connection="Provider=Microsoft.Mashup.OleDb.1;Data Source=$Workbook$;Location=&quot;Table_3661_113_04&quot;;Extended Properties=&quot;&quot;" commandType="0"/>
  </connection>
  <connection id="223" xr16:uid="{D4CF1EC0-3D42-4858-8281-F9B8F69EC5DF}" keepAlive="1" name="連線299" type="5" refreshedVersion="0" background="1">
    <dbPr connection="Provider=Microsoft.Mashup.OleDb.1;Data Source=$Workbook$;Location=&quot;Table_3661_113_03&quot;;Extended Properties=&quot;&quot;" commandType="0"/>
  </connection>
  <connection id="224" xr16:uid="{5DB61A17-6CE4-4C80-9902-3112592FC55A}" keepAlive="1" name="連線3" type="5" refreshedVersion="0" background="1">
    <dbPr connection="Provider=Microsoft.Mashup.OleDb.1;Data Source=$Workbook$;Location=&quot;Table_2345_113_05&quot;;Extended Properties=&quot;&quot;" commandType="0"/>
  </connection>
  <connection id="225" xr16:uid="{9BF0BB6B-AB5D-4F20-B305-FB9BC722265A}" keepAlive="1" name="連線30" type="5" refreshedVersion="0" background="1">
    <dbPr connection="Provider=Microsoft.Mashup.OleDb.1;Data Source=$Workbook$;Location=&quot;Table_6541_113_05&quot;;Extended Properties=&quot;&quot;" commandType="0"/>
  </connection>
  <connection id="226" xr16:uid="{B00964A0-93C7-4D74-9EA0-3FF0395C719E}" keepAlive="1" name="連線300" type="5" refreshedVersion="0" background="1">
    <dbPr connection="Provider=Microsoft.Mashup.OleDb.1;Data Source=$Workbook$;Location=&quot;Table_6541_113_05&quot;;Extended Properties=&quot;&quot;" commandType="0"/>
  </connection>
  <connection id="227" xr16:uid="{2E4D75AB-3624-4E10-A72B-32EA5D504BCD}" keepAlive="1" name="連線301" type="5" refreshedVersion="0" background="1">
    <dbPr connection="Provider=Microsoft.Mashup.OleDb.1;Data Source=$Workbook$;Location=&quot;Table_6541_113_04&quot;;Extended Properties=&quot;&quot;" commandType="0"/>
  </connection>
  <connection id="228" xr16:uid="{BB1219E2-7DCA-44AF-AD45-3079835EB116}" keepAlive="1" name="連線302" type="5" refreshedVersion="0" background="1">
    <dbPr connection="Provider=Microsoft.Mashup.OleDb.1;Data Source=$Workbook$;Location=&quot;Table_6541_113_03&quot;;Extended Properties=&quot;&quot;" commandType="0"/>
  </connection>
  <connection id="229" xr16:uid="{BF34EC86-D0F4-4C3A-A25C-F5CDB150C618}" keepAlive="1" name="連線303" type="5" refreshedVersion="0" background="1">
    <dbPr connection="Provider=Microsoft.Mashup.OleDb.1;Data Source=$Workbook$;Location=&quot;Table_2345_113_05&quot;;Extended Properties=&quot;&quot;" commandType="0"/>
  </connection>
  <connection id="230" xr16:uid="{8DE9051F-4714-4EF7-ABB3-70581D9012ED}" keepAlive="1" name="連線304" type="5" refreshedVersion="0" background="1">
    <dbPr connection="Provider=Microsoft.Mashup.OleDb.1;Data Source=$Workbook$;Location=&quot;Table_2345_113_04&quot;;Extended Properties=&quot;&quot;" commandType="0"/>
  </connection>
  <connection id="231" xr16:uid="{E15B882F-ADF6-47C7-947B-0168C2085CE1}" keepAlive="1" name="連線305" type="5" refreshedVersion="0" background="1">
    <dbPr connection="Provider=Microsoft.Mashup.OleDb.1;Data Source=$Workbook$;Location=&quot;Table_2345_113_03&quot;;Extended Properties=&quot;&quot;" commandType="0"/>
  </connection>
  <connection id="232" xr16:uid="{0E7D8185-23DB-4478-817F-80F7EDBB1F42}" keepAlive="1" name="連線306" type="5" refreshedVersion="0" background="1">
    <dbPr connection="Provider=Microsoft.Mashup.OleDb.1;Data Source=$Workbook$;Location=&quot;Table_6669_113_05&quot;;Extended Properties=&quot;&quot;" commandType="0"/>
  </connection>
  <connection id="233" xr16:uid="{171FBDA7-CFC7-4D7F-A43E-F483A14878F7}" keepAlive="1" name="連線307" type="5" refreshedVersion="0" background="1">
    <dbPr connection="Provider=Microsoft.Mashup.OleDb.1;Data Source=$Workbook$;Location=&quot;Table_6669_113_04&quot;;Extended Properties=&quot;&quot;" commandType="0"/>
  </connection>
  <connection id="234" xr16:uid="{3CBEE26A-2EF4-443A-8CE8-93781EF6474C}" keepAlive="1" name="連線308" type="5" refreshedVersion="0" background="1">
    <dbPr connection="Provider=Microsoft.Mashup.OleDb.1;Data Source=$Workbook$;Location=&quot;Table_6669_113_03&quot;;Extended Properties=&quot;&quot;" commandType="0"/>
  </connection>
  <connection id="235" xr16:uid="{CB9B1DC4-7E30-432C-AD75-553C950E109C}" keepAlive="1" name="連線309" type="5" refreshedVersion="0" background="1">
    <dbPr connection="Provider=Microsoft.Mashup.OleDb.1;Data Source=$Workbook$;Location=&quot;Table_3653_113_05&quot;;Extended Properties=&quot;&quot;" commandType="0"/>
  </connection>
  <connection id="236" xr16:uid="{AFAD22EA-91E0-4C75-85F4-1C32D90C55E0}" keepAlive="1" name="連線31" type="5" refreshedVersion="0" background="1">
    <dbPr connection="Provider=Microsoft.Mashup.OleDb.1;Data Source=$Workbook$;Location=&quot;Table_6541_113_04&quot;;Extended Properties=&quot;&quot;" commandType="0"/>
  </connection>
  <connection id="237" xr16:uid="{ACA28444-7314-4493-8D5E-9AA560CBC082}" keepAlive="1" name="連線310" type="5" refreshedVersion="0" background="1">
    <dbPr connection="Provider=Microsoft.Mashup.OleDb.1;Data Source=$Workbook$;Location=&quot;Table_3653_113_04&quot;;Extended Properties=&quot;&quot;" commandType="0"/>
  </connection>
  <connection id="238" xr16:uid="{E92079F3-AD1E-456F-B54E-D7C2693E1668}" keepAlive="1" name="連線311" type="5" refreshedVersion="0" background="1">
    <dbPr connection="Provider=Microsoft.Mashup.OleDb.1;Data Source=$Workbook$;Location=&quot;Table_3653_113_03&quot;;Extended Properties=&quot;&quot;" commandType="0"/>
  </connection>
  <connection id="239" xr16:uid="{EA7EB17E-024C-4F54-AF04-258F2CD7A57E}" keepAlive="1" name="連線312" type="5" refreshedVersion="0" background="1">
    <dbPr connection="Provider=Microsoft.Mashup.OleDb.1;Data Source=$Workbook$;Location=&quot;Table_1519_113_05&quot;;Extended Properties=&quot;&quot;" commandType="0"/>
  </connection>
  <connection id="240" xr16:uid="{5B190D6B-F097-4182-8CDD-10549F419BAC}" keepAlive="1" name="連線313" type="5" refreshedVersion="0" background="1">
    <dbPr connection="Provider=Microsoft.Mashup.OleDb.1;Data Source=$Workbook$;Location=&quot;Table_1519_113_04&quot;;Extended Properties=&quot;&quot;" commandType="0"/>
  </connection>
  <connection id="241" xr16:uid="{AC4F65F5-104B-41F3-998E-211351BE00E7}" keepAlive="1" name="連線314" type="5" refreshedVersion="0" background="1">
    <dbPr connection="Provider=Microsoft.Mashup.OleDb.1;Data Source=$Workbook$;Location=&quot;Table_1519_113_03&quot;;Extended Properties=&quot;&quot;" commandType="0"/>
  </connection>
  <connection id="242" xr16:uid="{419F3B49-3B2B-47A0-9124-72A4F7574981}" keepAlive="1" name="連線315" type="5" refreshedVersion="0" background="1">
    <dbPr connection="Provider=Microsoft.Mashup.OleDb.1;Data Source=$Workbook$;Location=&quot;Table_1905_113_05&quot;;Extended Properties=&quot;&quot;" commandType="0"/>
  </connection>
  <connection id="243" xr16:uid="{4D716E17-334C-4A71-B41F-D2C3D11273C3}" keepAlive="1" name="連線316" type="5" refreshedVersion="0" background="1">
    <dbPr connection="Provider=Microsoft.Mashup.OleDb.1;Data Source=$Workbook$;Location=&quot;Table_1905_113_04&quot;;Extended Properties=&quot;&quot;" commandType="0"/>
  </connection>
  <connection id="244" xr16:uid="{034C2DE4-3B45-4BA5-ACB4-60918AA80C8A}" keepAlive="1" name="連線317" type="5" refreshedVersion="0" background="1">
    <dbPr connection="Provider=Microsoft.Mashup.OleDb.1;Data Source=$Workbook$;Location=&quot;Table_1905_113_03&quot;;Extended Properties=&quot;&quot;" commandType="0"/>
  </connection>
  <connection id="245" xr16:uid="{4D93193E-7242-40AC-92E8-DF69334673E3}" keepAlive="1" name="連線318" type="5" refreshedVersion="0" background="1">
    <dbPr connection="Provider=Microsoft.Mashup.OleDb.1;Data Source=$Workbook$;Location=&quot;Table_6409_113_05&quot;;Extended Properties=&quot;&quot;" commandType="0"/>
  </connection>
  <connection id="246" xr16:uid="{EC1521F8-984B-427C-80F7-23B3CED7854F}" keepAlive="1" name="連線319" type="5" refreshedVersion="0" background="1">
    <dbPr connection="Provider=Microsoft.Mashup.OleDb.1;Data Source=$Workbook$;Location=&quot;Table_6409_113_04&quot;;Extended Properties=&quot;&quot;" commandType="0"/>
  </connection>
  <connection id="247" xr16:uid="{0EDB0D5A-68C7-44F4-A544-61FE3ABE524D}" keepAlive="1" name="連線32" type="5" refreshedVersion="0" background="1">
    <dbPr connection="Provider=Microsoft.Mashup.OleDb.1;Data Source=$Workbook$;Location=&quot;Table_6541_113_03&quot;;Extended Properties=&quot;&quot;" commandType="0"/>
  </connection>
  <connection id="248" xr16:uid="{95250E29-A697-4734-ACB8-86843E2B149D}" keepAlive="1" name="連線320" type="5" refreshedVersion="0" background="1">
    <dbPr connection="Provider=Microsoft.Mashup.OleDb.1;Data Source=$Workbook$;Location=&quot;Table_6409_113_03&quot;;Extended Properties=&quot;&quot;" commandType="0"/>
  </connection>
  <connection id="249" xr16:uid="{96629AEE-C093-4777-8480-07EA3E165408}" keepAlive="1" name="連線321" type="5" refreshedVersion="0" background="1">
    <dbPr connection="Provider=Microsoft.Mashup.OleDb.1;Data Source=$Workbook$;Location=&quot;Table_3443_113_05&quot;;Extended Properties=&quot;&quot;" commandType="0"/>
  </connection>
  <connection id="250" xr16:uid="{721CB88F-3BE5-480D-A7C0-4709B00BFA3A}" keepAlive="1" name="連線322" type="5" refreshedVersion="0" background="1">
    <dbPr connection="Provider=Microsoft.Mashup.OleDb.1;Data Source=$Workbook$;Location=&quot;Table_3443_113_04&quot;;Extended Properties=&quot;&quot;" commandType="0"/>
  </connection>
  <connection id="251" xr16:uid="{6C01A392-E1A0-4036-BC08-A13104DADA1A}" keepAlive="1" name="連線323" type="5" refreshedVersion="0" background="1">
    <dbPr connection="Provider=Microsoft.Mashup.OleDb.1;Data Source=$Workbook$;Location=&quot;Table_3443_113_03&quot;;Extended Properties=&quot;&quot;" commandType="0"/>
  </connection>
  <connection id="252" xr16:uid="{19DB6B12-A0C4-4A24-8AC3-59A1D8041EC0}" keepAlive="1" name="連線324" type="5" refreshedVersion="0" background="1">
    <dbPr connection="Provider=Microsoft.Mashup.OleDb.1;Data Source=$Workbook$;Location=&quot;Table_2637_113_05&quot;;Extended Properties=&quot;&quot;" commandType="0"/>
  </connection>
  <connection id="253" xr16:uid="{84D6E179-FE7B-4172-AB2B-E20EB0C022F0}" keepAlive="1" name="連線325" type="5" refreshedVersion="0" background="1">
    <dbPr connection="Provider=Microsoft.Mashup.OleDb.1;Data Source=$Workbook$;Location=&quot;Table_2637_113_04&quot;;Extended Properties=&quot;&quot;" commandType="0"/>
  </connection>
  <connection id="254" xr16:uid="{AC5D3766-CD3E-44B8-81F3-1019088E6748}" keepAlive="1" name="連線326" type="5" refreshedVersion="0" background="1">
    <dbPr connection="Provider=Microsoft.Mashup.OleDb.1;Data Source=$Workbook$;Location=&quot;Table_2637_113_03&quot;;Extended Properties=&quot;&quot;" commandType="0"/>
  </connection>
  <connection id="255" xr16:uid="{D6200D32-965D-423E-B19B-A06F7EC02B3A}" keepAlive="1" name="連線327" type="5" refreshedVersion="0" background="1">
    <dbPr connection="Provider=Microsoft.Mashup.OleDb.1;Data Source=$Workbook$;Location=&quot;Table_3661_113_05&quot;;Extended Properties=&quot;&quot;" commandType="0"/>
  </connection>
  <connection id="256" xr16:uid="{81D3BE5A-CC82-4261-AEA6-F673DA01601D}" keepAlive="1" name="連線328" type="5" refreshedVersion="0" background="1">
    <dbPr connection="Provider=Microsoft.Mashup.OleDb.1;Data Source=$Workbook$;Location=&quot;Table_3661_113_04&quot;;Extended Properties=&quot;&quot;" commandType="0"/>
  </connection>
  <connection id="257" xr16:uid="{0DBB96F6-F768-47B0-A9B4-FA3E09E02580}" keepAlive="1" name="連線329" type="5" refreshedVersion="0" background="1">
    <dbPr connection="Provider=Microsoft.Mashup.OleDb.1;Data Source=$Workbook$;Location=&quot;Table_3661_113_03&quot;;Extended Properties=&quot;&quot;" commandType="0"/>
  </connection>
  <connection id="258" xr16:uid="{E45FB66B-1BCB-47C5-A878-912129B987E3}" keepAlive="1" name="連線33" type="5" refreshedVersion="0" background="1">
    <dbPr connection="Provider=Microsoft.Mashup.OleDb.1;Data Source=$Workbook$;Location=&quot;Table_2345_113_05&quot;;Extended Properties=&quot;&quot;" commandType="0"/>
  </connection>
  <connection id="259" xr16:uid="{4523BE0A-9E1C-43A6-AF71-DE02989EC878}" keepAlive="1" name="連線330" type="5" refreshedVersion="0" background="1">
    <dbPr connection="Provider=Microsoft.Mashup.OleDb.1;Data Source=$Workbook$;Location=&quot;Table_4938_113_05&quot;;Extended Properties=&quot;&quot;" commandType="0"/>
  </connection>
  <connection id="260" xr16:uid="{9F0F993F-2B0C-4662-9515-088E471F93E8}" keepAlive="1" name="連線331" type="5" refreshedVersion="0" background="1">
    <dbPr connection="Provider=Microsoft.Mashup.OleDb.1;Data Source=$Workbook$;Location=&quot;Table_4938_113_04&quot;;Extended Properties=&quot;&quot;" commandType="0"/>
  </connection>
  <connection id="261" xr16:uid="{F81174DC-272F-46CA-BA57-B808D961FAEB}" keepAlive="1" name="連線332" type="5" refreshedVersion="0" background="1">
    <dbPr connection="Provider=Microsoft.Mashup.OleDb.1;Data Source=$Workbook$;Location=&quot;Table_4938_113_03&quot;;Extended Properties=&quot;&quot;" commandType="0"/>
  </connection>
  <connection id="262" xr16:uid="{03B2A83C-013A-48F2-B1CB-18A6932C951E}" keepAlive="1" name="連線333" type="5" refreshedVersion="0" background="1">
    <dbPr connection="Provider=Microsoft.Mashup.OleDb.1;Data Source=$Workbook$;Location=&quot;Table_2357_113_05&quot;;Extended Properties=&quot;&quot;" commandType="0"/>
  </connection>
  <connection id="263" xr16:uid="{0C042E5F-78DF-42FE-B495-DF9D9D06D721}" keepAlive="1" name="連線334" type="5" refreshedVersion="0" background="1">
    <dbPr connection="Provider=Microsoft.Mashup.OleDb.1;Data Source=$Workbook$;Location=&quot;Table_2357_113_04&quot;;Extended Properties=&quot;&quot;" commandType="0"/>
  </connection>
  <connection id="264" xr16:uid="{CC0989EA-8196-4DA6-86BF-5E091B3B7169}" keepAlive="1" name="連線335" type="5" refreshedVersion="0" background="1">
    <dbPr connection="Provider=Microsoft.Mashup.OleDb.1;Data Source=$Workbook$;Location=&quot;Table_2357_113_03&quot;;Extended Properties=&quot;&quot;" commandType="0"/>
  </connection>
  <connection id="265" xr16:uid="{92609C04-A55E-459D-921E-0542700692F4}" keepAlive="1" name="連線336" type="5" refreshedVersion="0" background="1">
    <dbPr connection="Provider=Microsoft.Mashup.OleDb.1;Data Source=$Workbook$;Location=&quot;Table_3036_113_05&quot;;Extended Properties=&quot;&quot;" commandType="0"/>
  </connection>
  <connection id="266" xr16:uid="{6C2716FC-3666-451E-B9F7-7CE7F0334B62}" keepAlive="1" name="連線337" type="5" refreshedVersion="0" background="1">
    <dbPr connection="Provider=Microsoft.Mashup.OleDb.1;Data Source=$Workbook$;Location=&quot;Table_3036_113_04&quot;;Extended Properties=&quot;&quot;" commandType="0"/>
  </connection>
  <connection id="267" xr16:uid="{99BE396B-30C4-4809-915C-9C4E550E3487}" keepAlive="1" name="連線338" type="5" refreshedVersion="0" background="1">
    <dbPr connection="Provider=Microsoft.Mashup.OleDb.1;Data Source=$Workbook$;Location=&quot;Table_3036_113_03&quot;;Extended Properties=&quot;&quot;" commandType="0"/>
  </connection>
  <connection id="268" xr16:uid="{08A551EE-C6D9-4183-8493-0D2AE8DFF730}" keepAlive="1" name="連線339" type="5" refreshedVersion="0" background="1">
    <dbPr connection="Provider=Microsoft.Mashup.OleDb.1;Data Source=$Workbook$;Location=&quot;Table_6669_113_05&quot;;Extended Properties=&quot;&quot;" commandType="0"/>
  </connection>
  <connection id="269" xr16:uid="{AE7A7E1C-3BFD-4D92-B623-57D3510F8DE6}" keepAlive="1" name="連線34" type="5" refreshedVersion="0" background="1">
    <dbPr connection="Provider=Microsoft.Mashup.OleDb.1;Data Source=$Workbook$;Location=&quot;Table_2345_113_04&quot;;Extended Properties=&quot;&quot;" commandType="0"/>
  </connection>
  <connection id="270" xr16:uid="{F07AC503-6647-4A70-8C84-F4F1BA18D7F7}" keepAlive="1" name="連線340" type="5" refreshedVersion="0" background="1">
    <dbPr connection="Provider=Microsoft.Mashup.OleDb.1;Data Source=$Workbook$;Location=&quot;Table_6669_113_04&quot;;Extended Properties=&quot;&quot;" commandType="0"/>
  </connection>
  <connection id="271" xr16:uid="{8340D71C-5A8C-4CA2-B1A6-FE6AC00BDCA9}" keepAlive="1" name="連線341" type="5" refreshedVersion="0" background="1">
    <dbPr connection="Provider=Microsoft.Mashup.OleDb.1;Data Source=$Workbook$;Location=&quot;Table_6669_113_03&quot;;Extended Properties=&quot;&quot;" commandType="0"/>
  </connection>
  <connection id="272" xr16:uid="{42CC96EE-1B25-4639-895D-E84AC3063BBB}" keepAlive="1" name="連線342" type="5" refreshedVersion="0" background="1">
    <dbPr connection="Provider=Microsoft.Mashup.OleDb.1;Data Source=$Workbook$;Location=&quot;Table_1809_113_05&quot;;Extended Properties=&quot;&quot;" commandType="0"/>
  </connection>
  <connection id="273" xr16:uid="{57ED245C-8E1C-4D8B-BEC2-5F84604B4219}" keepAlive="1" name="連線343" type="5" refreshedVersion="0" background="1">
    <dbPr connection="Provider=Microsoft.Mashup.OleDb.1;Data Source=$Workbook$;Location=&quot;Table_1809_113_04&quot;;Extended Properties=&quot;&quot;" commandType="0"/>
  </connection>
  <connection id="274" xr16:uid="{1ACBAABA-90C2-4A1A-AD4D-634E81DA22FE}" keepAlive="1" name="連線344" type="5" refreshedVersion="0" background="1">
    <dbPr connection="Provider=Microsoft.Mashup.OleDb.1;Data Source=$Workbook$;Location=&quot;Table_1809_113_03&quot;;Extended Properties=&quot;&quot;" commandType="0"/>
  </connection>
  <connection id="275" xr16:uid="{A68C4F9F-9D9F-4B48-99CC-7B2875A4FA5F}" keepAlive="1" name="連線345" type="5" refreshedVersion="0" background="1">
    <dbPr connection="Provider=Microsoft.Mashup.OleDb.1;Data Source=$Workbook$;Location=&quot;Table_3356_113_05&quot;;Extended Properties=&quot;&quot;" commandType="0"/>
  </connection>
  <connection id="276" xr16:uid="{E3F8E711-3E4E-4AC6-9B65-2E80556944C7}" keepAlive="1" name="連線346" type="5" refreshedVersion="0" background="1">
    <dbPr connection="Provider=Microsoft.Mashup.OleDb.1;Data Source=$Workbook$;Location=&quot;Table_3356_113_04&quot;;Extended Properties=&quot;&quot;" commandType="0"/>
  </connection>
  <connection id="277" xr16:uid="{1E0FAE68-6DB9-4B39-BFFE-1D34BAC00B87}" keepAlive="1" name="連線347" type="5" refreshedVersion="0" background="1">
    <dbPr connection="Provider=Microsoft.Mashup.OleDb.1;Data Source=$Workbook$;Location=&quot;Table_3356_113_03&quot;;Extended Properties=&quot;&quot;" commandType="0"/>
  </connection>
  <connection id="278" xr16:uid="{7FCC4017-03BF-4E7E-B1A4-6289DAAAE2FA}" keepAlive="1" name="連線348" type="5" refreshedVersion="0" background="1">
    <dbPr connection="Provider=Microsoft.Mashup.OleDb.1;Data Source=$Workbook$;Location=&quot;Table_6414_113_05&quot;;Extended Properties=&quot;&quot;" commandType="0"/>
  </connection>
  <connection id="279" xr16:uid="{25CB870E-28DC-472A-9329-71F691FB9144}" keepAlive="1" name="連線349" type="5" refreshedVersion="0" background="1">
    <dbPr connection="Provider=Microsoft.Mashup.OleDb.1;Data Source=$Workbook$;Location=&quot;Table_6414_113_04&quot;;Extended Properties=&quot;&quot;" commandType="0"/>
  </connection>
  <connection id="280" xr16:uid="{3403C227-FC32-4C15-A912-DE5DDD993D35}" keepAlive="1" name="連線35" type="5" refreshedVersion="0" background="1">
    <dbPr connection="Provider=Microsoft.Mashup.OleDb.1;Data Source=$Workbook$;Location=&quot;Table_2345_113_03&quot;;Extended Properties=&quot;&quot;" commandType="0"/>
  </connection>
  <connection id="281" xr16:uid="{F7E54F61-BBFC-482A-A41E-2B556D804581}" keepAlive="1" name="連線350" type="5" refreshedVersion="0" background="1">
    <dbPr connection="Provider=Microsoft.Mashup.OleDb.1;Data Source=$Workbook$;Location=&quot;Table_6414_113_03&quot;;Extended Properties=&quot;&quot;" commandType="0"/>
  </connection>
  <connection id="282" xr16:uid="{67A7A6CE-13CB-4C1A-A481-6EAC9BE0E3FC}" keepAlive="1" name="連線351" type="5" refreshedVersion="0" background="1">
    <dbPr connection="Provider=Microsoft.Mashup.OleDb.1;Data Source=$Workbook$;Location=&quot;Table_1905_113_05&quot;;Extended Properties=&quot;&quot;" commandType="0"/>
  </connection>
  <connection id="283" xr16:uid="{6A15B839-B113-42F6-9A6F-1AA894828D07}" keepAlive="1" name="連線352" type="5" refreshedVersion="0" background="1">
    <dbPr connection="Provider=Microsoft.Mashup.OleDb.1;Data Source=$Workbook$;Location=&quot;Table_1905_113_04&quot;;Extended Properties=&quot;&quot;" commandType="0"/>
  </connection>
  <connection id="284" xr16:uid="{866EE147-A86E-483D-9A81-FC982A9EDD77}" keepAlive="1" name="連線353" type="5" refreshedVersion="0" background="1">
    <dbPr connection="Provider=Microsoft.Mashup.OleDb.1;Data Source=$Workbook$;Location=&quot;Table_1905_113_03&quot;;Extended Properties=&quot;&quot;" commandType="0"/>
  </connection>
  <connection id="285" xr16:uid="{A8EAD7B5-E81E-4EBB-8CD9-51657FAD8A8D}" keepAlive="1" name="連線354" type="5" refreshedVersion="0" background="1">
    <dbPr connection="Provider=Microsoft.Mashup.OleDb.1;Data Source=$Workbook$;Location=&quot;Table_3504_113_05&quot;;Extended Properties=&quot;&quot;" commandType="0"/>
  </connection>
  <connection id="286" xr16:uid="{7B310436-0137-4212-B9A7-A178BD6C07FF}" keepAlive="1" name="連線355" type="5" refreshedVersion="0" background="1">
    <dbPr connection="Provider=Microsoft.Mashup.OleDb.1;Data Source=$Workbook$;Location=&quot;Table_3504_113_04&quot;;Extended Properties=&quot;&quot;" commandType="0"/>
  </connection>
  <connection id="287" xr16:uid="{D7ACC576-4005-47AD-81D7-F0AC835EFF85}" keepAlive="1" name="連線356" type="5" refreshedVersion="0" background="1">
    <dbPr connection="Provider=Microsoft.Mashup.OleDb.1;Data Source=$Workbook$;Location=&quot;Table_3504_113_03&quot;;Extended Properties=&quot;&quot;" commandType="0"/>
  </connection>
  <connection id="288" xr16:uid="{B21ED471-276B-44B3-A742-C09BB6F211D4}" keepAlive="1" name="連線357" type="5" refreshedVersion="0" background="1">
    <dbPr connection="Provider=Microsoft.Mashup.OleDb.1;Data Source=$Workbook$;Location=&quot;Table_2338_113_05&quot;;Extended Properties=&quot;&quot;" commandType="0"/>
  </connection>
  <connection id="289" xr16:uid="{1961E30E-0964-4DF1-816E-14DF19B4E897}" keepAlive="1" name="連線358" type="5" refreshedVersion="0" background="1">
    <dbPr connection="Provider=Microsoft.Mashup.OleDb.1;Data Source=$Workbook$;Location=&quot;Table_2338_113_04&quot;;Extended Properties=&quot;&quot;" commandType="0"/>
  </connection>
  <connection id="290" xr16:uid="{198463EC-020E-4C0C-A3D9-80732696C2D1}" keepAlive="1" name="連線359" type="5" refreshedVersion="0" background="1">
    <dbPr connection="Provider=Microsoft.Mashup.OleDb.1;Data Source=$Workbook$;Location=&quot;Table_2338_113_03&quot;;Extended Properties=&quot;&quot;" commandType="0"/>
  </connection>
  <connection id="291" xr16:uid="{9248B5AE-734A-4AE7-89BB-02F363FC72AF}" keepAlive="1" name="連線36" type="5" refreshedVersion="0" background="1">
    <dbPr connection="Provider=Microsoft.Mashup.OleDb.1;Data Source=$Workbook$;Location=&quot;Table_6669_113_05&quot;;Extended Properties=&quot;&quot;" commandType="0"/>
  </connection>
  <connection id="292" xr16:uid="{A7E5B401-9466-4B50-8BB1-C86BC232310A}" keepAlive="1" name="連線360" type="5" refreshedVersion="0" background="1">
    <dbPr connection="Provider=Microsoft.Mashup.OleDb.1;Data Source=$Workbook$;Location=&quot;Table_1731_113_05&quot;;Extended Properties=&quot;&quot;" commandType="0"/>
  </connection>
  <connection id="293" xr16:uid="{4D5F9A97-4FE2-438F-8653-524533E8745C}" keepAlive="1" name="連線361" type="5" refreshedVersion="0" background="1">
    <dbPr connection="Provider=Microsoft.Mashup.OleDb.1;Data Source=$Workbook$;Location=&quot;Table_1731_113_04&quot;;Extended Properties=&quot;&quot;" commandType="0"/>
  </connection>
  <connection id="294" xr16:uid="{CD12B399-4BF8-4299-9F7A-FCD178F675D5}" keepAlive="1" name="連線362" type="5" refreshedVersion="0" background="1">
    <dbPr connection="Provider=Microsoft.Mashup.OleDb.1;Data Source=$Workbook$;Location=&quot;Table_1731_113_03&quot;;Extended Properties=&quot;&quot;" commandType="0"/>
  </connection>
  <connection id="295" xr16:uid="{EE43DE98-AA75-4C65-B963-C9E9B490A730}" keepAlive="1" name="連線363" type="5" refreshedVersion="0" background="1">
    <dbPr connection="Provider=Microsoft.Mashup.OleDb.1;Data Source=$Workbook$;Location=&quot;Table_5434_113_05&quot;;Extended Properties=&quot;&quot;" commandType="0"/>
  </connection>
  <connection id="296" xr16:uid="{81843C0B-0F01-439E-B35F-AA8535AA45B1}" keepAlive="1" name="連線364" type="5" refreshedVersion="0" background="1">
    <dbPr connection="Provider=Microsoft.Mashup.OleDb.1;Data Source=$Workbook$;Location=&quot;Table_5434_113_04&quot;;Extended Properties=&quot;&quot;" commandType="0"/>
  </connection>
  <connection id="297" xr16:uid="{8B05ABA5-FA39-4A4D-AEF8-3233D8341B99}" keepAlive="1" name="連線365" type="5" refreshedVersion="0" background="1">
    <dbPr connection="Provider=Microsoft.Mashup.OleDb.1;Data Source=$Workbook$;Location=&quot;Table_5434_113_03&quot;;Extended Properties=&quot;&quot;" commandType="0"/>
  </connection>
  <connection id="298" xr16:uid="{E8CACE76-2E03-426E-BDD8-730FC49259D1}" keepAlive="1" name="連線366" type="5" refreshedVersion="0" background="1">
    <dbPr connection="Provider=Microsoft.Mashup.OleDb.1;Data Source=$Workbook$;Location=&quot;Table_3533_113_05&quot;;Extended Properties=&quot;&quot;" commandType="0"/>
  </connection>
  <connection id="299" xr16:uid="{4F3DAEF4-37F2-4EF6-8315-D18BACF73182}" keepAlive="1" name="連線367" type="5" refreshedVersion="0" background="1">
    <dbPr connection="Provider=Microsoft.Mashup.OleDb.1;Data Source=$Workbook$;Location=&quot;Table_3533_113_04&quot;;Extended Properties=&quot;&quot;" commandType="0"/>
  </connection>
  <connection id="300" xr16:uid="{C549A03A-72B3-42D4-B354-F91975F997BD}" keepAlive="1" name="連線368" type="5" refreshedVersion="0" background="1">
    <dbPr connection="Provider=Microsoft.Mashup.OleDb.1;Data Source=$Workbook$;Location=&quot;Table_3533_113_03&quot;;Extended Properties=&quot;&quot;" commandType="0"/>
  </connection>
  <connection id="301" xr16:uid="{392DAF68-3FE1-4D87-8515-54894E9DFD25}" keepAlive="1" name="連線369" type="5" refreshedVersion="0" background="1">
    <dbPr connection="Provider=Microsoft.Mashup.OleDb.1;Data Source=$Workbook$;Location=&quot;Table_2608_113_05&quot;;Extended Properties=&quot;&quot;" commandType="0"/>
  </connection>
  <connection id="302" xr16:uid="{8656A24D-E479-4EE4-AD47-F8865EDC9C71}" keepAlive="1" name="連線37" type="5" refreshedVersion="0" background="1">
    <dbPr connection="Provider=Microsoft.Mashup.OleDb.1;Data Source=$Workbook$;Location=&quot;Table_6669_113_04&quot;;Extended Properties=&quot;&quot;" commandType="0"/>
  </connection>
  <connection id="303" xr16:uid="{813BF625-2195-4CDA-85FD-6E9797A031E8}" keepAlive="1" name="連線370" type="5" refreshedVersion="0" background="1">
    <dbPr connection="Provider=Microsoft.Mashup.OleDb.1;Data Source=$Workbook$;Location=&quot;Table_2608_113_04&quot;;Extended Properties=&quot;&quot;" commandType="0"/>
  </connection>
  <connection id="304" xr16:uid="{B6526B98-BDA2-4C6F-A3D8-B21FF81406B0}" keepAlive="1" name="連線371" type="5" refreshedVersion="0" background="1">
    <dbPr connection="Provider=Microsoft.Mashup.OleDb.1;Data Source=$Workbook$;Location=&quot;Table_2608_113_03&quot;;Extended Properties=&quot;&quot;" commandType="0"/>
  </connection>
  <connection id="305" xr16:uid="{9F7B0E4E-B674-4C6C-87EB-203C560307C2}" keepAlive="1" name="連線372" type="5" refreshedVersion="0" background="1">
    <dbPr connection="Provider=Microsoft.Mashup.OleDb.1;Data Source=$Workbook$;Location=&quot;Table_5284_113_05&quot;;Extended Properties=&quot;&quot;" commandType="0"/>
  </connection>
  <connection id="306" xr16:uid="{DA04A739-1655-4BD6-8125-EAB577F67450}" keepAlive="1" name="連線373" type="5" refreshedVersion="0" background="1">
    <dbPr connection="Provider=Microsoft.Mashup.OleDb.1;Data Source=$Workbook$;Location=&quot;Table_5284_113_04&quot;;Extended Properties=&quot;&quot;" commandType="0"/>
  </connection>
  <connection id="307" xr16:uid="{E49531FA-88F3-4F40-ABDB-51AB49DA1D0D}" keepAlive="1" name="連線374" type="5" refreshedVersion="0" background="1">
    <dbPr connection="Provider=Microsoft.Mashup.OleDb.1;Data Source=$Workbook$;Location=&quot;Table_5284_113_03&quot;;Extended Properties=&quot;&quot;" commandType="0"/>
  </connection>
  <connection id="308" xr16:uid="{942489DA-FE01-48CD-92AE-0A9F5FA01358}" keepAlive="1" name="連線375" type="5" refreshedVersion="0" background="1">
    <dbPr connection="Provider=Microsoft.Mashup.OleDb.1;Data Source=$Workbook$;Location=&quot;Table_2636_113_05&quot;;Extended Properties=&quot;&quot;" commandType="0"/>
  </connection>
  <connection id="309" xr16:uid="{2E1C0D2D-6D2D-48B1-BA41-30209E604016}" keepAlive="1" name="連線376" type="5" refreshedVersion="0" background="1">
    <dbPr connection="Provider=Microsoft.Mashup.OleDb.1;Data Source=$Workbook$;Location=&quot;Table_2636_113_04&quot;;Extended Properties=&quot;&quot;" commandType="0"/>
  </connection>
  <connection id="310" xr16:uid="{A4E401E0-7661-48B2-B282-68D9796D4D18}" keepAlive="1" name="連線377" type="5" refreshedVersion="0" background="1">
    <dbPr connection="Provider=Microsoft.Mashup.OleDb.1;Data Source=$Workbook$;Location=&quot;Table_2636_113_03&quot;;Extended Properties=&quot;&quot;" commandType="0"/>
  </connection>
  <connection id="311" xr16:uid="{970F640E-AA44-49AD-9613-AEAE0517B92A}" keepAlive="1" name="連線378" type="5" refreshedVersion="0" background="1">
    <dbPr connection="Provider=Microsoft.Mashup.OleDb.1;Data Source=$Workbook$;Location=&quot;Table_2383_113_05&quot;;Extended Properties=&quot;&quot;" commandType="0"/>
  </connection>
  <connection id="312" xr16:uid="{F2B20B65-181E-42C3-8ADC-C8EF8AF3EA25}" keepAlive="1" name="連線379" type="5" refreshedVersion="0" background="1">
    <dbPr connection="Provider=Microsoft.Mashup.OleDb.1;Data Source=$Workbook$;Location=&quot;Table_2383_113_04&quot;;Extended Properties=&quot;&quot;" commandType="0"/>
  </connection>
  <connection id="313" xr16:uid="{35AF400B-76A5-4DC4-85A5-71C1D5538721}" keepAlive="1" name="連線38" type="5" refreshedVersion="0" background="1">
    <dbPr connection="Provider=Microsoft.Mashup.OleDb.1;Data Source=$Workbook$;Location=&quot;Table_6669_113_03&quot;;Extended Properties=&quot;&quot;" commandType="0"/>
  </connection>
  <connection id="314" xr16:uid="{4CE0AB5C-DE31-49A5-BDBC-B7776C230F87}" keepAlive="1" name="連線380" type="5" refreshedVersion="0" background="1">
    <dbPr connection="Provider=Microsoft.Mashup.OleDb.1;Data Source=$Workbook$;Location=&quot;Table_2383_113_03&quot;;Extended Properties=&quot;&quot;" commandType="0"/>
  </connection>
  <connection id="315" xr16:uid="{755ADF97-EED9-4BA0-86D3-8AA2CA7C0992}" keepAlive="1" name="連線381" type="5" refreshedVersion="0" background="1">
    <dbPr connection="Provider=Microsoft.Mashup.OleDb.1;Data Source=$Workbook$;Location=&quot;Table_4566_113_05&quot;;Extended Properties=&quot;&quot;" commandType="0"/>
  </connection>
  <connection id="316" xr16:uid="{3336E729-AB40-492A-80A2-5E54BEFC7AF4}" keepAlive="1" name="連線382" type="5" refreshedVersion="0" background="1">
    <dbPr connection="Provider=Microsoft.Mashup.OleDb.1;Data Source=$Workbook$;Location=&quot;Table_4566_113_04&quot;;Extended Properties=&quot;&quot;" commandType="0"/>
  </connection>
  <connection id="317" xr16:uid="{2508E8A8-7FF3-486B-B6E8-005C69EE5C50}" keepAlive="1" name="連線383" type="5" refreshedVersion="0" background="1">
    <dbPr connection="Provider=Microsoft.Mashup.OleDb.1;Data Source=$Workbook$;Location=&quot;Table_4566_113_03&quot;;Extended Properties=&quot;&quot;" commandType="0"/>
  </connection>
  <connection id="318" xr16:uid="{F9E9FCBB-C654-44BB-9AF1-0F1249322BB0}" keepAlive="1" name="連線384" type="5" refreshedVersion="0" background="1">
    <dbPr connection="Provider=Microsoft.Mashup.OleDb.1;Data Source=$Workbook$;Location=&quot;Table_1909_113_05&quot;;Extended Properties=&quot;&quot;" commandType="0"/>
  </connection>
  <connection id="319" xr16:uid="{E8EAB7E0-16B0-45D2-9FBB-061653AEE6AC}" keepAlive="1" name="連線385" type="5" refreshedVersion="0" background="1">
    <dbPr connection="Provider=Microsoft.Mashup.OleDb.1;Data Source=$Workbook$;Location=&quot;Table_1909_113_04&quot;;Extended Properties=&quot;&quot;" commandType="0"/>
  </connection>
  <connection id="320" xr16:uid="{A256277B-AE92-4950-84E0-F8F28386CED9}" keepAlive="1" name="連線386" type="5" refreshedVersion="0" background="1">
    <dbPr connection="Provider=Microsoft.Mashup.OleDb.1;Data Source=$Workbook$;Location=&quot;Table_1909_113_03&quot;;Extended Properties=&quot;&quot;" commandType="0"/>
  </connection>
  <connection id="321" xr16:uid="{3582BDFD-D1DE-4A9C-9828-42BAB631AE20}" keepAlive="1" name="連線387" type="5" refreshedVersion="0" background="1">
    <dbPr connection="Provider=Microsoft.Mashup.OleDb.1;Data Source=$Workbook$;Location=&quot;Table_6706_113_05&quot;;Extended Properties=&quot;&quot;" commandType="0"/>
  </connection>
  <connection id="322" xr16:uid="{C9CF22D9-B763-4B3F-9525-A1711D298C07}" keepAlive="1" name="連線388" type="5" refreshedVersion="0" background="1">
    <dbPr connection="Provider=Microsoft.Mashup.OleDb.1;Data Source=$Workbook$;Location=&quot;Table_6706_113_04&quot;;Extended Properties=&quot;&quot;" commandType="0"/>
  </connection>
  <connection id="323" xr16:uid="{270BECF9-3ACA-4C03-9F8F-2E43182AD93F}" keepAlive="1" name="連線389" type="5" refreshedVersion="0" background="1">
    <dbPr connection="Provider=Microsoft.Mashup.OleDb.1;Data Source=$Workbook$;Location=&quot;Table_6706_113_03&quot;;Extended Properties=&quot;&quot;" commandType="0"/>
  </connection>
  <connection id="324" xr16:uid="{62582128-75A8-4460-9A7F-E316EA670119}" keepAlive="1" name="連線39" type="5" refreshedVersion="0" background="1">
    <dbPr connection="Provider=Microsoft.Mashup.OleDb.1;Data Source=$Workbook$;Location=&quot;Table_3653_113_05&quot;;Extended Properties=&quot;&quot;" commandType="0"/>
  </connection>
  <connection id="325" xr16:uid="{4F0E99A8-C371-493A-BC10-0F6439524CE2}" keepAlive="1" name="連線390" type="5" refreshedVersion="0" background="1">
    <dbPr connection="Provider=Microsoft.Mashup.OleDb.1;Data Source=$Workbook$;Location=&quot;Table_2317_113_05&quot;;Extended Properties=&quot;&quot;" commandType="0"/>
  </connection>
  <connection id="326" xr16:uid="{A86635DF-9CA7-428B-BE7B-C426B431DBBF}" keepAlive="1" name="連線391" type="5" refreshedVersion="0" background="1">
    <dbPr connection="Provider=Microsoft.Mashup.OleDb.1;Data Source=$Workbook$;Location=&quot;Table_2317_113_04&quot;;Extended Properties=&quot;&quot;" commandType="0"/>
  </connection>
  <connection id="327" xr16:uid="{60BB5CBC-3EC0-4315-ACF5-791B406834E6}" keepAlive="1" name="連線392" type="5" refreshedVersion="0" background="1">
    <dbPr connection="Provider=Microsoft.Mashup.OleDb.1;Data Source=$Workbook$;Location=&quot;Table_2317_113_03&quot;;Extended Properties=&quot;&quot;" commandType="0"/>
  </connection>
  <connection id="328" xr16:uid="{EBB0245F-CAB8-4255-B3B2-1F5BA7D0C4E4}" keepAlive="1" name="連線393" type="5" refreshedVersion="0" background="1">
    <dbPr connection="Provider=Microsoft.Mashup.OleDb.1;Data Source=$Workbook$;Location=&quot;Table_4938_113_05&quot;;Extended Properties=&quot;&quot;" commandType="0"/>
  </connection>
  <connection id="329" xr16:uid="{F2629753-53DD-4EB6-BD08-63A08E666578}" keepAlive="1" name="連線394" type="5" refreshedVersion="0" background="1">
    <dbPr connection="Provider=Microsoft.Mashup.OleDb.1;Data Source=$Workbook$;Location=&quot;Table_4938_113_04&quot;;Extended Properties=&quot;&quot;" commandType="0"/>
  </connection>
  <connection id="330" xr16:uid="{F42AD9AD-1E46-4299-9974-1D6EDC144781}" keepAlive="1" name="連線395" type="5" refreshedVersion="0" background="1">
    <dbPr connection="Provider=Microsoft.Mashup.OleDb.1;Data Source=$Workbook$;Location=&quot;Table_4938_113_03&quot;;Extended Properties=&quot;&quot;" commandType="0"/>
  </connection>
  <connection id="331" xr16:uid="{A177C5C9-5081-4790-BC8A-E437377A2DDB}" keepAlive="1" name="連線396" type="5" refreshedVersion="0" background="1">
    <dbPr connection="Provider=Microsoft.Mashup.OleDb.1;Data Source=$Workbook$;Location=&quot;Table_2357_113_05&quot;;Extended Properties=&quot;&quot;" commandType="0"/>
  </connection>
  <connection id="332" xr16:uid="{76C18708-F223-45D3-BB94-C811C497CD0A}" keepAlive="1" name="連線397" type="5" refreshedVersion="0" background="1">
    <dbPr connection="Provider=Microsoft.Mashup.OleDb.1;Data Source=$Workbook$;Location=&quot;Table_2357_113_04&quot;;Extended Properties=&quot;&quot;" commandType="0"/>
  </connection>
  <connection id="333" xr16:uid="{F9D7B6C5-B57A-4F54-BAF1-D680B40682D0}" keepAlive="1" name="連線398" type="5" refreshedVersion="0" background="1">
    <dbPr connection="Provider=Microsoft.Mashup.OleDb.1;Data Source=$Workbook$;Location=&quot;Table_2357_113_03&quot;;Extended Properties=&quot;&quot;" commandType="0"/>
  </connection>
  <connection id="334" xr16:uid="{8412FBFD-EBF0-4B95-B5E7-B95CE13437F6}" keepAlive="1" name="連線399" type="5" refreshedVersion="0" background="1">
    <dbPr connection="Provider=Microsoft.Mashup.OleDb.1;Data Source=$Workbook$;Location=&quot;Table_3036_113_05&quot;;Extended Properties=&quot;&quot;" commandType="0"/>
  </connection>
  <connection id="335" xr16:uid="{9C496775-2488-4824-B408-51428EF81BF2}" keepAlive="1" name="連線4" type="5" refreshedVersion="0" background="1">
    <dbPr connection="Provider=Microsoft.Mashup.OleDb.1;Data Source=$Workbook$;Location=&quot;Table_2345_113_04&quot;;Extended Properties=&quot;&quot;" commandType="0"/>
  </connection>
  <connection id="336" xr16:uid="{CBD17881-1DAC-4FB0-85A7-E8C97D130510}" keepAlive="1" name="連線40" type="5" refreshedVersion="0" background="1">
    <dbPr connection="Provider=Microsoft.Mashup.OleDb.1;Data Source=$Workbook$;Location=&quot;Table_3653_113_04&quot;;Extended Properties=&quot;&quot;" commandType="0"/>
  </connection>
  <connection id="337" xr16:uid="{FE7EC376-1655-4090-A313-C9ED838396B1}" keepAlive="1" name="連線400" type="5" refreshedVersion="0" background="1">
    <dbPr connection="Provider=Microsoft.Mashup.OleDb.1;Data Source=$Workbook$;Location=&quot;Table_3036_113_04&quot;;Extended Properties=&quot;&quot;" commandType="0"/>
  </connection>
  <connection id="338" xr16:uid="{452DF1A6-8350-46F6-9EC1-7198715071D3}" keepAlive="1" name="連線401" type="5" refreshedVersion="0" background="1">
    <dbPr connection="Provider=Microsoft.Mashup.OleDb.1;Data Source=$Workbook$;Location=&quot;Table_3036_113_03&quot;;Extended Properties=&quot;&quot;" commandType="0"/>
  </connection>
  <connection id="339" xr16:uid="{4600883A-A6A3-4AC8-A5A0-E8567C79A261}" keepAlive="1" name="連線402" type="5" refreshedVersion="0" background="1">
    <dbPr connection="Provider=Microsoft.Mashup.OleDb.1;Data Source=$Workbook$;Location=&quot;Table_6669_113_05&quot;;Extended Properties=&quot;&quot;" commandType="0"/>
  </connection>
  <connection id="340" xr16:uid="{3DEA9E9B-0A58-4CF6-B3E2-02528A105FB6}" keepAlive="1" name="連線403" type="5" refreshedVersion="0" background="1">
    <dbPr connection="Provider=Microsoft.Mashup.OleDb.1;Data Source=$Workbook$;Location=&quot;Table_6669_113_04&quot;;Extended Properties=&quot;&quot;" commandType="0"/>
  </connection>
  <connection id="341" xr16:uid="{6CE96E07-B88F-4C7B-9A23-B5B38ED1F21E}" keepAlive="1" name="連線404" type="5" refreshedVersion="0" background="1">
    <dbPr connection="Provider=Microsoft.Mashup.OleDb.1;Data Source=$Workbook$;Location=&quot;Table_6669_113_03&quot;;Extended Properties=&quot;&quot;" commandType="0"/>
  </connection>
  <connection id="342" xr16:uid="{1311702C-B022-412E-9A49-A62A4685017F}" keepAlive="1" name="連線405" type="5" refreshedVersion="0" background="1">
    <dbPr connection="Provider=Microsoft.Mashup.OleDb.1;Data Source=$Workbook$;Location=&quot;Table_1809_113_05&quot;;Extended Properties=&quot;&quot;" commandType="0"/>
  </connection>
  <connection id="343" xr16:uid="{F0F83814-361D-4B44-813F-98F448B40115}" keepAlive="1" name="連線406" type="5" refreshedVersion="0" background="1">
    <dbPr connection="Provider=Microsoft.Mashup.OleDb.1;Data Source=$Workbook$;Location=&quot;Table_1809_113_04&quot;;Extended Properties=&quot;&quot;" commandType="0"/>
  </connection>
  <connection id="344" xr16:uid="{D073ACAA-0145-4800-8A26-4DC2E5010F46}" keepAlive="1" name="連線407" type="5" refreshedVersion="0" background="1">
    <dbPr connection="Provider=Microsoft.Mashup.OleDb.1;Data Source=$Workbook$;Location=&quot;Table_1809_113_03&quot;;Extended Properties=&quot;&quot;" commandType="0"/>
  </connection>
  <connection id="345" xr16:uid="{0BEB4F81-DFF4-4DAB-833E-79D56B1F3327}" keepAlive="1" name="連線408" type="5" refreshedVersion="0" background="1">
    <dbPr connection="Provider=Microsoft.Mashup.OleDb.1;Data Source=$Workbook$;Location=&quot;Table_3356_113_05&quot;;Extended Properties=&quot;&quot;" commandType="0"/>
  </connection>
  <connection id="346" xr16:uid="{EDEBE057-AC03-4417-8F47-50FC63C5F394}" keepAlive="1" name="連線409" type="5" refreshedVersion="0" background="1">
    <dbPr connection="Provider=Microsoft.Mashup.OleDb.1;Data Source=$Workbook$;Location=&quot;Table_3356_113_04&quot;;Extended Properties=&quot;&quot;" commandType="0"/>
  </connection>
  <connection id="347" xr16:uid="{99C54C1E-2D43-4E74-8592-782E77B6C888}" keepAlive="1" name="連線41" type="5" refreshedVersion="0" background="1">
    <dbPr connection="Provider=Microsoft.Mashup.OleDb.1;Data Source=$Workbook$;Location=&quot;Table_3653_113_03&quot;;Extended Properties=&quot;&quot;" commandType="0"/>
  </connection>
  <connection id="348" xr16:uid="{4886407E-1BD4-49DD-BBDA-966343F0294B}" keepAlive="1" name="連線410" type="5" refreshedVersion="0" background="1">
    <dbPr connection="Provider=Microsoft.Mashup.OleDb.1;Data Source=$Workbook$;Location=&quot;Table_3356_113_03&quot;;Extended Properties=&quot;&quot;" commandType="0"/>
  </connection>
  <connection id="349" xr16:uid="{C1D53B44-F225-4B01-BBAD-2A071AF9670B}" keepAlive="1" name="連線411" type="5" refreshedVersion="0" background="1">
    <dbPr connection="Provider=Microsoft.Mashup.OleDb.1;Data Source=$Workbook$;Location=&quot;Table_6414_113_05&quot;;Extended Properties=&quot;&quot;" commandType="0"/>
  </connection>
  <connection id="350" xr16:uid="{0419A5F6-A170-452D-9A46-45C2EE7FF1B4}" keepAlive="1" name="連線412" type="5" refreshedVersion="0" background="1">
    <dbPr connection="Provider=Microsoft.Mashup.OleDb.1;Data Source=$Workbook$;Location=&quot;Table_6414_113_04&quot;;Extended Properties=&quot;&quot;" commandType="0"/>
  </connection>
  <connection id="351" xr16:uid="{BFC43D32-A7B8-4932-9162-13F667AED390}" keepAlive="1" name="連線413" type="5" refreshedVersion="0" background="1">
    <dbPr connection="Provider=Microsoft.Mashup.OleDb.1;Data Source=$Workbook$;Location=&quot;Table_6414_113_03&quot;;Extended Properties=&quot;&quot;" commandType="0"/>
  </connection>
  <connection id="352" xr16:uid="{F98A5829-76DE-44E4-A010-F30872866A2C}" keepAlive="1" name="連線414" type="5" refreshedVersion="0" background="1">
    <dbPr connection="Provider=Microsoft.Mashup.OleDb.1;Data Source=$Workbook$;Location=&quot;Table_1905_113_05&quot;;Extended Properties=&quot;&quot;" commandType="0"/>
  </connection>
  <connection id="353" xr16:uid="{88B32C8E-3A19-47EB-9491-A601AF0E64FE}" keepAlive="1" name="連線415" type="5" refreshedVersion="0" background="1">
    <dbPr connection="Provider=Microsoft.Mashup.OleDb.1;Data Source=$Workbook$;Location=&quot;Table_1905_113_04&quot;;Extended Properties=&quot;&quot;" commandType="0"/>
  </connection>
  <connection id="354" xr16:uid="{1A4CEDBA-1AF4-4253-A58D-7B11D408D800}" keepAlive="1" name="連線416" type="5" refreshedVersion="0" background="1">
    <dbPr connection="Provider=Microsoft.Mashup.OleDb.1;Data Source=$Workbook$;Location=&quot;Table_1905_113_03&quot;;Extended Properties=&quot;&quot;" commandType="0"/>
  </connection>
  <connection id="355" xr16:uid="{B64F7A3E-21EE-40A3-B002-E9A89EF43B5E}" keepAlive="1" name="連線417" type="5" refreshedVersion="0" background="1">
    <dbPr connection="Provider=Microsoft.Mashup.OleDb.1;Data Source=$Workbook$;Location=&quot;Table_2338_113_05&quot;;Extended Properties=&quot;&quot;" commandType="0"/>
  </connection>
  <connection id="356" xr16:uid="{C3E55F3C-DF25-48A5-864E-0BBE950A01B1}" keepAlive="1" name="連線418" type="5" refreshedVersion="0" background="1">
    <dbPr connection="Provider=Microsoft.Mashup.OleDb.1;Data Source=$Workbook$;Location=&quot;Table_2338_113_04&quot;;Extended Properties=&quot;&quot;" commandType="0"/>
  </connection>
  <connection id="357" xr16:uid="{763A248A-815E-4424-BC54-79D5B13FA25A}" keepAlive="1" name="連線419" type="5" refreshedVersion="0" background="1">
    <dbPr connection="Provider=Microsoft.Mashup.OleDb.1;Data Source=$Workbook$;Location=&quot;Table_2338_113_03&quot;;Extended Properties=&quot;&quot;" commandType="0"/>
  </connection>
  <connection id="358" xr16:uid="{34788ECE-CC98-4849-8434-3FE7666384C0}" keepAlive="1" name="連線42" type="5" refreshedVersion="0" background="1">
    <dbPr connection="Provider=Microsoft.Mashup.OleDb.1;Data Source=$Workbook$;Location=&quot;Table_1519_113_05&quot;;Extended Properties=&quot;&quot;" commandType="0"/>
  </connection>
  <connection id="359" xr16:uid="{DE5280D2-DA99-4E73-9B1E-FFA866BFF8B5}" keepAlive="1" name="連線420" type="5" refreshedVersion="0" background="1">
    <dbPr connection="Provider=Microsoft.Mashup.OleDb.1;Data Source=$Workbook$;Location=&quot;Table_6541_113_05&quot;;Extended Properties=&quot;&quot;" commandType="0"/>
  </connection>
  <connection id="360" xr16:uid="{78594FB4-1E9B-4F01-BD6E-76C83416298B}" keepAlive="1" name="連線421" type="5" refreshedVersion="0" background="1">
    <dbPr connection="Provider=Microsoft.Mashup.OleDb.1;Data Source=$Workbook$;Location=&quot;Table_6541_113_04&quot;;Extended Properties=&quot;&quot;" commandType="0"/>
  </connection>
  <connection id="361" xr16:uid="{E4166A40-74D2-4683-A2E8-952FF4953434}" keepAlive="1" name="連線422" type="5" refreshedVersion="0" background="1">
    <dbPr connection="Provider=Microsoft.Mashup.OleDb.1;Data Source=$Workbook$;Location=&quot;Table_6541_113_03&quot;;Extended Properties=&quot;&quot;" commandType="0"/>
  </connection>
  <connection id="362" xr16:uid="{104D6FC5-720E-492B-B1D5-78C69AD3742E}" keepAlive="1" name="連線423" type="5" refreshedVersion="0" background="1">
    <dbPr connection="Provider=Microsoft.Mashup.OleDb.1;Data Source=$Workbook$;Location=&quot;Table_2345_113_05&quot;;Extended Properties=&quot;&quot;" commandType="0"/>
  </connection>
  <connection id="363" xr16:uid="{FDEBEF52-F851-40F2-ADD0-92E9AA204C0E}" keepAlive="1" name="連線424" type="5" refreshedVersion="0" background="1">
    <dbPr connection="Provider=Microsoft.Mashup.OleDb.1;Data Source=$Workbook$;Location=&quot;Table_2345_113_04&quot;;Extended Properties=&quot;&quot;" commandType="0"/>
  </connection>
  <connection id="364" xr16:uid="{7315FB2A-054F-41EA-9636-A8C35229A0A1}" keepAlive="1" name="連線425" type="5" refreshedVersion="0" background="1">
    <dbPr connection="Provider=Microsoft.Mashup.OleDb.1;Data Source=$Workbook$;Location=&quot;Table_2345_113_03&quot;;Extended Properties=&quot;&quot;" commandType="0"/>
  </connection>
  <connection id="365" xr16:uid="{C9B96F83-900A-4C38-87F2-519FB1BBB90D}" keepAlive="1" name="連線426" type="5" refreshedVersion="0" background="1">
    <dbPr connection="Provider=Microsoft.Mashup.OleDb.1;Data Source=$Workbook$;Location=&quot;Table_6669_113_05&quot;;Extended Properties=&quot;&quot;" commandType="0"/>
  </connection>
  <connection id="366" xr16:uid="{7C682F18-6A0E-4DBC-A260-2F2FFD7AAF81}" keepAlive="1" name="連線427" type="5" refreshedVersion="0" background="1">
    <dbPr connection="Provider=Microsoft.Mashup.OleDb.1;Data Source=$Workbook$;Location=&quot;Table_6669_113_04&quot;;Extended Properties=&quot;&quot;" commandType="0"/>
  </connection>
  <connection id="367" xr16:uid="{B1661BE1-4407-4D63-B13E-6A3DD2493E38}" keepAlive="1" name="連線428" type="5" refreshedVersion="0" background="1">
    <dbPr connection="Provider=Microsoft.Mashup.OleDb.1;Data Source=$Workbook$;Location=&quot;Table_6669_113_03&quot;;Extended Properties=&quot;&quot;" commandType="0"/>
  </connection>
  <connection id="368" xr16:uid="{870FF4E3-EC06-412C-829E-F02E7F1F4755}" keepAlive="1" name="連線429" type="5" refreshedVersion="0" background="1">
    <dbPr connection="Provider=Microsoft.Mashup.OleDb.1;Data Source=$Workbook$;Location=&quot;Table_3653_113_05&quot;;Extended Properties=&quot;&quot;" commandType="0"/>
  </connection>
  <connection id="369" xr16:uid="{AA10A98D-22A3-496A-9E17-98DADB2AE484}" keepAlive="1" name="連線43" type="5" refreshedVersion="0" background="1">
    <dbPr connection="Provider=Microsoft.Mashup.OleDb.1;Data Source=$Workbook$;Location=&quot;Table_1519_113_04&quot;;Extended Properties=&quot;&quot;" commandType="0"/>
  </connection>
  <connection id="370" xr16:uid="{BC6810BE-4620-4BF0-9C79-9F3336EA10A5}" keepAlive="1" name="連線430" type="5" refreshedVersion="0" background="1">
    <dbPr connection="Provider=Microsoft.Mashup.OleDb.1;Data Source=$Workbook$;Location=&quot;Table_3653_113_04&quot;;Extended Properties=&quot;&quot;" commandType="0"/>
  </connection>
  <connection id="371" xr16:uid="{EA13A1A9-261E-43FD-B2E8-BADF8EFFA5CF}" keepAlive="1" name="連線431" type="5" refreshedVersion="0" background="1">
    <dbPr connection="Provider=Microsoft.Mashup.OleDb.1;Data Source=$Workbook$;Location=&quot;Table_3653_113_03&quot;;Extended Properties=&quot;&quot;" commandType="0"/>
  </connection>
  <connection id="372" xr16:uid="{1BB8B969-7008-4A7C-8211-DCA6CC71C284}" keepAlive="1" name="連線432" type="5" refreshedVersion="0" background="1">
    <dbPr connection="Provider=Microsoft.Mashup.OleDb.1;Data Source=$Workbook$;Location=&quot;Table_1519_113_05&quot;;Extended Properties=&quot;&quot;" commandType="0"/>
  </connection>
  <connection id="373" xr16:uid="{5B824EB4-E240-4B8D-8F53-3B7FCBA75794}" keepAlive="1" name="連線433" type="5" refreshedVersion="0" background="1">
    <dbPr connection="Provider=Microsoft.Mashup.OleDb.1;Data Source=$Workbook$;Location=&quot;Table_1519_113_04&quot;;Extended Properties=&quot;&quot;" commandType="0"/>
  </connection>
  <connection id="374" xr16:uid="{890A953B-B00E-4D7D-8A9E-9478D2978FAE}" keepAlive="1" name="連線434" type="5" refreshedVersion="0" background="1">
    <dbPr connection="Provider=Microsoft.Mashup.OleDb.1;Data Source=$Workbook$;Location=&quot;Table_1519_113_03&quot;;Extended Properties=&quot;&quot;" commandType="0"/>
  </connection>
  <connection id="375" xr16:uid="{99C82BAA-1FAA-4B6B-875F-72C7C474B881}" keepAlive="1" name="連線435" type="5" refreshedVersion="0" background="1">
    <dbPr connection="Provider=Microsoft.Mashup.OleDb.1;Data Source=$Workbook$;Location=&quot;Table_1905_113_05&quot;;Extended Properties=&quot;&quot;" commandType="0"/>
  </connection>
  <connection id="376" xr16:uid="{A40A85A8-625E-4A4B-A4CB-D69242E47BD9}" keepAlive="1" name="連線436" type="5" refreshedVersion="0" background="1">
    <dbPr connection="Provider=Microsoft.Mashup.OleDb.1;Data Source=$Workbook$;Location=&quot;Table_1905_113_04&quot;;Extended Properties=&quot;&quot;" commandType="0"/>
  </connection>
  <connection id="377" xr16:uid="{484363DD-C12E-4E0D-B76A-AACB7E3FC431}" keepAlive="1" name="連線437" type="5" refreshedVersion="0" background="1">
    <dbPr connection="Provider=Microsoft.Mashup.OleDb.1;Data Source=$Workbook$;Location=&quot;Table_1905_113_03&quot;;Extended Properties=&quot;&quot;" commandType="0"/>
  </connection>
  <connection id="378" xr16:uid="{CA728C39-E73B-4543-8627-C07D85C45873}" keepAlive="1" name="連線438" type="5" refreshedVersion="0" background="1">
    <dbPr connection="Provider=Microsoft.Mashup.OleDb.1;Data Source=$Workbook$;Location=&quot;Table_6409_113_05&quot;;Extended Properties=&quot;&quot;" commandType="0"/>
  </connection>
  <connection id="379" xr16:uid="{DD56CFCE-0122-4E2F-BF03-4F49D6C7CDE6}" keepAlive="1" name="連線439" type="5" refreshedVersion="0" background="1">
    <dbPr connection="Provider=Microsoft.Mashup.OleDb.1;Data Source=$Workbook$;Location=&quot;Table_6409_113_04&quot;;Extended Properties=&quot;&quot;" commandType="0"/>
  </connection>
  <connection id="380" xr16:uid="{FACFFFA1-8780-4AA6-9C74-C5C5D15FD790}" keepAlive="1" name="連線44" type="5" refreshedVersion="0" background="1">
    <dbPr connection="Provider=Microsoft.Mashup.OleDb.1;Data Source=$Workbook$;Location=&quot;Table_1519_113_03&quot;;Extended Properties=&quot;&quot;" commandType="0"/>
  </connection>
  <connection id="381" xr16:uid="{4C89A812-2C51-400C-868E-7AB2EDA6A314}" keepAlive="1" name="連線440" type="5" refreshedVersion="0" background="1">
    <dbPr connection="Provider=Microsoft.Mashup.OleDb.1;Data Source=$Workbook$;Location=&quot;Table_6409_113_03&quot;;Extended Properties=&quot;&quot;" commandType="0"/>
  </connection>
  <connection id="382" xr16:uid="{81D185DD-CD59-4102-B3F4-A5A729C02117}" keepAlive="1" name="連線441" type="5" refreshedVersion="0" background="1">
    <dbPr connection="Provider=Microsoft.Mashup.OleDb.1;Data Source=$Workbook$;Location=&quot;Table_3443_113_05&quot;;Extended Properties=&quot;&quot;" commandType="0"/>
  </connection>
  <connection id="383" xr16:uid="{65899331-C4E9-415E-A95B-14492EFAFC73}" keepAlive="1" name="連線442" type="5" refreshedVersion="0" background="1">
    <dbPr connection="Provider=Microsoft.Mashup.OleDb.1;Data Source=$Workbook$;Location=&quot;Table_3443_113_04&quot;;Extended Properties=&quot;&quot;" commandType="0"/>
  </connection>
  <connection id="384" xr16:uid="{81E95F2C-01B8-4F1B-BCE8-4E142FF3984C}" keepAlive="1" name="連線443" type="5" refreshedVersion="0" background="1">
    <dbPr connection="Provider=Microsoft.Mashup.OleDb.1;Data Source=$Workbook$;Location=&quot;Table_3443_113_03&quot;;Extended Properties=&quot;&quot;" commandType="0"/>
  </connection>
  <connection id="385" xr16:uid="{C0A63313-8516-41F9-B245-C3D3F73949E0}" keepAlive="1" name="連線444" type="5" refreshedVersion="0" background="1">
    <dbPr connection="Provider=Microsoft.Mashup.OleDb.1;Data Source=$Workbook$;Location=&quot;Table_2637_113_05&quot;;Extended Properties=&quot;&quot;" commandType="0"/>
  </connection>
  <connection id="386" xr16:uid="{6EB21509-CAAB-4816-BD59-9E41E47331B9}" keepAlive="1" name="連線445" type="5" refreshedVersion="0" background="1">
    <dbPr connection="Provider=Microsoft.Mashup.OleDb.1;Data Source=$Workbook$;Location=&quot;Table_2637_113_04&quot;;Extended Properties=&quot;&quot;" commandType="0"/>
  </connection>
  <connection id="387" xr16:uid="{D9F911D0-A8C4-49DA-A345-35CBD77A37F5}" keepAlive="1" name="連線446" type="5" refreshedVersion="0" background="1">
    <dbPr connection="Provider=Microsoft.Mashup.OleDb.1;Data Source=$Workbook$;Location=&quot;Table_2637_113_03&quot;;Extended Properties=&quot;&quot;" commandType="0"/>
  </connection>
  <connection id="388" xr16:uid="{76FCDB00-BF14-497B-8A55-7EB0C16D4C29}" keepAlive="1" name="連線447" type="5" refreshedVersion="0" background="1">
    <dbPr connection="Provider=Microsoft.Mashup.OleDb.1;Data Source=$Workbook$;Location=&quot;Table_3661_113_05&quot;;Extended Properties=&quot;&quot;" commandType="0"/>
  </connection>
  <connection id="389" xr16:uid="{06908A44-BA2D-4471-B0F3-62A388BC9EA0}" keepAlive="1" name="連線448" type="5" refreshedVersion="0" background="1">
    <dbPr connection="Provider=Microsoft.Mashup.OleDb.1;Data Source=$Workbook$;Location=&quot;Table_3661_113_04&quot;;Extended Properties=&quot;&quot;" commandType="0"/>
  </connection>
  <connection id="390" xr16:uid="{6EDAFFBC-D3B3-4AA9-A6E7-C4C822040DBD}" keepAlive="1" name="連線449" type="5" refreshedVersion="0" background="1">
    <dbPr connection="Provider=Microsoft.Mashup.OleDb.1;Data Source=$Workbook$;Location=&quot;Table_3661_113_03&quot;;Extended Properties=&quot;&quot;" commandType="0"/>
  </connection>
  <connection id="391" xr16:uid="{C6C6F7BF-A4AE-4C91-BC05-5A31E21D583D}" keepAlive="1" name="連線45" type="5" refreshedVersion="0" background="1">
    <dbPr connection="Provider=Microsoft.Mashup.OleDb.1;Data Source=$Workbook$;Location=&quot;Table_1905_113_05&quot;;Extended Properties=&quot;&quot;" commandType="0"/>
  </connection>
  <connection id="392" xr16:uid="{19DD4C8E-CF1F-4B80-9F8A-A7515C38A50C}" keepAlive="1" name="連線450" type="5" refreshedVersion="0" background="1">
    <dbPr connection="Provider=Microsoft.Mashup.OleDb.1;Data Source=$Workbook$;Location=&quot;Table_2357_113_05&quot;;Extended Properties=&quot;&quot;" commandType="0"/>
  </connection>
  <connection id="393" xr16:uid="{E8D8ADFB-4BF6-4836-8163-7C476D4EF79D}" keepAlive="1" name="連線451" type="5" refreshedVersion="0" background="1">
    <dbPr connection="Provider=Microsoft.Mashup.OleDb.1;Data Source=$Workbook$;Location=&quot;Table_2357_113_04&quot;;Extended Properties=&quot;&quot;" commandType="0"/>
  </connection>
  <connection id="394" xr16:uid="{E69D8EFF-E81F-4015-A0AA-8319EDF4C251}" keepAlive="1" name="連線452" type="5" refreshedVersion="0" background="1">
    <dbPr connection="Provider=Microsoft.Mashup.OleDb.1;Data Source=$Workbook$;Location=&quot;Table_2357_113_03&quot;;Extended Properties=&quot;&quot;" commandType="0"/>
  </connection>
  <connection id="395" xr16:uid="{79DCDA25-1776-4196-A18B-FB8EB796735D}" keepAlive="1" name="連線453" type="5" refreshedVersion="0" background="1">
    <dbPr connection="Provider=Microsoft.Mashup.OleDb.1;Data Source=$Workbook$;Location=&quot;Table_2059_113_05&quot;;Extended Properties=&quot;&quot;" commandType="0"/>
  </connection>
  <connection id="396" xr16:uid="{80640ED1-F2A1-4643-A29D-6C46204DCAF2}" keepAlive="1" name="連線454" type="5" refreshedVersion="0" background="1">
    <dbPr connection="Provider=Microsoft.Mashup.OleDb.1;Data Source=$Workbook$;Location=&quot;Table_2059_113_04&quot;;Extended Properties=&quot;&quot;" commandType="0"/>
  </connection>
  <connection id="397" xr16:uid="{DA15B185-FCF2-4AC5-9396-70090801BA9B}" keepAlive="1" name="連線455" type="5" refreshedVersion="0" background="1">
    <dbPr connection="Provider=Microsoft.Mashup.OleDb.1;Data Source=$Workbook$;Location=&quot;Table_2059_113_03&quot;;Extended Properties=&quot;&quot;" commandType="0"/>
  </connection>
  <connection id="398" xr16:uid="{258864FD-05DA-4BEC-B221-245B7BF16FF8}" keepAlive="1" name="連線456" type="5" refreshedVersion="0" background="1">
    <dbPr connection="Provider=Microsoft.Mashup.OleDb.1;Data Source=$Workbook$;Location=&quot;Table_3533_113_05&quot;;Extended Properties=&quot;&quot;" commandType="0"/>
  </connection>
  <connection id="399" xr16:uid="{7F192FD4-06D9-47C4-9BCB-331621A49850}" keepAlive="1" name="連線457" type="5" refreshedVersion="0" background="1">
    <dbPr connection="Provider=Microsoft.Mashup.OleDb.1;Data Source=$Workbook$;Location=&quot;Table_3533_113_04&quot;;Extended Properties=&quot;&quot;" commandType="0"/>
  </connection>
  <connection id="400" xr16:uid="{66CEF63C-08A2-4247-A62D-FE43BC96FAAE}" keepAlive="1" name="連線458" type="5" refreshedVersion="0" background="1">
    <dbPr connection="Provider=Microsoft.Mashup.OleDb.1;Data Source=$Workbook$;Location=&quot;Table_3533_113_03&quot;;Extended Properties=&quot;&quot;" commandType="0"/>
  </connection>
  <connection id="401" xr16:uid="{F63C811C-B741-4619-8E29-F6243C09E184}" keepAlive="1" name="連線459" type="5" refreshedVersion="0" background="1">
    <dbPr connection="Provider=Microsoft.Mashup.OleDb.1;Data Source=$Workbook$;Location=&quot;Table_6669_113_05&quot;;Extended Properties=&quot;&quot;" commandType="0"/>
  </connection>
  <connection id="402" xr16:uid="{7F11D3CB-1E69-45B3-9B26-B6FD537D0C95}" keepAlive="1" name="連線46" type="5" refreshedVersion="0" background="1">
    <dbPr connection="Provider=Microsoft.Mashup.OleDb.1;Data Source=$Workbook$;Location=&quot;Table_1905_113_04&quot;;Extended Properties=&quot;&quot;" commandType="0"/>
  </connection>
  <connection id="403" xr16:uid="{702A3189-8B9A-4690-9F06-6493C37E3278}" keepAlive="1" name="連線460" type="5" refreshedVersion="0" background="1">
    <dbPr connection="Provider=Microsoft.Mashup.OleDb.1;Data Source=$Workbook$;Location=&quot;Table_6669_113_04&quot;;Extended Properties=&quot;&quot;" commandType="0"/>
  </connection>
  <connection id="404" xr16:uid="{5FA1509E-0391-4573-B56D-254D840C8DC3}" keepAlive="1" name="連線461" type="5" refreshedVersion="0" background="1">
    <dbPr connection="Provider=Microsoft.Mashup.OleDb.1;Data Source=$Workbook$;Location=&quot;Table_6669_113_03&quot;;Extended Properties=&quot;&quot;" commandType="0"/>
  </connection>
  <connection id="405" xr16:uid="{05ADF714-54AF-4320-A80D-4B237B1D24C6}" keepAlive="1" name="連線462" type="5" refreshedVersion="0" background="1">
    <dbPr connection="Provider=Microsoft.Mashup.OleDb.1;Data Source=$Workbook$;Location=&quot;Table_2207_113_05&quot;;Extended Properties=&quot;&quot;" commandType="0"/>
  </connection>
  <connection id="406" xr16:uid="{15739DB7-283B-446F-9184-44EC01132CEF}" keepAlive="1" name="連線463" type="5" refreshedVersion="0" background="1">
    <dbPr connection="Provider=Microsoft.Mashup.OleDb.1;Data Source=$Workbook$;Location=&quot;Table_2207_113_04&quot;;Extended Properties=&quot;&quot;" commandType="0"/>
  </connection>
  <connection id="407" xr16:uid="{8A5A6571-C23B-43F5-B6A7-385F0CE23C22}" keepAlive="1" name="連線464" type="5" refreshedVersion="0" background="1">
    <dbPr connection="Provider=Microsoft.Mashup.OleDb.1;Data Source=$Workbook$;Location=&quot;Table_2207_113_03&quot;;Extended Properties=&quot;&quot;" commandType="0"/>
  </connection>
  <connection id="408" xr16:uid="{0C2A70A4-9FC4-4EB7-8159-FC06E2D7491C}" keepAlive="1" name="連線465" type="5" refreshedVersion="0" background="1">
    <dbPr connection="Provider=Microsoft.Mashup.OleDb.1;Data Source=$Workbook$;Location=&quot;Table_2454_113_05&quot;;Extended Properties=&quot;&quot;" commandType="0"/>
  </connection>
  <connection id="409" xr16:uid="{F894E2FA-5AD4-45CB-B5D2-3E6A92350D71}" keepAlive="1" name="連線466" type="5" refreshedVersion="0" background="1">
    <dbPr connection="Provider=Microsoft.Mashup.OleDb.1;Data Source=$Workbook$;Location=&quot;Table_2454_113_04&quot;;Extended Properties=&quot;&quot;" commandType="0"/>
  </connection>
  <connection id="410" xr16:uid="{8ABF9482-819F-4958-BC85-2451F06F9036}" keepAlive="1" name="連線467" type="5" refreshedVersion="0" background="1">
    <dbPr connection="Provider=Microsoft.Mashup.OleDb.1;Data Source=$Workbook$;Location=&quot;Table_2454_113_03&quot;;Extended Properties=&quot;&quot;" commandType="0"/>
  </connection>
  <connection id="411" xr16:uid="{BF551791-1148-4219-8D93-8C643FE68578}" keepAlive="1" name="連線468" type="5" refreshedVersion="0" background="1">
    <dbPr connection="Provider=Microsoft.Mashup.OleDb.1;Data Source=$Workbook$;Location=&quot;Table_4763_113_05&quot;;Extended Properties=&quot;&quot;" commandType="0"/>
  </connection>
  <connection id="412" xr16:uid="{8D685F14-D283-46E1-A7C4-47E93D176981}" keepAlive="1" name="連線469" type="5" refreshedVersion="0" background="1">
    <dbPr connection="Provider=Microsoft.Mashup.OleDb.1;Data Source=$Workbook$;Location=&quot;Table_4763_113_04&quot;;Extended Properties=&quot;&quot;" commandType="0"/>
  </connection>
  <connection id="413" xr16:uid="{B90BFE8F-E8AB-42FE-A744-DFC063103C15}" keepAlive="1" name="連線47" type="5" refreshedVersion="0" background="1">
    <dbPr connection="Provider=Microsoft.Mashup.OleDb.1;Data Source=$Workbook$;Location=&quot;Table_1905_113_03&quot;;Extended Properties=&quot;&quot;" commandType="0"/>
  </connection>
  <connection id="414" xr16:uid="{CA2A7B3C-E4CB-4308-BB24-943A24326116}" keepAlive="1" name="連線470" type="5" refreshedVersion="0" background="1">
    <dbPr connection="Provider=Microsoft.Mashup.OleDb.1;Data Source=$Workbook$;Location=&quot;Table_4763_113_03&quot;;Extended Properties=&quot;&quot;" commandType="0"/>
  </connection>
  <connection id="415" xr16:uid="{4962F21D-E24E-4AB5-93AF-3F3B052AB7D0}" keepAlive="1" name="連線471" type="5" refreshedVersion="0" background="1">
    <dbPr connection="Provider=Microsoft.Mashup.OleDb.1;Data Source=$Workbook$;Location=&quot;Table_3008_113_05&quot;;Extended Properties=&quot;&quot;" commandType="0"/>
  </connection>
  <connection id="416" xr16:uid="{7153152D-06BF-4075-AF46-FE2D31D3793D}" keepAlive="1" name="連線472" type="5" refreshedVersion="0" background="1">
    <dbPr connection="Provider=Microsoft.Mashup.OleDb.1;Data Source=$Workbook$;Location=&quot;Table_3008_113_04&quot;;Extended Properties=&quot;&quot;" commandType="0"/>
  </connection>
  <connection id="417" xr16:uid="{9C4C7C4B-9083-4A5C-8BF7-5A3AA2BBB1BE}" keepAlive="1" name="連線473" type="5" refreshedVersion="0" background="1">
    <dbPr connection="Provider=Microsoft.Mashup.OleDb.1;Data Source=$Workbook$;Location=&quot;Table_3008_113_03&quot;;Extended Properties=&quot;&quot;" commandType="0"/>
  </connection>
  <connection id="418" xr16:uid="{F3B492F8-CF88-456D-938F-9B523BC9D403}" keepAlive="1" name="連線474" type="5" refreshedVersion="0" background="1">
    <dbPr connection="Provider=Microsoft.Mashup.OleDb.1;Data Source=$Workbook$;Location=&quot;Table_2327_113_05&quot;;Extended Properties=&quot;&quot;" commandType="0"/>
  </connection>
  <connection id="419" xr16:uid="{8F91B233-4FC7-4C5E-B01A-EF0012B75D05}" keepAlive="1" name="連線475" type="5" refreshedVersion="0" background="1">
    <dbPr connection="Provider=Microsoft.Mashup.OleDb.1;Data Source=$Workbook$;Location=&quot;Table_2327_113_04&quot;;Extended Properties=&quot;&quot;" commandType="0"/>
  </connection>
  <connection id="420" xr16:uid="{142BBAB6-5984-4F06-B7EB-BB0DC8BCA306}" keepAlive="1" name="連線476" type="5" refreshedVersion="0" background="1">
    <dbPr connection="Provider=Microsoft.Mashup.OleDb.1;Data Source=$Workbook$;Location=&quot;Table_2327_113_03&quot;;Extended Properties=&quot;&quot;" commandType="0"/>
  </connection>
  <connection id="421" xr16:uid="{8CDE64D5-F750-4AF4-91DF-0806BD854C61}" keepAlive="1" name="連線477" type="5" refreshedVersion="0" background="1">
    <dbPr connection="Provider=Microsoft.Mashup.OleDb.1;Data Source=$Workbook$;Location=&quot;Table_3661_113_05&quot;;Extended Properties=&quot;&quot;" commandType="0"/>
  </connection>
  <connection id="422" xr16:uid="{4AEA2D7B-AFA0-4D8A-8BDD-5605AD945516}" keepAlive="1" name="連線478" type="5" refreshedVersion="0" background="1">
    <dbPr connection="Provider=Microsoft.Mashup.OleDb.1;Data Source=$Workbook$;Location=&quot;Table_3661_113_04&quot;;Extended Properties=&quot;&quot;" commandType="0"/>
  </connection>
  <connection id="423" xr16:uid="{583582D5-B3D8-4106-BC71-EF8378BB8AB0}" keepAlive="1" name="連線479" type="5" refreshedVersion="0" background="1">
    <dbPr connection="Provider=Microsoft.Mashup.OleDb.1;Data Source=$Workbook$;Location=&quot;Table_3661_113_03&quot;;Extended Properties=&quot;&quot;" commandType="0"/>
  </connection>
  <connection id="424" xr16:uid="{CCA54CEC-EF96-4CC1-8E64-26FCD25AB5D6}" keepAlive="1" name="連線48" type="5" refreshedVersion="0" background="1">
    <dbPr connection="Provider=Microsoft.Mashup.OleDb.1;Data Source=$Workbook$;Location=&quot;Table_6409_113_05&quot;;Extended Properties=&quot;&quot;" commandType="0"/>
  </connection>
  <connection id="425" xr16:uid="{8EA0DAF7-2AC6-444F-9D65-14A52E4158D5}" keepAlive="1" name="連線480" type="5" refreshedVersion="0" background="1">
    <dbPr connection="Provider=Microsoft.Mashup.OleDb.1;Data Source=$Workbook$;Location=&quot;Table_2345_113_05&quot;;Extended Properties=&quot;&quot;" commandType="0"/>
  </connection>
  <connection id="426" xr16:uid="{C6C35607-6E2F-47E7-A82C-9BE5D69EF13C}" keepAlive="1" name="連線481" type="5" refreshedVersion="0" background="1">
    <dbPr connection="Provider=Microsoft.Mashup.OleDb.1;Data Source=$Workbook$;Location=&quot;Table_2345_113_04&quot;;Extended Properties=&quot;&quot;" commandType="0"/>
  </connection>
  <connection id="427" xr16:uid="{A7FDC34C-C9ED-4EE0-8F37-46455BB7A551}" keepAlive="1" name="連線482" type="5" refreshedVersion="0" background="1">
    <dbPr connection="Provider=Microsoft.Mashup.OleDb.1;Data Source=$Workbook$;Location=&quot;Table_2345_113_03&quot;;Extended Properties=&quot;&quot;" commandType="0"/>
  </connection>
  <connection id="428" xr16:uid="{08960CEE-0F7D-45AB-BEAF-ACAB1C46FD72}" keepAlive="1" name="連線483" type="5" refreshedVersion="0" background="1">
    <dbPr connection="Provider=Microsoft.Mashup.OleDb.1;Data Source=$Workbook$;Location=&quot;Table_6669_113_05&quot;;Extended Properties=&quot;&quot;" commandType="0"/>
  </connection>
  <connection id="429" xr16:uid="{6EA8A4A7-99D8-42A7-A299-9B7D7D341B56}" keepAlive="1" name="連線484" type="5" refreshedVersion="0" background="1">
    <dbPr connection="Provider=Microsoft.Mashup.OleDb.1;Data Source=$Workbook$;Location=&quot;Table_6669_113_04&quot;;Extended Properties=&quot;&quot;" commandType="0"/>
  </connection>
  <connection id="430" xr16:uid="{22C8BF3B-05A4-4918-B838-5E0B7ADCEAEB}" keepAlive="1" name="連線485" type="5" refreshedVersion="0" background="1">
    <dbPr connection="Provider=Microsoft.Mashup.OleDb.1;Data Source=$Workbook$;Location=&quot;Table_6669_113_03&quot;;Extended Properties=&quot;&quot;" commandType="0"/>
  </connection>
  <connection id="431" xr16:uid="{4BAD2037-E3F1-4380-92DC-15981AFB82C9}" keepAlive="1" name="連線486" type="5" refreshedVersion="0" background="1">
    <dbPr connection="Provider=Microsoft.Mashup.OleDb.1;Data Source=$Workbook$;Location=&quot;Table_3653_113_05&quot;;Extended Properties=&quot;&quot;" commandType="0"/>
  </connection>
  <connection id="432" xr16:uid="{8AFA1D02-A64D-4ECC-A49D-97EA3E1842CA}" keepAlive="1" name="連線487" type="5" refreshedVersion="0" background="1">
    <dbPr connection="Provider=Microsoft.Mashup.OleDb.1;Data Source=$Workbook$;Location=&quot;Table_3653_113_04&quot;;Extended Properties=&quot;&quot;" commandType="0"/>
  </connection>
  <connection id="433" xr16:uid="{FE549888-6613-4119-BFAE-F608232D1A05}" keepAlive="1" name="連線488" type="5" refreshedVersion="0" background="1">
    <dbPr connection="Provider=Microsoft.Mashup.OleDb.1;Data Source=$Workbook$;Location=&quot;Table_3653_113_03&quot;;Extended Properties=&quot;&quot;" commandType="0"/>
  </connection>
  <connection id="434" xr16:uid="{853DEC01-1AF6-4E72-B058-CBFF744EB039}" keepAlive="1" name="連線489" type="5" refreshedVersion="0" background="1">
    <dbPr connection="Provider=Microsoft.Mashup.OleDb.1;Data Source=$Workbook$;Location=&quot;Table_1519_113_05&quot;;Extended Properties=&quot;&quot;" commandType="0"/>
  </connection>
  <connection id="435" xr16:uid="{5AE3F524-8F4F-42D2-BBC9-A1E73A22ED0E}" keepAlive="1" name="連線49" type="5" refreshedVersion="0" background="1">
    <dbPr connection="Provider=Microsoft.Mashup.OleDb.1;Data Source=$Workbook$;Location=&quot;Table_6409_113_04&quot;;Extended Properties=&quot;&quot;" commandType="0"/>
  </connection>
  <connection id="436" xr16:uid="{CB62232D-117E-4DF4-BD61-F0D0F360EE50}" keepAlive="1" name="連線490" type="5" refreshedVersion="0" background="1">
    <dbPr connection="Provider=Microsoft.Mashup.OleDb.1;Data Source=$Workbook$;Location=&quot;Table_1519_113_04&quot;;Extended Properties=&quot;&quot;" commandType="0"/>
  </connection>
  <connection id="437" xr16:uid="{523E508E-E55B-4609-BF2C-AC3881200C69}" keepAlive="1" name="連線491" type="5" refreshedVersion="0" background="1">
    <dbPr connection="Provider=Microsoft.Mashup.OleDb.1;Data Source=$Workbook$;Location=&quot;Table_1519_113_03&quot;;Extended Properties=&quot;&quot;" commandType="0"/>
  </connection>
  <connection id="438" xr16:uid="{F31D10C0-2BD4-48A4-A7B3-0683A3DA1539}" keepAlive="1" name="連線492" type="5" refreshedVersion="0" background="1">
    <dbPr connection="Provider=Microsoft.Mashup.OleDb.1;Data Source=$Workbook$;Location=&quot;Table_1905_113_05&quot;;Extended Properties=&quot;&quot;" commandType="0"/>
  </connection>
  <connection id="439" xr16:uid="{0C4729D3-8DB8-49D4-BE6C-85202B4E7DD6}" keepAlive="1" name="連線493" type="5" refreshedVersion="0" background="1">
    <dbPr connection="Provider=Microsoft.Mashup.OleDb.1;Data Source=$Workbook$;Location=&quot;Table_1905_113_04&quot;;Extended Properties=&quot;&quot;" commandType="0"/>
  </connection>
  <connection id="440" xr16:uid="{AF9B72EA-2B50-4BFF-94A9-30C7D1A9B651}" keepAlive="1" name="連線494" type="5" refreshedVersion="0" background="1">
    <dbPr connection="Provider=Microsoft.Mashup.OleDb.1;Data Source=$Workbook$;Location=&quot;Table_1905_113_03&quot;;Extended Properties=&quot;&quot;" commandType="0"/>
  </connection>
  <connection id="441" xr16:uid="{FB1EBD18-91AD-46C1-A13C-6100096699E1}" keepAlive="1" name="連線495" type="5" refreshedVersion="0" background="1">
    <dbPr connection="Provider=Microsoft.Mashup.OleDb.1;Data Source=$Workbook$;Location=&quot;Table_6409_113_05&quot;;Extended Properties=&quot;&quot;" commandType="0"/>
  </connection>
  <connection id="442" xr16:uid="{8F71EF8B-C320-4F9A-95E3-6F9760A33E6E}" keepAlive="1" name="連線496" type="5" refreshedVersion="0" background="1">
    <dbPr connection="Provider=Microsoft.Mashup.OleDb.1;Data Source=$Workbook$;Location=&quot;Table_6409_113_04&quot;;Extended Properties=&quot;&quot;" commandType="0"/>
  </connection>
  <connection id="443" xr16:uid="{9F1F14F1-14AA-4A41-90AF-53AC7D565DCC}" keepAlive="1" name="連線497" type="5" refreshedVersion="0" background="1">
    <dbPr connection="Provider=Microsoft.Mashup.OleDb.1;Data Source=$Workbook$;Location=&quot;Table_6409_113_03&quot;;Extended Properties=&quot;&quot;" commandType="0"/>
  </connection>
  <connection id="444" xr16:uid="{5A6E8D01-CA04-424E-9F09-35C3704B5323}" keepAlive="1" name="連線498" type="5" refreshedVersion="0" background="1">
    <dbPr connection="Provider=Microsoft.Mashup.OleDb.1;Data Source=$Workbook$;Location=&quot;Table_3443_113_05&quot;;Extended Properties=&quot;&quot;" commandType="0"/>
  </connection>
  <connection id="445" xr16:uid="{0DC80243-DC5B-447A-ABF1-16EF5485082A}" keepAlive="1" name="連線499" type="5" refreshedVersion="0" background="1">
    <dbPr connection="Provider=Microsoft.Mashup.OleDb.1;Data Source=$Workbook$;Location=&quot;Table_3443_113_04&quot;;Extended Properties=&quot;&quot;" commandType="0"/>
  </connection>
  <connection id="446" xr16:uid="{E0059F82-58CE-4839-8C46-714E23603839}" keepAlive="1" name="連線5" type="5" refreshedVersion="0" background="1">
    <dbPr connection="Provider=Microsoft.Mashup.OleDb.1;Data Source=$Workbook$;Location=&quot;Table_2345_113_03&quot;;Extended Properties=&quot;&quot;" commandType="0"/>
  </connection>
  <connection id="447" xr16:uid="{FC0F90F0-F587-4274-B71D-EF89949FEEDB}" keepAlive="1" name="連線50" type="5" refreshedVersion="0" background="1">
    <dbPr connection="Provider=Microsoft.Mashup.OleDb.1;Data Source=$Workbook$;Location=&quot;Table_6409_113_03&quot;;Extended Properties=&quot;&quot;" commandType="0"/>
  </connection>
  <connection id="448" xr16:uid="{674D7486-7A1C-4C8E-8056-6C248C44B350}" keepAlive="1" name="連線500" type="5" refreshedVersion="0" background="1">
    <dbPr connection="Provider=Microsoft.Mashup.OleDb.1;Data Source=$Workbook$;Location=&quot;Table_3443_113_03&quot;;Extended Properties=&quot;&quot;" commandType="0"/>
  </connection>
  <connection id="449" xr16:uid="{D7721804-D340-4192-8676-462F10A80BCB}" keepAlive="1" name="連線501" type="5" refreshedVersion="0" background="1">
    <dbPr connection="Provider=Microsoft.Mashup.OleDb.1;Data Source=$Workbook$;Location=&quot;Table_2637_113_05&quot;;Extended Properties=&quot;&quot;" commandType="0"/>
  </connection>
  <connection id="450" xr16:uid="{9947205D-40DE-4F34-8027-EB80DECCEDC0}" keepAlive="1" name="連線502" type="5" refreshedVersion="0" background="1">
    <dbPr connection="Provider=Microsoft.Mashup.OleDb.1;Data Source=$Workbook$;Location=&quot;Table_2637_113_04&quot;;Extended Properties=&quot;&quot;" commandType="0"/>
  </connection>
  <connection id="451" xr16:uid="{9A92A3BC-9CEF-47DA-807A-04F97ACAA466}" keepAlive="1" name="連線503" type="5" refreshedVersion="0" background="1">
    <dbPr connection="Provider=Microsoft.Mashup.OleDb.1;Data Source=$Workbook$;Location=&quot;Table_2637_113_03&quot;;Extended Properties=&quot;&quot;" commandType="0"/>
  </connection>
  <connection id="452" xr16:uid="{25A6BCFF-6175-4D99-B511-C661DB8F06E3}" keepAlive="1" name="連線504" type="5" refreshedVersion="0" background="1">
    <dbPr connection="Provider=Microsoft.Mashup.OleDb.1;Data Source=$Workbook$;Location=&quot;Table_2455_113_05&quot;;Extended Properties=&quot;&quot;" commandType="0"/>
  </connection>
  <connection id="453" xr16:uid="{F982E503-CF07-4CC0-9F03-55D6272574EB}" keepAlive="1" name="連線505" type="5" refreshedVersion="0" background="1">
    <dbPr connection="Provider=Microsoft.Mashup.OleDb.1;Data Source=$Workbook$;Location=&quot;Table_2455_113_04&quot;;Extended Properties=&quot;&quot;" commandType="0"/>
  </connection>
  <connection id="454" xr16:uid="{1F11B3B7-523B-46C1-914E-2E685AF1F4C0}" keepAlive="1" name="連線506" type="5" refreshedVersion="0" background="1">
    <dbPr connection="Provider=Microsoft.Mashup.OleDb.1;Data Source=$Workbook$;Location=&quot;Table_2455_113_03&quot;;Extended Properties=&quot;&quot;" commandType="0"/>
  </connection>
  <connection id="455" xr16:uid="{B2296F34-3911-4532-BFFB-1DB119E79755}" keepAlive="1" name="連線507" type="5" refreshedVersion="0" background="1">
    <dbPr connection="Provider=Microsoft.Mashup.OleDb.1;Data Source=$Workbook$;Location=&quot;Table_3661_113_05&quot;;Extended Properties=&quot;&quot;" commandType="0"/>
  </connection>
  <connection id="456" xr16:uid="{8B287797-0341-467C-B1AD-4F3B50212F2A}" keepAlive="1" name="連線508" type="5" refreshedVersion="0" background="1">
    <dbPr connection="Provider=Microsoft.Mashup.OleDb.1;Data Source=$Workbook$;Location=&quot;Table_3661_113_04&quot;;Extended Properties=&quot;&quot;" commandType="0"/>
  </connection>
  <connection id="457" xr16:uid="{E62B8A3C-D090-45D8-A073-E1D53501424A}" keepAlive="1" name="連線509" type="5" refreshedVersion="0" background="1">
    <dbPr connection="Provider=Microsoft.Mashup.OleDb.1;Data Source=$Workbook$;Location=&quot;Table_3661_113_03&quot;;Extended Properties=&quot;&quot;" commandType="0"/>
  </connection>
  <connection id="458" xr16:uid="{544CF255-D257-436A-9776-3DB6646A72EC}" keepAlive="1" name="連線51" type="5" refreshedVersion="0" background="1">
    <dbPr connection="Provider=Microsoft.Mashup.OleDb.1;Data Source=$Workbook$;Location=&quot;Table_3443_113_05&quot;;Extended Properties=&quot;&quot;" commandType="0"/>
  </connection>
  <connection id="459" xr16:uid="{354F3153-DD8C-496A-BEF4-3BB88033C503}" keepAlive="1" name="連線510" type="5" refreshedVersion="0" background="1">
    <dbPr connection="Provider=Microsoft.Mashup.OleDb.1;Data Source=$Workbook$;Location=&quot;Table_2345_113_05&quot;;Extended Properties=&quot;&quot;" commandType="0"/>
  </connection>
  <connection id="460" xr16:uid="{CF18C56F-D107-437F-A73B-EFC51F36D4D3}" keepAlive="1" name="連線511" type="5" refreshedVersion="0" background="1">
    <dbPr connection="Provider=Microsoft.Mashup.OleDb.1;Data Source=$Workbook$;Location=&quot;Table_2345_113_04&quot;;Extended Properties=&quot;&quot;" commandType="0"/>
  </connection>
  <connection id="461" xr16:uid="{5A85FEDA-9CD0-4A44-BDAB-9B92546DE1CD}" keepAlive="1" name="連線512" type="5" refreshedVersion="0" background="1">
    <dbPr connection="Provider=Microsoft.Mashup.OleDb.1;Data Source=$Workbook$;Location=&quot;Table_2345_113_03&quot;;Extended Properties=&quot;&quot;" commandType="0"/>
  </connection>
  <connection id="462" xr16:uid="{7A631526-5F8F-4A58-8A38-DFA2FCC41827}" keepAlive="1" name="連線513" type="5" refreshedVersion="0" background="1">
    <dbPr connection="Provider=Microsoft.Mashup.OleDb.1;Data Source=$Workbook$;Location=&quot;Table_6669_113_05&quot;;Extended Properties=&quot;&quot;" commandType="0"/>
  </connection>
  <connection id="463" xr16:uid="{DF224B97-78D4-4293-B6EC-D18A2F2188E5}" keepAlive="1" name="連線514" type="5" refreshedVersion="0" background="1">
    <dbPr connection="Provider=Microsoft.Mashup.OleDb.1;Data Source=$Workbook$;Location=&quot;Table_6669_113_04&quot;;Extended Properties=&quot;&quot;" commandType="0"/>
  </connection>
  <connection id="464" xr16:uid="{811B71FD-B099-4406-9093-5CB6BF965B21}" keepAlive="1" name="連線515" type="5" refreshedVersion="0" background="1">
    <dbPr connection="Provider=Microsoft.Mashup.OleDb.1;Data Source=$Workbook$;Location=&quot;Table_6669_113_03&quot;;Extended Properties=&quot;&quot;" commandType="0"/>
  </connection>
  <connection id="465" xr16:uid="{EB4F6EEC-E0D2-479E-9E8E-3C060D188ACE}" keepAlive="1" name="連線516" type="5" refreshedVersion="0" background="1">
    <dbPr connection="Provider=Microsoft.Mashup.OleDb.1;Data Source=$Workbook$;Location=&quot;Table_3653_113_05&quot;;Extended Properties=&quot;&quot;" commandType="0"/>
  </connection>
  <connection id="466" xr16:uid="{158D6268-59B7-4BCD-B12C-575BCC031D7C}" keepAlive="1" name="連線517" type="5" refreshedVersion="0" background="1">
    <dbPr connection="Provider=Microsoft.Mashup.OleDb.1;Data Source=$Workbook$;Location=&quot;Table_3653_113_04&quot;;Extended Properties=&quot;&quot;" commandType="0"/>
  </connection>
  <connection id="467" xr16:uid="{3B9BED02-CC0E-48B4-938C-FAC601243D0B}" keepAlive="1" name="連線518" type="5" refreshedVersion="0" background="1">
    <dbPr connection="Provider=Microsoft.Mashup.OleDb.1;Data Source=$Workbook$;Location=&quot;Table_3653_113_03&quot;;Extended Properties=&quot;&quot;" commandType="0"/>
  </connection>
  <connection id="468" xr16:uid="{A1C0C492-2D14-4C94-BC1F-801BA05BBE58}" keepAlive="1" name="連線519" type="5" refreshedVersion="0" background="1">
    <dbPr connection="Provider=Microsoft.Mashup.OleDb.1;Data Source=$Workbook$;Location=&quot;Table_1519_113_05&quot;;Extended Properties=&quot;&quot;" commandType="0"/>
  </connection>
  <connection id="469" xr16:uid="{71F1C0DF-8884-40AE-9993-B1F9F8BE56BB}" keepAlive="1" name="連線52" type="5" refreshedVersion="0" background="1">
    <dbPr connection="Provider=Microsoft.Mashup.OleDb.1;Data Source=$Workbook$;Location=&quot;Table_3443_113_04&quot;;Extended Properties=&quot;&quot;" commandType="0"/>
  </connection>
  <connection id="470" xr16:uid="{18F2930B-5B19-49C7-AD5C-A24C972DED93}" keepAlive="1" name="連線520" type="5" refreshedVersion="0" background="1">
    <dbPr connection="Provider=Microsoft.Mashup.OleDb.1;Data Source=$Workbook$;Location=&quot;Table_1519_113_04&quot;;Extended Properties=&quot;&quot;" commandType="0"/>
  </connection>
  <connection id="471" xr16:uid="{C3035D6E-EE71-4B98-B518-9A8524DC041D}" keepAlive="1" name="連線521" type="5" refreshedVersion="0" background="1">
    <dbPr connection="Provider=Microsoft.Mashup.OleDb.1;Data Source=$Workbook$;Location=&quot;Table_1519_113_03&quot;;Extended Properties=&quot;&quot;" commandType="0"/>
  </connection>
  <connection id="472" xr16:uid="{8AABE70B-A107-4B03-938D-ABE7F8237EF1}" keepAlive="1" name="連線522" type="5" refreshedVersion="0" background="1">
    <dbPr connection="Provider=Microsoft.Mashup.OleDb.1;Data Source=$Workbook$;Location=&quot;Table_1905_113_05&quot;;Extended Properties=&quot;&quot;" commandType="0"/>
  </connection>
  <connection id="473" xr16:uid="{22A9EE3E-4676-4A26-9D3F-49AD9ECA6406}" keepAlive="1" name="連線523" type="5" refreshedVersion="0" background="1">
    <dbPr connection="Provider=Microsoft.Mashup.OleDb.1;Data Source=$Workbook$;Location=&quot;Table_1905_113_04&quot;;Extended Properties=&quot;&quot;" commandType="0"/>
  </connection>
  <connection id="474" xr16:uid="{95547963-793A-4774-A10B-ABBA5FD8BC75}" keepAlive="1" name="連線524" type="5" refreshedVersion="0" background="1">
    <dbPr connection="Provider=Microsoft.Mashup.OleDb.1;Data Source=$Workbook$;Location=&quot;Table_1905_113_03&quot;;Extended Properties=&quot;&quot;" commandType="0"/>
  </connection>
  <connection id="475" xr16:uid="{B8D36239-2FD4-42B0-99F5-10F639ED6E9D}" keepAlive="1" name="連線525" type="5" refreshedVersion="0" background="1">
    <dbPr connection="Provider=Microsoft.Mashup.OleDb.1;Data Source=$Workbook$;Location=&quot;Table_6409_113_05&quot;;Extended Properties=&quot;&quot;" commandType="0"/>
  </connection>
  <connection id="476" xr16:uid="{5830F7EA-EF0C-4FA2-B13F-26DFA96DDBC6}" keepAlive="1" name="連線526" type="5" refreshedVersion="0" background="1">
    <dbPr connection="Provider=Microsoft.Mashup.OleDb.1;Data Source=$Workbook$;Location=&quot;Table_6409_113_04&quot;;Extended Properties=&quot;&quot;" commandType="0"/>
  </connection>
  <connection id="477" xr16:uid="{98086461-9253-4427-966F-589A5710262F}" keepAlive="1" name="連線527" type="5" refreshedVersion="0" background="1">
    <dbPr connection="Provider=Microsoft.Mashup.OleDb.1;Data Source=$Workbook$;Location=&quot;Table_6409_113_03&quot;;Extended Properties=&quot;&quot;" commandType="0"/>
  </connection>
  <connection id="478" xr16:uid="{DE8FB9BD-900E-4F4C-992E-3BADEB56FF84}" keepAlive="1" name="連線528" type="5" refreshedVersion="0" background="1">
    <dbPr connection="Provider=Microsoft.Mashup.OleDb.1;Data Source=$Workbook$;Location=&quot;Table_3443_113_05&quot;;Extended Properties=&quot;&quot;" commandType="0"/>
  </connection>
  <connection id="479" xr16:uid="{B183111E-4212-4928-9C32-DA63E879F015}" keepAlive="1" name="連線529" type="5" refreshedVersion="0" background="1">
    <dbPr connection="Provider=Microsoft.Mashup.OleDb.1;Data Source=$Workbook$;Location=&quot;Table_3443_113_04&quot;;Extended Properties=&quot;&quot;" commandType="0"/>
  </connection>
  <connection id="480" xr16:uid="{8BC69E6C-BE6E-4E86-9BFC-28FEA53B4638}" keepAlive="1" name="連線53" type="5" refreshedVersion="0" background="1">
    <dbPr connection="Provider=Microsoft.Mashup.OleDb.1;Data Source=$Workbook$;Location=&quot;Table_3443_113_03&quot;;Extended Properties=&quot;&quot;" commandType="0"/>
  </connection>
  <connection id="481" xr16:uid="{FA70D5EA-7C39-4B33-8154-CC406733CAC6}" keepAlive="1" name="連線530" type="5" refreshedVersion="0" background="1">
    <dbPr connection="Provider=Microsoft.Mashup.OleDb.1;Data Source=$Workbook$;Location=&quot;Table_3443_113_03&quot;;Extended Properties=&quot;&quot;" commandType="0"/>
  </connection>
  <connection id="482" xr16:uid="{D06D877F-65D1-47C1-A9FF-4CCD9696A1F7}" keepAlive="1" name="連線531" type="5" refreshedVersion="0" background="1">
    <dbPr connection="Provider=Microsoft.Mashup.OleDb.1;Data Source=$Workbook$;Location=&quot;Table_2637_113_05&quot;;Extended Properties=&quot;&quot;" commandType="0"/>
  </connection>
  <connection id="483" xr16:uid="{ED96E9A8-B38D-4AB7-8B8D-5719A12AE9EB}" keepAlive="1" name="連線532" type="5" refreshedVersion="0" background="1">
    <dbPr connection="Provider=Microsoft.Mashup.OleDb.1;Data Source=$Workbook$;Location=&quot;Table_2637_113_04&quot;;Extended Properties=&quot;&quot;" commandType="0"/>
  </connection>
  <connection id="484" xr16:uid="{DAD371A4-0B86-4B07-A543-6755816CFF92}" keepAlive="1" name="連線533" type="5" refreshedVersion="0" background="1">
    <dbPr connection="Provider=Microsoft.Mashup.OleDb.1;Data Source=$Workbook$;Location=&quot;Table_2637_113_03&quot;;Extended Properties=&quot;&quot;" commandType="0"/>
  </connection>
  <connection id="485" xr16:uid="{0BD8AF93-3739-49D9-8634-65EE70C786A5}" keepAlive="1" name="連線534" type="5" refreshedVersion="0" background="1">
    <dbPr connection="Provider=Microsoft.Mashup.OleDb.1;Data Source=$Workbook$;Location=&quot;Table_2455_113_05&quot;;Extended Properties=&quot;&quot;" commandType="0"/>
  </connection>
  <connection id="486" xr16:uid="{B4076A3F-FAB3-4E03-801E-6456D8A6F2E1}" keepAlive="1" name="連線535" type="5" refreshedVersion="0" background="1">
    <dbPr connection="Provider=Microsoft.Mashup.OleDb.1;Data Source=$Workbook$;Location=&quot;Table_2455_113_04&quot;;Extended Properties=&quot;&quot;" commandType="0"/>
  </connection>
  <connection id="487" xr16:uid="{4E2CE684-FB13-4628-873E-040E3CE8B756}" keepAlive="1" name="連線536" type="5" refreshedVersion="0" background="1">
    <dbPr connection="Provider=Microsoft.Mashup.OleDb.1;Data Source=$Workbook$;Location=&quot;Table_2455_113_03&quot;;Extended Properties=&quot;&quot;" commandType="0"/>
  </connection>
  <connection id="488" xr16:uid="{FC4E9698-52A1-4370-BE3D-C4C1CED02F45}" keepAlive="1" name="連線537" type="5" refreshedVersion="0" background="1">
    <dbPr connection="Provider=Microsoft.Mashup.OleDb.1;Data Source=$Workbook$;Location=&quot;Table_3661_113_05&quot;;Extended Properties=&quot;&quot;" commandType="0"/>
  </connection>
  <connection id="489" xr16:uid="{F1CEB135-0D32-41BA-94AD-D37A3652520B}" keepAlive="1" name="連線538" type="5" refreshedVersion="0" background="1">
    <dbPr connection="Provider=Microsoft.Mashup.OleDb.1;Data Source=$Workbook$;Location=&quot;Table_3661_113_04&quot;;Extended Properties=&quot;&quot;" commandType="0"/>
  </connection>
  <connection id="490" xr16:uid="{B3C02F66-9DF0-4930-833F-377F1E9142B3}" keepAlive="1" name="連線539" type="5" refreshedVersion="0" background="1">
    <dbPr connection="Provider=Microsoft.Mashup.OleDb.1;Data Source=$Workbook$;Location=&quot;Table_3661_113_03&quot;;Extended Properties=&quot;&quot;" commandType="0"/>
  </connection>
  <connection id="491" xr16:uid="{E47711E8-98E7-49D4-B2B3-869CEB43B206}" keepAlive="1" name="連線54" type="5" refreshedVersion="0" background="1">
    <dbPr connection="Provider=Microsoft.Mashup.OleDb.1;Data Source=$Workbook$;Location=&quot;Table_2637_113_05&quot;;Extended Properties=&quot;&quot;" commandType="0"/>
  </connection>
  <connection id="492" xr16:uid="{63A241EC-1DFC-4B27-B3B5-036FD1484F02}" keepAlive="1" name="連線540" type="5" refreshedVersion="0" background="1">
    <dbPr connection="Provider=Microsoft.Mashup.OleDb.1;Data Source=$Workbook$;Location=&quot;Table_4938_113_05&quot;;Extended Properties=&quot;&quot;" commandType="0"/>
  </connection>
  <connection id="493" xr16:uid="{A71F1151-A6C8-4597-BE49-3661F76E54D8}" keepAlive="1" name="連線541" type="5" refreshedVersion="0" background="1">
    <dbPr connection="Provider=Microsoft.Mashup.OleDb.1;Data Source=$Workbook$;Location=&quot;Table_4938_113_04&quot;;Extended Properties=&quot;&quot;" commandType="0"/>
  </connection>
  <connection id="494" xr16:uid="{223DA7C0-D547-42B1-948F-76ED4B78822D}" keepAlive="1" name="連線542" type="5" refreshedVersion="0" background="1">
    <dbPr connection="Provider=Microsoft.Mashup.OleDb.1;Data Source=$Workbook$;Location=&quot;Table_4938_113_03&quot;;Extended Properties=&quot;&quot;" commandType="0"/>
  </connection>
  <connection id="495" xr16:uid="{7B82A0FF-C9AB-471E-9324-99821EDCD2E4}" keepAlive="1" name="連線543" type="5" refreshedVersion="0" background="1">
    <dbPr connection="Provider=Microsoft.Mashup.OleDb.1;Data Source=$Workbook$;Location=&quot;Table_2357_113_05&quot;;Extended Properties=&quot;&quot;" commandType="0"/>
  </connection>
  <connection id="496" xr16:uid="{0A337536-F442-44B5-AEB2-BCA7184026FF}" keepAlive="1" name="連線544" type="5" refreshedVersion="0" background="1">
    <dbPr connection="Provider=Microsoft.Mashup.OleDb.1;Data Source=$Workbook$;Location=&quot;Table_2357_113_04&quot;;Extended Properties=&quot;&quot;" commandType="0"/>
  </connection>
  <connection id="497" xr16:uid="{CF7CFF46-2D4C-4F9D-96F3-6C0E16D66BC4}" keepAlive="1" name="連線545" type="5" refreshedVersion="0" background="1">
    <dbPr connection="Provider=Microsoft.Mashup.OleDb.1;Data Source=$Workbook$;Location=&quot;Table_2357_113_03&quot;;Extended Properties=&quot;&quot;" commandType="0"/>
  </connection>
  <connection id="498" xr16:uid="{1D2CC7A2-EB44-467D-A4C3-4600650CD292}" keepAlive="1" name="連線546" type="5" refreshedVersion="0" background="1">
    <dbPr connection="Provider=Microsoft.Mashup.OleDb.1;Data Source=$Workbook$;Location=&quot;Table_3036_113_05&quot;;Extended Properties=&quot;&quot;" commandType="0"/>
  </connection>
  <connection id="499" xr16:uid="{E26C2B20-3228-486A-B3D5-49B49D0D2140}" keepAlive="1" name="連線547" type="5" refreshedVersion="0" background="1">
    <dbPr connection="Provider=Microsoft.Mashup.OleDb.1;Data Source=$Workbook$;Location=&quot;Table_3036_113_04&quot;;Extended Properties=&quot;&quot;" commandType="0"/>
  </connection>
  <connection id="500" xr16:uid="{D8206B47-0BC6-46A8-80A8-09955CCED86C}" keepAlive="1" name="連線548" type="5" refreshedVersion="0" background="1">
    <dbPr connection="Provider=Microsoft.Mashup.OleDb.1;Data Source=$Workbook$;Location=&quot;Table_3036_113_03&quot;;Extended Properties=&quot;&quot;" commandType="0"/>
  </connection>
  <connection id="501" xr16:uid="{BDE0EB47-21E3-4E4A-AC0A-CD91ED94E28F}" keepAlive="1" name="連線549" type="5" refreshedVersion="0" background="1">
    <dbPr connection="Provider=Microsoft.Mashup.OleDb.1;Data Source=$Workbook$;Location=&quot;Table_6669_113_05&quot;;Extended Properties=&quot;&quot;" commandType="0"/>
  </connection>
  <connection id="502" xr16:uid="{B49A898B-210D-4B90-BF3F-D38F7A08F6FD}" keepAlive="1" name="連線55" type="5" refreshedVersion="0" background="1">
    <dbPr connection="Provider=Microsoft.Mashup.OleDb.1;Data Source=$Workbook$;Location=&quot;Table_2637_113_04&quot;;Extended Properties=&quot;&quot;" commandType="0"/>
  </connection>
  <connection id="503" xr16:uid="{72784B6D-F92F-4A19-93BC-58D5056F7758}" keepAlive="1" name="連線550" type="5" refreshedVersion="0" background="1">
    <dbPr connection="Provider=Microsoft.Mashup.OleDb.1;Data Source=$Workbook$;Location=&quot;Table_6669_113_04&quot;;Extended Properties=&quot;&quot;" commandType="0"/>
  </connection>
  <connection id="504" xr16:uid="{3AC7BD7E-CB2C-4EBE-9F51-2A0F01617B10}" keepAlive="1" name="連線551" type="5" refreshedVersion="0" background="1">
    <dbPr connection="Provider=Microsoft.Mashup.OleDb.1;Data Source=$Workbook$;Location=&quot;Table_6669_113_03&quot;;Extended Properties=&quot;&quot;" commandType="0"/>
  </connection>
  <connection id="505" xr16:uid="{EBD807D0-58D1-4AA2-A60F-696211FCA564}" keepAlive="1" name="連線552" type="5" refreshedVersion="0" background="1">
    <dbPr connection="Provider=Microsoft.Mashup.OleDb.1;Data Source=$Workbook$;Location=&quot;Table_1809_113_05&quot;;Extended Properties=&quot;&quot;" commandType="0"/>
  </connection>
  <connection id="506" xr16:uid="{FE80EB49-30DE-41D7-98F8-903912F36E1C}" keepAlive="1" name="連線553" type="5" refreshedVersion="0" background="1">
    <dbPr connection="Provider=Microsoft.Mashup.OleDb.1;Data Source=$Workbook$;Location=&quot;Table_1809_113_04&quot;;Extended Properties=&quot;&quot;" commandType="0"/>
  </connection>
  <connection id="507" xr16:uid="{671FCB23-0E0A-4506-A0EB-FC2ECE23F800}" keepAlive="1" name="連線554" type="5" refreshedVersion="0" background="1">
    <dbPr connection="Provider=Microsoft.Mashup.OleDb.1;Data Source=$Workbook$;Location=&quot;Table_1809_113_03&quot;;Extended Properties=&quot;&quot;" commandType="0"/>
  </connection>
  <connection id="508" xr16:uid="{9F1CE8F0-25B4-47F5-AE59-453A15ED8E7D}" keepAlive="1" name="連線555" type="5" refreshedVersion="0" background="1">
    <dbPr connection="Provider=Microsoft.Mashup.OleDb.1;Data Source=$Workbook$;Location=&quot;Table_3356_113_05&quot;;Extended Properties=&quot;&quot;" commandType="0"/>
  </connection>
  <connection id="509" xr16:uid="{7A950FE5-CD5D-4F95-A2B9-A18D9D770C0F}" keepAlive="1" name="連線556" type="5" refreshedVersion="0" background="1">
    <dbPr connection="Provider=Microsoft.Mashup.OleDb.1;Data Source=$Workbook$;Location=&quot;Table_3356_113_04&quot;;Extended Properties=&quot;&quot;" commandType="0"/>
  </connection>
  <connection id="510" xr16:uid="{E46223A3-E9E6-48D7-939F-9AF498791083}" keepAlive="1" name="連線557" type="5" refreshedVersion="0" background="1">
    <dbPr connection="Provider=Microsoft.Mashup.OleDb.1;Data Source=$Workbook$;Location=&quot;Table_3356_113_03&quot;;Extended Properties=&quot;&quot;" commandType="0"/>
  </connection>
  <connection id="511" xr16:uid="{F60C4650-0CE7-47C3-A4E8-64394330F733}" keepAlive="1" name="連線558" type="5" refreshedVersion="0" background="1">
    <dbPr connection="Provider=Microsoft.Mashup.OleDb.1;Data Source=$Workbook$;Location=&quot;Table_6414_113_05&quot;;Extended Properties=&quot;&quot;" commandType="0"/>
  </connection>
  <connection id="512" xr16:uid="{8FD27BD7-B346-42B3-BE50-0E006AA8AEFA}" keepAlive="1" name="連線559" type="5" refreshedVersion="0" background="1">
    <dbPr connection="Provider=Microsoft.Mashup.OleDb.1;Data Source=$Workbook$;Location=&quot;Table_6414_113_04&quot;;Extended Properties=&quot;&quot;" commandType="0"/>
  </connection>
  <connection id="513" xr16:uid="{0706EA26-D98E-47F9-9FCA-E9C8D4FCA19E}" keepAlive="1" name="連線56" type="5" refreshedVersion="0" background="1">
    <dbPr connection="Provider=Microsoft.Mashup.OleDb.1;Data Source=$Workbook$;Location=&quot;Table_2637_113_03&quot;;Extended Properties=&quot;&quot;" commandType="0"/>
  </connection>
  <connection id="514" xr16:uid="{BE8BBAF3-7D3D-49A7-956E-798BC548D5D5}" keepAlive="1" name="連線560" type="5" refreshedVersion="0" background="1">
    <dbPr connection="Provider=Microsoft.Mashup.OleDb.1;Data Source=$Workbook$;Location=&quot;Table_6414_113_03&quot;;Extended Properties=&quot;&quot;" commandType="0"/>
  </connection>
  <connection id="515" xr16:uid="{2BAD55D6-34D5-4DFC-80E7-6D348074DAAA}" keepAlive="1" name="連線561" type="5" refreshedVersion="0" background="1">
    <dbPr connection="Provider=Microsoft.Mashup.OleDb.1;Data Source=$Workbook$;Location=&quot;Table_1905_113_05&quot;;Extended Properties=&quot;&quot;" commandType="0"/>
  </connection>
  <connection id="516" xr16:uid="{54821407-F87B-4A44-89A6-90D40B32C854}" keepAlive="1" name="連線562" type="5" refreshedVersion="0" background="1">
    <dbPr connection="Provider=Microsoft.Mashup.OleDb.1;Data Source=$Workbook$;Location=&quot;Table_1905_113_04&quot;;Extended Properties=&quot;&quot;" commandType="0"/>
  </connection>
  <connection id="517" xr16:uid="{698DBB2A-F4B6-453E-9E44-26DDF0DEAED1}" keepAlive="1" name="連線563" type="5" refreshedVersion="0" background="1">
    <dbPr connection="Provider=Microsoft.Mashup.OleDb.1;Data Source=$Workbook$;Location=&quot;Table_1905_113_03&quot;;Extended Properties=&quot;&quot;" commandType="0"/>
  </connection>
  <connection id="518" xr16:uid="{17DEFEE6-4CC2-4F3A-8E94-9D77DDCB4004}" keepAlive="1" name="連線564" type="5" refreshedVersion="0" background="1">
    <dbPr connection="Provider=Microsoft.Mashup.OleDb.1;Data Source=$Workbook$;Location=&quot;Table_3504_113_05&quot;;Extended Properties=&quot;&quot;" commandType="0"/>
  </connection>
  <connection id="519" xr16:uid="{B2769A01-F9FD-4DC4-B437-3C46C941DB69}" keepAlive="1" name="連線565" type="5" refreshedVersion="0" background="1">
    <dbPr connection="Provider=Microsoft.Mashup.OleDb.1;Data Source=$Workbook$;Location=&quot;Table_3504_113_04&quot;;Extended Properties=&quot;&quot;" commandType="0"/>
  </connection>
  <connection id="520" xr16:uid="{438C9553-7DFA-46EA-8FBF-7495C03EEB90}" keepAlive="1" name="連線566" type="5" refreshedVersion="0" background="1">
    <dbPr connection="Provider=Microsoft.Mashup.OleDb.1;Data Source=$Workbook$;Location=&quot;Table_3504_113_03&quot;;Extended Properties=&quot;&quot;" commandType="0"/>
  </connection>
  <connection id="521" xr16:uid="{63E90458-DB9C-4479-85DB-EFFAC04E825C}" keepAlive="1" name="連線567" type="5" refreshedVersion="0" background="1">
    <dbPr connection="Provider=Microsoft.Mashup.OleDb.1;Data Source=$Workbook$;Location=&quot;Table_2338_113_05&quot;;Extended Properties=&quot;&quot;" commandType="0"/>
  </connection>
  <connection id="522" xr16:uid="{AA8B6B7C-6A00-4C82-B2B0-EF5F36E68CF0}" keepAlive="1" name="連線568" type="5" refreshedVersion="0" background="1">
    <dbPr connection="Provider=Microsoft.Mashup.OleDb.1;Data Source=$Workbook$;Location=&quot;Table_2338_113_04&quot;;Extended Properties=&quot;&quot;" commandType="0"/>
  </connection>
  <connection id="523" xr16:uid="{0BCB2D14-0813-45A9-BE44-09F39482C71F}" keepAlive="1" name="連線569" type="5" refreshedVersion="0" background="1">
    <dbPr connection="Provider=Microsoft.Mashup.OleDb.1;Data Source=$Workbook$;Location=&quot;Table_2338_113_03&quot;;Extended Properties=&quot;&quot;" commandType="0"/>
  </connection>
  <connection id="524" xr16:uid="{5CDFBC9C-FD1D-4EC0-A555-79EF59F7F479}" keepAlive="1" name="連線57" type="5" refreshedVersion="0" background="1">
    <dbPr connection="Provider=Microsoft.Mashup.OleDb.1;Data Source=$Workbook$;Location=&quot;Table_3661_113_05&quot;;Extended Properties=&quot;&quot;" commandType="0"/>
  </connection>
  <connection id="525" xr16:uid="{FD47D0C5-B7DD-4344-9BEC-F3D35402208E}" keepAlive="1" name="連線570" type="5" refreshedVersion="0" background="1">
    <dbPr connection="Provider=Microsoft.Mashup.OleDb.1;Data Source=$Workbook$;Location=&quot;Table_4938_113_05&quot;;Extended Properties=&quot;&quot;" commandType="0"/>
  </connection>
  <connection id="526" xr16:uid="{2213B7B0-F88A-48A4-B530-7607FCD50482}" keepAlive="1" name="連線571" type="5" refreshedVersion="0" background="1">
    <dbPr connection="Provider=Microsoft.Mashup.OleDb.1;Data Source=$Workbook$;Location=&quot;Table_4938_113_04&quot;;Extended Properties=&quot;&quot;" commandType="0"/>
  </connection>
  <connection id="527" xr16:uid="{1A9DB7C6-CE3B-4A00-BBA3-55EF70278EC0}" keepAlive="1" name="連線572" type="5" refreshedVersion="0" background="1">
    <dbPr connection="Provider=Microsoft.Mashup.OleDb.1;Data Source=$Workbook$;Location=&quot;Table_4938_113_03&quot;;Extended Properties=&quot;&quot;" commandType="0"/>
  </connection>
  <connection id="528" xr16:uid="{98D1C16E-0390-4B42-A42A-574B7F9E5872}" keepAlive="1" name="連線573" type="5" refreshedVersion="0" background="1">
    <dbPr connection="Provider=Microsoft.Mashup.OleDb.1;Data Source=$Workbook$;Location=&quot;Table_2357_113_05&quot;;Extended Properties=&quot;&quot;" commandType="0"/>
  </connection>
  <connection id="529" xr16:uid="{411D2EAD-D8F1-44CD-A0DE-0832095F2510}" keepAlive="1" name="連線574" type="5" refreshedVersion="0" background="1">
    <dbPr connection="Provider=Microsoft.Mashup.OleDb.1;Data Source=$Workbook$;Location=&quot;Table_2357_113_04&quot;;Extended Properties=&quot;&quot;" commandType="0"/>
  </connection>
  <connection id="530" xr16:uid="{C3113E43-C74F-43FF-8B21-7BF7860B8FA9}" keepAlive="1" name="連線575" type="5" refreshedVersion="0" background="1">
    <dbPr connection="Provider=Microsoft.Mashup.OleDb.1;Data Source=$Workbook$;Location=&quot;Table_2357_113_03&quot;;Extended Properties=&quot;&quot;" commandType="0"/>
  </connection>
  <connection id="531" xr16:uid="{007D97B6-4FB8-4F8A-B4D2-EE255E7BB0C1}" keepAlive="1" name="連線576" type="5" refreshedVersion="0" background="1">
    <dbPr connection="Provider=Microsoft.Mashup.OleDb.1;Data Source=$Workbook$;Location=&quot;Table_3036_113_05&quot;;Extended Properties=&quot;&quot;" commandType="0"/>
  </connection>
  <connection id="532" xr16:uid="{B72348FD-B067-4797-BB76-6DED0C5A725B}" keepAlive="1" name="連線577" type="5" refreshedVersion="0" background="1">
    <dbPr connection="Provider=Microsoft.Mashup.OleDb.1;Data Source=$Workbook$;Location=&quot;Table_3036_113_04&quot;;Extended Properties=&quot;&quot;" commandType="0"/>
  </connection>
  <connection id="533" xr16:uid="{E48CCB91-1F28-4225-BE0E-911F59354EBB}" keepAlive="1" name="連線578" type="5" refreshedVersion="0" background="1">
    <dbPr connection="Provider=Microsoft.Mashup.OleDb.1;Data Source=$Workbook$;Location=&quot;Table_3036_113_03&quot;;Extended Properties=&quot;&quot;" commandType="0"/>
  </connection>
  <connection id="534" xr16:uid="{FEAFD750-BABA-4652-8A5E-6B8B25DF07C4}" keepAlive="1" name="連線579" type="5" refreshedVersion="0" background="1">
    <dbPr connection="Provider=Microsoft.Mashup.OleDb.1;Data Source=$Workbook$;Location=&quot;Table_6669_113_05&quot;;Extended Properties=&quot;&quot;" commandType="0"/>
  </connection>
  <connection id="535" xr16:uid="{4B96A63A-5164-49C0-9A52-C5A772CD18AD}" keepAlive="1" name="連線58" type="5" refreshedVersion="0" background="1">
    <dbPr connection="Provider=Microsoft.Mashup.OleDb.1;Data Source=$Workbook$;Location=&quot;Table_3661_113_04&quot;;Extended Properties=&quot;&quot;" commandType="0"/>
  </connection>
  <connection id="536" xr16:uid="{5B3E836C-8965-464B-9BA4-AB3AB121F6AB}" keepAlive="1" name="連線580" type="5" refreshedVersion="0" background="1">
    <dbPr connection="Provider=Microsoft.Mashup.OleDb.1;Data Source=$Workbook$;Location=&quot;Table_6669_113_04&quot;;Extended Properties=&quot;&quot;" commandType="0"/>
  </connection>
  <connection id="537" xr16:uid="{49145666-E592-482C-9C6C-9FA67CBD899E}" keepAlive="1" name="連線581" type="5" refreshedVersion="0" background="1">
    <dbPr connection="Provider=Microsoft.Mashup.OleDb.1;Data Source=$Workbook$;Location=&quot;Table_6669_113_03&quot;;Extended Properties=&quot;&quot;" commandType="0"/>
  </connection>
  <connection id="538" xr16:uid="{F8E4CC74-001B-4B4B-A8EA-C2538799DAFF}" keepAlive="1" name="連線582" type="5" refreshedVersion="0" background="1">
    <dbPr connection="Provider=Microsoft.Mashup.OleDb.1;Data Source=$Workbook$;Location=&quot;Table_1809_113_05&quot;;Extended Properties=&quot;&quot;" commandType="0"/>
  </connection>
  <connection id="539" xr16:uid="{60716CF5-93CE-4986-AD03-815E94091132}" keepAlive="1" name="連線583" type="5" refreshedVersion="0" background="1">
    <dbPr connection="Provider=Microsoft.Mashup.OleDb.1;Data Source=$Workbook$;Location=&quot;Table_1809_113_04&quot;;Extended Properties=&quot;&quot;" commandType="0"/>
  </connection>
  <connection id="540" xr16:uid="{3B8B327C-7895-40BB-B080-1076011AABBC}" keepAlive="1" name="連線584" type="5" refreshedVersion="0" background="1">
    <dbPr connection="Provider=Microsoft.Mashup.OleDb.1;Data Source=$Workbook$;Location=&quot;Table_1809_113_03&quot;;Extended Properties=&quot;&quot;" commandType="0"/>
  </connection>
  <connection id="541" xr16:uid="{4EE679DB-E2F0-4E74-B059-4E1D22E0EA8B}" keepAlive="1" name="連線585" type="5" refreshedVersion="0" background="1">
    <dbPr connection="Provider=Microsoft.Mashup.OleDb.1;Data Source=$Workbook$;Location=&quot;Table_3356_113_05&quot;;Extended Properties=&quot;&quot;" commandType="0"/>
  </connection>
  <connection id="542" xr16:uid="{0C5EA3DB-EF69-4529-9CDA-329987DBC8AC}" keepAlive="1" name="連線586" type="5" refreshedVersion="0" background="1">
    <dbPr connection="Provider=Microsoft.Mashup.OleDb.1;Data Source=$Workbook$;Location=&quot;Table_3356_113_04&quot;;Extended Properties=&quot;&quot;" commandType="0"/>
  </connection>
  <connection id="543" xr16:uid="{58D6F3F9-F9CD-4606-8FAC-1830CEC86B9C}" keepAlive="1" name="連線587" type="5" refreshedVersion="0" background="1">
    <dbPr connection="Provider=Microsoft.Mashup.OleDb.1;Data Source=$Workbook$;Location=&quot;Table_3356_113_03&quot;;Extended Properties=&quot;&quot;" commandType="0"/>
  </connection>
  <connection id="544" xr16:uid="{A7576E05-0FB6-4718-863B-BC2E0CA88E6C}" keepAlive="1" name="連線588" type="5" refreshedVersion="0" background="1">
    <dbPr connection="Provider=Microsoft.Mashup.OleDb.1;Data Source=$Workbook$;Location=&quot;Table_6414_113_05&quot;;Extended Properties=&quot;&quot;" commandType="0"/>
  </connection>
  <connection id="545" xr16:uid="{784D9683-64C8-4342-9715-15C481D9ADE2}" keepAlive="1" name="連線589" type="5" refreshedVersion="0" background="1">
    <dbPr connection="Provider=Microsoft.Mashup.OleDb.1;Data Source=$Workbook$;Location=&quot;Table_6414_113_04&quot;;Extended Properties=&quot;&quot;" commandType="0"/>
  </connection>
  <connection id="546" xr16:uid="{2C42D61D-8E87-4643-9E2C-89015ADD4331}" keepAlive="1" name="連線59" type="5" refreshedVersion="0" background="1">
    <dbPr connection="Provider=Microsoft.Mashup.OleDb.1;Data Source=$Workbook$;Location=&quot;Table_3661_113_03&quot;;Extended Properties=&quot;&quot;" commandType="0"/>
  </connection>
  <connection id="547" xr16:uid="{2393F36D-0CD4-46E9-B744-86079ADB5AD6}" keepAlive="1" name="連線590" type="5" refreshedVersion="0" background="1">
    <dbPr connection="Provider=Microsoft.Mashup.OleDb.1;Data Source=$Workbook$;Location=&quot;Table_6414_113_03&quot;;Extended Properties=&quot;&quot;" commandType="0"/>
  </connection>
  <connection id="548" xr16:uid="{0A6CD9EA-EF5D-4730-8D86-2845494EA4AE}" keepAlive="1" name="連線591" type="5" refreshedVersion="0" background="1">
    <dbPr connection="Provider=Microsoft.Mashup.OleDb.1;Data Source=$Workbook$;Location=&quot;Table_1905_113_05&quot;;Extended Properties=&quot;&quot;" commandType="0"/>
  </connection>
  <connection id="549" xr16:uid="{BA321784-9530-4B92-A70B-DA857D18D07B}" keepAlive="1" name="連線592" type="5" refreshedVersion="0" background="1">
    <dbPr connection="Provider=Microsoft.Mashup.OleDb.1;Data Source=$Workbook$;Location=&quot;Table_1905_113_04&quot;;Extended Properties=&quot;&quot;" commandType="0"/>
  </connection>
  <connection id="550" xr16:uid="{1541EE34-BA07-4E9C-9149-234A3AD17DDB}" keepAlive="1" name="連線593" type="5" refreshedVersion="0" background="1">
    <dbPr connection="Provider=Microsoft.Mashup.OleDb.1;Data Source=$Workbook$;Location=&quot;Table_1905_113_03&quot;;Extended Properties=&quot;&quot;" commandType="0"/>
  </connection>
  <connection id="551" xr16:uid="{219CB4E9-8D3D-4269-8BDC-7A5EC75198B8}" keepAlive="1" name="連線594" type="5" refreshedVersion="0" background="1">
    <dbPr connection="Provider=Microsoft.Mashup.OleDb.1;Data Source=$Workbook$;Location=&quot;Table_3504_113_05&quot;;Extended Properties=&quot;&quot;" commandType="0"/>
  </connection>
  <connection id="552" xr16:uid="{EB84F724-4C96-4FCF-A6ED-DCC9C88E999C}" keepAlive="1" name="連線595" type="5" refreshedVersion="0" background="1">
    <dbPr connection="Provider=Microsoft.Mashup.OleDb.1;Data Source=$Workbook$;Location=&quot;Table_3504_113_04&quot;;Extended Properties=&quot;&quot;" commandType="0"/>
  </connection>
  <connection id="553" xr16:uid="{1DB1B8D6-8A90-4E3A-93F5-753668A73141}" keepAlive="1" name="連線596" type="5" refreshedVersion="0" background="1">
    <dbPr connection="Provider=Microsoft.Mashup.OleDb.1;Data Source=$Workbook$;Location=&quot;Table_3504_113_03&quot;;Extended Properties=&quot;&quot;" commandType="0"/>
  </connection>
  <connection id="554" xr16:uid="{1BC08242-BF3E-4DBD-B96C-1DC31559A359}" keepAlive="1" name="連線597" type="5" refreshedVersion="0" background="1">
    <dbPr connection="Provider=Microsoft.Mashup.OleDb.1;Data Source=$Workbook$;Location=&quot;Table_2338_113_05&quot;;Extended Properties=&quot;&quot;" commandType="0"/>
  </connection>
  <connection id="555" xr16:uid="{97A266A9-F1AE-418A-9B0B-F532274EE4EF}" keepAlive="1" name="連線598" type="5" refreshedVersion="0" background="1">
    <dbPr connection="Provider=Microsoft.Mashup.OleDb.1;Data Source=$Workbook$;Location=&quot;Table_2338_113_04&quot;;Extended Properties=&quot;&quot;" commandType="0"/>
  </connection>
  <connection id="556" xr16:uid="{DC4B4AD1-DE53-4F37-A22F-6370E25A288F}" keepAlive="1" name="連線599" type="5" refreshedVersion="0" background="1">
    <dbPr connection="Provider=Microsoft.Mashup.OleDb.1;Data Source=$Workbook$;Location=&quot;Table_2338_113_03&quot;;Extended Properties=&quot;&quot;" commandType="0"/>
  </connection>
  <connection id="557" xr16:uid="{B4F40245-EDDF-4756-A8DA-87C5A36DB609}" keepAlive="1" name="連線6" type="5" refreshedVersion="0" background="1">
    <dbPr connection="Provider=Microsoft.Mashup.OleDb.1;Data Source=$Workbook$;Location=&quot;Table_6669_113_05&quot;;Extended Properties=&quot;&quot;" commandType="0"/>
  </connection>
  <connection id="558" xr16:uid="{17410688-4725-4DC7-BC3A-A80609E3A22A}" keepAlive="1" name="連線60" type="5" refreshedVersion="0" background="1">
    <dbPr connection="Provider=Microsoft.Mashup.OleDb.1;Data Source=$Workbook$;Location=&quot;Table_6541_113_05&quot;;Extended Properties=&quot;&quot;" commandType="0"/>
  </connection>
  <connection id="559" xr16:uid="{28B864A0-D36D-49D3-94AD-0501ED31073C}" keepAlive="1" name="連線600" type="5" refreshedVersion="0" background="1">
    <dbPr connection="Provider=Microsoft.Mashup.OleDb.1;Data Source=$Workbook$;Location=&quot;Table_2357_113_05&quot;;Extended Properties=&quot;&quot;" commandType="0"/>
  </connection>
  <connection id="560" xr16:uid="{DAA2245F-4F29-416B-BF5C-BA0B01FE2A28}" keepAlive="1" name="連線601" type="5" refreshedVersion="0" background="1">
    <dbPr connection="Provider=Microsoft.Mashup.OleDb.1;Data Source=$Workbook$;Location=&quot;Table_2357_113_04&quot;;Extended Properties=&quot;&quot;" commandType="0"/>
  </connection>
  <connection id="561" xr16:uid="{0FE3963C-C8E7-445C-8854-DC8CAE49C2E8}" keepAlive="1" name="連線602" type="5" refreshedVersion="0" background="1">
    <dbPr connection="Provider=Microsoft.Mashup.OleDb.1;Data Source=$Workbook$;Location=&quot;Table_2357_113_03&quot;;Extended Properties=&quot;&quot;" commandType="0"/>
  </connection>
  <connection id="562" xr16:uid="{CB8FAF1A-E7F7-46C8-9933-A1A48193E622}" keepAlive="1" name="連線603" type="5" refreshedVersion="0" background="1">
    <dbPr connection="Provider=Microsoft.Mashup.OleDb.1;Data Source=$Workbook$;Location=&quot;Table_2059_113_05&quot;;Extended Properties=&quot;&quot;" commandType="0"/>
  </connection>
  <connection id="563" xr16:uid="{56134E6A-55DE-4F89-959B-89F6DA46E42F}" keepAlive="1" name="連線604" type="5" refreshedVersion="0" background="1">
    <dbPr connection="Provider=Microsoft.Mashup.OleDb.1;Data Source=$Workbook$;Location=&quot;Table_2059_113_04&quot;;Extended Properties=&quot;&quot;" commandType="0"/>
  </connection>
  <connection id="564" xr16:uid="{FFB27C70-EB3A-4865-8115-94ED9364C746}" keepAlive="1" name="連線605" type="5" refreshedVersion="0" background="1">
    <dbPr connection="Provider=Microsoft.Mashup.OleDb.1;Data Source=$Workbook$;Location=&quot;Table_2059_113_03&quot;;Extended Properties=&quot;&quot;" commandType="0"/>
  </connection>
  <connection id="565" xr16:uid="{752F37E4-A9C6-4A6B-917A-741ED4FCFF2C}" keepAlive="1" name="連線606" type="5" refreshedVersion="0" background="1">
    <dbPr connection="Provider=Microsoft.Mashup.OleDb.1;Data Source=$Workbook$;Location=&quot;Table_3533_113_05&quot;;Extended Properties=&quot;&quot;" commandType="0"/>
  </connection>
  <connection id="566" xr16:uid="{559D8214-690A-483B-8256-EA7C7519936C}" keepAlive="1" name="連線607" type="5" refreshedVersion="0" background="1">
    <dbPr connection="Provider=Microsoft.Mashup.OleDb.1;Data Source=$Workbook$;Location=&quot;Table_3533_113_04&quot;;Extended Properties=&quot;&quot;" commandType="0"/>
  </connection>
  <connection id="567" xr16:uid="{BF90B3A4-420C-4720-B8C1-BC706CD72FCE}" keepAlive="1" name="連線608" type="5" refreshedVersion="0" background="1">
    <dbPr connection="Provider=Microsoft.Mashup.OleDb.1;Data Source=$Workbook$;Location=&quot;Table_3533_113_03&quot;;Extended Properties=&quot;&quot;" commandType="0"/>
  </connection>
  <connection id="568" xr16:uid="{D75017FD-83A6-4711-AFB2-5B30E670C6D5}" keepAlive="1" name="連線609" type="5" refreshedVersion="0" background="1">
    <dbPr connection="Provider=Microsoft.Mashup.OleDb.1;Data Source=$Workbook$;Location=&quot;Table_6669_113_05&quot;;Extended Properties=&quot;&quot;" commandType="0"/>
  </connection>
  <connection id="569" xr16:uid="{E51DF8A3-7F9D-45F8-8A32-650453ECF1DC}" keepAlive="1" name="連線61" type="5" refreshedVersion="0" background="1">
    <dbPr connection="Provider=Microsoft.Mashup.OleDb.1;Data Source=$Workbook$;Location=&quot;Table_6541_113_04&quot;;Extended Properties=&quot;&quot;" commandType="0"/>
  </connection>
  <connection id="570" xr16:uid="{AC1D46C5-61DD-4DE2-AA60-3C90C77091CA}" keepAlive="1" name="連線610" type="5" refreshedVersion="0" background="1">
    <dbPr connection="Provider=Microsoft.Mashup.OleDb.1;Data Source=$Workbook$;Location=&quot;Table_6669_113_04&quot;;Extended Properties=&quot;&quot;" commandType="0"/>
  </connection>
  <connection id="571" xr16:uid="{BAA32D37-5288-4A4E-964F-2AAD336D76CB}" keepAlive="1" name="連線611" type="5" refreshedVersion="0" background="1">
    <dbPr connection="Provider=Microsoft.Mashup.OleDb.1;Data Source=$Workbook$;Location=&quot;Table_6669_113_03&quot;;Extended Properties=&quot;&quot;" commandType="0"/>
  </connection>
  <connection id="572" xr16:uid="{53306CF5-AD6A-44A8-AEF1-A1F8362DA7D5}" keepAlive="1" name="連線612" type="5" refreshedVersion="0" background="1">
    <dbPr connection="Provider=Microsoft.Mashup.OleDb.1;Data Source=$Workbook$;Location=&quot;Table_2207_113_05&quot;;Extended Properties=&quot;&quot;" commandType="0"/>
  </connection>
  <connection id="573" xr16:uid="{3B303F95-1869-4162-A765-ECC6A70B4587}" keepAlive="1" name="連線613" type="5" refreshedVersion="0" background="1">
    <dbPr connection="Provider=Microsoft.Mashup.OleDb.1;Data Source=$Workbook$;Location=&quot;Table_2207_113_04&quot;;Extended Properties=&quot;&quot;" commandType="0"/>
  </connection>
  <connection id="574" xr16:uid="{21F85B36-A3C4-4E55-AF60-D158EAA1A027}" keepAlive="1" name="連線614" type="5" refreshedVersion="0" background="1">
    <dbPr connection="Provider=Microsoft.Mashup.OleDb.1;Data Source=$Workbook$;Location=&quot;Table_2207_113_03&quot;;Extended Properties=&quot;&quot;" commandType="0"/>
  </connection>
  <connection id="575" xr16:uid="{EF057FB9-4A01-4E22-9007-7FE0A9D5FC72}" keepAlive="1" name="連線615" type="5" refreshedVersion="0" background="1">
    <dbPr connection="Provider=Microsoft.Mashup.OleDb.1;Data Source=$Workbook$;Location=&quot;Table_2454_113_05&quot;;Extended Properties=&quot;&quot;" commandType="0"/>
  </connection>
  <connection id="576" xr16:uid="{2CAD8AC0-50B9-4C7E-8C24-485D707AB071}" keepAlive="1" name="連線616" type="5" refreshedVersion="0" background="1">
    <dbPr connection="Provider=Microsoft.Mashup.OleDb.1;Data Source=$Workbook$;Location=&quot;Table_2454_113_04&quot;;Extended Properties=&quot;&quot;" commandType="0"/>
  </connection>
  <connection id="577" xr16:uid="{DBBAA165-460F-4738-B38B-4B0C3348E8F9}" keepAlive="1" name="連線617" type="5" refreshedVersion="0" background="1">
    <dbPr connection="Provider=Microsoft.Mashup.OleDb.1;Data Source=$Workbook$;Location=&quot;Table_2454_113_03&quot;;Extended Properties=&quot;&quot;" commandType="0"/>
  </connection>
  <connection id="578" xr16:uid="{1C671374-BA9A-4DBC-9BD9-236416B19558}" keepAlive="1" name="連線618" type="5" refreshedVersion="0" background="1">
    <dbPr connection="Provider=Microsoft.Mashup.OleDb.1;Data Source=$Workbook$;Location=&quot;Table_4763_113_05&quot;;Extended Properties=&quot;&quot;" commandType="0"/>
  </connection>
  <connection id="579" xr16:uid="{E81C3C9A-97DB-48C6-BE44-C60C7189179D}" keepAlive="1" name="連線619" type="5" refreshedVersion="0" background="1">
    <dbPr connection="Provider=Microsoft.Mashup.OleDb.1;Data Source=$Workbook$;Location=&quot;Table_4763_113_04&quot;;Extended Properties=&quot;&quot;" commandType="0"/>
  </connection>
  <connection id="580" xr16:uid="{DD61DEDA-0CC0-4683-B412-4CD103AD9CBB}" keepAlive="1" name="連線62" type="5" refreshedVersion="0" background="1">
    <dbPr connection="Provider=Microsoft.Mashup.OleDb.1;Data Source=$Workbook$;Location=&quot;Table_6541_113_03&quot;;Extended Properties=&quot;&quot;" commandType="0"/>
  </connection>
  <connection id="581" xr16:uid="{99C9CE70-DFF8-45EE-B368-11DC771533E2}" keepAlive="1" name="連線620" type="5" refreshedVersion="0" background="1">
    <dbPr connection="Provider=Microsoft.Mashup.OleDb.1;Data Source=$Workbook$;Location=&quot;Table_4763_113_03&quot;;Extended Properties=&quot;&quot;" commandType="0"/>
  </connection>
  <connection id="582" xr16:uid="{E1DF3EA9-1986-49F6-AEA9-A9101B4C1F6D}" keepAlive="1" name="連線621" type="5" refreshedVersion="0" background="1">
    <dbPr connection="Provider=Microsoft.Mashup.OleDb.1;Data Source=$Workbook$;Location=&quot;Table_3008_113_05&quot;;Extended Properties=&quot;&quot;" commandType="0"/>
  </connection>
  <connection id="583" xr16:uid="{C62C343E-7A8D-4A12-A8B4-6D5AE66BA822}" keepAlive="1" name="連線622" type="5" refreshedVersion="0" background="1">
    <dbPr connection="Provider=Microsoft.Mashup.OleDb.1;Data Source=$Workbook$;Location=&quot;Table_3008_113_04&quot;;Extended Properties=&quot;&quot;" commandType="0"/>
  </connection>
  <connection id="584" xr16:uid="{75806A4F-A07A-4A7E-9B45-65A8CF2F9C10}" keepAlive="1" name="連線623" type="5" refreshedVersion="0" background="1">
    <dbPr connection="Provider=Microsoft.Mashup.OleDb.1;Data Source=$Workbook$;Location=&quot;Table_3008_113_03&quot;;Extended Properties=&quot;&quot;" commandType="0"/>
  </connection>
  <connection id="585" xr16:uid="{72EAB766-5C3F-4163-8B4A-4504C8FF5C7C}" keepAlive="1" name="連線624" type="5" refreshedVersion="0" background="1">
    <dbPr connection="Provider=Microsoft.Mashup.OleDb.1;Data Source=$Workbook$;Location=&quot;Table_2327_113_05&quot;;Extended Properties=&quot;&quot;" commandType="0"/>
  </connection>
  <connection id="586" xr16:uid="{B4608F75-04D5-4976-883A-651ED36A4519}" keepAlive="1" name="連線625" type="5" refreshedVersion="0" background="1">
    <dbPr connection="Provider=Microsoft.Mashup.OleDb.1;Data Source=$Workbook$;Location=&quot;Table_2327_113_04&quot;;Extended Properties=&quot;&quot;" commandType="0"/>
  </connection>
  <connection id="587" xr16:uid="{BE9C1A47-66B0-44BD-812F-8299E44E4862}" keepAlive="1" name="連線626" type="5" refreshedVersion="0" background="1">
    <dbPr connection="Provider=Microsoft.Mashup.OleDb.1;Data Source=$Workbook$;Location=&quot;Table_2327_113_03&quot;;Extended Properties=&quot;&quot;" commandType="0"/>
  </connection>
  <connection id="588" xr16:uid="{FF2CB099-2345-4BF5-99FB-61D05380A23E}" keepAlive="1" name="連線627" type="5" refreshedVersion="0" background="1">
    <dbPr connection="Provider=Microsoft.Mashup.OleDb.1;Data Source=$Workbook$;Location=&quot;Table_3661_113_05&quot;;Extended Properties=&quot;&quot;" commandType="0"/>
  </connection>
  <connection id="589" xr16:uid="{9565F7A9-AF0B-4ECC-A168-43B3E81BA48E}" keepAlive="1" name="連線628" type="5" refreshedVersion="0" background="1">
    <dbPr connection="Provider=Microsoft.Mashup.OleDb.1;Data Source=$Workbook$;Location=&quot;Table_3661_113_04&quot;;Extended Properties=&quot;&quot;" commandType="0"/>
  </connection>
  <connection id="590" xr16:uid="{CA2E522A-BFD5-44D8-ACCD-5B33517114F2}" keepAlive="1" name="連線629" type="5" refreshedVersion="0" background="1">
    <dbPr connection="Provider=Microsoft.Mashup.OleDb.1;Data Source=$Workbook$;Location=&quot;Table_3661_113_03&quot;;Extended Properties=&quot;&quot;" commandType="0"/>
  </connection>
  <connection id="591" xr16:uid="{0046EFA5-B44F-4E54-B9A4-018DF894C0EF}" keepAlive="1" name="連線63" type="5" refreshedVersion="0" background="1">
    <dbPr connection="Provider=Microsoft.Mashup.OleDb.1;Data Source=$Workbook$;Location=&quot;Table_2345_113_05&quot;;Extended Properties=&quot;&quot;" commandType="0"/>
  </connection>
  <connection id="592" xr16:uid="{46AA4FE6-F875-452F-B062-640DD203BC9F}" keepAlive="1" name="連線630" type="5" refreshedVersion="0" background="1">
    <dbPr connection="Provider=Microsoft.Mashup.OleDb.1;Data Source=$Workbook$;Location=&quot;Table_2345_113_05&quot;;Extended Properties=&quot;&quot;" commandType="0"/>
  </connection>
  <connection id="593" xr16:uid="{8B39367C-5E59-4905-84A7-321D8D3538A0}" keepAlive="1" name="連線631" type="5" refreshedVersion="0" background="1">
    <dbPr connection="Provider=Microsoft.Mashup.OleDb.1;Data Source=$Workbook$;Location=&quot;Table_2345_113_04&quot;;Extended Properties=&quot;&quot;" commandType="0"/>
  </connection>
  <connection id="594" xr16:uid="{C96B01D5-6808-4A07-84A2-49FABC8FF18F}" keepAlive="1" name="連線632" type="5" refreshedVersion="0" background="1">
    <dbPr connection="Provider=Microsoft.Mashup.OleDb.1;Data Source=$Workbook$;Location=&quot;Table_2345_113_03&quot;;Extended Properties=&quot;&quot;" commandType="0"/>
  </connection>
  <connection id="595" xr16:uid="{D4A6568A-5256-48F0-844D-5A94C7F779E2}" keepAlive="1" name="連線633" type="5" refreshedVersion="0" background="1">
    <dbPr connection="Provider=Microsoft.Mashup.OleDb.1;Data Source=$Workbook$;Location=&quot;Table_6669_113_05&quot;;Extended Properties=&quot;&quot;" commandType="0"/>
  </connection>
  <connection id="596" xr16:uid="{858F11EA-81D9-47A3-840C-0075BB653843}" keepAlive="1" name="連線634" type="5" refreshedVersion="0" background="1">
    <dbPr connection="Provider=Microsoft.Mashup.OleDb.1;Data Source=$Workbook$;Location=&quot;Table_6669_113_04&quot;;Extended Properties=&quot;&quot;" commandType="0"/>
  </connection>
  <connection id="597" xr16:uid="{E1ABD8D4-9D4A-4FF4-B5D9-9BAFCBDA4DE6}" keepAlive="1" name="連線635" type="5" refreshedVersion="0" background="1">
    <dbPr connection="Provider=Microsoft.Mashup.OleDb.1;Data Source=$Workbook$;Location=&quot;Table_6669_113_03&quot;;Extended Properties=&quot;&quot;" commandType="0"/>
  </connection>
  <connection id="598" xr16:uid="{AFF2D157-B775-4586-AF73-7F9A331CB399}" keepAlive="1" name="連線636" type="5" refreshedVersion="0" background="1">
    <dbPr connection="Provider=Microsoft.Mashup.OleDb.1;Data Source=$Workbook$;Location=&quot;Table_3653_113_05&quot;;Extended Properties=&quot;&quot;" commandType="0"/>
  </connection>
  <connection id="599" xr16:uid="{C894D6F5-2C84-42FD-A5C1-64E5EB607558}" keepAlive="1" name="連線637" type="5" refreshedVersion="0" background="1">
    <dbPr connection="Provider=Microsoft.Mashup.OleDb.1;Data Source=$Workbook$;Location=&quot;Table_3653_113_04&quot;;Extended Properties=&quot;&quot;" commandType="0"/>
  </connection>
  <connection id="600" xr16:uid="{A347287C-2750-465F-AF44-BC439414D4F6}" keepAlive="1" name="連線638" type="5" refreshedVersion="0" background="1">
    <dbPr connection="Provider=Microsoft.Mashup.OleDb.1;Data Source=$Workbook$;Location=&quot;Table_3653_113_03&quot;;Extended Properties=&quot;&quot;" commandType="0"/>
  </connection>
  <connection id="601" xr16:uid="{0E48F6D8-A4B5-456A-B199-54842569803D}" keepAlive="1" name="連線639" type="5" refreshedVersion="0" background="1">
    <dbPr connection="Provider=Microsoft.Mashup.OleDb.1;Data Source=$Workbook$;Location=&quot;Table_1519_113_05&quot;;Extended Properties=&quot;&quot;" commandType="0"/>
  </connection>
  <connection id="602" xr16:uid="{727CAAFE-DA0F-4671-99DA-234CAEDD6CAF}" keepAlive="1" name="連線64" type="5" refreshedVersion="0" background="1">
    <dbPr connection="Provider=Microsoft.Mashup.OleDb.1;Data Source=$Workbook$;Location=&quot;Table_2345_113_04&quot;;Extended Properties=&quot;&quot;" commandType="0"/>
  </connection>
  <connection id="603" xr16:uid="{A1477009-5767-4540-86C9-55968BE6D7A6}" keepAlive="1" name="連線640" type="5" refreshedVersion="0" background="1">
    <dbPr connection="Provider=Microsoft.Mashup.OleDb.1;Data Source=$Workbook$;Location=&quot;Table_1519_113_04&quot;;Extended Properties=&quot;&quot;" commandType="0"/>
  </connection>
  <connection id="604" xr16:uid="{EBB35960-93A0-4778-BF19-01D1D6BD519D}" keepAlive="1" name="連線641" type="5" refreshedVersion="0" background="1">
    <dbPr connection="Provider=Microsoft.Mashup.OleDb.1;Data Source=$Workbook$;Location=&quot;Table_1519_113_03&quot;;Extended Properties=&quot;&quot;" commandType="0"/>
  </connection>
  <connection id="605" xr16:uid="{99003F4C-69B1-4248-AB26-E423A3F3BFC4}" keepAlive="1" name="連線642" type="5" refreshedVersion="0" background="1">
    <dbPr connection="Provider=Microsoft.Mashup.OleDb.1;Data Source=$Workbook$;Location=&quot;Table_1905_113_05&quot;;Extended Properties=&quot;&quot;" commandType="0"/>
  </connection>
  <connection id="606" xr16:uid="{BFFF2350-27F8-454F-B193-9697B649C344}" keepAlive="1" name="連線643" type="5" refreshedVersion="0" background="1">
    <dbPr connection="Provider=Microsoft.Mashup.OleDb.1;Data Source=$Workbook$;Location=&quot;Table_1905_113_04&quot;;Extended Properties=&quot;&quot;" commandType="0"/>
  </connection>
  <connection id="607" xr16:uid="{D8A264AC-0242-44E6-8F4F-4E3370AE433E}" keepAlive="1" name="連線644" type="5" refreshedVersion="0" background="1">
    <dbPr connection="Provider=Microsoft.Mashup.OleDb.1;Data Source=$Workbook$;Location=&quot;Table_1905_113_03&quot;;Extended Properties=&quot;&quot;" commandType="0"/>
  </connection>
  <connection id="608" xr16:uid="{2254FE61-CB9E-401B-8F7D-A1418FB0D7EC}" keepAlive="1" name="連線645" type="5" refreshedVersion="0" background="1">
    <dbPr connection="Provider=Microsoft.Mashup.OleDb.1;Data Source=$Workbook$;Location=&quot;Table_6409_113_05&quot;;Extended Properties=&quot;&quot;" commandType="0"/>
  </connection>
  <connection id="609" xr16:uid="{42F98806-DC17-46ED-9743-E4BC21986E89}" keepAlive="1" name="連線646" type="5" refreshedVersion="0" background="1">
    <dbPr connection="Provider=Microsoft.Mashup.OleDb.1;Data Source=$Workbook$;Location=&quot;Table_6409_113_04&quot;;Extended Properties=&quot;&quot;" commandType="0"/>
  </connection>
  <connection id="610" xr16:uid="{41216D59-E47B-4C75-8D0E-9D85362D7A8F}" keepAlive="1" name="連線647" type="5" refreshedVersion="0" background="1">
    <dbPr connection="Provider=Microsoft.Mashup.OleDb.1;Data Source=$Workbook$;Location=&quot;Table_6409_113_03&quot;;Extended Properties=&quot;&quot;" commandType="0"/>
  </connection>
  <connection id="611" xr16:uid="{F4BB0905-49A3-475D-B92A-E68D2FE85891}" keepAlive="1" name="連線648" type="5" refreshedVersion="0" background="1">
    <dbPr connection="Provider=Microsoft.Mashup.OleDb.1;Data Source=$Workbook$;Location=&quot;Table_3443_113_05&quot;;Extended Properties=&quot;&quot;" commandType="0"/>
  </connection>
  <connection id="612" xr16:uid="{56BCABA7-810D-470E-A8E1-0C38AD12096B}" keepAlive="1" name="連線649" type="5" refreshedVersion="0" background="1">
    <dbPr connection="Provider=Microsoft.Mashup.OleDb.1;Data Source=$Workbook$;Location=&quot;Table_3443_113_04&quot;;Extended Properties=&quot;&quot;" commandType="0"/>
  </connection>
  <connection id="613" xr16:uid="{D27B8EE8-5E02-4FB0-96BC-3D2B79E5EAEC}" keepAlive="1" name="連線65" type="5" refreshedVersion="0" background="1">
    <dbPr connection="Provider=Microsoft.Mashup.OleDb.1;Data Source=$Workbook$;Location=&quot;Table_2345_113_03&quot;;Extended Properties=&quot;&quot;" commandType="0"/>
  </connection>
  <connection id="614" xr16:uid="{5B3A45CD-ABCA-488B-972F-F0A9FEDC3328}" keepAlive="1" name="連線650" type="5" refreshedVersion="0" background="1">
    <dbPr connection="Provider=Microsoft.Mashup.OleDb.1;Data Source=$Workbook$;Location=&quot;Table_3443_113_03&quot;;Extended Properties=&quot;&quot;" commandType="0"/>
  </connection>
  <connection id="615" xr16:uid="{F864BECA-1A2B-4A52-80D6-8D1ED92E9680}" keepAlive="1" name="連線651" type="5" refreshedVersion="0" background="1">
    <dbPr connection="Provider=Microsoft.Mashup.OleDb.1;Data Source=$Workbook$;Location=&quot;Table_2637_113_05&quot;;Extended Properties=&quot;&quot;" commandType="0"/>
  </connection>
  <connection id="616" xr16:uid="{85AC6BD1-B01E-44FE-9BC6-6B6CF53BFAAE}" keepAlive="1" name="連線652" type="5" refreshedVersion="0" background="1">
    <dbPr connection="Provider=Microsoft.Mashup.OleDb.1;Data Source=$Workbook$;Location=&quot;Table_2637_113_04&quot;;Extended Properties=&quot;&quot;" commandType="0"/>
  </connection>
  <connection id="617" xr16:uid="{56953F24-68DF-4A96-BF36-E4B5EA4D94A7}" keepAlive="1" name="連線653" type="5" refreshedVersion="0" background="1">
    <dbPr connection="Provider=Microsoft.Mashup.OleDb.1;Data Source=$Workbook$;Location=&quot;Table_2637_113_03&quot;;Extended Properties=&quot;&quot;" commandType="0"/>
  </connection>
  <connection id="618" xr16:uid="{6F16478A-104C-4FD4-A519-DAC6F8FF5317}" keepAlive="1" name="連線654" type="5" refreshedVersion="0" background="1">
    <dbPr connection="Provider=Microsoft.Mashup.OleDb.1;Data Source=$Workbook$;Location=&quot;Table_2455_113_05&quot;;Extended Properties=&quot;&quot;" commandType="0"/>
  </connection>
  <connection id="619" xr16:uid="{CB9CB590-E039-4FD6-834D-12586F7BB1D0}" keepAlive="1" name="連線655" type="5" refreshedVersion="0" background="1">
    <dbPr connection="Provider=Microsoft.Mashup.OleDb.1;Data Source=$Workbook$;Location=&quot;Table_2455_113_04&quot;;Extended Properties=&quot;&quot;" commandType="0"/>
  </connection>
  <connection id="620" xr16:uid="{499BF550-906C-4C92-8A4A-431093DA949C}" keepAlive="1" name="連線656" type="5" refreshedVersion="0" background="1">
    <dbPr connection="Provider=Microsoft.Mashup.OleDb.1;Data Source=$Workbook$;Location=&quot;Table_2455_113_03&quot;;Extended Properties=&quot;&quot;" commandType="0"/>
  </connection>
  <connection id="621" xr16:uid="{801C9FD5-AD8A-4362-A421-79888AABB9C8}" keepAlive="1" name="連線657" type="5" refreshedVersion="0" background="1">
    <dbPr connection="Provider=Microsoft.Mashup.OleDb.1;Data Source=$Workbook$;Location=&quot;Table_3661_113_05&quot;;Extended Properties=&quot;&quot;" commandType="0"/>
  </connection>
  <connection id="622" xr16:uid="{F2E7B0EE-10F5-4E5E-851A-F9752509E826}" keepAlive="1" name="連線658" type="5" refreshedVersion="0" background="1">
    <dbPr connection="Provider=Microsoft.Mashup.OleDb.1;Data Source=$Workbook$;Location=&quot;Table_3661_113_04&quot;;Extended Properties=&quot;&quot;" commandType="0"/>
  </connection>
  <connection id="623" xr16:uid="{770B7735-B6F3-42D9-A491-150DED95DE2A}" keepAlive="1" name="連線659" type="5" refreshedVersion="0" background="1">
    <dbPr connection="Provider=Microsoft.Mashup.OleDb.1;Data Source=$Workbook$;Location=&quot;Table_3661_113_03&quot;;Extended Properties=&quot;&quot;" commandType="0"/>
  </connection>
  <connection id="624" xr16:uid="{050305CD-4767-498A-BF6A-E8985766C757}" keepAlive="1" name="連線66" type="5" refreshedVersion="0" background="1">
    <dbPr connection="Provider=Microsoft.Mashup.OleDb.1;Data Source=$Workbook$;Location=&quot;Table_6669_113_05&quot;;Extended Properties=&quot;&quot;" commandType="0"/>
  </connection>
  <connection id="625" xr16:uid="{EB2FD601-BD28-4912-8E9D-01B6424F655C}" keepAlive="1" name="連線660" type="5" refreshedVersion="0" background="1">
    <dbPr connection="Provider=Microsoft.Mashup.OleDb.1;Data Source=$Workbook$;Location=&quot;Table_2357_113_05&quot;;Extended Properties=&quot;&quot;" commandType="0"/>
  </connection>
  <connection id="626" xr16:uid="{3D1C371B-1F98-4275-B44D-AFC3421D107A}" keepAlive="1" name="連線661" type="5" refreshedVersion="0" background="1">
    <dbPr connection="Provider=Microsoft.Mashup.OleDb.1;Data Source=$Workbook$;Location=&quot;Table_2357_113_04&quot;;Extended Properties=&quot;&quot;" commandType="0"/>
  </connection>
  <connection id="627" xr16:uid="{424DCDE4-F364-47A3-9359-0CE4C655D782}" keepAlive="1" name="連線662" type="5" refreshedVersion="0" background="1">
    <dbPr connection="Provider=Microsoft.Mashup.OleDb.1;Data Source=$Workbook$;Location=&quot;Table_2357_113_03&quot;;Extended Properties=&quot;&quot;" commandType="0"/>
  </connection>
  <connection id="628" xr16:uid="{79A56E5C-9AA4-48AB-9F76-240D6273D2FA}" keepAlive="1" name="連線663" type="5" refreshedVersion="0" background="1">
    <dbPr connection="Provider=Microsoft.Mashup.OleDb.1;Data Source=$Workbook$;Location=&quot;Table_2059_113_05&quot;;Extended Properties=&quot;&quot;" commandType="0"/>
  </connection>
  <connection id="629" xr16:uid="{4A042A1B-E234-4A91-A926-429FC4622FEF}" keepAlive="1" name="連線664" type="5" refreshedVersion="0" background="1">
    <dbPr connection="Provider=Microsoft.Mashup.OleDb.1;Data Source=$Workbook$;Location=&quot;Table_2059_113_04&quot;;Extended Properties=&quot;&quot;" commandType="0"/>
  </connection>
  <connection id="630" xr16:uid="{4E06EB75-8A8B-417B-8D15-A10FA86E05C4}" keepAlive="1" name="連線665" type="5" refreshedVersion="0" background="1">
    <dbPr connection="Provider=Microsoft.Mashup.OleDb.1;Data Source=$Workbook$;Location=&quot;Table_2059_113_03&quot;;Extended Properties=&quot;&quot;" commandType="0"/>
  </connection>
  <connection id="631" xr16:uid="{4649979B-1997-43FB-86C1-56662D40F374}" keepAlive="1" name="連線666" type="5" refreshedVersion="0" background="1">
    <dbPr connection="Provider=Microsoft.Mashup.OleDb.1;Data Source=$Workbook$;Location=&quot;Table_3533_113_05&quot;;Extended Properties=&quot;&quot;" commandType="0"/>
  </connection>
  <connection id="632" xr16:uid="{C60DB10B-1029-494F-AD1B-56B1CAE9DB84}" keepAlive="1" name="連線667" type="5" refreshedVersion="0" background="1">
    <dbPr connection="Provider=Microsoft.Mashup.OleDb.1;Data Source=$Workbook$;Location=&quot;Table_3533_113_04&quot;;Extended Properties=&quot;&quot;" commandType="0"/>
  </connection>
  <connection id="633" xr16:uid="{5AD09679-1C2A-4AEB-98D4-347EFFDDA94F}" keepAlive="1" name="連線668" type="5" refreshedVersion="0" background="1">
    <dbPr connection="Provider=Microsoft.Mashup.OleDb.1;Data Source=$Workbook$;Location=&quot;Table_3533_113_03&quot;;Extended Properties=&quot;&quot;" commandType="0"/>
  </connection>
  <connection id="634" xr16:uid="{7EA7F45F-63EB-40F9-8CD7-8EE54246B4B8}" keepAlive="1" name="連線669" type="5" refreshedVersion="0" background="1">
    <dbPr connection="Provider=Microsoft.Mashup.OleDb.1;Data Source=$Workbook$;Location=&quot;Table_6669_113_05&quot;;Extended Properties=&quot;&quot;" commandType="0"/>
  </connection>
  <connection id="635" xr16:uid="{9B8E187C-599F-43DE-8DE8-84D4032F8B89}" keepAlive="1" name="連線67" type="5" refreshedVersion="0" background="1">
    <dbPr connection="Provider=Microsoft.Mashup.OleDb.1;Data Source=$Workbook$;Location=&quot;Table_6669_113_04&quot;;Extended Properties=&quot;&quot;" commandType="0"/>
  </connection>
  <connection id="636" xr16:uid="{5A7C2F87-91AF-4E6A-BB5C-3619E6311C48}" keepAlive="1" name="連線670" type="5" refreshedVersion="0" background="1">
    <dbPr connection="Provider=Microsoft.Mashup.OleDb.1;Data Source=$Workbook$;Location=&quot;Table_6669_113_04&quot;;Extended Properties=&quot;&quot;" commandType="0"/>
  </connection>
  <connection id="637" xr16:uid="{3CAC1967-B4FA-46DB-9A31-1E5FA63E1D79}" keepAlive="1" name="連線671" type="5" refreshedVersion="0" background="1">
    <dbPr connection="Provider=Microsoft.Mashup.OleDb.1;Data Source=$Workbook$;Location=&quot;Table_6669_113_03&quot;;Extended Properties=&quot;&quot;" commandType="0"/>
  </connection>
  <connection id="638" xr16:uid="{9CEF8E7B-F8DC-4890-8F3F-6BEB7982E1F3}" keepAlive="1" name="連線672" type="5" refreshedVersion="0" background="1">
    <dbPr connection="Provider=Microsoft.Mashup.OleDb.1;Data Source=$Workbook$;Location=&quot;Table_2207_113_05&quot;;Extended Properties=&quot;&quot;" commandType="0"/>
  </connection>
  <connection id="639" xr16:uid="{F9E9C682-960C-4155-B445-EA2F005A86B3}" keepAlive="1" name="連線673" type="5" refreshedVersion="0" background="1">
    <dbPr connection="Provider=Microsoft.Mashup.OleDb.1;Data Source=$Workbook$;Location=&quot;Table_2207_113_04&quot;;Extended Properties=&quot;&quot;" commandType="0"/>
  </connection>
  <connection id="640" xr16:uid="{CBEB72B3-74A2-4790-9A9F-CED90D55180C}" keepAlive="1" name="連線674" type="5" refreshedVersion="0" background="1">
    <dbPr connection="Provider=Microsoft.Mashup.OleDb.1;Data Source=$Workbook$;Location=&quot;Table_2207_113_03&quot;;Extended Properties=&quot;&quot;" commandType="0"/>
  </connection>
  <connection id="641" xr16:uid="{A8B926E1-42D8-41A8-8132-7FCE4EF4490E}" keepAlive="1" name="連線675" type="5" refreshedVersion="0" background="1">
    <dbPr connection="Provider=Microsoft.Mashup.OleDb.1;Data Source=$Workbook$;Location=&quot;Table_2454_113_05&quot;;Extended Properties=&quot;&quot;" commandType="0"/>
  </connection>
  <connection id="642" xr16:uid="{D521450A-1469-4F3C-AC26-DE5942665FEB}" keepAlive="1" name="連線676" type="5" refreshedVersion="0" background="1">
    <dbPr connection="Provider=Microsoft.Mashup.OleDb.1;Data Source=$Workbook$;Location=&quot;Table_2454_113_04&quot;;Extended Properties=&quot;&quot;" commandType="0"/>
  </connection>
  <connection id="643" xr16:uid="{98DE4641-73F5-4353-95F4-4D194C95D537}" keepAlive="1" name="連線677" type="5" refreshedVersion="0" background="1">
    <dbPr connection="Provider=Microsoft.Mashup.OleDb.1;Data Source=$Workbook$;Location=&quot;Table_2454_113_03&quot;;Extended Properties=&quot;&quot;" commandType="0"/>
  </connection>
  <connection id="644" xr16:uid="{89122C6F-AEDE-4D8F-9C79-DFA73522518D}" keepAlive="1" name="連線678" type="5" refreshedVersion="0" background="1">
    <dbPr connection="Provider=Microsoft.Mashup.OleDb.1;Data Source=$Workbook$;Location=&quot;Table_4763_113_05&quot;;Extended Properties=&quot;&quot;" commandType="0"/>
  </connection>
  <connection id="645" xr16:uid="{29ABF276-C2C3-4E54-8E57-EB80E7F00491}" keepAlive="1" name="連線679" type="5" refreshedVersion="0" background="1">
    <dbPr connection="Provider=Microsoft.Mashup.OleDb.1;Data Source=$Workbook$;Location=&quot;Table_4763_113_04&quot;;Extended Properties=&quot;&quot;" commandType="0"/>
  </connection>
  <connection id="646" xr16:uid="{E09A9A8D-1EE9-423B-B28B-C3C5BCAC83C4}" keepAlive="1" name="連線68" type="5" refreshedVersion="0" background="1">
    <dbPr connection="Provider=Microsoft.Mashup.OleDb.1;Data Source=$Workbook$;Location=&quot;Table_6669_113_03&quot;;Extended Properties=&quot;&quot;" commandType="0"/>
  </connection>
  <connection id="647" xr16:uid="{ACE453FC-A8C3-4954-8ACB-1082E1F54877}" keepAlive="1" name="連線680" type="5" refreshedVersion="0" background="1">
    <dbPr connection="Provider=Microsoft.Mashup.OleDb.1;Data Source=$Workbook$;Location=&quot;Table_4763_113_03&quot;;Extended Properties=&quot;&quot;" commandType="0"/>
  </connection>
  <connection id="648" xr16:uid="{A8A397AC-66E3-41BB-816F-6FAF8BC98BBF}" keepAlive="1" name="連線681" type="5" refreshedVersion="0" background="1">
    <dbPr connection="Provider=Microsoft.Mashup.OleDb.1;Data Source=$Workbook$;Location=&quot;Table_3008_113_05&quot;;Extended Properties=&quot;&quot;" commandType="0"/>
  </connection>
  <connection id="649" xr16:uid="{84D83E31-3203-4E1B-859A-4887C8A8D2C5}" keepAlive="1" name="連線682" type="5" refreshedVersion="0" background="1">
    <dbPr connection="Provider=Microsoft.Mashup.OleDb.1;Data Source=$Workbook$;Location=&quot;Table_3008_113_04&quot;;Extended Properties=&quot;&quot;" commandType="0"/>
  </connection>
  <connection id="650" xr16:uid="{5FB95E18-EE34-4694-89A8-92ECA47A62C0}" keepAlive="1" name="連線683" type="5" refreshedVersion="0" background="1">
    <dbPr connection="Provider=Microsoft.Mashup.OleDb.1;Data Source=$Workbook$;Location=&quot;Table_3008_113_03&quot;;Extended Properties=&quot;&quot;" commandType="0"/>
  </connection>
  <connection id="651" xr16:uid="{FB3979B3-C433-46CF-8E1A-23DBBBB5385A}" keepAlive="1" name="連線684" type="5" refreshedVersion="0" background="1">
    <dbPr connection="Provider=Microsoft.Mashup.OleDb.1;Data Source=$Workbook$;Location=&quot;Table_2327_113_05&quot;;Extended Properties=&quot;&quot;" commandType="0"/>
  </connection>
  <connection id="652" xr16:uid="{CDB4B8EE-5F9A-4ADD-AEF6-02BBFFA79819}" keepAlive="1" name="連線685" type="5" refreshedVersion="0" background="1">
    <dbPr connection="Provider=Microsoft.Mashup.OleDb.1;Data Source=$Workbook$;Location=&quot;Table_2327_113_04&quot;;Extended Properties=&quot;&quot;" commandType="0"/>
  </connection>
  <connection id="653" xr16:uid="{FDAB5324-CAAF-4002-B1EF-7C5F8EEF0D48}" keepAlive="1" name="連線686" type="5" refreshedVersion="0" background="1">
    <dbPr connection="Provider=Microsoft.Mashup.OleDb.1;Data Source=$Workbook$;Location=&quot;Table_2327_113_03&quot;;Extended Properties=&quot;&quot;" commandType="0"/>
  </connection>
  <connection id="654" xr16:uid="{1DDE0D06-98F2-4B36-ACC4-5D98CBD94CEA}" keepAlive="1" name="連線687" type="5" refreshedVersion="0" background="1">
    <dbPr connection="Provider=Microsoft.Mashup.OleDb.1;Data Source=$Workbook$;Location=&quot;Table_3661_113_05&quot;;Extended Properties=&quot;&quot;" commandType="0"/>
  </connection>
  <connection id="655" xr16:uid="{17EA1C12-2343-41E7-8CD2-D4FF9574BFB1}" keepAlive="1" name="連線688" type="5" refreshedVersion="0" background="1">
    <dbPr connection="Provider=Microsoft.Mashup.OleDb.1;Data Source=$Workbook$;Location=&quot;Table_3661_113_04&quot;;Extended Properties=&quot;&quot;" commandType="0"/>
  </connection>
  <connection id="656" xr16:uid="{3DAEAE79-9420-43E1-9B18-384071D4CF1C}" keepAlive="1" name="連線689" type="5" refreshedVersion="0" background="1">
    <dbPr connection="Provider=Microsoft.Mashup.OleDb.1;Data Source=$Workbook$;Location=&quot;Table_3661_113_03&quot;;Extended Properties=&quot;&quot;" commandType="0"/>
  </connection>
  <connection id="657" xr16:uid="{F2B8BA3B-D3B9-4750-B0A7-D036C51433EA}" keepAlive="1" name="連線69" type="5" refreshedVersion="0" background="1">
    <dbPr connection="Provider=Microsoft.Mashup.OleDb.1;Data Source=$Workbook$;Location=&quot;Table_3653_113_05&quot;;Extended Properties=&quot;&quot;" commandType="0"/>
  </connection>
  <connection id="658" xr16:uid="{3BA4DAA3-784D-430A-8762-B7D0A1B766A5}" keepAlive="1" name="連線690" type="5" refreshedVersion="0" background="1">
    <dbPr connection="Provider=Microsoft.Mashup.OleDb.1;Data Source=$Workbook$;Location=&quot;Table_2357_113_05&quot;;Extended Properties=&quot;&quot;" commandType="0"/>
  </connection>
  <connection id="659" xr16:uid="{F6114637-46EF-429C-8DC5-FC7C522C6A98}" keepAlive="1" name="連線691" type="5" refreshedVersion="0" background="1">
    <dbPr connection="Provider=Microsoft.Mashup.OleDb.1;Data Source=$Workbook$;Location=&quot;Table_2357_113_04&quot;;Extended Properties=&quot;&quot;" commandType="0"/>
  </connection>
  <connection id="660" xr16:uid="{1A5E84B1-B5EA-48FC-9D3B-8F8B8FAF6CDC}" keepAlive="1" name="連線692" type="5" refreshedVersion="0" background="1">
    <dbPr connection="Provider=Microsoft.Mashup.OleDb.1;Data Source=$Workbook$;Location=&quot;Table_2357_113_03&quot;;Extended Properties=&quot;&quot;" commandType="0"/>
  </connection>
  <connection id="661" xr16:uid="{1285B68A-7BE0-4242-9F09-83021BFE4BCB}" keepAlive="1" name="連線693" type="5" refreshedVersion="0" background="1">
    <dbPr connection="Provider=Microsoft.Mashup.OleDb.1;Data Source=$Workbook$;Location=&quot;Table_2059_113_05&quot;;Extended Properties=&quot;&quot;" commandType="0"/>
  </connection>
  <connection id="662" xr16:uid="{F3B37010-2121-44D6-93F0-C02C0731E3F9}" keepAlive="1" name="連線694" type="5" refreshedVersion="0" background="1">
    <dbPr connection="Provider=Microsoft.Mashup.OleDb.1;Data Source=$Workbook$;Location=&quot;Table_2059_113_04&quot;;Extended Properties=&quot;&quot;" commandType="0"/>
  </connection>
  <connection id="663" xr16:uid="{5539AD90-915E-42D6-B740-23C6243D4324}" keepAlive="1" name="連線695" type="5" refreshedVersion="0" background="1">
    <dbPr connection="Provider=Microsoft.Mashup.OleDb.1;Data Source=$Workbook$;Location=&quot;Table_2059_113_03&quot;;Extended Properties=&quot;&quot;" commandType="0"/>
  </connection>
  <connection id="664" xr16:uid="{A57AE0B7-03C0-4AAC-9094-4C3A2218AC0D}" keepAlive="1" name="連線696" type="5" refreshedVersion="0" background="1">
    <dbPr connection="Provider=Microsoft.Mashup.OleDb.1;Data Source=$Workbook$;Location=&quot;Table_3533_113_05&quot;;Extended Properties=&quot;&quot;" commandType="0"/>
  </connection>
  <connection id="665" xr16:uid="{9D58BDD8-FDC5-4894-A344-99DA02366801}" keepAlive="1" name="連線697" type="5" refreshedVersion="0" background="1">
    <dbPr connection="Provider=Microsoft.Mashup.OleDb.1;Data Source=$Workbook$;Location=&quot;Table_3533_113_04&quot;;Extended Properties=&quot;&quot;" commandType="0"/>
  </connection>
  <connection id="666" xr16:uid="{84662575-0617-4738-8A4B-BE5A18D47E87}" keepAlive="1" name="連線698" type="5" refreshedVersion="0" background="1">
    <dbPr connection="Provider=Microsoft.Mashup.OleDb.1;Data Source=$Workbook$;Location=&quot;Table_3533_113_03&quot;;Extended Properties=&quot;&quot;" commandType="0"/>
  </connection>
  <connection id="667" xr16:uid="{ECD984AD-9F86-4104-9B13-BFD0C35A8B41}" keepAlive="1" name="連線699" type="5" refreshedVersion="0" background="1">
    <dbPr connection="Provider=Microsoft.Mashup.OleDb.1;Data Source=$Workbook$;Location=&quot;Table_6669_113_05&quot;;Extended Properties=&quot;&quot;" commandType="0"/>
  </connection>
  <connection id="668" xr16:uid="{4AD7A233-CCA2-4B84-AA84-EB2580CCE3B0}" keepAlive="1" name="連線7" type="5" refreshedVersion="0" background="1">
    <dbPr connection="Provider=Microsoft.Mashup.OleDb.1;Data Source=$Workbook$;Location=&quot;Table_6669_113_04&quot;;Extended Properties=&quot;&quot;" commandType="0"/>
  </connection>
  <connection id="669" xr16:uid="{2A84BDED-5ADC-4EEC-BA76-CC98B82E52DD}" keepAlive="1" name="連線70" type="5" refreshedVersion="0" background="1">
    <dbPr connection="Provider=Microsoft.Mashup.OleDb.1;Data Source=$Workbook$;Location=&quot;Table_3653_113_04&quot;;Extended Properties=&quot;&quot;" commandType="0"/>
  </connection>
  <connection id="670" xr16:uid="{2B823908-0DEA-4816-98B5-5AB00B384C63}" keepAlive="1" name="連線700" type="5" refreshedVersion="0" background="1">
    <dbPr connection="Provider=Microsoft.Mashup.OleDb.1;Data Source=$Workbook$;Location=&quot;Table_6669_113_04&quot;;Extended Properties=&quot;&quot;" commandType="0"/>
  </connection>
  <connection id="671" xr16:uid="{E25AEB97-A59E-4794-B99D-DC2AC41FA4C3}" keepAlive="1" name="連線701" type="5" refreshedVersion="0" background="1">
    <dbPr connection="Provider=Microsoft.Mashup.OleDb.1;Data Source=$Workbook$;Location=&quot;Table_6669_113_03&quot;;Extended Properties=&quot;&quot;" commandType="0"/>
  </connection>
  <connection id="672" xr16:uid="{F7F1B7BF-7A14-4F43-870C-867E031B2948}" keepAlive="1" name="連線702" type="5" refreshedVersion="0" background="1">
    <dbPr connection="Provider=Microsoft.Mashup.OleDb.1;Data Source=$Workbook$;Location=&quot;Table_2207_113_05&quot;;Extended Properties=&quot;&quot;" commandType="0"/>
  </connection>
  <connection id="673" xr16:uid="{5E308087-1888-4573-B5B4-7F376473F4E6}" keepAlive="1" name="連線703" type="5" refreshedVersion="0" background="1">
    <dbPr connection="Provider=Microsoft.Mashup.OleDb.1;Data Source=$Workbook$;Location=&quot;Table_2207_113_04&quot;;Extended Properties=&quot;&quot;" commandType="0"/>
  </connection>
  <connection id="674" xr16:uid="{773B3218-34AA-41D3-A33A-AEB45B5AEBCF}" keepAlive="1" name="連線704" type="5" refreshedVersion="0" background="1">
    <dbPr connection="Provider=Microsoft.Mashup.OleDb.1;Data Source=$Workbook$;Location=&quot;Table_2207_113_03&quot;;Extended Properties=&quot;&quot;" commandType="0"/>
  </connection>
  <connection id="675" xr16:uid="{14F1C8E1-8E46-4016-A397-DE5AA6AC49EF}" keepAlive="1" name="連線705" type="5" refreshedVersion="0" background="1">
    <dbPr connection="Provider=Microsoft.Mashup.OleDb.1;Data Source=$Workbook$;Location=&quot;Table_2454_113_05&quot;;Extended Properties=&quot;&quot;" commandType="0"/>
  </connection>
  <connection id="676" xr16:uid="{E91B43BF-065A-435B-AE70-D9399F73C543}" keepAlive="1" name="連線706" type="5" refreshedVersion="0" background="1">
    <dbPr connection="Provider=Microsoft.Mashup.OleDb.1;Data Source=$Workbook$;Location=&quot;Table_2454_113_04&quot;;Extended Properties=&quot;&quot;" commandType="0"/>
  </connection>
  <connection id="677" xr16:uid="{369EDAF6-4C8C-4FB8-92BE-A8FB869A15D4}" keepAlive="1" name="連線707" type="5" refreshedVersion="0" background="1">
    <dbPr connection="Provider=Microsoft.Mashup.OleDb.1;Data Source=$Workbook$;Location=&quot;Table_2454_113_03&quot;;Extended Properties=&quot;&quot;" commandType="0"/>
  </connection>
  <connection id="678" xr16:uid="{EE4A547D-F12E-485C-9D17-DBBB159454B3}" keepAlive="1" name="連線708" type="5" refreshedVersion="0" background="1">
    <dbPr connection="Provider=Microsoft.Mashup.OleDb.1;Data Source=$Workbook$;Location=&quot;Table_4763_113_05&quot;;Extended Properties=&quot;&quot;" commandType="0"/>
  </connection>
  <connection id="679" xr16:uid="{41D23D03-CD15-4E4C-B04A-D51921CB83BC}" keepAlive="1" name="連線709" type="5" refreshedVersion="0" background="1">
    <dbPr connection="Provider=Microsoft.Mashup.OleDb.1;Data Source=$Workbook$;Location=&quot;Table_4763_113_04&quot;;Extended Properties=&quot;&quot;" commandType="0"/>
  </connection>
  <connection id="680" xr16:uid="{0AD12367-8DD3-4D7D-A609-D6CE2609BEFF}" keepAlive="1" name="連線71" type="5" refreshedVersion="0" background="1">
    <dbPr connection="Provider=Microsoft.Mashup.OleDb.1;Data Source=$Workbook$;Location=&quot;Table_3653_113_03&quot;;Extended Properties=&quot;&quot;" commandType="0"/>
  </connection>
  <connection id="681" xr16:uid="{A087275A-5140-4358-B8A2-98A8F996D866}" keepAlive="1" name="連線710" type="5" refreshedVersion="0" background="1">
    <dbPr connection="Provider=Microsoft.Mashup.OleDb.1;Data Source=$Workbook$;Location=&quot;Table_4763_113_03&quot;;Extended Properties=&quot;&quot;" commandType="0"/>
  </connection>
  <connection id="682" xr16:uid="{71D99AA9-82BC-446E-A48B-27F28B06C0FB}" keepAlive="1" name="連線711" type="5" refreshedVersion="0" background="1">
    <dbPr connection="Provider=Microsoft.Mashup.OleDb.1;Data Source=$Workbook$;Location=&quot;Table_3008_113_05&quot;;Extended Properties=&quot;&quot;" commandType="0"/>
  </connection>
  <connection id="683" xr16:uid="{CA17A08D-3E95-488C-8832-16071BB82556}" keepAlive="1" name="連線712" type="5" refreshedVersion="0" background="1">
    <dbPr connection="Provider=Microsoft.Mashup.OleDb.1;Data Source=$Workbook$;Location=&quot;Table_3008_113_04&quot;;Extended Properties=&quot;&quot;" commandType="0"/>
  </connection>
  <connection id="684" xr16:uid="{55F9B85B-9E22-4073-9D62-CFE6298B178E}" keepAlive="1" name="連線713" type="5" refreshedVersion="0" background="1">
    <dbPr connection="Provider=Microsoft.Mashup.OleDb.1;Data Source=$Workbook$;Location=&quot;Table_3008_113_03&quot;;Extended Properties=&quot;&quot;" commandType="0"/>
  </connection>
  <connection id="685" xr16:uid="{01F5464C-50EB-4AD7-A9E7-F1B3433C1B67}" keepAlive="1" name="連線714" type="5" refreshedVersion="0" background="1">
    <dbPr connection="Provider=Microsoft.Mashup.OleDb.1;Data Source=$Workbook$;Location=&quot;Table_2327_113_05&quot;;Extended Properties=&quot;&quot;" commandType="0"/>
  </connection>
  <connection id="686" xr16:uid="{FBC18C58-2C7C-434A-AAEA-6ABFD2824A3E}" keepAlive="1" name="連線715" type="5" refreshedVersion="0" background="1">
    <dbPr connection="Provider=Microsoft.Mashup.OleDb.1;Data Source=$Workbook$;Location=&quot;Table_2327_113_04&quot;;Extended Properties=&quot;&quot;" commandType="0"/>
  </connection>
  <connection id="687" xr16:uid="{50BC3149-3FC6-4CD9-AAF4-D7CB952B12E2}" keepAlive="1" name="連線716" type="5" refreshedVersion="0" background="1">
    <dbPr connection="Provider=Microsoft.Mashup.OleDb.1;Data Source=$Workbook$;Location=&quot;Table_2327_113_03&quot;;Extended Properties=&quot;&quot;" commandType="0"/>
  </connection>
  <connection id="688" xr16:uid="{66724CA0-55DE-4503-9E00-CCFEE894F542}" keepAlive="1" name="連線717" type="5" refreshedVersion="0" background="1">
    <dbPr connection="Provider=Microsoft.Mashup.OleDb.1;Data Source=$Workbook$;Location=&quot;Table_3661_113_05&quot;;Extended Properties=&quot;&quot;" commandType="0"/>
  </connection>
  <connection id="689" xr16:uid="{B643E8AF-4F51-4AA1-92A2-ADE728DE4B90}" keepAlive="1" name="連線718" type="5" refreshedVersion="0" background="1">
    <dbPr connection="Provider=Microsoft.Mashup.OleDb.1;Data Source=$Workbook$;Location=&quot;Table_3661_113_04&quot;;Extended Properties=&quot;&quot;" commandType="0"/>
  </connection>
  <connection id="690" xr16:uid="{8C7ADB09-2FC5-4EE0-BE05-9F4CC9B52E9A}" keepAlive="1" name="連線719" type="5" refreshedVersion="0" background="1">
    <dbPr connection="Provider=Microsoft.Mashup.OleDb.1;Data Source=$Workbook$;Location=&quot;Table_3661_113_03&quot;;Extended Properties=&quot;&quot;" commandType="0"/>
  </connection>
  <connection id="691" xr16:uid="{4C3296CC-1981-443E-8C03-8895013BDEB3}" keepAlive="1" name="連線72" type="5" refreshedVersion="0" background="1">
    <dbPr connection="Provider=Microsoft.Mashup.OleDb.1;Data Source=$Workbook$;Location=&quot;Table_1519_113_05&quot;;Extended Properties=&quot;&quot;" commandType="0"/>
  </connection>
  <connection id="692" xr16:uid="{43FB7C24-B9FB-4164-81C6-98593E36D19E}" keepAlive="1" name="連線720" type="5" refreshedVersion="0" background="1">
    <dbPr connection="Provider=Microsoft.Mashup.OleDb.1;Data Source=$Workbook$;Location=&quot;Table_4938_113_05&quot;;Extended Properties=&quot;&quot;" commandType="0"/>
  </connection>
  <connection id="693" xr16:uid="{9BB456F9-8B69-48D0-ADC2-2A8B7712D7C1}" keepAlive="1" name="連線721" type="5" refreshedVersion="0" background="1">
    <dbPr connection="Provider=Microsoft.Mashup.OleDb.1;Data Source=$Workbook$;Location=&quot;Table_4938_113_04&quot;;Extended Properties=&quot;&quot;" commandType="0"/>
  </connection>
  <connection id="694" xr16:uid="{54F4BBAD-783E-4E00-878D-7950FB848BD3}" keepAlive="1" name="連線722" type="5" refreshedVersion="0" background="1">
    <dbPr connection="Provider=Microsoft.Mashup.OleDb.1;Data Source=$Workbook$;Location=&quot;Table_4938_113_03&quot;;Extended Properties=&quot;&quot;" commandType="0"/>
  </connection>
  <connection id="695" xr16:uid="{2B266765-8685-41F1-8F8D-E66827B4C50C}" keepAlive="1" name="連線723" type="5" refreshedVersion="0" background="1">
    <dbPr connection="Provider=Microsoft.Mashup.OleDb.1;Data Source=$Workbook$;Location=&quot;Table_2357_113_05&quot;;Extended Properties=&quot;&quot;" commandType="0"/>
  </connection>
  <connection id="696" xr16:uid="{C74BABDA-4332-4F50-920C-C4655B9D72C8}" keepAlive="1" name="連線724" type="5" refreshedVersion="0" background="1">
    <dbPr connection="Provider=Microsoft.Mashup.OleDb.1;Data Source=$Workbook$;Location=&quot;Table_2357_113_04&quot;;Extended Properties=&quot;&quot;" commandType="0"/>
  </connection>
  <connection id="697" xr16:uid="{CB01FCC4-ED09-4EF9-A6D1-AA4300ADF881}" keepAlive="1" name="連線725" type="5" refreshedVersion="0" background="1">
    <dbPr connection="Provider=Microsoft.Mashup.OleDb.1;Data Source=$Workbook$;Location=&quot;Table_2357_113_03&quot;;Extended Properties=&quot;&quot;" commandType="0"/>
  </connection>
  <connection id="698" xr16:uid="{C8D6B747-705D-4386-A5AB-58199E9F58AC}" keepAlive="1" name="連線726" type="5" refreshedVersion="0" background="1">
    <dbPr connection="Provider=Microsoft.Mashup.OleDb.1;Data Source=$Workbook$;Location=&quot;Table_3036_113_05&quot;;Extended Properties=&quot;&quot;" commandType="0"/>
  </connection>
  <connection id="699" xr16:uid="{4A1173B8-7424-4555-9886-EA7D975CA60D}" keepAlive="1" name="連線727" type="5" refreshedVersion="0" background="1">
    <dbPr connection="Provider=Microsoft.Mashup.OleDb.1;Data Source=$Workbook$;Location=&quot;Table_3036_113_04&quot;;Extended Properties=&quot;&quot;" commandType="0"/>
  </connection>
  <connection id="700" xr16:uid="{8E59E7AA-12E5-4FB4-A910-53A21000CFB6}" keepAlive="1" name="連線728" type="5" refreshedVersion="0" background="1">
    <dbPr connection="Provider=Microsoft.Mashup.OleDb.1;Data Source=$Workbook$;Location=&quot;Table_3036_113_03&quot;;Extended Properties=&quot;&quot;" commandType="0"/>
  </connection>
  <connection id="701" xr16:uid="{16370F54-6E65-4D4F-BFF6-5E72844E6771}" keepAlive="1" name="連線729" type="5" refreshedVersion="0" background="1">
    <dbPr connection="Provider=Microsoft.Mashup.OleDb.1;Data Source=$Workbook$;Location=&quot;Table_6669_113_05&quot;;Extended Properties=&quot;&quot;" commandType="0"/>
  </connection>
  <connection id="702" xr16:uid="{0774DADD-D8DF-4105-B160-AF193DA8273A}" keepAlive="1" name="連線73" type="5" refreshedVersion="0" background="1">
    <dbPr connection="Provider=Microsoft.Mashup.OleDb.1;Data Source=$Workbook$;Location=&quot;Table_1519_113_04&quot;;Extended Properties=&quot;&quot;" commandType="0"/>
  </connection>
  <connection id="703" xr16:uid="{287336EC-9063-42C3-856F-0988FC2D89A0}" keepAlive="1" name="連線730" type="5" refreshedVersion="0" background="1">
    <dbPr connection="Provider=Microsoft.Mashup.OleDb.1;Data Source=$Workbook$;Location=&quot;Table_6669_113_04&quot;;Extended Properties=&quot;&quot;" commandType="0"/>
  </connection>
  <connection id="704" xr16:uid="{4ED1B30D-1C0A-42CF-9482-0056000FF35B}" keepAlive="1" name="連線731" type="5" refreshedVersion="0" background="1">
    <dbPr connection="Provider=Microsoft.Mashup.OleDb.1;Data Source=$Workbook$;Location=&quot;Table_6669_113_03&quot;;Extended Properties=&quot;&quot;" commandType="0"/>
  </connection>
  <connection id="705" xr16:uid="{A509BE67-F721-49DF-ADA5-3DBDD3BB3CD6}" keepAlive="1" name="連線732" type="5" refreshedVersion="0" background="1">
    <dbPr connection="Provider=Microsoft.Mashup.OleDb.1;Data Source=$Workbook$;Location=&quot;Table_1809_113_05&quot;;Extended Properties=&quot;&quot;" commandType="0"/>
  </connection>
  <connection id="706" xr16:uid="{92023BCF-448B-46E1-8A81-54D7F2DC9C42}" keepAlive="1" name="連線733" type="5" refreshedVersion="0" background="1">
    <dbPr connection="Provider=Microsoft.Mashup.OleDb.1;Data Source=$Workbook$;Location=&quot;Table_1809_113_04&quot;;Extended Properties=&quot;&quot;" commandType="0"/>
  </connection>
  <connection id="707" xr16:uid="{59E98963-12BD-4C2C-8930-0B30F624583E}" keepAlive="1" name="連線734" type="5" refreshedVersion="0" background="1">
    <dbPr connection="Provider=Microsoft.Mashup.OleDb.1;Data Source=$Workbook$;Location=&quot;Table_1809_113_03&quot;;Extended Properties=&quot;&quot;" commandType="0"/>
  </connection>
  <connection id="708" xr16:uid="{F8F5F35E-02AC-4B70-A144-C6DF7CACDFDE}" keepAlive="1" name="連線735" type="5" refreshedVersion="0" background="1">
    <dbPr connection="Provider=Microsoft.Mashup.OleDb.1;Data Source=$Workbook$;Location=&quot;Table_3356_113_05&quot;;Extended Properties=&quot;&quot;" commandType="0"/>
  </connection>
  <connection id="709" xr16:uid="{2048B24D-FEB4-4C5F-BC9A-0C6541068416}" keepAlive="1" name="連線736" type="5" refreshedVersion="0" background="1">
    <dbPr connection="Provider=Microsoft.Mashup.OleDb.1;Data Source=$Workbook$;Location=&quot;Table_3356_113_04&quot;;Extended Properties=&quot;&quot;" commandType="0"/>
  </connection>
  <connection id="710" xr16:uid="{02485A8F-02FB-4923-B099-803D37BFA6EF}" keepAlive="1" name="連線737" type="5" refreshedVersion="0" background="1">
    <dbPr connection="Provider=Microsoft.Mashup.OleDb.1;Data Source=$Workbook$;Location=&quot;Table_3356_113_03&quot;;Extended Properties=&quot;&quot;" commandType="0"/>
  </connection>
  <connection id="711" xr16:uid="{BAF6AABA-3E32-4720-8653-75467E29B95F}" keepAlive="1" name="連線738" type="5" refreshedVersion="0" background="1">
    <dbPr connection="Provider=Microsoft.Mashup.OleDb.1;Data Source=$Workbook$;Location=&quot;Table_6414_113_05&quot;;Extended Properties=&quot;&quot;" commandType="0"/>
  </connection>
  <connection id="712" xr16:uid="{C6AAFDF7-9F41-42A4-A7E7-37EF963BFE98}" keepAlive="1" name="連線739" type="5" refreshedVersion="0" background="1">
    <dbPr connection="Provider=Microsoft.Mashup.OleDb.1;Data Source=$Workbook$;Location=&quot;Table_6414_113_04&quot;;Extended Properties=&quot;&quot;" commandType="0"/>
  </connection>
  <connection id="713" xr16:uid="{C098F86C-F96F-4B87-AADE-0DCAA05F6B2E}" keepAlive="1" name="連線74" type="5" refreshedVersion="0" background="1">
    <dbPr connection="Provider=Microsoft.Mashup.OleDb.1;Data Source=$Workbook$;Location=&quot;Table_1519_113_03&quot;;Extended Properties=&quot;&quot;" commandType="0"/>
  </connection>
  <connection id="714" xr16:uid="{B7BC0D8A-D7B7-49FF-B2FA-F48DEBF2B350}" keepAlive="1" name="連線740" type="5" refreshedVersion="0" background="1">
    <dbPr connection="Provider=Microsoft.Mashup.OleDb.1;Data Source=$Workbook$;Location=&quot;Table_6414_113_03&quot;;Extended Properties=&quot;&quot;" commandType="0"/>
  </connection>
  <connection id="715" xr16:uid="{F3D213A9-7CF9-47A1-9E32-6D387E8EEB7A}" keepAlive="1" name="連線741" type="5" refreshedVersion="0" background="1">
    <dbPr connection="Provider=Microsoft.Mashup.OleDb.1;Data Source=$Workbook$;Location=&quot;Table_1905_113_05&quot;;Extended Properties=&quot;&quot;" commandType="0"/>
  </connection>
  <connection id="716" xr16:uid="{69B01E96-89D9-46B7-90ED-FAA2FE0E091B}" keepAlive="1" name="連線742" type="5" refreshedVersion="0" background="1">
    <dbPr connection="Provider=Microsoft.Mashup.OleDb.1;Data Source=$Workbook$;Location=&quot;Table_1905_113_04&quot;;Extended Properties=&quot;&quot;" commandType="0"/>
  </connection>
  <connection id="717" xr16:uid="{CAD7E3BC-80D8-457A-A27B-6DA6AD0AF1FC}" keepAlive="1" name="連線743" type="5" refreshedVersion="0" background="1">
    <dbPr connection="Provider=Microsoft.Mashup.OleDb.1;Data Source=$Workbook$;Location=&quot;Table_1905_113_03&quot;;Extended Properties=&quot;&quot;" commandType="0"/>
  </connection>
  <connection id="718" xr16:uid="{D59D0AFA-CA39-4DEE-9902-3B3D30C61D87}" keepAlive="1" name="連線744" type="5" refreshedVersion="0" background="1">
    <dbPr connection="Provider=Microsoft.Mashup.OleDb.1;Data Source=$Workbook$;Location=&quot;Table_3504_113_05&quot;;Extended Properties=&quot;&quot;" commandType="0"/>
  </connection>
  <connection id="719" xr16:uid="{7BCE6669-6B13-48FE-9C73-04166E5DC32A}" keepAlive="1" name="連線745" type="5" refreshedVersion="0" background="1">
    <dbPr connection="Provider=Microsoft.Mashup.OleDb.1;Data Source=$Workbook$;Location=&quot;Table_3504_113_04&quot;;Extended Properties=&quot;&quot;" commandType="0"/>
  </connection>
  <connection id="720" xr16:uid="{3C13B62A-07FC-455B-A55E-F9E3DD3A421A}" keepAlive="1" name="連線746" type="5" refreshedVersion="0" background="1">
    <dbPr connection="Provider=Microsoft.Mashup.OleDb.1;Data Source=$Workbook$;Location=&quot;Table_3504_113_03&quot;;Extended Properties=&quot;&quot;" commandType="0"/>
  </connection>
  <connection id="721" xr16:uid="{63295828-5A4E-4645-86C8-7BA53241740F}" keepAlive="1" name="連線747" type="5" refreshedVersion="0" background="1">
    <dbPr connection="Provider=Microsoft.Mashup.OleDb.1;Data Source=$Workbook$;Location=&quot;Table_2338_113_05&quot;;Extended Properties=&quot;&quot;" commandType="0"/>
  </connection>
  <connection id="722" xr16:uid="{7F9F8E33-4F56-4EB8-A79B-EC76B6C5E8C6}" keepAlive="1" name="連線748" type="5" refreshedVersion="0" background="1">
    <dbPr connection="Provider=Microsoft.Mashup.OleDb.1;Data Source=$Workbook$;Location=&quot;Table_2338_113_04&quot;;Extended Properties=&quot;&quot;" commandType="0"/>
  </connection>
  <connection id="723" xr16:uid="{50C03A7B-FDD2-4603-B058-B9C29665887D}" keepAlive="1" name="連線749" type="5" refreshedVersion="0" background="1">
    <dbPr connection="Provider=Microsoft.Mashup.OleDb.1;Data Source=$Workbook$;Location=&quot;Table_2338_113_03&quot;;Extended Properties=&quot;&quot;" commandType="0"/>
  </connection>
  <connection id="724" xr16:uid="{650A4461-E87F-4265-A24C-52CA755E95E6}" keepAlive="1" name="連線75" type="5" refreshedVersion="0" background="1">
    <dbPr connection="Provider=Microsoft.Mashup.OleDb.1;Data Source=$Workbook$;Location=&quot;Table_1905_113_05&quot;;Extended Properties=&quot;&quot;" commandType="0"/>
  </connection>
  <connection id="725" xr16:uid="{6DB7777A-1F09-4280-BD1F-E80527EAE598}" keepAlive="1" name="連線750" type="5" refreshedVersion="0" background="1">
    <dbPr connection="Provider=Microsoft.Mashup.OleDb.1;Data Source=$Workbook$;Location=&quot;Table_2357_113_05&quot;;Extended Properties=&quot;&quot;" commandType="0"/>
  </connection>
  <connection id="726" xr16:uid="{67EC49C8-4203-4A03-AE2E-A25E5C57BA6E}" keepAlive="1" name="連線751" type="5" refreshedVersion="0" background="1">
    <dbPr connection="Provider=Microsoft.Mashup.OleDb.1;Data Source=$Workbook$;Location=&quot;Table_2357_113_04&quot;;Extended Properties=&quot;&quot;" commandType="0"/>
  </connection>
  <connection id="727" xr16:uid="{62A27CE2-6D2D-4499-B22A-4D42C96125D9}" keepAlive="1" name="連線752" type="5" refreshedVersion="0" background="1">
    <dbPr connection="Provider=Microsoft.Mashup.OleDb.1;Data Source=$Workbook$;Location=&quot;Table_2357_113_03&quot;;Extended Properties=&quot;&quot;" commandType="0"/>
  </connection>
  <connection id="728" xr16:uid="{2ACA0460-4EE6-4C48-9B07-CC4BC5F13AEF}" keepAlive="1" name="連線753" type="5" refreshedVersion="0" background="1">
    <dbPr connection="Provider=Microsoft.Mashup.OleDb.1;Data Source=$Workbook$;Location=&quot;Table_2059_113_05&quot;;Extended Properties=&quot;&quot;" commandType="0"/>
  </connection>
  <connection id="729" xr16:uid="{A094DB11-B47E-41D2-BE8A-ECCB5EDBBA56}" keepAlive="1" name="連線754" type="5" refreshedVersion="0" background="1">
    <dbPr connection="Provider=Microsoft.Mashup.OleDb.1;Data Source=$Workbook$;Location=&quot;Table_2059_113_04&quot;;Extended Properties=&quot;&quot;" commandType="0"/>
  </connection>
  <connection id="730" xr16:uid="{E1F80D5E-A6E9-4DC0-85B4-3C07B9EDA067}" keepAlive="1" name="連線755" type="5" refreshedVersion="0" background="1">
    <dbPr connection="Provider=Microsoft.Mashup.OleDb.1;Data Source=$Workbook$;Location=&quot;Table_2059_113_03&quot;;Extended Properties=&quot;&quot;" commandType="0"/>
  </connection>
  <connection id="731" xr16:uid="{7FBACAE4-8594-4944-900F-E4DA9C971A93}" keepAlive="1" name="連線756" type="5" refreshedVersion="0" background="1">
    <dbPr connection="Provider=Microsoft.Mashup.OleDb.1;Data Source=$Workbook$;Location=&quot;Table_3533_113_05&quot;;Extended Properties=&quot;&quot;" commandType="0"/>
  </connection>
  <connection id="732" xr16:uid="{48F0FF4D-9BEB-4A80-8F15-8EA7E4904F60}" keepAlive="1" name="連線757" type="5" refreshedVersion="0" background="1">
    <dbPr connection="Provider=Microsoft.Mashup.OleDb.1;Data Source=$Workbook$;Location=&quot;Table_3533_113_04&quot;;Extended Properties=&quot;&quot;" commandType="0"/>
  </connection>
  <connection id="733" xr16:uid="{3A9A04BA-1827-4665-B74A-27DF5F5F18EB}" keepAlive="1" name="連線758" type="5" refreshedVersion="0" background="1">
    <dbPr connection="Provider=Microsoft.Mashup.OleDb.1;Data Source=$Workbook$;Location=&quot;Table_3533_113_03&quot;;Extended Properties=&quot;&quot;" commandType="0"/>
  </connection>
  <connection id="734" xr16:uid="{C3BC0887-67C0-426D-90A2-C07643D51BB3}" keepAlive="1" name="連線759" type="5" refreshedVersion="0" background="1">
    <dbPr connection="Provider=Microsoft.Mashup.OleDb.1;Data Source=$Workbook$;Location=&quot;Table_6669_113_05&quot;;Extended Properties=&quot;&quot;" commandType="0"/>
  </connection>
  <connection id="735" xr16:uid="{71D67FF1-581E-4751-AB8E-5876FB28FAF3}" keepAlive="1" name="連線76" type="5" refreshedVersion="0" background="1">
    <dbPr connection="Provider=Microsoft.Mashup.OleDb.1;Data Source=$Workbook$;Location=&quot;Table_1905_113_04&quot;;Extended Properties=&quot;&quot;" commandType="0"/>
  </connection>
  <connection id="736" xr16:uid="{BD8581C1-2DB9-4C80-8198-96640CF29997}" keepAlive="1" name="連線760" type="5" refreshedVersion="0" background="1">
    <dbPr connection="Provider=Microsoft.Mashup.OleDb.1;Data Source=$Workbook$;Location=&quot;Table_6669_113_04&quot;;Extended Properties=&quot;&quot;" commandType="0"/>
  </connection>
  <connection id="737" xr16:uid="{80C1C143-AC70-4350-952F-47656D7B3DA4}" keepAlive="1" name="連線761" type="5" refreshedVersion="0" background="1">
    <dbPr connection="Provider=Microsoft.Mashup.OleDb.1;Data Source=$Workbook$;Location=&quot;Table_6669_113_03&quot;;Extended Properties=&quot;&quot;" commandType="0"/>
  </connection>
  <connection id="738" xr16:uid="{DD05F534-99A1-4DC8-9F8C-C7E88D9BB052}" keepAlive="1" name="連線762" type="5" refreshedVersion="0" background="1">
    <dbPr connection="Provider=Microsoft.Mashup.OleDb.1;Data Source=$Workbook$;Location=&quot;Table_2207_113_05&quot;;Extended Properties=&quot;&quot;" commandType="0"/>
  </connection>
  <connection id="739" xr16:uid="{AEDB9456-8BE5-43B9-8D2C-77B0926807F1}" keepAlive="1" name="連線763" type="5" refreshedVersion="0" background="1">
    <dbPr connection="Provider=Microsoft.Mashup.OleDb.1;Data Source=$Workbook$;Location=&quot;Table_2207_113_04&quot;;Extended Properties=&quot;&quot;" commandType="0"/>
  </connection>
  <connection id="740" xr16:uid="{2D635299-E03F-4256-B63A-1966273C00BF}" keepAlive="1" name="連線764" type="5" refreshedVersion="0" background="1">
    <dbPr connection="Provider=Microsoft.Mashup.OleDb.1;Data Source=$Workbook$;Location=&quot;Table_2207_113_03&quot;;Extended Properties=&quot;&quot;" commandType="0"/>
  </connection>
  <connection id="741" xr16:uid="{965340EF-AF7C-41C8-8C75-8C5745E98D2D}" keepAlive="1" name="連線765" type="5" refreshedVersion="0" background="1">
    <dbPr connection="Provider=Microsoft.Mashup.OleDb.1;Data Source=$Workbook$;Location=&quot;Table_2454_113_05&quot;;Extended Properties=&quot;&quot;" commandType="0"/>
  </connection>
  <connection id="742" xr16:uid="{B0E232AE-38C8-4CE0-AFF7-25EEA87C4739}" keepAlive="1" name="連線766" type="5" refreshedVersion="0" background="1">
    <dbPr connection="Provider=Microsoft.Mashup.OleDb.1;Data Source=$Workbook$;Location=&quot;Table_2454_113_04&quot;;Extended Properties=&quot;&quot;" commandType="0"/>
  </connection>
  <connection id="743" xr16:uid="{BD33FE18-1759-44E6-AB12-AC18D046755D}" keepAlive="1" name="連線767" type="5" refreshedVersion="0" background="1">
    <dbPr connection="Provider=Microsoft.Mashup.OleDb.1;Data Source=$Workbook$;Location=&quot;Table_2454_113_03&quot;;Extended Properties=&quot;&quot;" commandType="0"/>
  </connection>
  <connection id="744" xr16:uid="{CC96135B-580B-4DDC-A1EC-D8600A887505}" keepAlive="1" name="連線768" type="5" refreshedVersion="0" background="1">
    <dbPr connection="Provider=Microsoft.Mashup.OleDb.1;Data Source=$Workbook$;Location=&quot;Table_4763_113_05&quot;;Extended Properties=&quot;&quot;" commandType="0"/>
  </connection>
  <connection id="745" xr16:uid="{C99FC736-B0BD-4819-BFF4-6777947E24E8}" keepAlive="1" name="連線769" type="5" refreshedVersion="0" background="1">
    <dbPr connection="Provider=Microsoft.Mashup.OleDb.1;Data Source=$Workbook$;Location=&quot;Table_4763_113_04&quot;;Extended Properties=&quot;&quot;" commandType="0"/>
  </connection>
  <connection id="746" xr16:uid="{A25DD63C-628D-43CC-BBD9-851EEEFDB14F}" keepAlive="1" name="連線77" type="5" refreshedVersion="0" background="1">
    <dbPr connection="Provider=Microsoft.Mashup.OleDb.1;Data Source=$Workbook$;Location=&quot;Table_1905_113_03&quot;;Extended Properties=&quot;&quot;" commandType="0"/>
  </connection>
  <connection id="747" xr16:uid="{ED047EF1-207F-4049-A2CE-5331F25C3067}" keepAlive="1" name="連線770" type="5" refreshedVersion="0" background="1">
    <dbPr connection="Provider=Microsoft.Mashup.OleDb.1;Data Source=$Workbook$;Location=&quot;Table_4763_113_03&quot;;Extended Properties=&quot;&quot;" commandType="0"/>
  </connection>
  <connection id="748" xr16:uid="{885A516F-B609-45B7-9298-740E153682F0}" keepAlive="1" name="連線771" type="5" refreshedVersion="0" background="1">
    <dbPr connection="Provider=Microsoft.Mashup.OleDb.1;Data Source=$Workbook$;Location=&quot;Table_3008_113_05&quot;;Extended Properties=&quot;&quot;" commandType="0"/>
  </connection>
  <connection id="749" xr16:uid="{5662C152-DB81-4824-8F46-A8334DA4CFE5}" keepAlive="1" name="連線772" type="5" refreshedVersion="0" background="1">
    <dbPr connection="Provider=Microsoft.Mashup.OleDb.1;Data Source=$Workbook$;Location=&quot;Table_3008_113_04&quot;;Extended Properties=&quot;&quot;" commandType="0"/>
  </connection>
  <connection id="750" xr16:uid="{03EF884B-6DB4-47E3-863D-17E35448234D}" keepAlive="1" name="連線773" type="5" refreshedVersion="0" background="1">
    <dbPr connection="Provider=Microsoft.Mashup.OleDb.1;Data Source=$Workbook$;Location=&quot;Table_3008_113_03&quot;;Extended Properties=&quot;&quot;" commandType="0"/>
  </connection>
  <connection id="751" xr16:uid="{AF73DE55-3273-4481-880F-08E3B98B3E82}" keepAlive="1" name="連線774" type="5" refreshedVersion="0" background="1">
    <dbPr connection="Provider=Microsoft.Mashup.OleDb.1;Data Source=$Workbook$;Location=&quot;Table_2327_113_05&quot;;Extended Properties=&quot;&quot;" commandType="0"/>
  </connection>
  <connection id="752" xr16:uid="{077B7C46-72FA-462A-ACD4-95DE78C18DAA}" keepAlive="1" name="連線775" type="5" refreshedVersion="0" background="1">
    <dbPr connection="Provider=Microsoft.Mashup.OleDb.1;Data Source=$Workbook$;Location=&quot;Table_2327_113_04&quot;;Extended Properties=&quot;&quot;" commandType="0"/>
  </connection>
  <connection id="753" xr16:uid="{75A5C9E1-2CBC-45E7-93E4-3DA5DA02126D}" keepAlive="1" name="連線776" type="5" refreshedVersion="0" background="1">
    <dbPr connection="Provider=Microsoft.Mashup.OleDb.1;Data Source=$Workbook$;Location=&quot;Table_2327_113_03&quot;;Extended Properties=&quot;&quot;" commandType="0"/>
  </connection>
  <connection id="754" xr16:uid="{333FEA4C-9F45-43D5-ACD5-2973176DE343}" keepAlive="1" name="連線777" type="5" refreshedVersion="0" background="1">
    <dbPr connection="Provider=Microsoft.Mashup.OleDb.1;Data Source=$Workbook$;Location=&quot;Table_3661_113_05&quot;;Extended Properties=&quot;&quot;" commandType="0"/>
  </connection>
  <connection id="755" xr16:uid="{933BE3E5-B2A2-4CD8-AD6A-B78655C99070}" keepAlive="1" name="連線778" type="5" refreshedVersion="0" background="1">
    <dbPr connection="Provider=Microsoft.Mashup.OleDb.1;Data Source=$Workbook$;Location=&quot;Table_3661_113_04&quot;;Extended Properties=&quot;&quot;" commandType="0"/>
  </connection>
  <connection id="756" xr16:uid="{1B5EAFEB-1E68-4C82-8201-691D3F9A6C61}" keepAlive="1" name="連線779" type="5" refreshedVersion="0" background="1">
    <dbPr connection="Provider=Microsoft.Mashup.OleDb.1;Data Source=$Workbook$;Location=&quot;Table_3661_113_03&quot;;Extended Properties=&quot;&quot;" commandType="0"/>
  </connection>
  <connection id="757" xr16:uid="{00571EE8-347C-4786-907E-70CA1BE52886}" keepAlive="1" name="連線78" type="5" refreshedVersion="0" background="1">
    <dbPr connection="Provider=Microsoft.Mashup.OleDb.1;Data Source=$Workbook$;Location=&quot;Table_6409_113_05&quot;;Extended Properties=&quot;&quot;" commandType="0"/>
  </connection>
  <connection id="758" xr16:uid="{00F877BE-AABF-41CB-A1F3-563C0665375B}" keepAlive="1" name="連線780" type="5" refreshedVersion="0" background="1">
    <dbPr connection="Provider=Microsoft.Mashup.OleDb.1;Data Source=$Workbook$;Location=&quot;Table_1109_113_05&quot;;Extended Properties=&quot;&quot;" commandType="0"/>
  </connection>
  <connection id="759" xr16:uid="{FC05F524-A3BB-4427-8966-E2CD2CA6386F}" keepAlive="1" name="連線781" type="5" refreshedVersion="0" background="1">
    <dbPr connection="Provider=Microsoft.Mashup.OleDb.1;Data Source=$Workbook$;Location=&quot;Table_1109_113_04&quot;;Extended Properties=&quot;&quot;" commandType="0"/>
  </connection>
  <connection id="760" xr16:uid="{3D732BEE-2DDB-4C8E-A41D-9AB68AE3243E}" keepAlive="1" name="連線782" type="5" refreshedVersion="0" background="1">
    <dbPr connection="Provider=Microsoft.Mashup.OleDb.1;Data Source=$Workbook$;Location=&quot;Table_1109_113_03&quot;;Extended Properties=&quot;&quot;" commandType="0"/>
  </connection>
  <connection id="761" xr16:uid="{314491B1-5C1F-4B10-BF6A-6F40A5C7AF3C}" keepAlive="1" name="連線783" type="5" refreshedVersion="0" background="1">
    <dbPr connection="Provider=Microsoft.Mashup.OleDb.1;Data Source=$Workbook$;Location=&quot;Table_2023_113_05&quot;;Extended Properties=&quot;&quot;" commandType="0"/>
  </connection>
  <connection id="762" xr16:uid="{8E951797-7920-486C-A2EC-DE2256EE7CE7}" keepAlive="1" name="連線784" type="5" refreshedVersion="0" background="1">
    <dbPr connection="Provider=Microsoft.Mashup.OleDb.1;Data Source=$Workbook$;Location=&quot;Table_2023_113_04&quot;;Extended Properties=&quot;&quot;" commandType="0"/>
  </connection>
  <connection id="763" xr16:uid="{E9A2D7F3-CFFF-4E95-9C27-46007FF7B31A}" keepAlive="1" name="連線785" type="5" refreshedVersion="0" background="1">
    <dbPr connection="Provider=Microsoft.Mashup.OleDb.1;Data Source=$Workbook$;Location=&quot;Table_2023_113_03&quot;;Extended Properties=&quot;&quot;" commandType="0"/>
  </connection>
  <connection id="764" xr16:uid="{0B1070AE-3252-4B37-9644-604F0358C425}" keepAlive="1" name="連線786" type="5" refreshedVersion="0" background="1">
    <dbPr connection="Provider=Microsoft.Mashup.OleDb.1;Data Source=$Workbook$;Location=&quot;Table_9802_113_05&quot;;Extended Properties=&quot;&quot;" commandType="0"/>
  </connection>
  <connection id="765" xr16:uid="{304666C8-564B-4D36-86DD-656E461138C2}" keepAlive="1" name="連線787" type="5" refreshedVersion="0" background="1">
    <dbPr connection="Provider=Microsoft.Mashup.OleDb.1;Data Source=$Workbook$;Location=&quot;Table_9802_113_04&quot;;Extended Properties=&quot;&quot;" commandType="0"/>
  </connection>
  <connection id="766" xr16:uid="{CE77660D-31C7-4389-982D-4409EF79118D}" keepAlive="1" name="連線788" type="5" refreshedVersion="0" background="1">
    <dbPr connection="Provider=Microsoft.Mashup.OleDb.1;Data Source=$Workbook$;Location=&quot;Table_9802_113_03&quot;;Extended Properties=&quot;&quot;" commandType="0"/>
  </connection>
  <connection id="767" xr16:uid="{756E7372-CED8-41FC-9BC0-55E176D63050}" keepAlive="1" name="連線789" type="5" refreshedVersion="0" background="1">
    <dbPr connection="Provider=Microsoft.Mashup.OleDb.1;Data Source=$Workbook$;Location=&quot;Table_6213_113_05&quot;;Extended Properties=&quot;&quot;" commandType="0"/>
  </connection>
  <connection id="768" xr16:uid="{8F96747F-818D-412B-B623-EB0BEC59E7FE}" keepAlive="1" name="連線79" type="5" refreshedVersion="0" background="1">
    <dbPr connection="Provider=Microsoft.Mashup.OleDb.1;Data Source=$Workbook$;Location=&quot;Table_6409_113_04&quot;;Extended Properties=&quot;&quot;" commandType="0"/>
  </connection>
  <connection id="769" xr16:uid="{7611ED4D-7A68-4BD7-9C5F-A5FCE0507D16}" keepAlive="1" name="連線790" type="5" refreshedVersion="0" background="1">
    <dbPr connection="Provider=Microsoft.Mashup.OleDb.1;Data Source=$Workbook$;Location=&quot;Table_6213_113_04&quot;;Extended Properties=&quot;&quot;" commandType="0"/>
  </connection>
  <connection id="770" xr16:uid="{D234C701-D0FC-4F3C-B2BD-70125300D418}" keepAlive="1" name="連線791" type="5" refreshedVersion="0" background="1">
    <dbPr connection="Provider=Microsoft.Mashup.OleDb.1;Data Source=$Workbook$;Location=&quot;Table_6213_113_03&quot;;Extended Properties=&quot;&quot;" commandType="0"/>
  </connection>
  <connection id="771" xr16:uid="{049A6F44-815C-44E6-80FB-D2F6331FAC51}" keepAlive="1" name="連線792" type="5" refreshedVersion="0" background="1">
    <dbPr connection="Provider=Microsoft.Mashup.OleDb.1;Data Source=$Workbook$;Location=&quot;Table_6449_113_05&quot;;Extended Properties=&quot;&quot;" commandType="0"/>
  </connection>
  <connection id="772" xr16:uid="{0EA76DA7-A3C7-48C4-89AF-BA48001278A0}" keepAlive="1" name="連線793" type="5" refreshedVersion="0" background="1">
    <dbPr connection="Provider=Microsoft.Mashup.OleDb.1;Data Source=$Workbook$;Location=&quot;Table_6449_113_04&quot;;Extended Properties=&quot;&quot;" commandType="0"/>
  </connection>
  <connection id="773" xr16:uid="{097AEF4E-D1D7-4F00-AA13-CBFA56342A82}" keepAlive="1" name="連線794" type="5" refreshedVersion="0" background="1">
    <dbPr connection="Provider=Microsoft.Mashup.OleDb.1;Data Source=$Workbook$;Location=&quot;Table_6449_113_03&quot;;Extended Properties=&quot;&quot;" commandType="0"/>
  </connection>
  <connection id="774" xr16:uid="{3058B6B7-4B6E-4F51-BF79-679C3F7DC673}" keepAlive="1" name="連線795" type="5" refreshedVersion="0" background="1">
    <dbPr connection="Provider=Microsoft.Mashup.OleDb.1;Data Source=$Workbook$;Location=&quot;Table_6770_113_05&quot;;Extended Properties=&quot;&quot;" commandType="0"/>
  </connection>
  <connection id="775" xr16:uid="{E8F86CC2-B80C-438A-95AC-A844140F016C}" keepAlive="1" name="連線796" type="5" refreshedVersion="0" background="1">
    <dbPr connection="Provider=Microsoft.Mashup.OleDb.1;Data Source=$Workbook$;Location=&quot;Table_6770_113_04&quot;;Extended Properties=&quot;&quot;" commandType="0"/>
  </connection>
  <connection id="776" xr16:uid="{BB368B38-F37B-49D6-9839-C4FC0995B48C}" keepAlive="1" name="連線797" type="5" refreshedVersion="0" background="1">
    <dbPr connection="Provider=Microsoft.Mashup.OleDb.1;Data Source=$Workbook$;Location=&quot;Table_6770_113_03&quot;;Extended Properties=&quot;&quot;" commandType="0"/>
  </connection>
  <connection id="777" xr16:uid="{68A4CE6E-2B65-447D-A141-38C5ADD27883}" keepAlive="1" name="連線798" type="5" refreshedVersion="0" background="1">
    <dbPr connection="Provider=Microsoft.Mashup.OleDb.1;Data Source=$Workbook$;Location=&quot;Table_2231_113_05&quot;;Extended Properties=&quot;&quot;" commandType="0"/>
  </connection>
  <connection id="778" xr16:uid="{BF1CB8C1-65D1-4F14-A5A5-ABCDDD571A80}" keepAlive="1" name="連線799" type="5" refreshedVersion="0" background="1">
    <dbPr connection="Provider=Microsoft.Mashup.OleDb.1;Data Source=$Workbook$;Location=&quot;Table_2231_113_04&quot;;Extended Properties=&quot;&quot;" commandType="0"/>
  </connection>
  <connection id="779" xr16:uid="{CE7A05BE-CB14-41F3-B694-950F9F404E77}" keepAlive="1" name="連線8" type="5" refreshedVersion="0" background="1">
    <dbPr connection="Provider=Microsoft.Mashup.OleDb.1;Data Source=$Workbook$;Location=&quot;Table_6669_113_03&quot;;Extended Properties=&quot;&quot;" commandType="0"/>
  </connection>
  <connection id="780" xr16:uid="{2BB697E9-B3AE-4A76-819F-30846D18EA6A}" keepAlive="1" name="連線80" type="5" refreshedVersion="0" background="1">
    <dbPr connection="Provider=Microsoft.Mashup.OleDb.1;Data Source=$Workbook$;Location=&quot;Table_6409_113_03&quot;;Extended Properties=&quot;&quot;" commandType="0"/>
  </connection>
  <connection id="781" xr16:uid="{9C82E76F-AA88-4890-8ACB-3C568CBA33E4}" keepAlive="1" name="連線800" type="5" refreshedVersion="0" background="1">
    <dbPr connection="Provider=Microsoft.Mashup.OleDb.1;Data Source=$Workbook$;Location=&quot;Table_2231_113_03&quot;;Extended Properties=&quot;&quot;" commandType="0"/>
  </connection>
  <connection id="782" xr16:uid="{2BAAE319-E1B0-4B02-9330-31B4FC771391}" keepAlive="1" name="連線801" type="5" refreshedVersion="0" background="1">
    <dbPr connection="Provider=Microsoft.Mashup.OleDb.1;Data Source=$Workbook$;Location=&quot;Table_6443_113_05&quot;;Extended Properties=&quot;&quot;" commandType="0"/>
  </connection>
  <connection id="783" xr16:uid="{9853AFE7-3565-4823-8B38-9F968E002F79}" keepAlive="1" name="連線802" type="5" refreshedVersion="0" background="1">
    <dbPr connection="Provider=Microsoft.Mashup.OleDb.1;Data Source=$Workbook$;Location=&quot;Table_6443_113_04&quot;;Extended Properties=&quot;&quot;" commandType="0"/>
  </connection>
  <connection id="784" xr16:uid="{EA91717C-5F21-4A29-80F3-278269DC3106}" keepAlive="1" name="連線803" type="5" refreshedVersion="0" background="1">
    <dbPr connection="Provider=Microsoft.Mashup.OleDb.1;Data Source=$Workbook$;Location=&quot;Table_6443_113_03&quot;;Extended Properties=&quot;&quot;" commandType="0"/>
  </connection>
  <connection id="785" xr16:uid="{83E33B3E-2D4C-4B90-8A3B-F02699170207}" keepAlive="1" name="連線804" type="5" refreshedVersion="0" background="1">
    <dbPr connection="Provider=Microsoft.Mashup.OleDb.1;Data Source=$Workbook$;Location=&quot;Table_4968_113_05&quot;;Extended Properties=&quot;&quot;" commandType="0"/>
  </connection>
  <connection id="786" xr16:uid="{19EF1F2F-F720-4F2F-AD27-57F4F5A8DBF4}" keepAlive="1" name="連線805" type="5" refreshedVersion="0" background="1">
    <dbPr connection="Provider=Microsoft.Mashup.OleDb.1;Data Source=$Workbook$;Location=&quot;Table_4968_113_04&quot;;Extended Properties=&quot;&quot;" commandType="0"/>
  </connection>
  <connection id="787" xr16:uid="{7D5DCFB0-474B-4F7B-8E87-D7F67A684E74}" keepAlive="1" name="連線806" type="5" refreshedVersion="0" background="1">
    <dbPr connection="Provider=Microsoft.Mashup.OleDb.1;Data Source=$Workbook$;Location=&quot;Table_4968_113_03&quot;;Extended Properties=&quot;&quot;" commandType="0"/>
  </connection>
  <connection id="788" xr16:uid="{5F10BD84-7B87-4A5A-B4B3-B2A8485CA993}" keepAlive="1" name="連線807" type="5" refreshedVersion="0" background="1">
    <dbPr connection="Provider=Microsoft.Mashup.OleDb.1;Data Source=$Workbook$;Location=&quot;Table_2330_113_05&quot;;Extended Properties=&quot;&quot;" commandType="0"/>
  </connection>
  <connection id="789" xr16:uid="{B958ED25-020E-4D1E-9E2B-20C9BE54AA51}" keepAlive="1" name="連線808" type="5" refreshedVersion="0" background="1">
    <dbPr connection="Provider=Microsoft.Mashup.OleDb.1;Data Source=$Workbook$;Location=&quot;Table_2330_113_04&quot;;Extended Properties=&quot;&quot;" commandType="0"/>
  </connection>
  <connection id="790" xr16:uid="{4D160CD4-4C1B-4837-922C-DC5AB68C2FFB}" keepAlive="1" name="連線809" type="5" refreshedVersion="0" background="1">
    <dbPr connection="Provider=Microsoft.Mashup.OleDb.1;Data Source=$Workbook$;Location=&quot;Table_2330_113_03&quot;;Extended Properties=&quot;&quot;" commandType="0"/>
  </connection>
  <connection id="791" xr16:uid="{AFA691A7-38D6-4848-A266-CAC841128445}" keepAlive="1" name="連線81" type="5" refreshedVersion="0" background="1">
    <dbPr connection="Provider=Microsoft.Mashup.OleDb.1;Data Source=$Workbook$;Location=&quot;Table_3443_113_05&quot;;Extended Properties=&quot;&quot;" commandType="0"/>
  </connection>
  <connection id="792" xr16:uid="{7DCC1F9B-2A73-4929-AC6E-56D8777D80E3}" keepAlive="1" name="連線810" type="5" refreshedVersion="0" background="1">
    <dbPr connection="Provider=Microsoft.Mashup.OleDb.1;Data Source=$Workbook$;Location=&quot;Table_6541_113_05&quot;;Extended Properties=&quot;&quot;" commandType="0"/>
  </connection>
  <connection id="793" xr16:uid="{52C84FEF-A366-4FC3-A6DD-091D0B59227E}" keepAlive="1" name="連線811" type="5" refreshedVersion="0" background="1">
    <dbPr connection="Provider=Microsoft.Mashup.OleDb.1;Data Source=$Workbook$;Location=&quot;Table_6541_113_04&quot;;Extended Properties=&quot;&quot;" commandType="0"/>
  </connection>
  <connection id="794" xr16:uid="{84CAEFC9-17AF-41CA-96D9-0CEBBE60E73A}" keepAlive="1" name="連線812" type="5" refreshedVersion="0" background="1">
    <dbPr connection="Provider=Microsoft.Mashup.OleDb.1;Data Source=$Workbook$;Location=&quot;Table_6541_113_03&quot;;Extended Properties=&quot;&quot;" commandType="0"/>
  </connection>
  <connection id="795" xr16:uid="{7DA34388-87B4-40B3-979D-CF5D850D389D}" keepAlive="1" name="連線813" type="5" refreshedVersion="0" background="1">
    <dbPr connection="Provider=Microsoft.Mashup.OleDb.1;Data Source=$Workbook$;Location=&quot;Table_2345_113_05&quot;;Extended Properties=&quot;&quot;" commandType="0"/>
  </connection>
  <connection id="796" xr16:uid="{CD6A96A5-583F-46CB-9C26-7EB536C62382}" keepAlive="1" name="連線814" type="5" refreshedVersion="0" background="1">
    <dbPr connection="Provider=Microsoft.Mashup.OleDb.1;Data Source=$Workbook$;Location=&quot;Table_2345_113_04&quot;;Extended Properties=&quot;&quot;" commandType="0"/>
  </connection>
  <connection id="797" xr16:uid="{67188BAC-C3CC-4AD3-99D2-AFCD416E528F}" keepAlive="1" name="連線815" type="5" refreshedVersion="0" background="1">
    <dbPr connection="Provider=Microsoft.Mashup.OleDb.1;Data Source=$Workbook$;Location=&quot;Table_2345_113_03&quot;;Extended Properties=&quot;&quot;" commandType="0"/>
  </connection>
  <connection id="798" xr16:uid="{20CEB2E2-788E-4C3F-A656-F9E15CFF35F9}" keepAlive="1" name="連線816" type="5" refreshedVersion="0" background="1">
    <dbPr connection="Provider=Microsoft.Mashup.OleDb.1;Data Source=$Workbook$;Location=&quot;Table_6669_113_05&quot;;Extended Properties=&quot;&quot;" commandType="0"/>
  </connection>
  <connection id="799" xr16:uid="{CD4E9318-1C56-4184-A8E0-10C8883AB0C3}" keepAlive="1" name="連線817" type="5" refreshedVersion="0" background="1">
    <dbPr connection="Provider=Microsoft.Mashup.OleDb.1;Data Source=$Workbook$;Location=&quot;Table_6669_113_04&quot;;Extended Properties=&quot;&quot;" commandType="0"/>
  </connection>
  <connection id="800" xr16:uid="{8F86715B-2DA9-467C-B76D-DEC99E011491}" keepAlive="1" name="連線818" type="5" refreshedVersion="0" background="1">
    <dbPr connection="Provider=Microsoft.Mashup.OleDb.1;Data Source=$Workbook$;Location=&quot;Table_6669_113_03&quot;;Extended Properties=&quot;&quot;" commandType="0"/>
  </connection>
  <connection id="801" xr16:uid="{AAD0FFE7-D4CC-421D-B6A8-C46A5A184EE2}" keepAlive="1" name="連線819" type="5" refreshedVersion="0" background="1">
    <dbPr connection="Provider=Microsoft.Mashup.OleDb.1;Data Source=$Workbook$;Location=&quot;Table_3653_113_05&quot;;Extended Properties=&quot;&quot;" commandType="0"/>
  </connection>
  <connection id="802" xr16:uid="{26DFDD80-F261-4641-A4A0-DE4FD9FE1154}" keepAlive="1" name="連線82" type="5" refreshedVersion="0" background="1">
    <dbPr connection="Provider=Microsoft.Mashup.OleDb.1;Data Source=$Workbook$;Location=&quot;Table_3443_113_04&quot;;Extended Properties=&quot;&quot;" commandType="0"/>
  </connection>
  <connection id="803" xr16:uid="{C5C36C0B-D909-424D-A245-20F900F9F7CA}" keepAlive="1" name="連線820" type="5" refreshedVersion="0" background="1">
    <dbPr connection="Provider=Microsoft.Mashup.OleDb.1;Data Source=$Workbook$;Location=&quot;Table_3653_113_04&quot;;Extended Properties=&quot;&quot;" commandType="0"/>
  </connection>
  <connection id="804" xr16:uid="{40AF4F38-C83D-4E93-9D92-1E407AFAA38D}" keepAlive="1" name="連線821" type="5" refreshedVersion="0" background="1">
    <dbPr connection="Provider=Microsoft.Mashup.OleDb.1;Data Source=$Workbook$;Location=&quot;Table_3653_113_03&quot;;Extended Properties=&quot;&quot;" commandType="0"/>
  </connection>
  <connection id="805" xr16:uid="{775F04EF-7C13-4BB2-902F-D5F0AA8965D9}" keepAlive="1" name="連線822" type="5" refreshedVersion="0" background="1">
    <dbPr connection="Provider=Microsoft.Mashup.OleDb.1;Data Source=$Workbook$;Location=&quot;Table_1519_113_05&quot;;Extended Properties=&quot;&quot;" commandType="0"/>
  </connection>
  <connection id="806" xr16:uid="{46A71EAF-16BC-4724-BC19-C5AF6A4D331E}" keepAlive="1" name="連線823" type="5" refreshedVersion="0" background="1">
    <dbPr connection="Provider=Microsoft.Mashup.OleDb.1;Data Source=$Workbook$;Location=&quot;Table_1519_113_04&quot;;Extended Properties=&quot;&quot;" commandType="0"/>
  </connection>
  <connection id="807" xr16:uid="{D25E65D7-C148-43F8-9A71-04FC0968D903}" keepAlive="1" name="連線824" type="5" refreshedVersion="0" background="1">
    <dbPr connection="Provider=Microsoft.Mashup.OleDb.1;Data Source=$Workbook$;Location=&quot;Table_1519_113_03&quot;;Extended Properties=&quot;&quot;" commandType="0"/>
  </connection>
  <connection id="808" xr16:uid="{4DD6FBAE-2517-42EE-8D96-3A11644B848A}" keepAlive="1" name="連線825" type="5" refreshedVersion="0" background="1">
    <dbPr connection="Provider=Microsoft.Mashup.OleDb.1;Data Source=$Workbook$;Location=&quot;Table_1905_113_05&quot;;Extended Properties=&quot;&quot;" commandType="0"/>
  </connection>
  <connection id="809" xr16:uid="{E3D96FF6-9DBF-4F3C-AC33-FD4BA01DAF76}" keepAlive="1" name="連線826" type="5" refreshedVersion="0" background="1">
    <dbPr connection="Provider=Microsoft.Mashup.OleDb.1;Data Source=$Workbook$;Location=&quot;Table_1905_113_04&quot;;Extended Properties=&quot;&quot;" commandType="0"/>
  </connection>
  <connection id="810" xr16:uid="{66F662A9-0383-45D2-A359-530A4FC51D28}" keepAlive="1" name="連線827" type="5" refreshedVersion="0" background="1">
    <dbPr connection="Provider=Microsoft.Mashup.OleDb.1;Data Source=$Workbook$;Location=&quot;Table_1905_113_03&quot;;Extended Properties=&quot;&quot;" commandType="0"/>
  </connection>
  <connection id="811" xr16:uid="{15AEC4DC-0376-40E6-ADE8-DE23B8DC1CD1}" keepAlive="1" name="連線828" type="5" refreshedVersion="0" background="1">
    <dbPr connection="Provider=Microsoft.Mashup.OleDb.1;Data Source=$Workbook$;Location=&quot;Table_6409_113_05&quot;;Extended Properties=&quot;&quot;" commandType="0"/>
  </connection>
  <connection id="812" xr16:uid="{10BB2581-13A0-4CD4-AA80-D2AFCA6B1658}" keepAlive="1" name="連線829" type="5" refreshedVersion="0" background="1">
    <dbPr connection="Provider=Microsoft.Mashup.OleDb.1;Data Source=$Workbook$;Location=&quot;Table_6409_113_04&quot;;Extended Properties=&quot;&quot;" commandType="0"/>
  </connection>
  <connection id="813" xr16:uid="{D1E1CC83-11CA-4C63-BABC-A520E7D02A3A}" keepAlive="1" name="連線83" type="5" refreshedVersion="0" background="1">
    <dbPr connection="Provider=Microsoft.Mashup.OleDb.1;Data Source=$Workbook$;Location=&quot;Table_3443_113_03&quot;;Extended Properties=&quot;&quot;" commandType="0"/>
  </connection>
  <connection id="814" xr16:uid="{977F2179-C032-4D73-91EC-A39AF718221A}" keepAlive="1" name="連線830" type="5" refreshedVersion="0" background="1">
    <dbPr connection="Provider=Microsoft.Mashup.OleDb.1;Data Source=$Workbook$;Location=&quot;Table_6409_113_03&quot;;Extended Properties=&quot;&quot;" commandType="0"/>
  </connection>
  <connection id="815" xr16:uid="{B69AD804-E367-49D6-B0F0-615D14BDC2F8}" keepAlive="1" name="連線831" type="5" refreshedVersion="0" background="1">
    <dbPr connection="Provider=Microsoft.Mashup.OleDb.1;Data Source=$Workbook$;Location=&quot;Table_3443_113_05&quot;;Extended Properties=&quot;&quot;" commandType="0"/>
  </connection>
  <connection id="816" xr16:uid="{006E63DD-1978-45A9-A257-5C0FFB34CBEC}" keepAlive="1" name="連線832" type="5" refreshedVersion="0" background="1">
    <dbPr connection="Provider=Microsoft.Mashup.OleDb.1;Data Source=$Workbook$;Location=&quot;Table_3443_113_04&quot;;Extended Properties=&quot;&quot;" commandType="0"/>
  </connection>
  <connection id="817" xr16:uid="{74DB3EC0-B097-4EFC-A4AF-DD57D0DCD2ED}" keepAlive="1" name="連線833" type="5" refreshedVersion="0" background="1">
    <dbPr connection="Provider=Microsoft.Mashup.OleDb.1;Data Source=$Workbook$;Location=&quot;Table_3443_113_03&quot;;Extended Properties=&quot;&quot;" commandType="0"/>
  </connection>
  <connection id="818" xr16:uid="{8F8E08F2-D4D2-4395-AF9D-D85DBF7B4E0F}" keepAlive="1" name="連線834" type="5" refreshedVersion="0" background="1">
    <dbPr connection="Provider=Microsoft.Mashup.OleDb.1;Data Source=$Workbook$;Location=&quot;Table_2637_113_05&quot;;Extended Properties=&quot;&quot;" commandType="0"/>
  </connection>
  <connection id="819" xr16:uid="{7559C9B5-071C-4EC0-8E38-B2E39962D6D3}" keepAlive="1" name="連線835" type="5" refreshedVersion="0" background="1">
    <dbPr connection="Provider=Microsoft.Mashup.OleDb.1;Data Source=$Workbook$;Location=&quot;Table_2637_113_04&quot;;Extended Properties=&quot;&quot;" commandType="0"/>
  </connection>
  <connection id="820" xr16:uid="{F1AF67F4-5F81-4420-AFB6-31D398DB55E9}" keepAlive="1" name="連線836" type="5" refreshedVersion="0" background="1">
    <dbPr connection="Provider=Microsoft.Mashup.OleDb.1;Data Source=$Workbook$;Location=&quot;Table_2637_113_03&quot;;Extended Properties=&quot;&quot;" commandType="0"/>
  </connection>
  <connection id="821" xr16:uid="{45404085-C320-489B-A997-D5FBF401DC00}" keepAlive="1" name="連線837" type="5" refreshedVersion="0" background="1">
    <dbPr connection="Provider=Microsoft.Mashup.OleDb.1;Data Source=$Workbook$;Location=&quot;Table_3661_113_05&quot;;Extended Properties=&quot;&quot;" commandType="0"/>
  </connection>
  <connection id="822" xr16:uid="{16BE8B59-5B32-43F0-870A-4703AFAA0195}" keepAlive="1" name="連線838" type="5" refreshedVersion="0" background="1">
    <dbPr connection="Provider=Microsoft.Mashup.OleDb.1;Data Source=$Workbook$;Location=&quot;Table_3661_113_04&quot;;Extended Properties=&quot;&quot;" commandType="0"/>
  </connection>
  <connection id="823" xr16:uid="{ACEE1FB0-7DEB-4CC9-9B09-D2FAB6C19A8F}" keepAlive="1" name="連線839" type="5" refreshedVersion="0" background="1">
    <dbPr connection="Provider=Microsoft.Mashup.OleDb.1;Data Source=$Workbook$;Location=&quot;Table_3661_113_03&quot;;Extended Properties=&quot;&quot;" commandType="0"/>
  </connection>
  <connection id="824" xr16:uid="{FDD01F0A-C203-4F23-92C0-147B3AA0F84E}" keepAlive="1" name="連線84" type="5" refreshedVersion="0" background="1">
    <dbPr connection="Provider=Microsoft.Mashup.OleDb.1;Data Source=$Workbook$;Location=&quot;Table_2637_113_05&quot;;Extended Properties=&quot;&quot;" commandType="0"/>
  </connection>
  <connection id="825" xr16:uid="{E3EBDF89-5586-4A6E-9F6B-DB6E57BDD848}" keepAlive="1" name="連線85" type="5" refreshedVersion="0" background="1">
    <dbPr connection="Provider=Microsoft.Mashup.OleDb.1;Data Source=$Workbook$;Location=&quot;Table_2637_113_04&quot;;Extended Properties=&quot;&quot;" commandType="0"/>
  </connection>
  <connection id="826" xr16:uid="{97CF2C63-7737-48A1-9D1D-4BF2DCD20F8F}" keepAlive="1" name="連線86" type="5" refreshedVersion="0" background="1">
    <dbPr connection="Provider=Microsoft.Mashup.OleDb.1;Data Source=$Workbook$;Location=&quot;Table_2637_113_03&quot;;Extended Properties=&quot;&quot;" commandType="0"/>
  </connection>
  <connection id="827" xr16:uid="{67A895D9-5A67-4013-90BD-8F814D8C7953}" keepAlive="1" name="連線87" type="5" refreshedVersion="0" background="1">
    <dbPr connection="Provider=Microsoft.Mashup.OleDb.1;Data Source=$Workbook$;Location=&quot;Table_3661_113_05&quot;;Extended Properties=&quot;&quot;" commandType="0"/>
  </connection>
  <connection id="828" xr16:uid="{84F829D1-1B18-4841-8DF4-AAB4CAB8EC6F}" keepAlive="1" name="連線88" type="5" refreshedVersion="0" background="1">
    <dbPr connection="Provider=Microsoft.Mashup.OleDb.1;Data Source=$Workbook$;Location=&quot;Table_3661_113_04&quot;;Extended Properties=&quot;&quot;" commandType="0"/>
  </connection>
  <connection id="829" xr16:uid="{D6F5F424-E9A9-4000-96AA-2007F73B171A}" keepAlive="1" name="連線89" type="5" refreshedVersion="0" background="1">
    <dbPr connection="Provider=Microsoft.Mashup.OleDb.1;Data Source=$Workbook$;Location=&quot;Table_3661_113_03&quot;;Extended Properties=&quot;&quot;" commandType="0"/>
  </connection>
  <connection id="830" xr16:uid="{80252E41-AD29-4574-8244-38BD1840F184}" keepAlive="1" name="連線9" type="5" refreshedVersion="0" background="1">
    <dbPr connection="Provider=Microsoft.Mashup.OleDb.1;Data Source=$Workbook$;Location=&quot;Table_3653_113_05&quot;;Extended Properties=&quot;&quot;" commandType="0"/>
  </connection>
  <connection id="831" xr16:uid="{E4A01AD9-6C34-4E10-BCA5-6AD11A15DAC1}" keepAlive="1" name="連線90" type="5" refreshedVersion="0" background="1">
    <dbPr connection="Provider=Microsoft.Mashup.OleDb.1;Data Source=$Workbook$;Location=&quot;Table_6541_113_05&quot;;Extended Properties=&quot;&quot;" commandType="0"/>
  </connection>
  <connection id="832" xr16:uid="{007376CF-1A92-418F-A566-A3CEF1D4A9A3}" keepAlive="1" name="連線91" type="5" refreshedVersion="0" background="1">
    <dbPr connection="Provider=Microsoft.Mashup.OleDb.1;Data Source=$Workbook$;Location=&quot;Table_6541_113_04&quot;;Extended Properties=&quot;&quot;" commandType="0"/>
  </connection>
  <connection id="833" xr16:uid="{E6170BE5-352D-4B7A-83E8-776B675642D4}" keepAlive="1" name="連線92" type="5" refreshedVersion="0" background="1">
    <dbPr connection="Provider=Microsoft.Mashup.OleDb.1;Data Source=$Workbook$;Location=&quot;Table_6541_113_03&quot;;Extended Properties=&quot;&quot;" commandType="0"/>
  </connection>
  <connection id="834" xr16:uid="{830840CA-CAC7-4CB6-83D2-2413A8DEF394}" keepAlive="1" name="連線93" type="5" refreshedVersion="0" background="1">
    <dbPr connection="Provider=Microsoft.Mashup.OleDb.1;Data Source=$Workbook$;Location=&quot;Table_2345_113_05&quot;;Extended Properties=&quot;&quot;" commandType="0"/>
  </connection>
  <connection id="835" xr16:uid="{B70B5D99-7393-450E-B899-64178A931E88}" keepAlive="1" name="連線94" type="5" refreshedVersion="0" background="1">
    <dbPr connection="Provider=Microsoft.Mashup.OleDb.1;Data Source=$Workbook$;Location=&quot;Table_2345_113_04&quot;;Extended Properties=&quot;&quot;" commandType="0"/>
  </connection>
  <connection id="836" xr16:uid="{13EB4889-B73C-44A0-92D5-1FFF804AB28E}" keepAlive="1" name="連線95" type="5" refreshedVersion="0" background="1">
    <dbPr connection="Provider=Microsoft.Mashup.OleDb.1;Data Source=$Workbook$;Location=&quot;Table_2345_113_03&quot;;Extended Properties=&quot;&quot;" commandType="0"/>
  </connection>
  <connection id="837" xr16:uid="{BFBD0186-B84D-4B13-B914-1E8EE66F786C}" keepAlive="1" name="連線96" type="5" refreshedVersion="0" background="1">
    <dbPr connection="Provider=Microsoft.Mashup.OleDb.1;Data Source=$Workbook$;Location=&quot;Table_6669_113_05&quot;;Extended Properties=&quot;&quot;" commandType="0"/>
  </connection>
  <connection id="838" xr16:uid="{0D85E25B-A1C0-45F2-9D30-0F75120A2C85}" keepAlive="1" name="連線97" type="5" refreshedVersion="0" background="1">
    <dbPr connection="Provider=Microsoft.Mashup.OleDb.1;Data Source=$Workbook$;Location=&quot;Table_6669_113_04&quot;;Extended Properties=&quot;&quot;" commandType="0"/>
  </connection>
  <connection id="839" xr16:uid="{8F7035D0-2F4C-494B-ABE9-3C903EA5A782}" keepAlive="1" name="連線98" type="5" refreshedVersion="0" background="1">
    <dbPr connection="Provider=Microsoft.Mashup.OleDb.1;Data Source=$Workbook$;Location=&quot;Table_6669_113_03&quot;;Extended Properties=&quot;&quot;" commandType="0"/>
  </connection>
  <connection id="840" xr16:uid="{8BA80FE9-CBF3-48FE-8B4C-ACBB239A02B4}" keepAlive="1" name="連線99" type="5" refreshedVersion="0" background="1">
    <dbPr connection="Provider=Microsoft.Mashup.OleDb.1;Data Source=$Workbook$;Location=&quot;Table_3653_113_05&quot;;Extended Properties=&quot;&quot;" commandType="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<sst xmlns="http://schemas.openxmlformats.org/spreadsheetml/2006/main" count="1723" uniqueCount="787">
  <si>
    <t>暱稱</t>
  </si>
  <si>
    <t>年齡</t>
  </si>
  <si>
    <t>性別</t>
  </si>
  <si>
    <t>郵件</t>
  </si>
  <si>
    <t>女</t>
  </si>
  <si>
    <t>B</t>
    <phoneticPr fontId="6" type="noConversion"/>
  </si>
  <si>
    <t>101萬以上</t>
    <phoneticPr fontId="6" type="noConversion"/>
  </si>
  <si>
    <t>51-100萬</t>
    <phoneticPr fontId="6" type="noConversion"/>
  </si>
  <si>
    <t>11-50萬</t>
    <phoneticPr fontId="6" type="noConversion"/>
  </si>
  <si>
    <t>10萬以下</t>
    <phoneticPr fontId="6" type="noConversion"/>
  </si>
  <si>
    <t>2.你每年可以投資的金額範圍是多少？</t>
    <phoneticPr fontId="6" type="noConversion"/>
  </si>
  <si>
    <t>退休金</t>
    <phoneticPr fontId="6" type="noConversion"/>
  </si>
  <si>
    <t>A</t>
    <phoneticPr fontId="6" type="noConversion"/>
  </si>
  <si>
    <t>三代同堂，暢享天倫</t>
    <phoneticPr fontId="6" type="noConversion"/>
  </si>
  <si>
    <t>兒女雙全，幸福美滿</t>
    <phoneticPr fontId="6" type="noConversion"/>
  </si>
  <si>
    <t>兩人世界，甜甜蜜蜜</t>
    <phoneticPr fontId="6" type="noConversion"/>
  </si>
  <si>
    <t>1.你(認為)自己的家庭組成是怎麼樣的呢？</t>
    <phoneticPr fontId="6" type="noConversion"/>
  </si>
  <si>
    <t>回答</t>
    <phoneticPr fontId="6" type="noConversion"/>
  </si>
  <si>
    <t>D</t>
    <phoneticPr fontId="6" type="noConversion"/>
  </si>
  <si>
    <t>C</t>
    <phoneticPr fontId="6" type="noConversion"/>
  </si>
  <si>
    <t>情境</t>
    <phoneticPr fontId="6" type="noConversion"/>
  </si>
  <si>
    <t>3.你的退休時間計劃是？</t>
  </si>
  <si>
    <t>4.你認為自己的退休生活是怎樣的呢?</t>
  </si>
  <si>
    <t>平平淡淡，養花弄草</t>
  </si>
  <si>
    <t>偶爾會來一場旅遊</t>
  </si>
  <si>
    <t>生活闊綽，不會虧待自己</t>
    <phoneticPr fontId="6" type="noConversion"/>
  </si>
  <si>
    <t>享樂主義，出國好料不會停</t>
    <phoneticPr fontId="6" type="noConversion"/>
  </si>
  <si>
    <t>5.你是能忍受虧損的人嗎?</t>
  </si>
  <si>
    <t>忍不了</t>
  </si>
  <si>
    <t>能承受一點點</t>
  </si>
  <si>
    <t>佛系，但過頭還是會肉痛</t>
    <phoneticPr fontId="6" type="noConversion"/>
  </si>
  <si>
    <t>第一桶金</t>
  </si>
  <si>
    <t>0-5萬</t>
  </si>
  <si>
    <t>撈阿，趕緊跳下去撈阿</t>
  </si>
  <si>
    <t>撈阿，找附近的服務處幫忙</t>
  </si>
  <si>
    <t>雖然很可惜，但會換一個便宜一點的頂上</t>
    <phoneticPr fontId="6" type="noConversion"/>
  </si>
  <si>
    <t>保守一點，選擇債券或定存</t>
    <phoneticPr fontId="6" type="noConversion"/>
  </si>
  <si>
    <t>將部分風險較高的投資換成接近市場風險或低風險的項目</t>
    <phoneticPr fontId="6" type="noConversion"/>
  </si>
  <si>
    <t>維持不變</t>
    <phoneticPr fontId="6" type="noConversion"/>
  </si>
  <si>
    <t>加碼下注</t>
  </si>
  <si>
    <t>保持現有生活水平，當屯屯鼠</t>
    <phoneticPr fontId="6" type="noConversion"/>
  </si>
  <si>
    <t>提高一點生活品質，能接受微幅的風險波動</t>
    <phoneticPr fontId="6" type="noConversion"/>
  </si>
  <si>
    <t>想要能夠偶爾出去玩，願意承擔相應風險</t>
    <phoneticPr fontId="6" type="noConversion"/>
  </si>
  <si>
    <t>買一個更新更貴的名牌</t>
    <phoneticPr fontId="6" type="noConversion"/>
  </si>
  <si>
    <t>財產保值</t>
    <phoneticPr fontId="6" type="noConversion"/>
  </si>
  <si>
    <t>1.如果今天你有100萬，你會選擇怎麼滾大妳的資金？</t>
  </si>
  <si>
    <t>安全第一，只求獲利，多少不重要</t>
    <phoneticPr fontId="6" type="noConversion"/>
  </si>
  <si>
    <t>安全要有，穩定要有，報酬也要有</t>
  </si>
  <si>
    <t>穩定的賺多，偶爾虧能接受</t>
    <phoneticPr fontId="6" type="noConversion"/>
  </si>
  <si>
    <t>脫手，必須全部脫手</t>
    <phoneticPr fontId="6" type="noConversion"/>
  </si>
  <si>
    <t>脫手一些，剩下再觀察</t>
  </si>
  <si>
    <t>脫手一些，剩下再觀察</t>
    <phoneticPr fontId="6" type="noConversion"/>
  </si>
  <si>
    <t>心態放平，現在只是市場在調皮</t>
    <phoneticPr fontId="6" type="noConversion"/>
  </si>
  <si>
    <t>此時不買，更待何時?</t>
  </si>
  <si>
    <t>5年以上</t>
  </si>
  <si>
    <t>教育存款</t>
  </si>
  <si>
    <t>教育存款</t>
    <phoneticPr fontId="6" type="noConversion"/>
  </si>
  <si>
    <t>10-20萬</t>
  </si>
  <si>
    <t>1.你預計的教育支出大約是多少？</t>
    <phoneticPr fontId="6" type="noConversion"/>
  </si>
  <si>
    <t>安全要有，穩定要有，報酬也要有</t>
    <phoneticPr fontId="6" type="noConversion"/>
  </si>
  <si>
    <t>兄弟，這是一場豪賭</t>
  </si>
  <si>
    <t>買房</t>
  </si>
  <si>
    <t>80萬以上</t>
  </si>
  <si>
    <t>600萬以上</t>
  </si>
  <si>
    <t>兄弟，這是一場豪賭</t>
    <phoneticPr fontId="6" type="noConversion"/>
  </si>
  <si>
    <t>5.你的投資時間計劃是？</t>
  </si>
  <si>
    <t>長期財富累積</t>
  </si>
  <si>
    <t>2.月收入範圍？</t>
    <phoneticPr fontId="6" type="noConversion"/>
  </si>
  <si>
    <t>5-10萬</t>
    <phoneticPr fontId="6" type="noConversion"/>
  </si>
  <si>
    <t>10-15萬</t>
    <phoneticPr fontId="6" type="noConversion"/>
  </si>
  <si>
    <t>15萬以上</t>
    <phoneticPr fontId="6" type="noConversion"/>
  </si>
  <si>
    <t>3.如果你價值20萬的包掉海里了你會怎麼做？</t>
    <phoneticPr fontId="6" type="noConversion"/>
  </si>
  <si>
    <t>4.如果你的求職生涯跌宕起伏，你會怎麼分配自己的投資組合?</t>
    <phoneticPr fontId="6" type="noConversion"/>
  </si>
  <si>
    <t>5.你會怎麼使用這筆資產呢?</t>
    <phoneticPr fontId="6" type="noConversion"/>
  </si>
  <si>
    <t>2.在投資上你抱持著怎麼樣的態度?</t>
    <phoneticPr fontId="6" type="noConversion"/>
  </si>
  <si>
    <t>3.如果你選的標的短期內下跌20%，你會怎麼做?</t>
    <phoneticPr fontId="6" type="noConversion"/>
  </si>
  <si>
    <t>4.你的投資時間計劃是？</t>
    <phoneticPr fontId="6" type="noConversion"/>
  </si>
  <si>
    <t>0-1年</t>
    <phoneticPr fontId="6" type="noConversion"/>
  </si>
  <si>
    <t>1-2年</t>
    <phoneticPr fontId="6" type="noConversion"/>
  </si>
  <si>
    <t>3-5年</t>
    <phoneticPr fontId="6" type="noConversion"/>
  </si>
  <si>
    <t>20-50萬</t>
    <phoneticPr fontId="6" type="noConversion"/>
  </si>
  <si>
    <t>50-100萬</t>
    <phoneticPr fontId="6" type="noConversion"/>
  </si>
  <si>
    <t>100萬以上</t>
    <phoneticPr fontId="6" type="noConversion"/>
  </si>
  <si>
    <t> 心態放平，現在只是市場在調皮</t>
    <phoneticPr fontId="6" type="noConversion"/>
  </si>
  <si>
    <t>5年以上</t>
    <phoneticPr fontId="6" type="noConversion"/>
  </si>
  <si>
    <t>1.你預計的年收入範圍？</t>
    <phoneticPr fontId="6" type="noConversion"/>
  </si>
  <si>
    <t>0-30萬</t>
    <phoneticPr fontId="6" type="noConversion"/>
  </si>
  <si>
    <t>30-50萬</t>
    <phoneticPr fontId="6" type="noConversion"/>
  </si>
  <si>
    <t>50-80萬</t>
    <phoneticPr fontId="6" type="noConversion"/>
  </si>
  <si>
    <t>2.預計購房金額：</t>
    <phoneticPr fontId="6" type="noConversion"/>
  </si>
  <si>
    <t>100-200萬</t>
    <phoneticPr fontId="6" type="noConversion"/>
  </si>
  <si>
    <t>200-400萬</t>
    <phoneticPr fontId="6" type="noConversion"/>
  </si>
  <si>
    <t>400-600萬</t>
    <phoneticPr fontId="6" type="noConversion"/>
  </si>
  <si>
    <r>
      <rPr>
        <b/>
        <sz val="12"/>
        <rFont val="aptos narrow"/>
        <family val="1"/>
        <charset val="136"/>
        <scheme val="minor"/>
      </rPr>
      <t>題目</t>
    </r>
    <phoneticPr fontId="6" type="noConversion"/>
  </si>
  <si>
    <t>穩定收益但低回報的銀行定期存款(年利率2%)</t>
    <phoneticPr fontId="6" type="noConversion"/>
  </si>
  <si>
    <t>中低等風險的共同基金(預期年回報2-5%)</t>
    <phoneticPr fontId="6" type="noConversion"/>
  </si>
  <si>
    <t>中等風險的共同基金(預期年回報5-8%)</t>
    <phoneticPr fontId="6" type="noConversion"/>
  </si>
  <si>
    <t>高風險高回報的股票市場(可能年回報10%以上，但也有可能虧損)</t>
    <phoneticPr fontId="6" type="noConversion"/>
  </si>
  <si>
    <t>題組總分</t>
    <phoneticPr fontId="6" type="noConversion"/>
  </si>
  <si>
    <t xml:space="preserve"> </t>
    <phoneticPr fontId="6" type="noConversion"/>
  </si>
  <si>
    <t xml:space="preserve">孓然一身，自由自在 </t>
    <phoneticPr fontId="6" type="noConversion"/>
  </si>
  <si>
    <r>
      <t>15</t>
    </r>
    <r>
      <rPr>
        <sz val="12"/>
        <color rgb="FF000000"/>
        <rFont val="微軟正黑體"/>
        <family val="2"/>
        <charset val="136"/>
      </rPr>
      <t>年以上</t>
    </r>
    <phoneticPr fontId="6" type="noConversion"/>
  </si>
  <si>
    <t>10-15年內</t>
    <phoneticPr fontId="6" type="noConversion"/>
  </si>
  <si>
    <t>5-10年內</t>
    <phoneticPr fontId="6" type="noConversion"/>
  </si>
  <si>
    <t>5年內</t>
    <phoneticPr fontId="6" type="noConversion"/>
  </si>
  <si>
    <t>虧損？賭博！</t>
    <phoneticPr fontId="6" type="noConversion"/>
  </si>
  <si>
    <t>登山或看海</t>
    <phoneticPr fontId="6" type="noConversion"/>
  </si>
  <si>
    <t>在家追劇遊戲</t>
    <phoneticPr fontId="6" type="noConversion"/>
  </si>
  <si>
    <t>農家樂或文化體驗一日遊</t>
    <phoneticPr fontId="6" type="noConversion"/>
  </si>
  <si>
    <t>蹦極或跳傘</t>
    <phoneticPr fontId="6" type="noConversion"/>
  </si>
  <si>
    <t>買車/買房/結婚存款</t>
    <phoneticPr fontId="6" type="noConversion"/>
  </si>
  <si>
    <t>仔細規劃，拉人入夥</t>
    <phoneticPr fontId="6" type="noConversion"/>
  </si>
  <si>
    <t>做好初步規劃後一邊執行一邊想下一步</t>
    <phoneticPr fontId="6" type="noConversion"/>
  </si>
  <si>
    <t>1.如果有機會送你一場假期，你會想做甚麼？</t>
    <phoneticPr fontId="6" type="noConversion"/>
  </si>
  <si>
    <t>5.你的腦中突然產生了一個超棒的大型企劃，你會怎麼把它實現呢？</t>
    <phoneticPr fontId="6" type="noConversion"/>
  </si>
  <si>
    <t>周密計畫，多方討論，徹底準備好再執行</t>
    <phoneticPr fontId="6" type="noConversion"/>
  </si>
  <si>
    <t>問就是幹，船到橋頭自然直</t>
    <phoneticPr fontId="6" type="noConversion"/>
  </si>
  <si>
    <t>4.您計劃何時使用這些教育存款？</t>
    <phoneticPr fontId="6"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</si>
  <si>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6" type="noConversion"/>
  </si>
  <si>
    <r>
      <t>7-10</t>
    </r>
    <r>
      <rPr>
        <sz val="10"/>
        <color rgb="FF000000"/>
        <rFont val="微軟正黑體"/>
        <family val="2"/>
        <charset val="136"/>
      </rPr>
      <t>年內</t>
    </r>
    <phoneticPr fontId="6" type="noConversion"/>
  </si>
  <si>
    <r>
      <t>4-6</t>
    </r>
    <r>
      <rPr>
        <sz val="10"/>
        <color rgb="FF000000"/>
        <rFont val="微軟正黑體"/>
        <family val="2"/>
        <charset val="136"/>
      </rPr>
      <t>年內</t>
    </r>
    <phoneticPr fontId="6" type="noConversion"/>
  </si>
  <si>
    <t>5.您有沒有其他較大的財務負擔（如房貸、車貸等）?</t>
    <phoneticPr fontId="6" type="noConversion"/>
  </si>
  <si>
    <t>有，但壓力不大</t>
    <phoneticPr fontId="6" type="noConversion"/>
  </si>
  <si>
    <t>有，壓力很大</t>
    <phoneticPr fontId="6" type="noConversion"/>
  </si>
  <si>
    <t>有，但沒什麼壓力</t>
    <phoneticPr fontId="6" type="noConversion"/>
  </si>
  <si>
    <t>1-3年內</t>
    <phoneticPr fontId="6" type="noConversion"/>
  </si>
  <si>
    <t>無</t>
    <phoneticPr fontId="6" type="noConversion"/>
  </si>
  <si>
    <t>3.你是能忍受投資虧損的人嗎?</t>
    <phoneticPr fontId="6" type="noConversion"/>
  </si>
  <si>
    <t>忍不了</t>
    <phoneticPr fontId="6" type="noConversion"/>
  </si>
  <si>
    <t>4.你是否擁有應急儲蓄?</t>
    <phoneticPr fontId="6" type="noConversion"/>
  </si>
  <si>
    <t>無應急儲蓄</t>
    <phoneticPr fontId="6" type="noConversion"/>
  </si>
  <si>
    <t>有中等應急儲蓄（3-6個月生活費)</t>
    <phoneticPr fontId="6" type="noConversion"/>
  </si>
  <si>
    <t>能承受一點點</t>
    <phoneticPr fontId="6" type="noConversion"/>
  </si>
  <si>
    <t>有少量應急儲蓄（1-3個月生活費）</t>
    <phoneticPr fontId="6" type="noConversion"/>
  </si>
  <si>
    <t>有充足的應急儲蓄(半年~一年的生活費)</t>
    <phoneticPr fontId="6" type="noConversion"/>
  </si>
  <si>
    <t>名稱</t>
    <phoneticPr fontId="19" type="noConversion"/>
  </si>
  <si>
    <t>介紹內容</t>
    <phoneticPr fontId="19" type="noConversion"/>
  </si>
  <si>
    <t>巴菲特</t>
    <phoneticPr fontId="19" type="noConversion"/>
  </si>
  <si>
    <t>巴菲特以優異的投資績效表現與穩定的選股策略為名，對他來說，買進一家公司的股票相當於參與該公司的經營，選擇長期穩定成長的企業才是明智之舉</t>
  </si>
  <si>
    <t>葛拉漢</t>
    <phoneticPr fontId="19"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</si>
  <si>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19" type="noConversion"/>
  </si>
  <si>
    <t>詹姆斯奧肖內西</t>
    <phoneticPr fontId="19" type="noConversion"/>
  </si>
  <si>
    <t>詹姆士奧肖內西是歐沙那希資本管理公司的總裁及基金經理人。以EPS成長率、股東權益報酬率、本益比等項目作為挑選標的股的指標。</t>
    <phoneticPr fontId="19" type="noConversion"/>
  </si>
  <si>
    <t>麥可莫菲</t>
    <phoneticPr fontId="19" type="noConversion"/>
  </si>
  <si>
    <t>麥克墨菲是『加州高科技股通訊報』的創辦人兼編輯。以營收成長率、營益率、股東權益報酬率等項目作為挑選股票的評量標準。</t>
    <phoneticPr fontId="19" type="noConversion"/>
  </si>
  <si>
    <t>隨機選股</t>
    <phoneticPr fontId="19"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</si>
  <si>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19" type="noConversion"/>
  </si>
  <si>
    <t>股票代碼</t>
  </si>
  <si>
    <t>EPS</t>
  </si>
  <si>
    <t>Beta</t>
  </si>
  <si>
    <t>PE Ratio</t>
  </si>
  <si>
    <t>ROE</t>
  </si>
  <si>
    <t>ROA</t>
  </si>
  <si>
    <t>Gross margin</t>
  </si>
  <si>
    <t>Operating margin</t>
  </si>
  <si>
    <t>P/E Ratio</t>
  </si>
  <si>
    <t>P/B Ratio</t>
  </si>
  <si>
    <t>Revenue per share</t>
  </si>
  <si>
    <t>Normalized_ROE</t>
  </si>
  <si>
    <t>Normalized_EPS</t>
  </si>
  <si>
    <t>Normalized_Gross_margin</t>
  </si>
  <si>
    <t>Normalized_Revenue_per_share</t>
  </si>
  <si>
    <t>Normalized_PB_Ratio</t>
  </si>
  <si>
    <t>Normalized_PE_Ratio</t>
  </si>
  <si>
    <t>Normalized_Operating_margin</t>
  </si>
  <si>
    <t>Buffet Score</t>
  </si>
  <si>
    <t>Graham Score</t>
  </si>
  <si>
    <t>O'Shaughnessy Score</t>
  </si>
  <si>
    <t>Lynch Score</t>
  </si>
  <si>
    <t>Murphy Score</t>
  </si>
  <si>
    <t>2014.TW</t>
  </si>
  <si>
    <t>2049.TW</t>
  </si>
  <si>
    <t>2314.TW</t>
  </si>
  <si>
    <t>2327.TW</t>
  </si>
  <si>
    <t>2329.TW</t>
  </si>
  <si>
    <t>2330.TW</t>
  </si>
  <si>
    <t>2338.TW</t>
  </si>
  <si>
    <t>2344.TW</t>
  </si>
  <si>
    <t>2351.TW</t>
  </si>
  <si>
    <t>2375.TW</t>
  </si>
  <si>
    <t>2409.TW</t>
  </si>
  <si>
    <t>2455.TW</t>
  </si>
  <si>
    <t>2472.TW</t>
  </si>
  <si>
    <t>2481.TW</t>
  </si>
  <si>
    <t>2603.TW</t>
  </si>
  <si>
    <t>2609.TW</t>
  </si>
  <si>
    <t>2615.TW</t>
  </si>
  <si>
    <t>3006.TW</t>
  </si>
  <si>
    <t>3022.TW</t>
  </si>
  <si>
    <t>3027.TW</t>
  </si>
  <si>
    <t>3037.TW</t>
  </si>
  <si>
    <t>3041.TW</t>
  </si>
  <si>
    <t>3057.TW</t>
  </si>
  <si>
    <t>3149.TW</t>
  </si>
  <si>
    <t>3406.TW</t>
  </si>
  <si>
    <t>3481.TW</t>
  </si>
  <si>
    <t>3504.TW</t>
  </si>
  <si>
    <t>3583.TW</t>
  </si>
  <si>
    <t>3661.TW</t>
  </si>
  <si>
    <t>4755.TW</t>
  </si>
  <si>
    <t>4968.TW</t>
  </si>
  <si>
    <t>4976.TW</t>
  </si>
  <si>
    <t>5285.TW</t>
  </si>
  <si>
    <t>5608.TW</t>
  </si>
  <si>
    <t>6196.TW</t>
  </si>
  <si>
    <t>6209.TW</t>
  </si>
  <si>
    <t>6278.TW</t>
  </si>
  <si>
    <t>6415.TW</t>
  </si>
  <si>
    <t>6443.TW</t>
  </si>
  <si>
    <t>6491.TW</t>
  </si>
  <si>
    <t>6533.TW</t>
  </si>
  <si>
    <t>6668.TW</t>
  </si>
  <si>
    <t>6706.TW</t>
  </si>
  <si>
    <t>6743.TW</t>
  </si>
  <si>
    <t>6781.TW</t>
  </si>
  <si>
    <t>6789.TW</t>
  </si>
  <si>
    <t>6799.TW</t>
  </si>
  <si>
    <t>8046.TW</t>
  </si>
  <si>
    <t>8478.TW</t>
  </si>
  <si>
    <t>1101.TW</t>
  </si>
  <si>
    <t>1102.TW</t>
  </si>
  <si>
    <t>1103.TW</t>
  </si>
  <si>
    <t>1104.TW</t>
  </si>
  <si>
    <t>1109.TW</t>
  </si>
  <si>
    <t>1210.TW</t>
  </si>
  <si>
    <t>1216.TW</t>
  </si>
  <si>
    <t>1218.TW</t>
  </si>
  <si>
    <t>1220.TW</t>
  </si>
  <si>
    <t>1227.TW</t>
  </si>
  <si>
    <t>1229.TW</t>
  </si>
  <si>
    <t>1256.TW</t>
  </si>
  <si>
    <t>1301.TW</t>
  </si>
  <si>
    <t>1303.TW</t>
  </si>
  <si>
    <t>1308.TW</t>
  </si>
  <si>
    <t>1309.TW</t>
  </si>
  <si>
    <t>1312.TW</t>
  </si>
  <si>
    <t>1314.TW</t>
  </si>
  <si>
    <t>1319.TW</t>
  </si>
  <si>
    <t>1323.TW</t>
  </si>
  <si>
    <t>1326.TW</t>
  </si>
  <si>
    <t>1338.TW</t>
  </si>
  <si>
    <t>1339.TW</t>
  </si>
  <si>
    <t>1342.TW</t>
  </si>
  <si>
    <t>1402.TW</t>
  </si>
  <si>
    <t>1434.TW</t>
  </si>
  <si>
    <t>1436.TW</t>
  </si>
  <si>
    <t>1444.TW</t>
  </si>
  <si>
    <t>1447.TW</t>
  </si>
  <si>
    <t>1457.TW</t>
  </si>
  <si>
    <t>1459.TW</t>
  </si>
  <si>
    <t>1460.TW</t>
  </si>
  <si>
    <t>1464.TW</t>
  </si>
  <si>
    <t>1473.TW</t>
  </si>
  <si>
    <t>1503.TW</t>
  </si>
  <si>
    <t>1504.TW</t>
  </si>
  <si>
    <t>1514.TW</t>
  </si>
  <si>
    <t>1517.TW</t>
  </si>
  <si>
    <t>1519.TW</t>
  </si>
  <si>
    <t>1521.TW</t>
  </si>
  <si>
    <t>1522.TW</t>
  </si>
  <si>
    <t>1524.TW</t>
  </si>
  <si>
    <t>1530.TW</t>
  </si>
  <si>
    <t>1540.TW</t>
  </si>
  <si>
    <t>1582.TW</t>
  </si>
  <si>
    <t>1589.TW</t>
  </si>
  <si>
    <t>1702.TW</t>
  </si>
  <si>
    <t>1707.TW</t>
  </si>
  <si>
    <t>1712.TW</t>
  </si>
  <si>
    <t>1720.TW</t>
  </si>
  <si>
    <t>1722.TW</t>
  </si>
  <si>
    <t>1723.TW</t>
  </si>
  <si>
    <t>1731.TW</t>
  </si>
  <si>
    <t>1733.TW</t>
  </si>
  <si>
    <t>1735.TW</t>
  </si>
  <si>
    <t>1760.TW</t>
  </si>
  <si>
    <t>1776.TW</t>
  </si>
  <si>
    <t>1786.TW</t>
  </si>
  <si>
    <t>1789.TW</t>
  </si>
  <si>
    <t>1795.TW</t>
  </si>
  <si>
    <t>1808.TW</t>
  </si>
  <si>
    <t>1817.TW</t>
  </si>
  <si>
    <t>1904.TW</t>
  </si>
  <si>
    <t>2002.TW</t>
  </si>
  <si>
    <t>2006.TW</t>
  </si>
  <si>
    <t>2010.TW</t>
  </si>
  <si>
    <t>2012.TW</t>
  </si>
  <si>
    <t>2015.TW</t>
  </si>
  <si>
    <t>2023.TW</t>
  </si>
  <si>
    <t>2027.TW</t>
  </si>
  <si>
    <t>2030.TW</t>
  </si>
  <si>
    <t>2033.TW</t>
  </si>
  <si>
    <t>2059.TW</t>
  </si>
  <si>
    <t>2062.TW</t>
  </si>
  <si>
    <t>2101.TW</t>
  </si>
  <si>
    <t>2104.TW</t>
  </si>
  <si>
    <t>2105.TW</t>
  </si>
  <si>
    <t>2106.TW</t>
  </si>
  <si>
    <t>2211.TW</t>
  </si>
  <si>
    <t>2227.TW</t>
  </si>
  <si>
    <t>2228.TW</t>
  </si>
  <si>
    <t>2301.TW</t>
  </si>
  <si>
    <t>2317.TW</t>
  </si>
  <si>
    <t>2324.TW</t>
  </si>
  <si>
    <t>2332.TW</t>
  </si>
  <si>
    <t>2345.TW</t>
  </si>
  <si>
    <t>2347.TW</t>
  </si>
  <si>
    <t>2353.TW</t>
  </si>
  <si>
    <t>2354.TW</t>
  </si>
  <si>
    <t>2356.TW</t>
  </si>
  <si>
    <t>2357.TW</t>
  </si>
  <si>
    <t>2358.TW</t>
  </si>
  <si>
    <t>2367.TW</t>
  </si>
  <si>
    <t>2368.TW</t>
  </si>
  <si>
    <t>2373.TW</t>
  </si>
  <si>
    <t>2374.TW</t>
  </si>
  <si>
    <t>2377.TW</t>
  </si>
  <si>
    <t>2382.TW</t>
  </si>
  <si>
    <t>2385.TW</t>
  </si>
  <si>
    <t>2395.TW</t>
  </si>
  <si>
    <t>2397.TW</t>
  </si>
  <si>
    <t>2402.TW</t>
  </si>
  <si>
    <t>2404.TW</t>
  </si>
  <si>
    <t>2412.TW</t>
  </si>
  <si>
    <t>2423.TW</t>
  </si>
  <si>
    <t>2439.TW</t>
  </si>
  <si>
    <t>2441.TW</t>
  </si>
  <si>
    <t>2449.TW</t>
  </si>
  <si>
    <t>2450.TW</t>
  </si>
  <si>
    <t>2451.TW</t>
  </si>
  <si>
    <t>2459.TW</t>
  </si>
  <si>
    <t>2461.TW</t>
  </si>
  <si>
    <t>2462.TW</t>
  </si>
  <si>
    <t>2464.TW</t>
  </si>
  <si>
    <t>2474.TW</t>
  </si>
  <si>
    <t>2480.TW</t>
  </si>
  <si>
    <t>2501.TW</t>
  </si>
  <si>
    <t>2504.TW</t>
  </si>
  <si>
    <t>2505.TW</t>
  </si>
  <si>
    <t>2511.TW</t>
  </si>
  <si>
    <t>2520.TW</t>
  </si>
  <si>
    <t>2524.TW</t>
  </si>
  <si>
    <t>2534.TW</t>
  </si>
  <si>
    <t>2536.TW</t>
  </si>
  <si>
    <t>2608.TW</t>
  </si>
  <si>
    <t>2610.TW</t>
  </si>
  <si>
    <t>2630.TW</t>
  </si>
  <si>
    <t>2633.TW</t>
  </si>
  <si>
    <t>2645.TW</t>
  </si>
  <si>
    <t>2704.TW</t>
  </si>
  <si>
    <t>2707.TW</t>
  </si>
  <si>
    <t>2731.TW</t>
  </si>
  <si>
    <t>2739.TW</t>
  </si>
  <si>
    <t>2748.TW</t>
  </si>
  <si>
    <t>2753.TW</t>
  </si>
  <si>
    <t>2882.TW</t>
  </si>
  <si>
    <t>2885.TW</t>
  </si>
  <si>
    <t>2891.TW</t>
  </si>
  <si>
    <t>2903.TW</t>
  </si>
  <si>
    <t>2908.TW</t>
  </si>
  <si>
    <t>2911.TW</t>
  </si>
  <si>
    <t>2912.TW</t>
  </si>
  <si>
    <t>2929.TW</t>
  </si>
  <si>
    <t>3010.TW</t>
  </si>
  <si>
    <t>3016.TW</t>
  </si>
  <si>
    <t>3018.TW</t>
  </si>
  <si>
    <t>3021.TW</t>
  </si>
  <si>
    <t>3023.TW</t>
  </si>
  <si>
    <t>3026.TW</t>
  </si>
  <si>
    <t>3031.TW</t>
  </si>
  <si>
    <t>3036.TW</t>
  </si>
  <si>
    <t>3038.TW</t>
  </si>
  <si>
    <t>3044.TW</t>
  </si>
  <si>
    <t>3045.TW</t>
  </si>
  <si>
    <t>3055.TW</t>
  </si>
  <si>
    <t>3056.TW</t>
  </si>
  <si>
    <t>3090.TW</t>
  </si>
  <si>
    <t>3130.TW</t>
  </si>
  <si>
    <t>3167.TW</t>
  </si>
  <si>
    <t>3209.TW</t>
  </si>
  <si>
    <t>3311.TW</t>
  </si>
  <si>
    <t>3338.TW</t>
  </si>
  <si>
    <t>3376.TW</t>
  </si>
  <si>
    <t>3416.TW</t>
  </si>
  <si>
    <t>3501.TW</t>
  </si>
  <si>
    <t>3533.TW</t>
  </si>
  <si>
    <t>3596.TW</t>
  </si>
  <si>
    <t>3653.TW</t>
  </si>
  <si>
    <t>3665.TW</t>
  </si>
  <si>
    <t>3679.TW</t>
  </si>
  <si>
    <t>3702.TW</t>
  </si>
  <si>
    <t>3703.TW</t>
  </si>
  <si>
    <t>3708.TW</t>
  </si>
  <si>
    <t>3715.TW</t>
  </si>
  <si>
    <t>4104.TW</t>
  </si>
  <si>
    <t>4119.TW</t>
  </si>
  <si>
    <t>4133.TW</t>
  </si>
  <si>
    <t>4137.TW</t>
  </si>
  <si>
    <t>4190.TW</t>
  </si>
  <si>
    <t>4414.TW</t>
  </si>
  <si>
    <t>4438.TW</t>
  </si>
  <si>
    <t>4439.TW</t>
  </si>
  <si>
    <t>4536.TW</t>
  </si>
  <si>
    <t>4545.TW</t>
  </si>
  <si>
    <t>4552.TW</t>
  </si>
  <si>
    <t>4555.TW</t>
  </si>
  <si>
    <t>4722.TW</t>
  </si>
  <si>
    <t>4737.TW</t>
  </si>
  <si>
    <t>4766.TW</t>
  </si>
  <si>
    <t>4904.TW</t>
  </si>
  <si>
    <t>4906.TW</t>
  </si>
  <si>
    <t>4915.TW</t>
  </si>
  <si>
    <t>4916.TW</t>
  </si>
  <si>
    <t>4919.TW</t>
  </si>
  <si>
    <t>4935.TW</t>
  </si>
  <si>
    <t>4938.TW</t>
  </si>
  <si>
    <t>4952.TW</t>
  </si>
  <si>
    <t>4958.TW</t>
  </si>
  <si>
    <t>4999.TW</t>
  </si>
  <si>
    <t>5007.TW</t>
  </si>
  <si>
    <t>5203.TW</t>
  </si>
  <si>
    <t>5222.TW</t>
  </si>
  <si>
    <t>5225.TW</t>
  </si>
  <si>
    <t>5284.TW</t>
  </si>
  <si>
    <t>5288.TW</t>
  </si>
  <si>
    <t>5388.TW</t>
  </si>
  <si>
    <t>5434.TW</t>
  </si>
  <si>
    <t>5469.TW</t>
  </si>
  <si>
    <t>5522.TW</t>
  </si>
  <si>
    <t>5534.TW</t>
  </si>
  <si>
    <t>5538.TW</t>
  </si>
  <si>
    <t>5706.TW</t>
  </si>
  <si>
    <t>6115.TW</t>
  </si>
  <si>
    <t>6141.TW</t>
  </si>
  <si>
    <t>6166.TW</t>
  </si>
  <si>
    <t>6176.TW</t>
  </si>
  <si>
    <t>6177.TW</t>
  </si>
  <si>
    <t>6192.TW</t>
  </si>
  <si>
    <t>6202.TW</t>
  </si>
  <si>
    <t>6205.TW</t>
  </si>
  <si>
    <t>6214.TW</t>
  </si>
  <si>
    <t>6239.TW</t>
  </si>
  <si>
    <t>6257.TW</t>
  </si>
  <si>
    <t>6277.TW</t>
  </si>
  <si>
    <t>6285.TW</t>
  </si>
  <si>
    <t>6412.TW</t>
  </si>
  <si>
    <t>6416.TW</t>
  </si>
  <si>
    <t>6504.TW</t>
  </si>
  <si>
    <t>6505.TW</t>
  </si>
  <si>
    <t>6541.TW</t>
  </si>
  <si>
    <t>6552.TW</t>
  </si>
  <si>
    <t>6581.TW</t>
  </si>
  <si>
    <t>6585.TW</t>
  </si>
  <si>
    <t>6598.TW</t>
  </si>
  <si>
    <t>6641.TW</t>
  </si>
  <si>
    <t>6669.TW</t>
  </si>
  <si>
    <t>6670.TW</t>
  </si>
  <si>
    <t>6768.TW</t>
  </si>
  <si>
    <t>6776.TW</t>
  </si>
  <si>
    <t>6782.TW</t>
  </si>
  <si>
    <t>6790.TW</t>
  </si>
  <si>
    <t>8016.TW</t>
  </si>
  <si>
    <t>8039.TW</t>
  </si>
  <si>
    <t>8081.TW</t>
  </si>
  <si>
    <t>8112.TW</t>
  </si>
  <si>
    <t>8114.TW</t>
  </si>
  <si>
    <t>8150.TW</t>
  </si>
  <si>
    <t>8163.TW</t>
  </si>
  <si>
    <t>8210.TW</t>
  </si>
  <si>
    <t>8213.TW</t>
  </si>
  <si>
    <t>8341.TW</t>
  </si>
  <si>
    <t>8411.TW</t>
  </si>
  <si>
    <t>8454.TW</t>
  </si>
  <si>
    <t>8466.TW</t>
  </si>
  <si>
    <t>8473.TW</t>
  </si>
  <si>
    <t>8481.TW</t>
  </si>
  <si>
    <t>8499.TW</t>
  </si>
  <si>
    <t>8926.TW</t>
  </si>
  <si>
    <t>9802.TW</t>
  </si>
  <si>
    <t>9904.TW</t>
  </si>
  <si>
    <t>9905.TW</t>
  </si>
  <si>
    <t>9907.TW</t>
  </si>
  <si>
    <t>9917.TW</t>
  </si>
  <si>
    <t>9933.TW</t>
  </si>
  <si>
    <t>9934.TW</t>
  </si>
  <si>
    <t>9935.TW</t>
  </si>
  <si>
    <t>9937.TW</t>
  </si>
  <si>
    <t>9939.TW</t>
  </si>
  <si>
    <t>9941.TW</t>
  </si>
  <si>
    <t>9945.TW</t>
  </si>
  <si>
    <t>9958.TW</t>
  </si>
  <si>
    <t>1310.TW</t>
  </si>
  <si>
    <t>1313.TW</t>
  </si>
  <si>
    <t>1316.TW</t>
  </si>
  <si>
    <t>1476.TW</t>
  </si>
  <si>
    <t>1477.TW</t>
  </si>
  <si>
    <t>1513.TW</t>
  </si>
  <si>
    <t>1515.TW</t>
  </si>
  <si>
    <t>1536.TW</t>
  </si>
  <si>
    <t>1539.TW</t>
  </si>
  <si>
    <t>1541.TW</t>
  </si>
  <si>
    <t>1560.TW</t>
  </si>
  <si>
    <t>1587.TW</t>
  </si>
  <si>
    <t>1590.TW</t>
  </si>
  <si>
    <t>1605.TW</t>
  </si>
  <si>
    <t>1609.TW</t>
  </si>
  <si>
    <t>1710.TW</t>
  </si>
  <si>
    <t>1806.TW</t>
  </si>
  <si>
    <t>1809.TW</t>
  </si>
  <si>
    <t>1905.TW</t>
  </si>
  <si>
    <t>1907.TW</t>
  </si>
  <si>
    <t>1909.TW</t>
  </si>
  <si>
    <t>2029.TW</t>
  </si>
  <si>
    <t>2031.TW</t>
  </si>
  <si>
    <t>2201.TW</t>
  </si>
  <si>
    <t>2207.TW</t>
  </si>
  <si>
    <t>2208.TW</t>
  </si>
  <si>
    <t>2231.TW</t>
  </si>
  <si>
    <t>2236.TW</t>
  </si>
  <si>
    <t>2239.TW</t>
  </si>
  <si>
    <t>2303.TW</t>
  </si>
  <si>
    <t>2308.TW</t>
  </si>
  <si>
    <t>2313.TW</t>
  </si>
  <si>
    <t>2328.TW</t>
  </si>
  <si>
    <t>2331.TW</t>
  </si>
  <si>
    <t>2337.TW</t>
  </si>
  <si>
    <t>2340.TW</t>
  </si>
  <si>
    <t>2342.TW</t>
  </si>
  <si>
    <t>2352.TW</t>
  </si>
  <si>
    <t>2355.TW</t>
  </si>
  <si>
    <t>2369.TW</t>
  </si>
  <si>
    <t>2376.TW</t>
  </si>
  <si>
    <t>2379.TW</t>
  </si>
  <si>
    <t>2383.TW</t>
  </si>
  <si>
    <t>2387.TW</t>
  </si>
  <si>
    <t>2392.TW</t>
  </si>
  <si>
    <t>2393.TW</t>
  </si>
  <si>
    <t>2399.TW</t>
  </si>
  <si>
    <t>2401.TW</t>
  </si>
  <si>
    <t>2408.TW</t>
  </si>
  <si>
    <t>2419.TW</t>
  </si>
  <si>
    <t>2421.TW</t>
  </si>
  <si>
    <t>2426.TW</t>
  </si>
  <si>
    <t>2454.TW</t>
  </si>
  <si>
    <t>2489.TW</t>
  </si>
  <si>
    <t>2497.TW</t>
  </si>
  <si>
    <t>2498.TW</t>
  </si>
  <si>
    <t>2606.TW</t>
  </si>
  <si>
    <t>2612.TW</t>
  </si>
  <si>
    <t>2618.TW</t>
  </si>
  <si>
    <t>2636.TW</t>
  </si>
  <si>
    <t>2637.TW</t>
  </si>
  <si>
    <t>2923.TW</t>
  </si>
  <si>
    <t>3003.TW</t>
  </si>
  <si>
    <t>3008.TW</t>
  </si>
  <si>
    <t>3014.TW</t>
  </si>
  <si>
    <t>3019.TW</t>
  </si>
  <si>
    <t>3034.TW</t>
  </si>
  <si>
    <t>3189.TW</t>
  </si>
  <si>
    <t>3231.TW</t>
  </si>
  <si>
    <t>3257.TW</t>
  </si>
  <si>
    <t>3305.TW</t>
  </si>
  <si>
    <t>3346.TW</t>
  </si>
  <si>
    <t>3356.TW</t>
  </si>
  <si>
    <t>3380.TW</t>
  </si>
  <si>
    <t>3443.TW</t>
  </si>
  <si>
    <t>3450.TW</t>
  </si>
  <si>
    <t>3454.TW</t>
  </si>
  <si>
    <t>3532.TW</t>
  </si>
  <si>
    <t>3545.TW</t>
  </si>
  <si>
    <t>3592.TW</t>
  </si>
  <si>
    <t>3605.TW</t>
  </si>
  <si>
    <t>3617.TW</t>
  </si>
  <si>
    <t>3645.TW</t>
  </si>
  <si>
    <t>3673.TW</t>
  </si>
  <si>
    <t>3704.TW</t>
  </si>
  <si>
    <t>3711.TW</t>
  </si>
  <si>
    <t>3714.TW</t>
  </si>
  <si>
    <t>4148.TW</t>
  </si>
  <si>
    <t>4526.TW</t>
  </si>
  <si>
    <t>4540.TW</t>
  </si>
  <si>
    <t>4551.TW</t>
  </si>
  <si>
    <t>4566.TW</t>
  </si>
  <si>
    <t>4763.TW</t>
  </si>
  <si>
    <t>4770.TW</t>
  </si>
  <si>
    <t>4807.TW</t>
  </si>
  <si>
    <t>4912.TW</t>
  </si>
  <si>
    <t>4927.TW</t>
  </si>
  <si>
    <t>4943.TW</t>
  </si>
  <si>
    <t>4960.TW</t>
  </si>
  <si>
    <t>5258.TW</t>
  </si>
  <si>
    <t>5269.TW</t>
  </si>
  <si>
    <t>5306.TW</t>
  </si>
  <si>
    <t>5871.TW</t>
  </si>
  <si>
    <t>6116.TW</t>
  </si>
  <si>
    <t>6120.TW</t>
  </si>
  <si>
    <t>6153.TW</t>
  </si>
  <si>
    <t>6168.TW</t>
  </si>
  <si>
    <t>6213.TW</t>
  </si>
  <si>
    <t>6230.TW</t>
  </si>
  <si>
    <t>6235.TW</t>
  </si>
  <si>
    <t>6269.TW</t>
  </si>
  <si>
    <t>6271.TW</t>
  </si>
  <si>
    <t>6282.TW</t>
  </si>
  <si>
    <t>6283.TW</t>
  </si>
  <si>
    <t>6409.TW</t>
  </si>
  <si>
    <t>6414.TW</t>
  </si>
  <si>
    <t>6442.TW</t>
  </si>
  <si>
    <t>6449.TW</t>
  </si>
  <si>
    <t>6456.TW</t>
  </si>
  <si>
    <t>6477.TW</t>
  </si>
  <si>
    <t>6515.TW</t>
  </si>
  <si>
    <t>6579.TW</t>
  </si>
  <si>
    <t>6689.TW</t>
  </si>
  <si>
    <t>6770.TW</t>
  </si>
  <si>
    <t>8011.TW</t>
  </si>
  <si>
    <t>8101.TW</t>
  </si>
  <si>
    <t>8103.TW</t>
  </si>
  <si>
    <t>8104.TW</t>
  </si>
  <si>
    <t>8215.TW</t>
  </si>
  <si>
    <t>8404.TW</t>
  </si>
  <si>
    <t>8464.TW</t>
  </si>
  <si>
    <t>9910.TW</t>
  </si>
  <si>
    <t>9914.TW</t>
  </si>
  <si>
    <t>9921.TW</t>
  </si>
  <si>
    <t>低風險 - 前6名</t>
  </si>
  <si>
    <t>中風險 - 前3名</t>
  </si>
  <si>
    <t>高風險 - 前1名</t>
  </si>
  <si>
    <t>low_risk 隨機選擇的值</t>
  </si>
  <si>
    <t>medium_risk 隨機選擇的值</t>
  </si>
  <si>
    <t>high_risk 隨機選擇的值</t>
  </si>
  <si>
    <t>蔣伊婷</t>
  </si>
  <si>
    <t>ttt123@gmail.com</t>
  </si>
  <si>
    <t>Yvonne</t>
  </si>
  <si>
    <t>ttting8864@gmail</t>
  </si>
  <si>
    <t>y</t>
  </si>
  <si>
    <t>低風險 - 前4名</t>
  </si>
  <si>
    <t>中風險 - 前4名</t>
  </si>
  <si>
    <t>高風險 - 前2名</t>
  </si>
  <si>
    <t>低風險 - 前3名</t>
  </si>
  <si>
    <t>高風險 - 前3名</t>
  </si>
  <si>
    <t>低風險 - 前2名</t>
  </si>
  <si>
    <t>高風險 - 前5名</t>
  </si>
  <si>
    <t>低風險 - 前5名</t>
  </si>
  <si>
    <t>113/05/31</t>
  </si>
  <si>
    <t>113/05/30</t>
  </si>
  <si>
    <t>113/05/29</t>
  </si>
  <si>
    <t>113/05/28</t>
  </si>
  <si>
    <t>113/05/27</t>
  </si>
  <si>
    <t>113/05/24</t>
  </si>
  <si>
    <t>113/05/23</t>
  </si>
  <si>
    <t>113/05/22</t>
  </si>
  <si>
    <t>113/05/21</t>
  </si>
  <si>
    <t>113/05/20</t>
  </si>
  <si>
    <t>113/05/17</t>
  </si>
  <si>
    <t>113/05/16</t>
  </si>
  <si>
    <t>113/05/15</t>
  </si>
  <si>
    <t>113/05/14</t>
  </si>
  <si>
    <t>113/05/13</t>
  </si>
  <si>
    <t>113/05/10</t>
  </si>
  <si>
    <t>113/05/09</t>
  </si>
  <si>
    <t>113/05/08</t>
  </si>
  <si>
    <t>113/05/07</t>
  </si>
  <si>
    <t>113/05/06</t>
  </si>
  <si>
    <t>113/05/03</t>
  </si>
  <si>
    <t>113/05/02</t>
  </si>
  <si>
    <t>113/04/30</t>
  </si>
  <si>
    <t>113/04/29</t>
  </si>
  <si>
    <t>113/04/26</t>
  </si>
  <si>
    <t>113/04/25</t>
  </si>
  <si>
    <t>113/04/24</t>
  </si>
  <si>
    <t>113/04/23</t>
  </si>
  <si>
    <t>113/04/22</t>
  </si>
  <si>
    <t>113/04/19</t>
  </si>
  <si>
    <t>113/04/18</t>
  </si>
  <si>
    <t>113/04/17</t>
  </si>
  <si>
    <t>113/04/16</t>
  </si>
  <si>
    <t>113/04/15</t>
  </si>
  <si>
    <t>113/04/12</t>
  </si>
  <si>
    <t>113/04/11</t>
  </si>
  <si>
    <t>113/04/10</t>
  </si>
  <si>
    <t>113/04/09</t>
  </si>
  <si>
    <t>113/04/08</t>
  </si>
  <si>
    <t>113/04/03</t>
  </si>
  <si>
    <t>113/04/02</t>
  </si>
  <si>
    <t>113/04/01</t>
  </si>
  <si>
    <t>113/03/29</t>
  </si>
  <si>
    <t>113/03/28</t>
  </si>
  <si>
    <t>113/03/27</t>
  </si>
  <si>
    <t>113/03/26</t>
  </si>
  <si>
    <t>113/03/25</t>
  </si>
  <si>
    <t>113/03/22</t>
  </si>
  <si>
    <t>113/03/21</t>
  </si>
  <si>
    <t>113/03/20</t>
  </si>
  <si>
    <t>113/03/19</t>
  </si>
  <si>
    <t>113/03/18</t>
  </si>
  <si>
    <t>113/03/15</t>
  </si>
  <si>
    <t>113/03/14</t>
  </si>
  <si>
    <t>113/03/13</t>
  </si>
  <si>
    <t>113/03/12</t>
  </si>
  <si>
    <t>113/03/11</t>
  </si>
  <si>
    <t>113/03/08</t>
  </si>
  <si>
    <t>113/03/07</t>
  </si>
  <si>
    <t>113/03/06</t>
  </si>
  <si>
    <t>113/03/05</t>
  </si>
  <si>
    <t>113/03/04</t>
  </si>
  <si>
    <t>113/03/01</t>
  </si>
  <si>
    <t>平均值</t>
    <phoneticPr fontId="19" type="noConversion"/>
  </si>
  <si>
    <t>Path Number</t>
    <phoneticPr fontId="19" type="noConversion"/>
  </si>
  <si>
    <t>Variance</t>
  </si>
  <si>
    <t>投資組合</t>
    <phoneticPr fontId="28" type="noConversion"/>
  </si>
  <si>
    <t>日期</t>
    <phoneticPr fontId="28" type="noConversion"/>
  </si>
  <si>
    <t>每日報酬率對數變化</t>
    <phoneticPr fontId="28" type="noConversion"/>
  </si>
  <si>
    <t>每日報酬率對數變化數值計算</t>
    <phoneticPr fontId="28" type="noConversion"/>
  </si>
  <si>
    <t>此表日期對應A行</t>
    <phoneticPr fontId="28" type="noConversion"/>
  </si>
  <si>
    <t>平均值 (Mean)</t>
    <phoneticPr fontId="28" type="noConversion"/>
  </si>
  <si>
    <t>可見H1註解</t>
    <phoneticPr fontId="28" type="noConversion"/>
  </si>
  <si>
    <t>變異數 (Var)</t>
    <phoneticPr fontId="28" type="noConversion"/>
  </si>
  <si>
    <t>標準差 (Std)</t>
    <phoneticPr fontId="28" type="noConversion"/>
  </si>
  <si>
    <t>年化標準差 (Std_year)</t>
    <phoneticPr fontId="28" type="noConversion"/>
  </si>
  <si>
    <t>▲ 年化計算見註解</t>
    <phoneticPr fontId="28" type="noConversion"/>
  </si>
  <si>
    <t>矩陣1</t>
    <phoneticPr fontId="28" type="noConversion"/>
  </si>
  <si>
    <t>▲ 共變異數矩陣</t>
    <phoneticPr fontId="28" type="noConversion"/>
  </si>
  <si>
    <t>▲ 相關係數矩陣</t>
    <phoneticPr fontId="28" type="noConversion"/>
  </si>
  <si>
    <t>▲ CheleskyDecompose矩陣</t>
    <phoneticPr fontId="28" type="noConversion"/>
  </si>
  <si>
    <t>Path Number</t>
    <phoneticPr fontId="28" type="noConversion"/>
  </si>
  <si>
    <t>Total Weight</t>
    <phoneticPr fontId="28" type="noConversion"/>
  </si>
  <si>
    <t>Mean</t>
    <phoneticPr fontId="28" type="noConversion"/>
  </si>
  <si>
    <t>Standard Deviation</t>
    <phoneticPr fontId="28" type="noConversion"/>
  </si>
  <si>
    <t>Sharpe Ratio</t>
    <phoneticPr fontId="28" type="noConversion"/>
  </si>
  <si>
    <t>Rf</t>
    <phoneticPr fontId="28" type="noConversion"/>
  </si>
  <si>
    <t>▲ 此處有註解</t>
    <phoneticPr fontId="28" type="noConversion"/>
  </si>
  <si>
    <t>日期</t>
  </si>
  <si>
    <t>開盤價</t>
  </si>
  <si>
    <t>最高價</t>
  </si>
  <si>
    <t>最低價</t>
  </si>
  <si>
    <t>收盤價</t>
  </si>
  <si>
    <t>成交量</t>
  </si>
  <si>
    <t>6669 ~N(0,1)</t>
  </si>
  <si>
    <t>6669ε</t>
  </si>
  <si>
    <t>6669R</t>
  </si>
  <si>
    <t>6669W</t>
  </si>
  <si>
    <t>..</t>
  </si>
  <si>
    <t>...</t>
  </si>
  <si>
    <t>yy</t>
  </si>
  <si>
    <t>3661 ~N(0,1)</t>
  </si>
  <si>
    <t>3661ε</t>
  </si>
  <si>
    <t>3661R</t>
  </si>
  <si>
    <t>3661W</t>
  </si>
  <si>
    <t>1905 ~N(0,1)</t>
  </si>
  <si>
    <t>1905ε</t>
  </si>
  <si>
    <t>1905R</t>
  </si>
  <si>
    <t>1905W</t>
  </si>
  <si>
    <t>abc</t>
  </si>
  <si>
    <t>南</t>
  </si>
  <si>
    <t>6541 ~N(0,1)</t>
  </si>
  <si>
    <t>2345 ~N(0,1)</t>
  </si>
  <si>
    <t>3653 ~N(0,1)</t>
  </si>
  <si>
    <t>1519 ~N(0,1)</t>
  </si>
  <si>
    <t>6409 ~N(0,1)</t>
  </si>
  <si>
    <t>3443 ~N(0,1)</t>
  </si>
  <si>
    <t>2637 ~N(0,1)</t>
  </si>
  <si>
    <t>6541ε</t>
  </si>
  <si>
    <t>2345ε</t>
  </si>
  <si>
    <t>3653ε</t>
  </si>
  <si>
    <t>1519ε</t>
  </si>
  <si>
    <t>6409ε</t>
  </si>
  <si>
    <t>3443ε</t>
  </si>
  <si>
    <t>2637ε</t>
  </si>
  <si>
    <t>6541R</t>
  </si>
  <si>
    <t>2345R</t>
  </si>
  <si>
    <t>3653R</t>
  </si>
  <si>
    <t>1519R</t>
  </si>
  <si>
    <t>6409R</t>
  </si>
  <si>
    <t>3443R</t>
  </si>
  <si>
    <t>2637R</t>
  </si>
  <si>
    <t>6541W</t>
  </si>
  <si>
    <t>2345W</t>
  </si>
  <si>
    <t>3653W</t>
  </si>
  <si>
    <t>1519W</t>
  </si>
  <si>
    <t>6409W</t>
  </si>
  <si>
    <t>3443W</t>
  </si>
  <si>
    <t>2637W</t>
  </si>
  <si>
    <t>mean</t>
    <phoneticPr fontId="6" type="noConversion"/>
  </si>
  <si>
    <t>var</t>
    <phoneticPr fontId="6" type="noConversion"/>
  </si>
  <si>
    <t>std</t>
    <phoneticPr fontId="6" type="noConversion"/>
  </si>
  <si>
    <t>sharpe ratio</t>
    <phoneticPr fontId="6" type="noConversion"/>
  </si>
  <si>
    <t>預期報酬</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</si>
</sst>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2"/>
      <color theme="1"/>
      <name val="aptos narrow"/>
      <scheme val="minor"/>
    </font>
    <font>
      <sz val="12"/>
      <color theme="1"/>
      <name val="aptos narrow"/>
      <family val="2"/>
      <charset val="136"/>
      <scheme val="minor"/>
    </font>
    <font>
      <sz val="12"/>
      <color theme="1"/>
      <name val="aptos narrow"/>
      <family val="2"/>
      <charset val="136"/>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rgb="FF000000"/>
      <name val="新細明體"/>
      <family val="2"/>
      <charset val="136"/>
    </font>
    <font>
      <sz val="12"/>
      <color theme="1"/>
      <name val="aptos narrow"/>
      <family val="1"/>
      <charset val="136"/>
      <scheme val="minor"/>
    </font>
    <font>
      <sz val="12"/>
      <color theme="1"/>
      <name val="新細明體"/>
      <family val="2"/>
      <charset val="136"/>
    </font>
    <font>
      <b/>
      <sz val="12"/>
      <color theme="1"/>
      <name val="aptos narrow"/>
      <family val="1"/>
      <charset val="136"/>
      <scheme val="minor"/>
    </font>
    <font>
      <b/>
      <sz val="9"/>
      <color indexed="81"/>
      <name val="細明體"/>
      <family val="3"/>
      <charset val="136"/>
    </font>
    <font>
      <b/>
      <sz val="9"/>
      <color indexed="81"/>
      <name val="Tahoma"/>
      <family val="2"/>
    </font>
    <font>
      <sz val="9"/>
      <color indexed="81"/>
      <name val="Tahoma"/>
      <family val="2"/>
    </font>
    <font>
      <sz val="9"/>
      <color indexed="81"/>
      <name val="細明體"/>
      <family val="3"/>
      <charset val="136"/>
    </font>
    <font>
      <sz val="9"/>
      <name val="新細明體"/>
      <family val="2"/>
      <charset val="136"/>
    </font>
    <font>
      <b/>
      <sz val="12"/>
      <color rgb="FF000000"/>
      <name val="新細明體"/>
      <family val="1"/>
      <charset val="136"/>
    </font>
    <font>
      <b/>
      <sz val="10"/>
      <color rgb="FF000000"/>
      <name val="新細明體"/>
      <family val="1"/>
      <charset val="136"/>
    </font>
    <font>
      <b/>
      <sz val="11"/>
      <color rgb="FFC00000"/>
      <name val="新細明體"/>
      <family val="1"/>
      <charset val="136"/>
    </font>
    <font>
      <sz val="12"/>
      <color rgb="FF000000"/>
      <name val="Aptos Narrow"/>
      <family val="1"/>
      <charset val="136"/>
    </font>
  </fonts>
  <fills count="28">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
      <patternFill patternType="solid">
        <fgColor rgb="FFBDD7EE"/>
        <bgColor rgb="FF000000"/>
      </patternFill>
    </fill>
    <fill>
      <patternFill patternType="solid">
        <fgColor rgb="FFFFD966"/>
        <bgColor rgb="FF000000"/>
      </patternFill>
    </fill>
    <fill>
      <patternFill patternType="solid">
        <fgColor rgb="FFF4B084"/>
        <bgColor rgb="FF000000"/>
      </patternFill>
    </fill>
    <fill>
      <patternFill patternType="solid">
        <fgColor rgb="FFDDEBF7"/>
        <bgColor rgb="FF000000"/>
      </patternFill>
    </fill>
    <fill>
      <patternFill patternType="solid">
        <fgColor rgb="FFFFF2CC"/>
        <bgColor rgb="FF000000"/>
      </patternFill>
    </fill>
    <fill>
      <patternFill patternType="solid">
        <fgColor rgb="FFFCE4D6"/>
        <bgColor rgb="FF000000"/>
      </patternFill>
    </fill>
    <fill>
      <patternFill patternType="solid">
        <fgColor rgb="FFBDD7EE"/>
        <bgColor indexed="64"/>
      </patternFill>
    </fill>
    <fill>
      <patternFill patternType="solid">
        <fgColor rgb="FFDDEBF7"/>
        <bgColor indexed="64"/>
      </patternFill>
    </fill>
    <fill>
      <patternFill patternType="solid">
        <fgColor rgb="FFFFD966"/>
        <bgColor indexed="64"/>
      </patternFill>
    </fill>
    <fill>
      <patternFill patternType="solid">
        <fgColor rgb="FFFFF2CC"/>
        <bgColor indexed="64"/>
      </patternFill>
    </fill>
    <fill>
      <patternFill patternType="solid">
        <fgColor rgb="FFF4B084"/>
        <bgColor indexed="64"/>
      </patternFill>
    </fill>
    <fill>
      <patternFill patternType="solid">
        <fgColor rgb="FFFCE4D6"/>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FFFF"/>
        <bgColor indexed="64"/>
      </patternFill>
    </fill>
    <fill>
      <patternFill patternType="solid">
        <fgColor rgb="FFE2EFDA"/>
        <bgColor rgb="FFE2EFDA"/>
      </patternFill>
    </fill>
    <fill>
      <patternFill patternType="solid">
        <fgColor rgb="FFE2EFDA"/>
        <bgColor rgb="FF000000"/>
      </patternFill>
    </fill>
    <fill>
      <patternFill patternType="solid">
        <fgColor rgb="FFA9D08E"/>
        <bgColor rgb="FF000000"/>
      </patternFill>
    </fill>
    <fill>
      <patternFill patternType="solid">
        <fgColor rgb="FFAEAAAA"/>
        <bgColor rgb="FF000000"/>
      </patternFill>
    </fill>
    <fill>
      <patternFill patternType="solid">
        <fgColor rgb="FFB4C6E7"/>
        <bgColor rgb="FF000000"/>
      </patternFill>
    </fill>
    <fill>
      <patternFill patternType="solid">
        <fgColor rgb="FFC6E0B4"/>
        <bgColor rgb="FF000000"/>
      </patternFill>
    </fill>
    <fill>
      <patternFill patternType="solid">
        <fgColor rgb="FFFFFFFF"/>
        <bgColor rgb="FF000000"/>
      </patternFill>
    </fill>
  </fills>
  <borders count="78">
    <border>
      <left/>
      <right/>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right style="thick">
        <color rgb="FFBF8F00"/>
      </right>
      <top/>
      <bottom style="thick">
        <color rgb="FFBF8F00"/>
      </bottom>
      <diagonal/>
    </border>
    <border>
      <left/>
      <right/>
      <top/>
      <bottom style="thick">
        <color rgb="FFBF8F00"/>
      </bottom>
      <diagonal/>
    </border>
    <border>
      <left style="thick">
        <color rgb="FFBF8F00"/>
      </left>
      <right style="thin">
        <color theme="2" tint="-9.9978637043366805E-2"/>
      </right>
      <top style="thin">
        <color theme="2" tint="-9.9978637043366805E-2"/>
      </top>
      <bottom style="thick">
        <color rgb="FFBF8F00"/>
      </bottom>
      <diagonal/>
    </border>
    <border>
      <left/>
      <right style="thick">
        <color rgb="FFBF8F00"/>
      </right>
      <top/>
      <bottom/>
      <diagonal/>
    </border>
    <border>
      <left style="thick">
        <color rgb="FFBF8F00"/>
      </left>
      <right style="thin">
        <color theme="2" tint="-9.9978637043366805E-2"/>
      </right>
      <top style="thin">
        <color theme="2" tint="-9.9978637043366805E-2"/>
      </top>
      <bottom style="thin">
        <color theme="2" tint="-9.9978637043366805E-2"/>
      </bottom>
      <diagonal/>
    </border>
    <border>
      <left/>
      <right style="thick">
        <color rgb="FF7030A0"/>
      </right>
      <top/>
      <bottom style="thick">
        <color rgb="FF7030A0"/>
      </bottom>
      <diagonal/>
    </border>
    <border>
      <left/>
      <right/>
      <top/>
      <bottom style="thick">
        <color rgb="FF7030A0"/>
      </bottom>
      <diagonal/>
    </border>
    <border>
      <left style="thick">
        <color rgb="FF7030A0"/>
      </left>
      <right style="thin">
        <color theme="2" tint="-9.9978637043366805E-2"/>
      </right>
      <top style="thin">
        <color theme="2" tint="-9.9978637043366805E-2"/>
      </top>
      <bottom style="thick">
        <color rgb="FF7030A0"/>
      </bottom>
      <diagonal/>
    </border>
    <border>
      <left style="thick">
        <color rgb="FF7030A0"/>
      </left>
      <right style="thin">
        <color theme="2" tint="-9.9978637043366805E-2"/>
      </right>
      <top style="thick">
        <color rgb="FF7030A0"/>
      </top>
      <bottom style="thin">
        <color theme="2" tint="-9.9978637043366805E-2"/>
      </bottom>
      <diagonal/>
    </border>
    <border>
      <left style="thick">
        <color rgb="FFBF8F00"/>
      </left>
      <right style="thin">
        <color theme="2" tint="-9.9978637043366805E-2"/>
      </right>
      <top style="thick">
        <color rgb="FFBF8F00"/>
      </top>
      <bottom style="thin">
        <color theme="2" tint="-9.9978637043366805E-2"/>
      </bottom>
      <diagonal/>
    </border>
    <border>
      <left/>
      <right/>
      <top/>
      <bottom style="thick">
        <color rgb="FF7D4A2B"/>
      </bottom>
      <diagonal/>
    </border>
    <border>
      <left/>
      <right style="thick">
        <color rgb="FFC65911"/>
      </right>
      <top/>
      <bottom/>
      <diagonal/>
    </border>
    <border>
      <left/>
      <right style="thick">
        <color rgb="FF2F75B5"/>
      </right>
      <top/>
      <bottom style="thick">
        <color rgb="FF2F75B5"/>
      </bottom>
      <diagonal/>
    </border>
    <border>
      <left/>
      <right/>
      <top/>
      <bottom style="thick">
        <color rgb="FF2F75B5"/>
      </bottom>
      <diagonal/>
    </border>
    <border>
      <left/>
      <right style="thick">
        <color rgb="FF7030A0"/>
      </right>
      <top/>
      <bottom/>
      <diagonal/>
    </border>
    <border>
      <left/>
      <right style="thick">
        <color rgb="FF2F75B5"/>
      </right>
      <top/>
      <bottom/>
      <diagonal/>
    </border>
    <border>
      <left/>
      <right style="medium">
        <color rgb="FF7D4A2B"/>
      </right>
      <top/>
      <bottom style="medium">
        <color rgb="FF7D4A2B"/>
      </bottom>
      <diagonal/>
    </border>
    <border>
      <left/>
      <right style="medium">
        <color rgb="FF7D4A2B"/>
      </right>
      <top style="medium">
        <color rgb="FF7D4A2B"/>
      </top>
      <bottom/>
      <diagonal/>
    </border>
    <border>
      <left style="thin">
        <color rgb="FFA9D08E"/>
      </left>
      <right/>
      <top style="thin">
        <color rgb="FFA9D08E"/>
      </top>
      <bottom/>
      <diagonal/>
    </border>
    <border>
      <left style="thin">
        <color rgb="FFA9D08E"/>
      </left>
      <right/>
      <top style="thin">
        <color rgb="FFA9D08E"/>
      </top>
      <bottom style="thin">
        <color rgb="FFA9D08E"/>
      </bottom>
      <diagonal/>
    </border>
    <border>
      <left style="thin">
        <color rgb="FFA9D08E"/>
      </left>
      <right style="thin">
        <color rgb="FFA9D08E"/>
      </right>
      <top style="thin">
        <color rgb="FFA9D08E"/>
      </top>
      <bottom style="thin">
        <color rgb="FFA9D08E"/>
      </bottom>
      <diagonal/>
    </border>
    <border>
      <left/>
      <right style="thin">
        <color rgb="FFA9D08E"/>
      </right>
      <top style="thin">
        <color rgb="FFA9D08E"/>
      </top>
      <bottom style="thin">
        <color rgb="FFA9D08E"/>
      </bottom>
      <diagonal/>
    </border>
    <border>
      <left style="thin">
        <color rgb="FF548235"/>
      </left>
      <right style="thin">
        <color rgb="FF548235"/>
      </right>
      <top style="thin">
        <color rgb="FF548235"/>
      </top>
      <bottom style="thin">
        <color rgb="FF548235"/>
      </bottom>
      <diagonal/>
    </border>
    <border>
      <left style="thick">
        <color rgb="FF2F75B5"/>
      </left>
      <right style="thin">
        <color rgb="FFD0CECE"/>
      </right>
      <top style="thick">
        <color rgb="FF2F75B5"/>
      </top>
      <bottom style="thin">
        <color rgb="FFD0CECE"/>
      </bottom>
      <diagonal/>
    </border>
    <border>
      <left style="thin">
        <color rgb="FFA9D08E"/>
      </left>
      <right/>
      <top style="thick">
        <color rgb="FF2F75B5"/>
      </top>
      <bottom style="thin">
        <color rgb="FFA9D08E"/>
      </bottom>
      <diagonal/>
    </border>
    <border>
      <left style="thin">
        <color rgb="FFA9D08E"/>
      </left>
      <right style="thin">
        <color rgb="FFA9D08E"/>
      </right>
      <top style="thick">
        <color rgb="FF2F75B5"/>
      </top>
      <bottom style="thin">
        <color rgb="FFA9D08E"/>
      </bottom>
      <diagonal/>
    </border>
    <border>
      <left/>
      <right style="thin">
        <color rgb="FFA9D08E"/>
      </right>
      <top style="thick">
        <color rgb="FF2F75B5"/>
      </top>
      <bottom style="thin">
        <color rgb="FFA9D08E"/>
      </bottom>
      <diagonal/>
    </border>
    <border>
      <left/>
      <right style="thick">
        <color rgb="FF2F75B5"/>
      </right>
      <top style="thick">
        <color rgb="FF2F75B5"/>
      </top>
      <bottom style="thin">
        <color rgb="FFA9D08E"/>
      </bottom>
      <diagonal/>
    </border>
    <border>
      <left style="thick">
        <color rgb="FFC65911"/>
      </left>
      <right style="thin">
        <color rgb="FFD0CECE"/>
      </right>
      <top style="thick">
        <color rgb="FFC65911"/>
      </top>
      <bottom style="thin">
        <color rgb="FFD0CECE"/>
      </bottom>
      <diagonal/>
    </border>
    <border>
      <left style="thin">
        <color rgb="FFA9D08E"/>
      </left>
      <right/>
      <top style="thick">
        <color rgb="FFC65911"/>
      </top>
      <bottom style="thin">
        <color rgb="FFA9D08E"/>
      </bottom>
      <diagonal/>
    </border>
    <border>
      <left style="thin">
        <color rgb="FFA9D08E"/>
      </left>
      <right style="thin">
        <color rgb="FFA9D08E"/>
      </right>
      <top style="thick">
        <color rgb="FFC65911"/>
      </top>
      <bottom style="thin">
        <color rgb="FFA9D08E"/>
      </bottom>
      <diagonal/>
    </border>
    <border>
      <left/>
      <right style="thin">
        <color rgb="FFA9D08E"/>
      </right>
      <top style="thick">
        <color rgb="FFC65911"/>
      </top>
      <bottom style="thin">
        <color rgb="FFA9D08E"/>
      </bottom>
      <diagonal/>
    </border>
    <border>
      <left/>
      <right style="thick">
        <color rgb="FFC65911"/>
      </right>
      <top style="thick">
        <color rgb="FFC65911"/>
      </top>
      <bottom style="thin">
        <color rgb="FFA9D08E"/>
      </bottom>
      <diagonal/>
    </border>
    <border>
      <left style="thick">
        <color rgb="FF7030A0"/>
      </left>
      <right style="thin">
        <color rgb="FFD0CECE"/>
      </right>
      <top style="thick">
        <color rgb="FF7030A0"/>
      </top>
      <bottom style="thin">
        <color rgb="FFD0CECE"/>
      </bottom>
      <diagonal/>
    </border>
    <border>
      <left style="thin">
        <color rgb="FFA9D08E"/>
      </left>
      <right/>
      <top style="thick">
        <color rgb="FF7030A0"/>
      </top>
      <bottom style="thin">
        <color rgb="FFA9D08E"/>
      </bottom>
      <diagonal/>
    </border>
    <border>
      <left style="thin">
        <color rgb="FFA9D08E"/>
      </left>
      <right style="thin">
        <color rgb="FFA9D08E"/>
      </right>
      <top style="thick">
        <color rgb="FF7030A0"/>
      </top>
      <bottom style="thin">
        <color rgb="FFA9D08E"/>
      </bottom>
      <diagonal/>
    </border>
    <border>
      <left/>
      <right style="thin">
        <color rgb="FFA9D08E"/>
      </right>
      <top style="thick">
        <color rgb="FF7030A0"/>
      </top>
      <bottom style="thin">
        <color rgb="FFA9D08E"/>
      </bottom>
      <diagonal/>
    </border>
    <border>
      <left/>
      <right style="thick">
        <color rgb="FF7030A0"/>
      </right>
      <top style="thick">
        <color rgb="FF7030A0"/>
      </top>
      <bottom style="thin">
        <color rgb="FFA9D08E"/>
      </bottom>
      <diagonal/>
    </border>
    <border>
      <left style="thick">
        <color rgb="FF7D4A2B"/>
      </left>
      <right style="thin">
        <color rgb="FFD0CECE"/>
      </right>
      <top style="thick">
        <color rgb="FF7D4A2B"/>
      </top>
      <bottom style="thin">
        <color rgb="FFD0CECE"/>
      </bottom>
      <diagonal/>
    </border>
    <border>
      <left style="thin">
        <color rgb="FFA9D08E"/>
      </left>
      <right/>
      <top style="thick">
        <color rgb="FF7D4A2B"/>
      </top>
      <bottom style="thin">
        <color rgb="FFA9D08E"/>
      </bottom>
      <diagonal/>
    </border>
    <border>
      <left style="thin">
        <color rgb="FFA9D08E"/>
      </left>
      <right style="thin">
        <color rgb="FFA9D08E"/>
      </right>
      <top style="thick">
        <color rgb="FF7D4A2B"/>
      </top>
      <bottom style="thin">
        <color rgb="FFA9D08E"/>
      </bottom>
      <diagonal/>
    </border>
    <border>
      <left/>
      <right style="thin">
        <color rgb="FFA9D08E"/>
      </right>
      <top style="thick">
        <color rgb="FF7D4A2B"/>
      </top>
      <bottom style="thin">
        <color rgb="FFA9D08E"/>
      </bottom>
      <diagonal/>
    </border>
    <border>
      <left/>
      <right style="thick">
        <color rgb="FF2F75B5"/>
      </right>
      <top style="thick">
        <color rgb="FF7D4A2B"/>
      </top>
      <bottom style="thin">
        <color rgb="FFA9D08E"/>
      </bottom>
      <diagonal/>
    </border>
    <border>
      <left/>
      <right style="thick">
        <color rgb="FF7D4A2B"/>
      </right>
      <top style="thick">
        <color rgb="FF7D4A2B"/>
      </top>
      <bottom style="thin">
        <color rgb="FFA9D08E"/>
      </bottom>
      <diagonal/>
    </border>
    <border>
      <left style="thick">
        <color rgb="FF2F75B5"/>
      </left>
      <right/>
      <top style="thin">
        <color rgb="FFA9D08E"/>
      </top>
      <bottom style="thin">
        <color rgb="FFA9D08E"/>
      </bottom>
      <diagonal/>
    </border>
    <border>
      <left style="thick">
        <color rgb="FFC65911"/>
      </left>
      <right/>
      <top style="thin">
        <color rgb="FFA9D08E"/>
      </top>
      <bottom style="thin">
        <color rgb="FFA9D08E"/>
      </bottom>
      <diagonal/>
    </border>
    <border>
      <left style="thick">
        <color rgb="FF7030A0"/>
      </left>
      <right style="thin">
        <color rgb="FFD0CECE"/>
      </right>
      <top style="thin">
        <color rgb="FFD0CECE"/>
      </top>
      <bottom style="thin">
        <color rgb="FFD0CECE"/>
      </bottom>
      <diagonal/>
    </border>
    <border>
      <left style="thick">
        <color rgb="FF7D4A2B"/>
      </left>
      <right/>
      <top style="thin">
        <color rgb="FFA9D08E"/>
      </top>
      <bottom style="thin">
        <color rgb="FFA9D08E"/>
      </bottom>
      <diagonal/>
    </border>
    <border>
      <left style="thin">
        <color rgb="FFBF8F00"/>
      </left>
      <right style="thick">
        <color rgb="FF7D4A2B"/>
      </right>
      <top style="thin">
        <color rgb="FFBF8F00"/>
      </top>
      <bottom style="thin">
        <color rgb="FFBF8F00"/>
      </bottom>
      <diagonal/>
    </border>
    <border>
      <left style="thick">
        <color rgb="FF7D4A2B"/>
      </left>
      <right style="thin">
        <color rgb="FFD0CECE"/>
      </right>
      <top style="thin">
        <color rgb="FFD0CECE"/>
      </top>
      <bottom style="thin">
        <color rgb="FFD0CECE"/>
      </bottom>
      <diagonal/>
    </border>
    <border>
      <left style="thick">
        <color rgb="FFC65911"/>
      </left>
      <right/>
      <top style="thin">
        <color rgb="FFA9D08E"/>
      </top>
      <bottom/>
      <diagonal/>
    </border>
    <border>
      <left style="thick">
        <color rgb="FF7030A0"/>
      </left>
      <right style="thin">
        <color rgb="FFD0CECE"/>
      </right>
      <top style="thin">
        <color rgb="FFD0CECE"/>
      </top>
      <bottom style="thick">
        <color rgb="FF7030A0"/>
      </bottom>
      <diagonal/>
    </border>
    <border>
      <left style="thick">
        <color rgb="FF7D4A2B"/>
      </left>
      <right style="thin">
        <color rgb="FFD0CECE"/>
      </right>
      <top style="thin">
        <color rgb="FFD0CECE"/>
      </top>
      <bottom style="thick">
        <color rgb="FF7D4A2B"/>
      </bottom>
      <diagonal/>
    </border>
    <border>
      <left style="thin">
        <color rgb="FFBF8F00"/>
      </left>
      <right style="thick">
        <color rgb="FF7D4A2B"/>
      </right>
      <top style="thin">
        <color rgb="FFBF8F00"/>
      </top>
      <bottom style="thick">
        <color rgb="FF7D4A2B"/>
      </bottom>
      <diagonal/>
    </border>
    <border>
      <left style="thin">
        <color rgb="FFA9D08E"/>
      </left>
      <right/>
      <top style="thick">
        <color rgb="FFBF8F00"/>
      </top>
      <bottom style="thin">
        <color rgb="FFA9D08E"/>
      </bottom>
      <diagonal/>
    </border>
    <border>
      <left style="thin">
        <color rgb="FFA9D08E"/>
      </left>
      <right style="thin">
        <color rgb="FFA9D08E"/>
      </right>
      <top style="thick">
        <color rgb="FFBF8F00"/>
      </top>
      <bottom style="thin">
        <color rgb="FFA9D08E"/>
      </bottom>
      <diagonal/>
    </border>
    <border>
      <left/>
      <right style="thin">
        <color rgb="FFA9D08E"/>
      </right>
      <top style="thick">
        <color rgb="FFBF8F00"/>
      </top>
      <bottom style="thin">
        <color rgb="FFA9D08E"/>
      </bottom>
      <diagonal/>
    </border>
    <border>
      <left/>
      <right style="thick">
        <color rgb="FFBF8F00"/>
      </right>
      <top style="thick">
        <color rgb="FFBF8F00"/>
      </top>
      <bottom style="thin">
        <color rgb="FFA9D08E"/>
      </bottom>
      <diagonal/>
    </border>
    <border>
      <left style="thick">
        <color rgb="FF2F75B5"/>
      </left>
      <right/>
      <top style="thin">
        <color rgb="FFA9D08E"/>
      </top>
      <bottom/>
      <diagonal/>
    </border>
    <border>
      <left style="thick">
        <color rgb="FF2F75B5"/>
      </left>
      <right/>
      <top style="thin">
        <color rgb="FFA9D08E"/>
      </top>
      <bottom style="thick">
        <color rgb="FF2F75B5"/>
      </bottom>
      <diagonal/>
    </border>
    <border>
      <left style="thick">
        <color auto="1"/>
      </left>
      <right/>
      <top/>
      <bottom style="thick">
        <color indexed="64"/>
      </bottom>
      <diagonal/>
    </border>
    <border>
      <left style="thick">
        <color auto="1"/>
      </left>
      <right/>
      <top style="thin">
        <color rgb="FFA9D08E"/>
      </top>
      <bottom style="thin">
        <color rgb="FFA9D08E"/>
      </bottom>
      <diagonal/>
    </border>
    <border>
      <left style="thick">
        <color auto="1"/>
      </left>
      <right style="thin">
        <color rgb="FFA9D08E"/>
      </right>
      <top style="thin">
        <color rgb="FFA9D08E"/>
      </top>
      <bottom style="thin">
        <color rgb="FFA9D08E"/>
      </bottom>
      <diagonal/>
    </border>
    <border>
      <left style="thick">
        <color auto="1"/>
      </left>
      <right/>
      <top style="thick">
        <color auto="1"/>
      </top>
      <bottom/>
      <diagonal/>
    </border>
    <border>
      <left style="thin">
        <color rgb="FFA9D08E"/>
      </left>
      <right/>
      <top style="thick">
        <color auto="1"/>
      </top>
      <bottom style="thin">
        <color rgb="FFA9D08E"/>
      </bottom>
      <diagonal/>
    </border>
    <border>
      <left style="thin">
        <color rgb="FFA9D08E"/>
      </left>
      <right style="thin">
        <color rgb="FFA9D08E"/>
      </right>
      <top style="thick">
        <color auto="1"/>
      </top>
      <bottom style="thin">
        <color rgb="FFA9D08E"/>
      </bottom>
      <diagonal/>
    </border>
    <border>
      <left/>
      <right style="thin">
        <color rgb="FFA9D08E"/>
      </right>
      <top style="thick">
        <color auto="1"/>
      </top>
      <bottom style="thin">
        <color rgb="FFA9D08E"/>
      </bottom>
      <diagonal/>
    </border>
    <border>
      <left/>
      <right style="thick">
        <color auto="1"/>
      </right>
      <top style="thick">
        <color auto="1"/>
      </top>
      <bottom style="thin">
        <color rgb="FFA9D08E"/>
      </bottom>
      <diagonal/>
    </border>
    <border>
      <left/>
      <right style="thick">
        <color auto="1"/>
      </right>
      <top/>
      <bottom/>
      <diagonal/>
    </border>
    <border>
      <left/>
      <right style="thick">
        <color auto="1"/>
      </right>
      <top/>
      <bottom style="thick">
        <color indexed="64"/>
      </bottom>
      <diagonal/>
    </border>
  </borders>
  <cellStyleXfs count="6">
    <xf numFmtId="0" fontId="0" fillId="0" borderId="0"/>
    <xf numFmtId="0" fontId="5" fillId="0" borderId="0"/>
    <xf numFmtId="0" fontId="3" fillId="0" borderId="0">
      <alignment vertical="center"/>
    </xf>
    <xf numFmtId="0" fontId="2" fillId="0" borderId="0">
      <alignment vertical="center"/>
    </xf>
    <xf numFmtId="0" fontId="1" fillId="0" borderId="0">
      <alignment vertical="center"/>
    </xf>
    <xf numFmtId="0" fontId="21" fillId="0" borderId="0"/>
  </cellStyleXfs>
  <cellXfs count="138">
    <xf numFmtId="0" fontId="0" fillId="0" borderId="0" xfId="0" applyAlignment="1">
      <alignment vertical="center"/>
    </xf>
    <xf numFmtId="0" fontId="4" fillId="0" borderId="0" xfId="0" applyFont="1" applyAlignment="1">
      <alignment vertical="center"/>
    </xf>
    <xf numFmtId="0" fontId="3" fillId="0" borderId="0" xfId="2">
      <alignment vertical="center"/>
    </xf>
    <xf numFmtId="0" fontId="0" fillId="0" borderId="0" xfId="0"/>
    <xf numFmtId="0" fontId="5" fillId="0" borderId="0" xfId="1"/>
    <xf numFmtId="0" fontId="7" fillId="0" borderId="0" xfId="1" applyFont="1"/>
    <xf numFmtId="0" fontId="5" fillId="2" borderId="0" xfId="1" applyFill="1"/>
    <xf numFmtId="0" fontId="5" fillId="0" borderId="1" xfId="1" applyBorder="1"/>
    <xf numFmtId="0" fontId="14" fillId="3" borderId="0" xfId="1" applyFont="1" applyFill="1" applyAlignment="1">
      <alignment horizontal="center" vertical="center"/>
    </xf>
    <xf numFmtId="0" fontId="14" fillId="3" borderId="2" xfId="1" applyFont="1" applyFill="1" applyBorder="1" applyAlignment="1">
      <alignment horizontal="center" vertical="center"/>
    </xf>
    <xf numFmtId="0" fontId="11" fillId="0" borderId="3" xfId="1" applyFont="1" applyBorder="1"/>
    <xf numFmtId="0" fontId="11" fillId="0" borderId="2" xfId="1" applyFont="1" applyBorder="1"/>
    <xf numFmtId="0" fontId="8" fillId="0" borderId="3" xfId="0" applyFont="1" applyBorder="1" applyAlignment="1">
      <alignment vertical="center"/>
    </xf>
    <xf numFmtId="0" fontId="8" fillId="0" borderId="2" xfId="0" applyFont="1" applyBorder="1" applyAlignment="1">
      <alignment vertical="center"/>
    </xf>
    <xf numFmtId="0" fontId="13" fillId="3" borderId="4" xfId="1" applyFont="1" applyFill="1" applyBorder="1" applyAlignment="1">
      <alignment horizontal="center" vertical="center"/>
    </xf>
    <xf numFmtId="0" fontId="12" fillId="0" borderId="5" xfId="1" applyFont="1" applyBorder="1"/>
    <xf numFmtId="0" fontId="12" fillId="0" borderId="4" xfId="1" applyFont="1" applyBorder="1"/>
    <xf numFmtId="0" fontId="10" fillId="0" borderId="4" xfId="0" applyFont="1" applyBorder="1" applyAlignment="1">
      <alignment vertical="center"/>
    </xf>
    <xf numFmtId="0" fontId="10" fillId="0" borderId="5" xfId="0" applyFont="1" applyBorder="1" applyAlignment="1">
      <alignment vertical="center"/>
    </xf>
    <xf numFmtId="0" fontId="14" fillId="3" borderId="4" xfId="1" applyFont="1" applyFill="1" applyBorder="1" applyAlignment="1">
      <alignment horizontal="center" vertical="center"/>
    </xf>
    <xf numFmtId="0" fontId="11" fillId="0" borderId="5" xfId="1" applyFont="1" applyBorder="1"/>
    <xf numFmtId="0" fontId="11" fillId="0" borderId="4" xfId="1" applyFont="1" applyBorder="1"/>
    <xf numFmtId="0" fontId="10" fillId="0" borderId="5" xfId="0" applyFont="1" applyBorder="1" applyAlignment="1">
      <alignment vertical="center" wrapText="1"/>
    </xf>
    <xf numFmtId="0" fontId="0" fillId="4" borderId="0" xfId="0" applyFill="1" applyAlignment="1">
      <alignment vertical="center"/>
    </xf>
    <xf numFmtId="0" fontId="15" fillId="0" borderId="0" xfId="1" applyFont="1"/>
    <xf numFmtId="0" fontId="11" fillId="0" borderId="0" xfId="0" applyFont="1" applyAlignment="1">
      <alignment vertical="center"/>
    </xf>
    <xf numFmtId="0" fontId="2" fillId="0" borderId="0" xfId="3">
      <alignment vertical="center"/>
    </xf>
    <xf numFmtId="0" fontId="20" fillId="5" borderId="0" xfId="3" applyFont="1" applyFill="1">
      <alignment vertical="center"/>
    </xf>
    <xf numFmtId="0" fontId="20" fillId="6" borderId="0" xfId="3" applyFont="1" applyFill="1">
      <alignment vertical="center"/>
    </xf>
    <xf numFmtId="0" fontId="20" fillId="7" borderId="0" xfId="3" applyFont="1" applyFill="1">
      <alignment vertical="center"/>
    </xf>
    <xf numFmtId="0" fontId="20" fillId="8" borderId="0" xfId="3" applyFont="1" applyFill="1">
      <alignment vertical="center"/>
    </xf>
    <xf numFmtId="0" fontId="20" fillId="9" borderId="0" xfId="3" applyFont="1" applyFill="1">
      <alignment vertical="center"/>
    </xf>
    <xf numFmtId="0" fontId="20" fillId="10" borderId="0" xfId="3" applyFont="1" applyFill="1">
      <alignment vertical="center"/>
    </xf>
    <xf numFmtId="0" fontId="0" fillId="11" borderId="0" xfId="0" applyFill="1" applyAlignment="1">
      <alignment vertical="center"/>
    </xf>
    <xf numFmtId="0" fontId="0" fillId="12" borderId="0" xfId="0" applyFill="1" applyAlignment="1">
      <alignment vertical="center"/>
    </xf>
    <xf numFmtId="0" fontId="0" fillId="13" borderId="0" xfId="0" applyFill="1" applyAlignment="1">
      <alignment vertical="center"/>
    </xf>
    <xf numFmtId="0" fontId="0" fillId="14" borderId="0" xfId="0" applyFill="1" applyAlignment="1">
      <alignment vertical="center"/>
    </xf>
    <xf numFmtId="0" fontId="0" fillId="15" borderId="0" xfId="0" applyFill="1" applyAlignment="1">
      <alignment vertical="center"/>
    </xf>
    <xf numFmtId="0" fontId="0" fillId="16" borderId="0" xfId="0" applyFill="1" applyAlignment="1">
      <alignment vertical="center"/>
    </xf>
    <xf numFmtId="0" fontId="22" fillId="5" borderId="0" xfId="0" applyFont="1" applyFill="1" applyAlignment="1">
      <alignment vertical="center"/>
    </xf>
    <xf numFmtId="0" fontId="22" fillId="6" borderId="0" xfId="0" applyFont="1" applyFill="1" applyAlignment="1">
      <alignment vertical="center"/>
    </xf>
    <xf numFmtId="0" fontId="22" fillId="7" borderId="0" xfId="0" applyFont="1" applyFill="1" applyAlignment="1">
      <alignment vertical="center"/>
    </xf>
    <xf numFmtId="0" fontId="1" fillId="0" borderId="0" xfId="4">
      <alignment vertical="center"/>
    </xf>
    <xf numFmtId="0" fontId="1" fillId="0" borderId="8" xfId="4" applyBorder="1">
      <alignment vertical="center"/>
    </xf>
    <xf numFmtId="0" fontId="1" fillId="0" borderId="9" xfId="4" applyBorder="1">
      <alignment vertical="center"/>
    </xf>
    <xf numFmtId="0" fontId="23" fillId="17" borderId="10" xfId="4" applyFont="1" applyFill="1" applyBorder="1">
      <alignment vertical="center"/>
    </xf>
    <xf numFmtId="0" fontId="1" fillId="0" borderId="11" xfId="4" applyBorder="1">
      <alignment vertical="center"/>
    </xf>
    <xf numFmtId="0" fontId="23" fillId="17" borderId="12" xfId="4" applyFont="1" applyFill="1" applyBorder="1">
      <alignment vertical="center"/>
    </xf>
    <xf numFmtId="0" fontId="1" fillId="0" borderId="13" xfId="4" applyBorder="1">
      <alignment vertical="center"/>
    </xf>
    <xf numFmtId="0" fontId="1" fillId="0" borderId="14" xfId="4" applyBorder="1">
      <alignment vertical="center"/>
    </xf>
    <xf numFmtId="0" fontId="23" fillId="18" borderId="15" xfId="4" applyFont="1" applyFill="1" applyBorder="1" applyAlignment="1">
      <alignment horizontal="center" vertical="center"/>
    </xf>
    <xf numFmtId="0" fontId="23" fillId="19" borderId="16" xfId="4" applyFont="1" applyFill="1" applyBorder="1">
      <alignment vertical="center"/>
    </xf>
    <xf numFmtId="0" fontId="23" fillId="19" borderId="17" xfId="4" applyFont="1" applyFill="1" applyBorder="1">
      <alignment vertical="center"/>
    </xf>
    <xf numFmtId="0" fontId="1" fillId="0" borderId="21" xfId="4" applyBorder="1">
      <alignment vertical="center"/>
    </xf>
    <xf numFmtId="0" fontId="1" fillId="0" borderId="23" xfId="4" applyBorder="1">
      <alignment vertical="center"/>
    </xf>
    <xf numFmtId="0" fontId="20" fillId="0" borderId="7" xfId="4" applyFont="1" applyBorder="1" applyAlignment="1">
      <alignment horizontal="center" vertical="center"/>
    </xf>
    <xf numFmtId="0" fontId="20" fillId="0" borderId="0" xfId="4" applyFont="1">
      <alignment vertical="center"/>
    </xf>
    <xf numFmtId="0" fontId="29" fillId="21" borderId="26" xfId="4" applyFont="1" applyFill="1" applyBorder="1" applyAlignment="1">
      <alignment horizontal="center" vertical="center"/>
    </xf>
    <xf numFmtId="49" fontId="29" fillId="22" borderId="27" xfId="4" applyNumberFormat="1" applyFont="1" applyFill="1" applyBorder="1" applyAlignment="1">
      <alignment horizontal="center" vertical="center"/>
    </xf>
    <xf numFmtId="49" fontId="29" fillId="22" borderId="28" xfId="4" applyNumberFormat="1" applyFont="1" applyFill="1" applyBorder="1" applyAlignment="1">
      <alignment horizontal="center" vertical="center"/>
    </xf>
    <xf numFmtId="49" fontId="29" fillId="22" borderId="29" xfId="4" applyNumberFormat="1" applyFont="1" applyFill="1" applyBorder="1" applyAlignment="1">
      <alignment horizontal="center" vertical="center"/>
    </xf>
    <xf numFmtId="49" fontId="29" fillId="23" borderId="27" xfId="4" applyNumberFormat="1" applyFont="1" applyFill="1" applyBorder="1" applyAlignment="1">
      <alignment horizontal="center" vertical="center"/>
    </xf>
    <xf numFmtId="49" fontId="29" fillId="23" borderId="30" xfId="4" applyNumberFormat="1" applyFont="1" applyFill="1" applyBorder="1" applyAlignment="1">
      <alignment horizontal="center" vertical="center"/>
    </xf>
    <xf numFmtId="0" fontId="20" fillId="8" borderId="0" xfId="4" applyFont="1" applyFill="1" applyAlignment="1">
      <alignment horizontal="center" vertical="center"/>
    </xf>
    <xf numFmtId="0" fontId="30" fillId="24" borderId="0" xfId="4" applyFont="1" applyFill="1" applyAlignment="1">
      <alignment horizontal="right" vertical="center"/>
    </xf>
    <xf numFmtId="0" fontId="30" fillId="10" borderId="0" xfId="4" applyFont="1" applyFill="1" applyAlignment="1">
      <alignment horizontal="right" vertical="center"/>
    </xf>
    <xf numFmtId="0" fontId="31" fillId="0" borderId="0" xfId="4" applyFont="1">
      <alignment vertical="center"/>
    </xf>
    <xf numFmtId="0" fontId="20" fillId="9" borderId="0" xfId="4" applyFont="1" applyFill="1" applyAlignment="1">
      <alignment horizontal="center" vertical="center"/>
    </xf>
    <xf numFmtId="0" fontId="20" fillId="10" borderId="0" xfId="4" applyFont="1" applyFill="1" applyAlignment="1">
      <alignment horizontal="center" vertical="center"/>
    </xf>
    <xf numFmtId="0" fontId="29" fillId="26" borderId="31" xfId="4" applyFont="1" applyFill="1" applyBorder="1">
      <alignment vertical="center"/>
    </xf>
    <xf numFmtId="49" fontId="29" fillId="22" borderId="32" xfId="4" applyNumberFormat="1" applyFont="1" applyFill="1" applyBorder="1" applyAlignment="1">
      <alignment horizontal="center" vertical="center"/>
    </xf>
    <xf numFmtId="49" fontId="29" fillId="22" borderId="33" xfId="4" applyNumberFormat="1" applyFont="1" applyFill="1" applyBorder="1" applyAlignment="1">
      <alignment horizontal="center" vertical="center"/>
    </xf>
    <xf numFmtId="49" fontId="29" fillId="22" borderId="34" xfId="4" applyNumberFormat="1" applyFont="1" applyFill="1" applyBorder="1" applyAlignment="1">
      <alignment horizontal="center" vertical="center"/>
    </xf>
    <xf numFmtId="49" fontId="29" fillId="22" borderId="35" xfId="4" applyNumberFormat="1" applyFont="1" applyFill="1" applyBorder="1" applyAlignment="1">
      <alignment horizontal="center" vertical="center"/>
    </xf>
    <xf numFmtId="0" fontId="29" fillId="26" borderId="36" xfId="4" applyFont="1" applyFill="1" applyBorder="1">
      <alignment vertical="center"/>
    </xf>
    <xf numFmtId="49" fontId="29" fillId="22" borderId="37" xfId="4" applyNumberFormat="1" applyFont="1" applyFill="1" applyBorder="1" applyAlignment="1">
      <alignment horizontal="center" vertical="center"/>
    </xf>
    <xf numFmtId="49" fontId="29" fillId="22" borderId="38" xfId="4" applyNumberFormat="1" applyFont="1" applyFill="1" applyBorder="1" applyAlignment="1">
      <alignment horizontal="center" vertical="center"/>
    </xf>
    <xf numFmtId="49" fontId="29" fillId="22" borderId="39" xfId="4" applyNumberFormat="1" applyFont="1" applyFill="1" applyBorder="1" applyAlignment="1">
      <alignment horizontal="center" vertical="center"/>
    </xf>
    <xf numFmtId="49" fontId="29" fillId="22" borderId="40" xfId="4" applyNumberFormat="1" applyFont="1" applyFill="1" applyBorder="1" applyAlignment="1">
      <alignment horizontal="center" vertical="center"/>
    </xf>
    <xf numFmtId="0" fontId="29" fillId="26" borderId="41" xfId="4" applyFont="1" applyFill="1" applyBorder="1">
      <alignment vertical="center"/>
    </xf>
    <xf numFmtId="49" fontId="29" fillId="22" borderId="42" xfId="4" applyNumberFormat="1" applyFont="1" applyFill="1" applyBorder="1" applyAlignment="1">
      <alignment horizontal="center" vertical="center"/>
    </xf>
    <xf numFmtId="49" fontId="29" fillId="22" borderId="43" xfId="4" applyNumberFormat="1" applyFont="1" applyFill="1" applyBorder="1" applyAlignment="1">
      <alignment horizontal="center" vertical="center"/>
    </xf>
    <xf numFmtId="49" fontId="29" fillId="22" borderId="44" xfId="4" applyNumberFormat="1" applyFont="1" applyFill="1" applyBorder="1" applyAlignment="1">
      <alignment horizontal="center" vertical="center"/>
    </xf>
    <xf numFmtId="49" fontId="29" fillId="22" borderId="45" xfId="4" applyNumberFormat="1" applyFont="1" applyFill="1" applyBorder="1" applyAlignment="1">
      <alignment horizontal="center" vertical="center"/>
    </xf>
    <xf numFmtId="0" fontId="29" fillId="26" borderId="46" xfId="4" applyFont="1" applyFill="1" applyBorder="1">
      <alignment vertical="center"/>
    </xf>
    <xf numFmtId="49" fontId="29" fillId="22" borderId="47" xfId="4" applyNumberFormat="1" applyFont="1" applyFill="1" applyBorder="1" applyAlignment="1">
      <alignment horizontal="center" vertical="center"/>
    </xf>
    <xf numFmtId="49" fontId="29" fillId="22" borderId="48" xfId="4" applyNumberFormat="1" applyFont="1" applyFill="1" applyBorder="1" applyAlignment="1">
      <alignment horizontal="center" vertical="center"/>
    </xf>
    <xf numFmtId="49" fontId="29" fillId="22" borderId="49" xfId="4" applyNumberFormat="1" applyFont="1" applyFill="1" applyBorder="1" applyAlignment="1">
      <alignment horizontal="center" vertical="center"/>
    </xf>
    <xf numFmtId="49" fontId="29" fillId="22" borderId="50" xfId="4" applyNumberFormat="1" applyFont="1" applyFill="1" applyBorder="1" applyAlignment="1">
      <alignment horizontal="center" vertical="center"/>
    </xf>
    <xf numFmtId="49" fontId="29" fillId="22" borderId="51" xfId="4" applyNumberFormat="1" applyFont="1" applyFill="1" applyBorder="1" applyAlignment="1">
      <alignment horizontal="center" vertical="center"/>
    </xf>
    <xf numFmtId="49" fontId="29" fillId="10" borderId="25" xfId="4" applyNumberFormat="1" applyFont="1" applyFill="1" applyBorder="1" applyAlignment="1">
      <alignment horizontal="center" vertical="center"/>
    </xf>
    <xf numFmtId="49" fontId="29" fillId="22" borderId="52" xfId="4" applyNumberFormat="1" applyFont="1" applyFill="1" applyBorder="1" applyAlignment="1">
      <alignment horizontal="right" vertical="center"/>
    </xf>
    <xf numFmtId="0" fontId="20" fillId="0" borderId="23" xfId="4" applyFont="1" applyBorder="1">
      <alignment vertical="center"/>
    </xf>
    <xf numFmtId="49" fontId="29" fillId="22" borderId="53" xfId="4" applyNumberFormat="1" applyFont="1" applyFill="1" applyBorder="1" applyAlignment="1">
      <alignment horizontal="right" vertical="center"/>
    </xf>
    <xf numFmtId="0" fontId="20" fillId="0" borderId="19" xfId="4" applyFont="1" applyBorder="1">
      <alignment vertical="center"/>
    </xf>
    <xf numFmtId="0" fontId="29" fillId="22" borderId="54" xfId="4" applyFont="1" applyFill="1" applyBorder="1">
      <alignment vertical="center"/>
    </xf>
    <xf numFmtId="0" fontId="20" fillId="0" borderId="22" xfId="4" applyFont="1" applyBorder="1">
      <alignment vertical="center"/>
    </xf>
    <xf numFmtId="49" fontId="29" fillId="22" borderId="55" xfId="4" applyNumberFormat="1" applyFont="1" applyFill="1" applyBorder="1" applyAlignment="1">
      <alignment horizontal="right" vertical="center"/>
    </xf>
    <xf numFmtId="0" fontId="20" fillId="0" borderId="56" xfId="4" applyFont="1" applyBorder="1">
      <alignment vertical="center"/>
    </xf>
    <xf numFmtId="0" fontId="20" fillId="0" borderId="24" xfId="4" applyFont="1" applyBorder="1">
      <alignment vertical="center"/>
    </xf>
    <xf numFmtId="0" fontId="20" fillId="27" borderId="23" xfId="4" applyFont="1" applyFill="1" applyBorder="1">
      <alignment vertical="center"/>
    </xf>
    <xf numFmtId="0" fontId="20" fillId="27" borderId="0" xfId="4" applyFont="1" applyFill="1">
      <alignment vertical="center"/>
    </xf>
    <xf numFmtId="49" fontId="29" fillId="27" borderId="53" xfId="4" applyNumberFormat="1" applyFont="1" applyFill="1" applyBorder="1" applyAlignment="1">
      <alignment horizontal="right" vertical="center"/>
    </xf>
    <xf numFmtId="0" fontId="31" fillId="0" borderId="0" xfId="4" applyFont="1" applyAlignment="1">
      <alignment horizontal="center" vertical="center"/>
    </xf>
    <xf numFmtId="0" fontId="29" fillId="22" borderId="57" xfId="4" applyFont="1" applyFill="1" applyBorder="1">
      <alignment vertical="center"/>
    </xf>
    <xf numFmtId="49" fontId="29" fillId="27" borderId="58" xfId="4" applyNumberFormat="1" applyFont="1" applyFill="1" applyBorder="1" applyAlignment="1">
      <alignment horizontal="right" vertical="center"/>
    </xf>
    <xf numFmtId="0" fontId="29" fillId="22" borderId="59" xfId="4" applyFont="1" applyFill="1" applyBorder="1">
      <alignment vertical="center"/>
    </xf>
    <xf numFmtId="0" fontId="20" fillId="0" borderId="14" xfId="4" applyFont="1" applyBorder="1">
      <alignment vertical="center"/>
    </xf>
    <xf numFmtId="0" fontId="20" fillId="0" borderId="13" xfId="4" applyFont="1" applyBorder="1">
      <alignment vertical="center"/>
    </xf>
    <xf numFmtId="0" fontId="29" fillId="22" borderId="60" xfId="4" applyFont="1" applyFill="1" applyBorder="1">
      <alignment vertical="center"/>
    </xf>
    <xf numFmtId="0" fontId="20" fillId="0" borderId="18" xfId="4" applyFont="1" applyBorder="1">
      <alignment vertical="center"/>
    </xf>
    <xf numFmtId="0" fontId="20" fillId="0" borderId="61" xfId="4" applyFont="1" applyBorder="1">
      <alignment vertical="center"/>
    </xf>
    <xf numFmtId="3" fontId="0" fillId="0" borderId="0" xfId="0" applyNumberFormat="1" applyAlignment="1">
      <alignment vertical="center"/>
    </xf>
    <xf numFmtId="4" fontId="0" fillId="0" borderId="0" xfId="0" applyNumberFormat="1" applyAlignment="1">
      <alignment vertical="center"/>
    </xf>
    <xf numFmtId="49" fontId="29" fillId="22" borderId="62" xfId="4" applyNumberFormat="1" applyFont="1" applyFill="1" applyBorder="1" applyAlignment="1">
      <alignment horizontal="center" vertical="center"/>
    </xf>
    <xf numFmtId="49" fontId="29" fillId="22" borderId="63" xfId="4" applyNumberFormat="1" applyFont="1" applyFill="1" applyBorder="1" applyAlignment="1">
      <alignment horizontal="center" vertical="center"/>
    </xf>
    <xf numFmtId="49" fontId="29" fillId="22" borderId="64" xfId="4" applyNumberFormat="1" applyFont="1" applyFill="1" applyBorder="1" applyAlignment="1">
      <alignment horizontal="center" vertical="center"/>
    </xf>
    <xf numFmtId="49" fontId="29" fillId="22" borderId="65" xfId="4" applyNumberFormat="1" applyFont="1" applyFill="1" applyBorder="1" applyAlignment="1">
      <alignment horizontal="center" vertical="center"/>
    </xf>
    <xf numFmtId="49" fontId="29" fillId="22" borderId="66" xfId="4" applyNumberFormat="1" applyFont="1" applyFill="1" applyBorder="1" applyAlignment="1">
      <alignment horizontal="right" vertical="center"/>
    </xf>
    <xf numFmtId="0" fontId="1" fillId="0" borderId="20" xfId="4" applyBorder="1">
      <alignment vertical="center"/>
    </xf>
    <xf numFmtId="0" fontId="21" fillId="0" borderId="0" xfId="5" applyAlignment="1">
      <alignment vertical="center"/>
    </xf>
    <xf numFmtId="0" fontId="20" fillId="13" borderId="56" xfId="4" applyFont="1" applyFill="1" applyBorder="1">
      <alignment vertical="center"/>
    </xf>
    <xf numFmtId="0" fontId="20" fillId="0" borderId="0" xfId="4" applyFont="1" applyBorder="1">
      <alignment vertical="center"/>
    </xf>
    <xf numFmtId="49" fontId="29" fillId="22" borderId="67" xfId="4" applyNumberFormat="1" applyFont="1" applyFill="1" applyBorder="1" applyAlignment="1">
      <alignment horizontal="right" vertical="center"/>
    </xf>
    <xf numFmtId="0" fontId="1" fillId="0" borderId="0" xfId="4" applyBorder="1">
      <alignment vertical="center"/>
    </xf>
    <xf numFmtId="0" fontId="20" fillId="20" borderId="0" xfId="4" applyFont="1" applyFill="1" applyBorder="1">
      <alignment vertical="center"/>
    </xf>
    <xf numFmtId="0" fontId="20" fillId="13" borderId="0" xfId="4" applyFont="1" applyFill="1" applyBorder="1">
      <alignment vertical="center"/>
    </xf>
    <xf numFmtId="49" fontId="29" fillId="25" borderId="6" xfId="4" applyNumberFormat="1" applyFont="1" applyFill="1" applyBorder="1" applyAlignment="1">
      <alignment horizontal="center" vertical="center"/>
    </xf>
    <xf numFmtId="49" fontId="29" fillId="22" borderId="69" xfId="4" applyNumberFormat="1" applyFont="1" applyFill="1" applyBorder="1" applyAlignment="1">
      <alignment horizontal="center" vertical="center"/>
    </xf>
    <xf numFmtId="49" fontId="29" fillId="22" borderId="70" xfId="4" applyNumberFormat="1" applyFont="1" applyFill="1" applyBorder="1" applyAlignment="1">
      <alignment horizontal="center" vertical="center"/>
    </xf>
    <xf numFmtId="49" fontId="29" fillId="25" borderId="68" xfId="4" applyNumberFormat="1" applyFont="1" applyFill="1" applyBorder="1" applyAlignment="1">
      <alignment horizontal="center" vertical="center"/>
    </xf>
    <xf numFmtId="0" fontId="29" fillId="6" borderId="71" xfId="4" applyFont="1" applyFill="1" applyBorder="1" applyAlignment="1">
      <alignment horizontal="center" vertical="center"/>
    </xf>
    <xf numFmtId="49" fontId="29" fillId="22" borderId="72" xfId="4" applyNumberFormat="1" applyFont="1" applyFill="1" applyBorder="1" applyAlignment="1">
      <alignment horizontal="center" vertical="center"/>
    </xf>
    <xf numFmtId="49" fontId="29" fillId="22" borderId="73" xfId="4" applyNumberFormat="1" applyFont="1" applyFill="1" applyBorder="1" applyAlignment="1">
      <alignment horizontal="center" vertical="center"/>
    </xf>
    <xf numFmtId="49" fontId="29" fillId="22" borderId="74" xfId="4" applyNumberFormat="1" applyFont="1" applyFill="1" applyBorder="1" applyAlignment="1">
      <alignment horizontal="center" vertical="center"/>
    </xf>
    <xf numFmtId="49" fontId="29" fillId="22" borderId="75" xfId="4" applyNumberFormat="1" applyFont="1" applyFill="1" applyBorder="1" applyAlignment="1">
      <alignment horizontal="center" vertical="center"/>
    </xf>
    <xf numFmtId="0" fontId="20" fillId="0" borderId="76" xfId="4" applyFont="1" applyBorder="1">
      <alignment vertical="center"/>
    </xf>
    <xf numFmtId="49" fontId="29" fillId="25" borderId="77" xfId="4" applyNumberFormat="1" applyFont="1" applyFill="1" applyBorder="1" applyAlignment="1">
      <alignment horizontal="center" vertical="center"/>
    </xf>
  </cellXfs>
  <cellStyles count="6">
    <cellStyle name="一般" xfId="0" builtinId="0"/>
    <cellStyle name="一般 2" xfId="1" xr:uid="{0AE8C5C0-EBF6-401E-8A5B-7A39DE7FDEB0}"/>
    <cellStyle name="一般 3" xfId="2" xr:uid="{2432AA5D-0BB3-430B-BEEF-6A81CE609DE9}"/>
    <cellStyle name="一般 4" xfId="3" xr:uid="{1CEAAEAA-FABA-489F-9374-50D2C18930E9}"/>
    <cellStyle name="一般 5" xfId="4" xr:uid="{7782F295-5A18-42EA-9328-02F050BC91CA}"/>
    <cellStyle name="一般 6" xfId="5" xr:uid="{C6BF6512-E74D-4ECF-9430-4D3CBBFB5B69}"/>
  </cellStyles>
  <dxfs count="0"/>
  <tableStyles count="0" defaultTableStyle="TableStyleMedium2" defaultPivotStyle="PivotStyleLight16"/>
  <colors>
    <mruColors>
      <color rgb="FFB04814"/>
      <color rgb="FFE76625"/>
      <color rgb="FFFCC93B"/>
      <color rgb="FFFFC000"/>
      <color rgb="FFCDA809"/>
      <color rgb="FFD39D03"/>
      <color rgb="FFBDD7EE"/>
      <color rgb="FFF9EFD7"/>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customschemas.google.com/relationships/workbookmetadata" Target="metadata"/><Relationship Id="rId50" Type="http://schemas.openxmlformats.org/officeDocument/2006/relationships/styles" Target="styles.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1.png"/><Relationship Id="rId4" Type="http://schemas.openxmlformats.org/officeDocument/2006/relationships/image" Target="../media/image13.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png"/><Relationship Id="rId4" Type="http://schemas.openxmlformats.org/officeDocument/2006/relationships/image" Target="../media/image12.svg"/></Relationships>
</file>

<file path=xl/drawings/_rels/drawing17.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7.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10403742"/>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22202" y="391258"/>
          <a:ext cx="8343900" cy="10403742"/>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US" altLang="zh-TW" sz="1800">
            <a:solidFill>
              <a:sysClr val="windowText" lastClr="000000"/>
            </a:solidFill>
          </a:endParaRP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2</xdr:row>
      <xdr:rowOff>212391</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28108" y="646865"/>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39348</xdr:colOff>
      <xdr:row>29</xdr:row>
      <xdr:rowOff>47625</xdr:rowOff>
    </xdr:from>
    <xdr:to>
      <xdr:col>24</xdr:col>
      <xdr:colOff>565979</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082826" y="5251864"/>
          <a:ext cx="6048370"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35064</xdr:colOff>
      <xdr:row>34</xdr:row>
      <xdr:rowOff>168275</xdr:rowOff>
    </xdr:from>
    <xdr:to>
      <xdr:col>24</xdr:col>
      <xdr:colOff>579784</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078542" y="6269797"/>
          <a:ext cx="6066459"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41414</xdr:colOff>
      <xdr:row>40</xdr:row>
      <xdr:rowOff>44450</xdr:rowOff>
    </xdr:from>
    <xdr:to>
      <xdr:col>24</xdr:col>
      <xdr:colOff>579783</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084892" y="7222711"/>
          <a:ext cx="6060108"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27608</xdr:colOff>
      <xdr:row>45</xdr:row>
      <xdr:rowOff>130175</xdr:rowOff>
    </xdr:from>
    <xdr:to>
      <xdr:col>24</xdr:col>
      <xdr:colOff>579782</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071086" y="8205718"/>
          <a:ext cx="6073913" cy="679727"/>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762000</xdr:colOff>
      <xdr:row>8</xdr:row>
      <xdr:rowOff>139701</xdr:rowOff>
    </xdr:from>
    <xdr:to>
      <xdr:col>2</xdr:col>
      <xdr:colOff>425450</xdr:colOff>
      <xdr:row>10</xdr:row>
      <xdr:rowOff>184150</xdr:rowOff>
    </xdr:to>
    <xdr:sp macro="[0]!雪天型分析" textlink="">
      <xdr:nvSpPr>
        <xdr:cNvPr id="2" name="返回重測">
          <a:extLst>
            <a:ext uri="{FF2B5EF4-FFF2-40B4-BE49-F238E27FC236}">
              <a16:creationId xmlns:a16="http://schemas.microsoft.com/office/drawing/2014/main" id="{00000000-0008-0000-0400-000002000000}"/>
            </a:ext>
          </a:extLst>
        </xdr:cNvPr>
        <xdr:cNvSpPr/>
      </xdr:nvSpPr>
      <xdr:spPr>
        <a:xfrm>
          <a:off x="609600" y="1866901"/>
          <a:ext cx="103505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412603</xdr:colOff>
      <xdr:row>21</xdr:row>
      <xdr:rowOff>142876</xdr:rowOff>
    </xdr:from>
    <xdr:to>
      <xdr:col>13</xdr:col>
      <xdr:colOff>415778</xdr:colOff>
      <xdr:row>23</xdr:row>
      <xdr:rowOff>123826</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7730222" y="4587876"/>
          <a:ext cx="133365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13</xdr:col>
      <xdr:colOff>473733</xdr:colOff>
      <xdr:row>21</xdr:row>
      <xdr:rowOff>142876</xdr:rowOff>
    </xdr:from>
    <xdr:to>
      <xdr:col>16</xdr:col>
      <xdr:colOff>190603</xdr:colOff>
      <xdr:row>23</xdr:row>
      <xdr:rowOff>123826</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121828" y="4587876"/>
          <a:ext cx="171258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253449</xdr:colOff>
      <xdr:row>21</xdr:row>
      <xdr:rowOff>142876</xdr:rowOff>
    </xdr:from>
    <xdr:to>
      <xdr:col>19</xdr:col>
      <xdr:colOff>221748</xdr:colOff>
      <xdr:row>23</xdr:row>
      <xdr:rowOff>123826</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0897259" y="4587876"/>
          <a:ext cx="196401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262317</xdr:colOff>
      <xdr:row>21</xdr:row>
      <xdr:rowOff>123826</xdr:rowOff>
    </xdr:from>
    <xdr:to>
      <xdr:col>21</xdr:col>
      <xdr:colOff>131032</xdr:colOff>
      <xdr:row>23</xdr:row>
      <xdr:rowOff>104776</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01841" y="4568826"/>
          <a:ext cx="119919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start" textlink="">
      <xdr:nvSpPr>
        <xdr:cNvPr id="11" name="nextpage">
          <a:extLst>
            <a:ext uri="{FF2B5EF4-FFF2-40B4-BE49-F238E27FC236}">
              <a16:creationId xmlns:a16="http://schemas.microsoft.com/office/drawing/2014/main" id="{00000000-0008-0000-06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6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7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35536" y="1736092"/>
          <a:ext cx="2976379" cy="2936370"/>
        </a:xfrm>
        <a:prstGeom prst="rect">
          <a:avLst/>
        </a:prstGeom>
      </xdr:spPr>
    </xdr:pic>
    <xdr:clientData/>
  </xdr:twoCellAnchor>
  <xdr:twoCellAnchor>
    <xdr:from>
      <xdr:col>6</xdr:col>
      <xdr:colOff>114300</xdr:colOff>
      <xdr:row>9</xdr:row>
      <xdr:rowOff>161925</xdr:rowOff>
    </xdr:from>
    <xdr:to>
      <xdr:col>16</xdr:col>
      <xdr:colOff>580994</xdr:colOff>
      <xdr:row>48</xdr:row>
      <xdr:rowOff>167106</xdr:rowOff>
    </xdr:to>
    <xdr:grpSp>
      <xdr:nvGrpSpPr>
        <xdr:cNvPr id="2" name="群組 1">
          <a:extLst>
            <a:ext uri="{FF2B5EF4-FFF2-40B4-BE49-F238E27FC236}">
              <a16:creationId xmlns:a16="http://schemas.microsoft.com/office/drawing/2014/main" id="{00000000-0008-0000-0700-000002000000}"/>
            </a:ext>
          </a:extLst>
        </xdr:cNvPr>
        <xdr:cNvGrpSpPr/>
      </xdr:nvGrpSpPr>
      <xdr:grpSpPr>
        <a:xfrm>
          <a:off x="4110154" y="2113388"/>
          <a:ext cx="7126450" cy="8461523"/>
          <a:chOff x="4210082" y="1972752"/>
          <a:chExt cx="7324694" cy="8076117"/>
        </a:xfrm>
      </xdr:grpSpPr>
      <xdr:sp macro="" textlink="">
        <xdr:nvSpPr>
          <xdr:cNvPr id="6" name="矩形: 圓角 5">
            <a:extLst>
              <a:ext uri="{FF2B5EF4-FFF2-40B4-BE49-F238E27FC236}">
                <a16:creationId xmlns:a16="http://schemas.microsoft.com/office/drawing/2014/main" id="{00000000-0008-0000-07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9" name="portfolio">
            <a:extLst>
              <a:ext uri="{FF2B5EF4-FFF2-40B4-BE49-F238E27FC236}">
                <a16:creationId xmlns:a16="http://schemas.microsoft.com/office/drawing/2014/main" id="{00000000-0008-0000-07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2345.TW,2912.TW,8081.TW,1519.TW,4766.TW,4536.TW</a:t>
            </a:r>
          </a:p>
          <a:p>
            <a:pPr algn="l"/>
            <a:r>
              <a:rPr lang="en-US" altLang="zh-TW" sz="1200" b="1">
                <a:solidFill>
                  <a:schemeClr val="tx1"/>
                </a:solidFill>
                <a:latin typeface="微軟正黑體" panose="020B0604030504040204" pitchFamily="34" charset="-120"/>
                <a:ea typeface="微軟正黑體" panose="020B0604030504040204" pitchFamily="34" charset="-120"/>
              </a:rPr>
              <a:t>3617.TW,2379.TW,4770.TW</a:t>
            </a:r>
          </a:p>
          <a:p>
            <a:pPr algn="l"/>
            <a:r>
              <a:rPr lang="en-US" altLang="zh-TW" sz="1200" b="1">
                <a:solidFill>
                  <a:schemeClr val="tx1"/>
                </a:solidFill>
                <a:latin typeface="微軟正黑體" panose="020B0604030504040204" pitchFamily="34" charset="-120"/>
                <a:ea typeface="微軟正黑體" panose="020B0604030504040204" pitchFamily="34" charset="-120"/>
              </a:rPr>
              <a:t>6196.TW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sp macro="[0]!矩形圓角9_Click" textlink="">
        <xdr:nvSpPr>
          <xdr:cNvPr id="10" name="矩形: 圓角 9">
            <a:extLst>
              <a:ext uri="{FF2B5EF4-FFF2-40B4-BE49-F238E27FC236}">
                <a16:creationId xmlns:a16="http://schemas.microsoft.com/office/drawing/2014/main" id="{00000000-0008-0000-0700-00000A000000}"/>
              </a:ext>
            </a:extLst>
          </xdr:cNvPr>
          <xdr:cNvSpPr/>
        </xdr:nvSpPr>
        <xdr:spPr>
          <a:xfrm>
            <a:off x="4210082" y="4848219"/>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7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257174</xdr:colOff>
      <xdr:row>49</xdr:row>
      <xdr:rowOff>19050</xdr:rowOff>
    </xdr:from>
    <xdr:to>
      <xdr:col>9</xdr:col>
      <xdr:colOff>408213</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700-00002B000000}"/>
            </a:ext>
          </a:extLst>
        </xdr:cNvPr>
        <xdr:cNvSpPr/>
      </xdr:nvSpPr>
      <xdr:spPr>
        <a:xfrm>
          <a:off x="4203245" y="10575925"/>
          <a:ext cx="2124075" cy="646339"/>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7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twoCellAnchor>
    <xdr:from>
      <xdr:col>6</xdr:col>
      <xdr:colOff>183984</xdr:colOff>
      <xdr:row>4</xdr:row>
      <xdr:rowOff>146538</xdr:rowOff>
    </xdr:from>
    <xdr:to>
      <xdr:col>16</xdr:col>
      <xdr:colOff>541203</xdr:colOff>
      <xdr:row>8</xdr:row>
      <xdr:rowOff>110425</xdr:rowOff>
    </xdr:to>
    <xdr:grpSp>
      <xdr:nvGrpSpPr>
        <xdr:cNvPr id="27" name="群組 26">
          <a:extLst>
            <a:ext uri="{FF2B5EF4-FFF2-40B4-BE49-F238E27FC236}">
              <a16:creationId xmlns:a16="http://schemas.microsoft.com/office/drawing/2014/main" id="{00000000-0008-0000-0700-00001B000000}"/>
            </a:ext>
          </a:extLst>
        </xdr:cNvPr>
        <xdr:cNvGrpSpPr/>
      </xdr:nvGrpSpPr>
      <xdr:grpSpPr>
        <a:xfrm>
          <a:off x="4179838" y="1013855"/>
          <a:ext cx="7016975" cy="831204"/>
          <a:chOff x="4189369" y="993205"/>
          <a:chExt cx="7032860" cy="810553"/>
        </a:xfrm>
      </xdr:grpSpPr>
      <xdr:grpSp>
        <xdr:nvGrpSpPr>
          <xdr:cNvPr id="55" name="群組 54">
            <a:extLst>
              <a:ext uri="{FF2B5EF4-FFF2-40B4-BE49-F238E27FC236}">
                <a16:creationId xmlns:a16="http://schemas.microsoft.com/office/drawing/2014/main" id="{00000000-0008-0000-0700-000037000000}"/>
              </a:ext>
            </a:extLst>
          </xdr:cNvPr>
          <xdr:cNvGrpSpPr/>
        </xdr:nvGrpSpPr>
        <xdr:grpSpPr>
          <a:xfrm>
            <a:off x="4189369" y="993205"/>
            <a:ext cx="7032860" cy="810553"/>
            <a:chOff x="4225601" y="891419"/>
            <a:chExt cx="7299843" cy="760877"/>
          </a:xfrm>
        </xdr:grpSpPr>
        <xdr:sp macro="" textlink="">
          <xdr:nvSpPr>
            <xdr:cNvPr id="56" name="矩形: 圓角 55">
              <a:extLst>
                <a:ext uri="{FF2B5EF4-FFF2-40B4-BE49-F238E27FC236}">
                  <a16:creationId xmlns:a16="http://schemas.microsoft.com/office/drawing/2014/main" id="{00000000-0008-0000-0700-000038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7" name="矩形: 圓角 56">
              <a:extLst>
                <a:ext uri="{FF2B5EF4-FFF2-40B4-BE49-F238E27FC236}">
                  <a16:creationId xmlns:a16="http://schemas.microsoft.com/office/drawing/2014/main" id="{00000000-0008-0000-0700-000039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58" name="直線接點 57">
              <a:extLst>
                <a:ext uri="{FF2B5EF4-FFF2-40B4-BE49-F238E27FC236}">
                  <a16:creationId xmlns:a16="http://schemas.microsoft.com/office/drawing/2014/main" id="{00000000-0008-0000-0700-00003A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9" name="直線接點 58">
              <a:extLst>
                <a:ext uri="{FF2B5EF4-FFF2-40B4-BE49-F238E27FC236}">
                  <a16:creationId xmlns:a16="http://schemas.microsoft.com/office/drawing/2014/main" id="{00000000-0008-0000-0700-00003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60" name="直線接點 59">
              <a:extLst>
                <a:ext uri="{FF2B5EF4-FFF2-40B4-BE49-F238E27FC236}">
                  <a16:creationId xmlns:a16="http://schemas.microsoft.com/office/drawing/2014/main" id="{00000000-0008-0000-0700-00003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61" name="直線接點 60">
              <a:extLst>
                <a:ext uri="{FF2B5EF4-FFF2-40B4-BE49-F238E27FC236}">
                  <a16:creationId xmlns:a16="http://schemas.microsoft.com/office/drawing/2014/main" id="{00000000-0008-0000-0700-00003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2" name="直線接點 61">
              <a:extLst>
                <a:ext uri="{FF2B5EF4-FFF2-40B4-BE49-F238E27FC236}">
                  <a16:creationId xmlns:a16="http://schemas.microsoft.com/office/drawing/2014/main" id="{00000000-0008-0000-0700-00003E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3" name="直線接點 62">
              <a:extLst>
                <a:ext uri="{FF2B5EF4-FFF2-40B4-BE49-F238E27FC236}">
                  <a16:creationId xmlns:a16="http://schemas.microsoft.com/office/drawing/2014/main" id="{00000000-0008-0000-0700-00003F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4" name="文字方塊 63">
            <a:extLst>
              <a:ext uri="{FF2B5EF4-FFF2-40B4-BE49-F238E27FC236}">
                <a16:creationId xmlns:a16="http://schemas.microsoft.com/office/drawing/2014/main" id="{00000000-0008-0000-0700-000040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65" name="文字方塊 64">
            <a:extLst>
              <a:ext uri="{FF2B5EF4-FFF2-40B4-BE49-F238E27FC236}">
                <a16:creationId xmlns:a16="http://schemas.microsoft.com/office/drawing/2014/main" id="{00000000-0008-0000-0700-000041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66" name="文字方塊 65">
            <a:extLst>
              <a:ext uri="{FF2B5EF4-FFF2-40B4-BE49-F238E27FC236}">
                <a16:creationId xmlns:a16="http://schemas.microsoft.com/office/drawing/2014/main" id="{00000000-0008-0000-0700-000042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67" name="文字方塊 66">
            <a:extLst>
              <a:ext uri="{FF2B5EF4-FFF2-40B4-BE49-F238E27FC236}">
                <a16:creationId xmlns:a16="http://schemas.microsoft.com/office/drawing/2014/main" id="{00000000-0008-0000-0700-000043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68" name="暱稱">
            <a:extLst>
              <a:ext uri="{FF2B5EF4-FFF2-40B4-BE49-F238E27FC236}">
                <a16:creationId xmlns:a16="http://schemas.microsoft.com/office/drawing/2014/main" id="{00000000-0008-0000-0700-000044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abc</a:t>
            </a:r>
            <a:endParaRPr lang="zh-TW" altLang="en-US" sz="1600" b="1">
              <a:solidFill>
                <a:schemeClr val="tx1"/>
              </a:solidFill>
            </a:endParaRPr>
          </a:p>
        </xdr:txBody>
      </xdr:sp>
      <xdr:sp macro="" textlink="">
        <xdr:nvSpPr>
          <xdr:cNvPr id="69" name="年齡">
            <a:extLst>
              <a:ext uri="{FF2B5EF4-FFF2-40B4-BE49-F238E27FC236}">
                <a16:creationId xmlns:a16="http://schemas.microsoft.com/office/drawing/2014/main" id="{00000000-0008-0000-0700-000045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70" name="性別">
            <a:extLst>
              <a:ext uri="{FF2B5EF4-FFF2-40B4-BE49-F238E27FC236}">
                <a16:creationId xmlns:a16="http://schemas.microsoft.com/office/drawing/2014/main" id="{00000000-0008-0000-0700-000046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南</a:t>
            </a:r>
          </a:p>
        </xdr:txBody>
      </xdr:sp>
      <xdr:sp macro="" textlink="">
        <xdr:nvSpPr>
          <xdr:cNvPr id="71" name="郵件">
            <a:extLst>
              <a:ext uri="{FF2B5EF4-FFF2-40B4-BE49-F238E27FC236}">
                <a16:creationId xmlns:a16="http://schemas.microsoft.com/office/drawing/2014/main" id="{00000000-0008-0000-0700-000047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123</a:t>
            </a:r>
            <a:endParaRPr lang="zh-TW" altLang="en-US" sz="1600" b="1">
              <a:solidFill>
                <a:schemeClr val="tx1"/>
              </a:solidFill>
            </a:endParaRPr>
          </a:p>
        </xdr:txBody>
      </xdr:sp>
    </xdr:grpSp>
    <xdr:clientData/>
  </xdr:twoCellAnchor>
  <xdr:twoCellAnchor>
    <xdr:from>
      <xdr:col>12</xdr:col>
      <xdr:colOff>186966</xdr:colOff>
      <xdr:row>9</xdr:row>
      <xdr:rowOff>195385</xdr:rowOff>
    </xdr:from>
    <xdr:to>
      <xdr:col>14</xdr:col>
      <xdr:colOff>20205</xdr:colOff>
      <xdr:row>11</xdr:row>
      <xdr:rowOff>47305</xdr:rowOff>
    </xdr:to>
    <xdr:sp macro="" textlink="">
      <xdr:nvSpPr>
        <xdr:cNvPr id="90" name="文字方塊 89">
          <a:extLst>
            <a:ext uri="{FF2B5EF4-FFF2-40B4-BE49-F238E27FC236}">
              <a16:creationId xmlns:a16="http://schemas.microsoft.com/office/drawing/2014/main" id="{00000000-0008-0000-0700-00005A000000}"/>
            </a:ext>
          </a:extLst>
        </xdr:cNvPr>
        <xdr:cNvSpPr txBox="1"/>
      </xdr:nvSpPr>
      <xdr:spPr>
        <a:xfrm>
          <a:off x="8197735" y="2100385"/>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587375</xdr:colOff>
      <xdr:row>24</xdr:row>
      <xdr:rowOff>40980</xdr:rowOff>
    </xdr:from>
    <xdr:to>
      <xdr:col>16</xdr:col>
      <xdr:colOff>187761</xdr:colOff>
      <xdr:row>29</xdr:row>
      <xdr:rowOff>141884</xdr:rowOff>
    </xdr:to>
    <xdr:grpSp>
      <xdr:nvGrpSpPr>
        <xdr:cNvPr id="32" name="群組 31">
          <a:extLst>
            <a:ext uri="{FF2B5EF4-FFF2-40B4-BE49-F238E27FC236}">
              <a16:creationId xmlns:a16="http://schemas.microsoft.com/office/drawing/2014/main" id="{E1CB7F37-A9CB-48B8-A4F4-6E74754CA1B3}"/>
            </a:ext>
          </a:extLst>
        </xdr:cNvPr>
        <xdr:cNvGrpSpPr/>
      </xdr:nvGrpSpPr>
      <xdr:grpSpPr>
        <a:xfrm>
          <a:off x="4583229" y="5244882"/>
          <a:ext cx="6260142" cy="1185051"/>
          <a:chOff x="4496876" y="5477267"/>
          <a:chExt cx="6267886" cy="1222737"/>
        </a:xfrm>
      </xdr:grpSpPr>
      <xdr:sp macro="" textlink="">
        <xdr:nvSpPr>
          <xdr:cNvPr id="33" name="蒙地卡羅">
            <a:extLst>
              <a:ext uri="{FF2B5EF4-FFF2-40B4-BE49-F238E27FC236}">
                <a16:creationId xmlns:a16="http://schemas.microsoft.com/office/drawing/2014/main" id="{58377B36-2EA1-48CA-A08C-DB2E187DDB8C}"/>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6541W     2345W     6669W     3653W     1519W     1905W     6409W     3443W     2637W     3661W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1D0B95F1-83CE-4186-B05C-F3672F12FAB1}"/>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35" name="權重">
            <a:extLst>
              <a:ext uri="{FF2B5EF4-FFF2-40B4-BE49-F238E27FC236}">
                <a16:creationId xmlns:a16="http://schemas.microsoft.com/office/drawing/2014/main" id="{C4FB2074-7C52-4632-976F-140CA2C7E351}"/>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177471</xdr:colOff>
      <xdr:row>21</xdr:row>
      <xdr:rowOff>198019</xdr:rowOff>
    </xdr:from>
    <xdr:to>
      <xdr:col>16</xdr:col>
      <xdr:colOff>588460</xdr:colOff>
      <xdr:row>23</xdr:row>
      <xdr:rowOff>79844</xdr:rowOff>
    </xdr:to>
    <xdr:sp macro="[0]!返回風險中立偏厭人格頁_Click" textlink="">
      <xdr:nvSpPr>
        <xdr:cNvPr id="37" name="矩形: 圓角 36">
          <a:extLst>
            <a:ext uri="{FF2B5EF4-FFF2-40B4-BE49-F238E27FC236}">
              <a16:creationId xmlns:a16="http://schemas.microsoft.com/office/drawing/2014/main" id="{D875C1BE-B951-45BF-B431-EC6953B7628F}"/>
            </a:ext>
          </a:extLst>
        </xdr:cNvPr>
        <xdr:cNvSpPr/>
      </xdr:nvSpPr>
      <xdr:spPr>
        <a:xfrm>
          <a:off x="4187997" y="4759993"/>
          <a:ext cx="7095200" cy="31629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6</xdr:col>
      <xdr:colOff>551447</xdr:colOff>
      <xdr:row>30</xdr:row>
      <xdr:rowOff>39515</xdr:rowOff>
    </xdr:from>
    <xdr:to>
      <xdr:col>8</xdr:col>
      <xdr:colOff>176238</xdr:colOff>
      <xdr:row>47</xdr:row>
      <xdr:rowOff>123046</xdr:rowOff>
    </xdr:to>
    <xdr:grpSp>
      <xdr:nvGrpSpPr>
        <xdr:cNvPr id="38" name="群組 37">
          <a:extLst>
            <a:ext uri="{FF2B5EF4-FFF2-40B4-BE49-F238E27FC236}">
              <a16:creationId xmlns:a16="http://schemas.microsoft.com/office/drawing/2014/main" id="{1428C82C-5D88-4616-BC15-415B84F09C90}"/>
            </a:ext>
          </a:extLst>
        </xdr:cNvPr>
        <xdr:cNvGrpSpPr/>
      </xdr:nvGrpSpPr>
      <xdr:grpSpPr>
        <a:xfrm>
          <a:off x="4547301" y="6544393"/>
          <a:ext cx="956742" cy="3769629"/>
          <a:chOff x="4479410" y="6839391"/>
          <a:chExt cx="962809" cy="3856447"/>
        </a:xfrm>
      </xdr:grpSpPr>
      <xdr:sp macro="" textlink="">
        <xdr:nvSpPr>
          <xdr:cNvPr id="39" name="預期報酬">
            <a:extLst>
              <a:ext uri="{FF2B5EF4-FFF2-40B4-BE49-F238E27FC236}">
                <a16:creationId xmlns:a16="http://schemas.microsoft.com/office/drawing/2014/main" id="{C04B1C14-89E7-4021-B510-E703F54C4102}"/>
              </a:ext>
            </a:extLst>
          </xdr:cNvPr>
          <xdr:cNvSpPr/>
        </xdr:nvSpPr>
        <xdr:spPr>
          <a:xfrm>
            <a:off x="4479410" y="10361409"/>
            <a:ext cx="943624" cy="334429"/>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40" name="矩形: 圓角 39">
            <a:extLst>
              <a:ext uri="{FF2B5EF4-FFF2-40B4-BE49-F238E27FC236}">
                <a16:creationId xmlns:a16="http://schemas.microsoft.com/office/drawing/2014/main" id="{DC7981A0-F615-43D2-889D-6ED488E5D12A}"/>
              </a:ext>
            </a:extLst>
          </xdr:cNvPr>
          <xdr:cNvSpPr/>
        </xdr:nvSpPr>
        <xdr:spPr>
          <a:xfrm>
            <a:off x="4480312" y="10005794"/>
            <a:ext cx="943624" cy="322479"/>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預期報酬</a:t>
            </a:r>
          </a:p>
        </xdr:txBody>
      </xdr:sp>
      <xdr:sp macro="" textlink="">
        <xdr:nvSpPr>
          <xdr:cNvPr id="41" name="夏普率">
            <a:extLst>
              <a:ext uri="{FF2B5EF4-FFF2-40B4-BE49-F238E27FC236}">
                <a16:creationId xmlns:a16="http://schemas.microsoft.com/office/drawing/2014/main" id="{E0407268-7C0C-44FB-A80E-72B02D9F6195}"/>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42" name="矩形: 圓角 41">
            <a:extLst>
              <a:ext uri="{FF2B5EF4-FFF2-40B4-BE49-F238E27FC236}">
                <a16:creationId xmlns:a16="http://schemas.microsoft.com/office/drawing/2014/main" id="{A8D6795A-6D93-4FCD-9A4E-A30B14EB2E57}"/>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45" name="標準差">
            <a:extLst>
              <a:ext uri="{FF2B5EF4-FFF2-40B4-BE49-F238E27FC236}">
                <a16:creationId xmlns:a16="http://schemas.microsoft.com/office/drawing/2014/main" id="{0E47D592-F7CB-4048-AC8E-B2C1F7F4472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46" name="矩形: 圓角 45">
            <a:extLst>
              <a:ext uri="{FF2B5EF4-FFF2-40B4-BE49-F238E27FC236}">
                <a16:creationId xmlns:a16="http://schemas.microsoft.com/office/drawing/2014/main" id="{91C5377E-6A53-486E-B37B-C52A3533CE6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47" name="變異數">
            <a:extLst>
              <a:ext uri="{FF2B5EF4-FFF2-40B4-BE49-F238E27FC236}">
                <a16:creationId xmlns:a16="http://schemas.microsoft.com/office/drawing/2014/main" id="{028E342C-7774-4F9E-99A8-708BAB8EB915}"/>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48" name="矩形: 圓角 47">
            <a:extLst>
              <a:ext uri="{FF2B5EF4-FFF2-40B4-BE49-F238E27FC236}">
                <a16:creationId xmlns:a16="http://schemas.microsoft.com/office/drawing/2014/main" id="{A182FE33-9576-4B7E-9D65-EA34763E5AB3}"/>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49" name="平均數">
            <a:extLst>
              <a:ext uri="{FF2B5EF4-FFF2-40B4-BE49-F238E27FC236}">
                <a16:creationId xmlns:a16="http://schemas.microsoft.com/office/drawing/2014/main" id="{3B372684-2B6F-49E5-9106-369B18AC74A9}"/>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50" name="矩形: 圓角 49">
            <a:extLst>
              <a:ext uri="{FF2B5EF4-FFF2-40B4-BE49-F238E27FC236}">
                <a16:creationId xmlns:a16="http://schemas.microsoft.com/office/drawing/2014/main" id="{506A2893-C396-4922-A589-267EC6E46457}"/>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274472</xdr:colOff>
      <xdr:row>30</xdr:row>
      <xdr:rowOff>16711</xdr:rowOff>
    </xdr:from>
    <xdr:to>
      <xdr:col>16</xdr:col>
      <xdr:colOff>142440</xdr:colOff>
      <xdr:row>47</xdr:row>
      <xdr:rowOff>129873</xdr:rowOff>
    </xdr:to>
    <xdr:sp macro="" textlink="">
      <xdr:nvSpPr>
        <xdr:cNvPr id="51" name="矩形: 圓角 50">
          <a:extLst>
            <a:ext uri="{FF2B5EF4-FFF2-40B4-BE49-F238E27FC236}">
              <a16:creationId xmlns:a16="http://schemas.microsoft.com/office/drawing/2014/main" id="{1E427ACE-64B2-499F-BCBE-6C80E7ED1024}"/>
            </a:ext>
          </a:extLst>
        </xdr:cNvPr>
        <xdr:cNvSpPr/>
      </xdr:nvSpPr>
      <xdr:spPr>
        <a:xfrm>
          <a:off x="5621840" y="6533816"/>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14</xdr:col>
      <xdr:colOff>263292</xdr:colOff>
      <xdr:row>18</xdr:row>
      <xdr:rowOff>46463</xdr:rowOff>
    </xdr:from>
    <xdr:to>
      <xdr:col>16</xdr:col>
      <xdr:colOff>448206</xdr:colOff>
      <xdr:row>20</xdr:row>
      <xdr:rowOff>63230</xdr:rowOff>
    </xdr:to>
    <xdr:grpSp>
      <xdr:nvGrpSpPr>
        <xdr:cNvPr id="52" name="群組 51">
          <a:extLst>
            <a:ext uri="{FF2B5EF4-FFF2-40B4-BE49-F238E27FC236}">
              <a16:creationId xmlns:a16="http://schemas.microsoft.com/office/drawing/2014/main" id="{4AEF4C5C-6652-4E0A-BB5E-AC82A908FFDD}"/>
            </a:ext>
          </a:extLst>
        </xdr:cNvPr>
        <xdr:cNvGrpSpPr/>
      </xdr:nvGrpSpPr>
      <xdr:grpSpPr>
        <a:xfrm>
          <a:off x="9586951" y="3949390"/>
          <a:ext cx="1516865" cy="450425"/>
          <a:chOff x="13735911" y="6147552"/>
          <a:chExt cx="2209004" cy="651710"/>
        </a:xfrm>
      </xdr:grpSpPr>
      <xdr:sp macro="[1]!返回風險中立偏愛好人格頁_Click" textlink="">
        <xdr:nvSpPr>
          <xdr:cNvPr id="53" name="反回人格頁">
            <a:extLst>
              <a:ext uri="{FF2B5EF4-FFF2-40B4-BE49-F238E27FC236}">
                <a16:creationId xmlns:a16="http://schemas.microsoft.com/office/drawing/2014/main" id="{BF96D7A0-5283-4BD5-BB5C-CC77D9A983C1}"/>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54" name="箭號: 向下 53">
            <a:extLst>
              <a:ext uri="{FF2B5EF4-FFF2-40B4-BE49-F238E27FC236}">
                <a16:creationId xmlns:a16="http://schemas.microsoft.com/office/drawing/2014/main" id="{3ACE44F1-D10B-4955-B1D2-78971697D24D}"/>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831850</xdr:colOff>
      <xdr:row>8</xdr:row>
      <xdr:rowOff>152400</xdr:rowOff>
    </xdr:from>
    <xdr:to>
      <xdr:col>2</xdr:col>
      <xdr:colOff>374650</xdr:colOff>
      <xdr:row>10</xdr:row>
      <xdr:rowOff>196849</xdr:rowOff>
    </xdr:to>
    <xdr:sp macro="[0]!陰天型分析" textlink="">
      <xdr:nvSpPr>
        <xdr:cNvPr id="2" name="返回重測">
          <a:extLst>
            <a:ext uri="{FF2B5EF4-FFF2-40B4-BE49-F238E27FC236}">
              <a16:creationId xmlns:a16="http://schemas.microsoft.com/office/drawing/2014/main" id="{00000000-0008-0000-0800-000002000000}"/>
            </a:ext>
          </a:extLst>
        </xdr:cNvPr>
        <xdr:cNvSpPr/>
      </xdr:nvSpPr>
      <xdr:spPr>
        <a:xfrm>
          <a:off x="831850" y="18796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167572</xdr:colOff>
      <xdr:row>22</xdr:row>
      <xdr:rowOff>133351</xdr:rowOff>
    </xdr:from>
    <xdr:to>
      <xdr:col>14</xdr:col>
      <xdr:colOff>143230</xdr:colOff>
      <xdr:row>24</xdr:row>
      <xdr:rowOff>114301</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05072" y="4790018"/>
          <a:ext cx="129857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229659</xdr:colOff>
      <xdr:row>22</xdr:row>
      <xdr:rowOff>133351</xdr:rowOff>
    </xdr:from>
    <xdr:to>
      <xdr:col>16</xdr:col>
      <xdr:colOff>7863</xdr:colOff>
      <xdr:row>24</xdr:row>
      <xdr:rowOff>114301</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490076" y="4790018"/>
          <a:ext cx="1101120"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105834</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0689167" y="4790018"/>
          <a:ext cx="174776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4</xdr:col>
      <xdr:colOff>352425</xdr:colOff>
      <xdr:row>0</xdr:row>
      <xdr:rowOff>0</xdr:rowOff>
    </xdr:from>
    <xdr:ext cx="9276523" cy="12348265"/>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02860" y="0"/>
          <a:ext cx="9276523" cy="12348265"/>
        </a:xfrm>
        <a:prstGeom prst="rect">
          <a:avLst/>
        </a:prstGeom>
      </xdr:spPr>
    </xdr:pic>
    <xdr:clientData/>
  </xdr:oneCellAnchor>
  <xdr:twoCellAnchor>
    <xdr:from>
      <xdr:col>9</xdr:col>
      <xdr:colOff>476219</xdr:colOff>
      <xdr:row>9</xdr:row>
      <xdr:rowOff>161925</xdr:rowOff>
    </xdr:from>
    <xdr:to>
      <xdr:col>16</xdr:col>
      <xdr:colOff>571469</xdr:colOff>
      <xdr:row>11</xdr:row>
      <xdr:rowOff>67013</xdr:rowOff>
    </xdr:to>
    <xdr:sp macro="[0]!返回風險中立偏厭人格頁_Click" textlink="">
      <xdr:nvSpPr>
        <xdr:cNvPr id="20" name="矩形: 圓角 19">
          <a:extLst>
            <a:ext uri="{FF2B5EF4-FFF2-40B4-BE49-F238E27FC236}">
              <a16:creationId xmlns:a16="http://schemas.microsoft.com/office/drawing/2014/main" id="{00000000-0008-0000-0B00-000014000000}"/>
            </a:ext>
          </a:extLst>
        </xdr:cNvPr>
        <xdr:cNvSpPr/>
      </xdr:nvSpPr>
      <xdr:spPr>
        <a:xfrm>
          <a:off x="6419819" y="2105025"/>
          <a:ext cx="4718050" cy="33688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104775</xdr:colOff>
      <xdr:row>25</xdr:row>
      <xdr:rowOff>145335</xdr:rowOff>
    </xdr:from>
    <xdr:to>
      <xdr:col>16</xdr:col>
      <xdr:colOff>563052</xdr:colOff>
      <xdr:row>50</xdr:row>
      <xdr:rowOff>170373</xdr:rowOff>
    </xdr:to>
    <xdr:sp macro="[0]!返回風險中立偏厭人格頁_Click" textlink="">
      <xdr:nvSpPr>
        <xdr:cNvPr id="23" name="矩形: 圓角 22">
          <a:extLst>
            <a:ext uri="{FF2B5EF4-FFF2-40B4-BE49-F238E27FC236}">
              <a16:creationId xmlns:a16="http://schemas.microsoft.com/office/drawing/2014/main" id="{00000000-0008-0000-0B00-000017000000}"/>
            </a:ext>
          </a:extLst>
        </xdr:cNvPr>
        <xdr:cNvSpPr/>
      </xdr:nvSpPr>
      <xdr:spPr>
        <a:xfrm>
          <a:off x="4037678" y="5215093"/>
          <a:ext cx="7013116" cy="5402054"/>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105134</xdr:colOff>
      <xdr:row>22</xdr:row>
      <xdr:rowOff>115896</xdr:rowOff>
    </xdr:from>
    <xdr:to>
      <xdr:col>16</xdr:col>
      <xdr:colOff>563411</xdr:colOff>
      <xdr:row>25</xdr:row>
      <xdr:rowOff>99442</xdr:rowOff>
    </xdr:to>
    <xdr:sp macro="[0]!返回風險中立偏厭人格頁_Click" textlink="">
      <xdr:nvSpPr>
        <xdr:cNvPr id="25" name="矩形: 圓角 24">
          <a:extLst>
            <a:ext uri="{FF2B5EF4-FFF2-40B4-BE49-F238E27FC236}">
              <a16:creationId xmlns:a16="http://schemas.microsoft.com/office/drawing/2014/main" id="{00000000-0008-0000-0B00-000019000000}"/>
            </a:ext>
          </a:extLst>
        </xdr:cNvPr>
        <xdr:cNvSpPr/>
      </xdr:nvSpPr>
      <xdr:spPr>
        <a:xfrm>
          <a:off x="4080786" y="4975026"/>
          <a:ext cx="7084364" cy="328655"/>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438150</xdr:colOff>
      <xdr:row>51</xdr:row>
      <xdr:rowOff>135706</xdr:rowOff>
    </xdr:from>
    <xdr:to>
      <xdr:col>16</xdr:col>
      <xdr:colOff>381000</xdr:colOff>
      <xdr:row>54</xdr:row>
      <xdr:rowOff>135706</xdr:rowOff>
    </xdr:to>
    <xdr:sp macro="[0]!列印風險中立偏厭惡結果" textlink="">
      <xdr:nvSpPr>
        <xdr:cNvPr id="28" name="列印風險中偏厭惡結果">
          <a:extLst>
            <a:ext uri="{FF2B5EF4-FFF2-40B4-BE49-F238E27FC236}">
              <a16:creationId xmlns:a16="http://schemas.microsoft.com/office/drawing/2014/main" id="{00000000-0008-0000-0B00-00001C000000}"/>
            </a:ext>
          </a:extLst>
        </xdr:cNvPr>
        <xdr:cNvSpPr/>
      </xdr:nvSpPr>
      <xdr:spPr>
        <a:xfrm>
          <a:off x="9010650" y="11028398"/>
          <a:ext cx="1921119" cy="659423"/>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51</xdr:row>
      <xdr:rowOff>145231</xdr:rowOff>
    </xdr:from>
    <xdr:to>
      <xdr:col>9</xdr:col>
      <xdr:colOff>317500</xdr:colOff>
      <xdr:row>54</xdr:row>
      <xdr:rowOff>145231</xdr:rowOff>
    </xdr:to>
    <xdr:sp macro="[0]!返回風險中立偏厭人格頁_Click" textlink="">
      <xdr:nvSpPr>
        <xdr:cNvPr id="29" name="反回人格頁">
          <a:extLst>
            <a:ext uri="{FF2B5EF4-FFF2-40B4-BE49-F238E27FC236}">
              <a16:creationId xmlns:a16="http://schemas.microsoft.com/office/drawing/2014/main" id="{00000000-0008-0000-0B00-00001D000000}"/>
            </a:ext>
          </a:extLst>
        </xdr:cNvPr>
        <xdr:cNvSpPr/>
      </xdr:nvSpPr>
      <xdr:spPr>
        <a:xfrm>
          <a:off x="4194663" y="11037923"/>
          <a:ext cx="2057645" cy="659423"/>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52</xdr:row>
      <xdr:rowOff>30196</xdr:rowOff>
    </xdr:from>
    <xdr:to>
      <xdr:col>7</xdr:col>
      <xdr:colOff>76200</xdr:colOff>
      <xdr:row>54</xdr:row>
      <xdr:rowOff>49247</xdr:rowOff>
    </xdr:to>
    <xdr:pic macro="[0]!返回風險中立偏厭人格頁_Click">
      <xdr:nvPicPr>
        <xdr:cNvPr id="30" name="返回圖" descr="返回 以實心填滿">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6200000">
          <a:off x="4266467" y="11175666"/>
          <a:ext cx="458666" cy="392725"/>
        </a:xfrm>
        <a:prstGeom prst="rect">
          <a:avLst/>
        </a:prstGeom>
      </xdr:spPr>
    </xdr:pic>
    <xdr:clientData/>
  </xdr:twoCellAnchor>
  <xdr:twoCellAnchor>
    <xdr:from>
      <xdr:col>9</xdr:col>
      <xdr:colOff>467830</xdr:colOff>
      <xdr:row>11</xdr:row>
      <xdr:rowOff>207066</xdr:rowOff>
    </xdr:from>
    <xdr:to>
      <xdr:col>16</xdr:col>
      <xdr:colOff>552174</xdr:colOff>
      <xdr:row>21</xdr:row>
      <xdr:rowOff>84111</xdr:rowOff>
    </xdr:to>
    <xdr:sp macro="" textlink="">
      <xdr:nvSpPr>
        <xdr:cNvPr id="32" name="portfolio">
          <a:extLst>
            <a:ext uri="{FF2B5EF4-FFF2-40B4-BE49-F238E27FC236}">
              <a16:creationId xmlns:a16="http://schemas.microsoft.com/office/drawing/2014/main" id="{00000000-0008-0000-0B00-000020000000}"/>
            </a:ext>
          </a:extLst>
        </xdr:cNvPr>
        <xdr:cNvSpPr/>
      </xdr:nvSpPr>
      <xdr:spPr>
        <a:xfrm>
          <a:off x="6431308" y="2636631"/>
          <a:ext cx="4722605" cy="2085741"/>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1519.TW,3653.TW,6669.TW,2345.TW,6541.TW</a:t>
          </a:r>
        </a:p>
        <a:p>
          <a:pPr algn="l"/>
          <a:r>
            <a:rPr lang="en-US" altLang="zh-TW" sz="1200" b="1">
              <a:solidFill>
                <a:schemeClr val="tx1"/>
              </a:solidFill>
              <a:latin typeface="微軟正黑體" panose="020B0604030504040204" pitchFamily="34" charset="-120"/>
              <a:ea typeface="微軟正黑體" panose="020B0604030504040204" pitchFamily="34" charset="-120"/>
            </a:rPr>
            <a:t>2637.TW,3443.TW,6409.TW,1905.TW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oneCellAnchor>
    <xdr:from>
      <xdr:col>5</xdr:col>
      <xdr:colOff>495299</xdr:colOff>
      <xdr:row>9</xdr:row>
      <xdr:rowOff>66674</xdr:rowOff>
    </xdr:from>
    <xdr:ext cx="2855845" cy="3081269"/>
    <xdr:pic>
      <xdr:nvPicPr>
        <xdr:cNvPr id="27" name="圖片 26">
          <a:extLst>
            <a:ext uri="{FF2B5EF4-FFF2-40B4-BE49-F238E27FC236}">
              <a16:creationId xmlns:a16="http://schemas.microsoft.com/office/drawing/2014/main" id="{00000000-0008-0000-0B00-00001B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t="29754"/>
        <a:stretch/>
      </xdr:blipFill>
      <xdr:spPr>
        <a:xfrm>
          <a:off x="3797299" y="2009774"/>
          <a:ext cx="2855845" cy="3081269"/>
        </a:xfrm>
        <a:prstGeom prst="rect">
          <a:avLst/>
        </a:prstGeom>
      </xdr:spPr>
    </xdr:pic>
    <xdr:clientData/>
  </xdr:oneCellAnchor>
  <xdr:twoCellAnchor>
    <xdr:from>
      <xdr:col>6</xdr:col>
      <xdr:colOff>136525</xdr:colOff>
      <xdr:row>4</xdr:row>
      <xdr:rowOff>165653</xdr:rowOff>
    </xdr:from>
    <xdr:to>
      <xdr:col>16</xdr:col>
      <xdr:colOff>543298</xdr:colOff>
      <xdr:row>8</xdr:row>
      <xdr:rowOff>92727</xdr:rowOff>
    </xdr:to>
    <xdr:grpSp>
      <xdr:nvGrpSpPr>
        <xdr:cNvPr id="33" name="群組 32">
          <a:extLst>
            <a:ext uri="{FF2B5EF4-FFF2-40B4-BE49-F238E27FC236}">
              <a16:creationId xmlns:a16="http://schemas.microsoft.com/office/drawing/2014/main" id="{00000000-0008-0000-0B00-000021000000}"/>
            </a:ext>
          </a:extLst>
        </xdr:cNvPr>
        <xdr:cNvGrpSpPr/>
      </xdr:nvGrpSpPr>
      <xdr:grpSpPr>
        <a:xfrm>
          <a:off x="4108653" y="1030334"/>
          <a:ext cx="7026985" cy="791755"/>
          <a:chOff x="4189369" y="993205"/>
          <a:chExt cx="7032860" cy="810553"/>
        </a:xfrm>
      </xdr:grpSpPr>
      <xdr:grpSp>
        <xdr:nvGrpSpPr>
          <xdr:cNvPr id="34" name="群組 33">
            <a:extLst>
              <a:ext uri="{FF2B5EF4-FFF2-40B4-BE49-F238E27FC236}">
                <a16:creationId xmlns:a16="http://schemas.microsoft.com/office/drawing/2014/main" id="{00000000-0008-0000-0B00-000022000000}"/>
              </a:ext>
            </a:extLst>
          </xdr:cNvPr>
          <xdr:cNvGrpSpPr/>
        </xdr:nvGrpSpPr>
        <xdr:grpSpPr>
          <a:xfrm>
            <a:off x="4189369" y="993205"/>
            <a:ext cx="7032860" cy="810553"/>
            <a:chOff x="4225601" y="891419"/>
            <a:chExt cx="7299843" cy="760877"/>
          </a:xfrm>
        </xdr:grpSpPr>
        <xdr:sp macro="" textlink="">
          <xdr:nvSpPr>
            <xdr:cNvPr id="43" name="矩形: 圓角 42">
              <a:extLst>
                <a:ext uri="{FF2B5EF4-FFF2-40B4-BE49-F238E27FC236}">
                  <a16:creationId xmlns:a16="http://schemas.microsoft.com/office/drawing/2014/main" id="{00000000-0008-0000-0B00-00002B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44" name="矩形: 圓角 43">
              <a:extLst>
                <a:ext uri="{FF2B5EF4-FFF2-40B4-BE49-F238E27FC236}">
                  <a16:creationId xmlns:a16="http://schemas.microsoft.com/office/drawing/2014/main" id="{00000000-0008-0000-0B00-00002C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45" name="直線接點 44">
              <a:extLst>
                <a:ext uri="{FF2B5EF4-FFF2-40B4-BE49-F238E27FC236}">
                  <a16:creationId xmlns:a16="http://schemas.microsoft.com/office/drawing/2014/main" id="{00000000-0008-0000-0B00-00002D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6" name="直線接點 45">
              <a:extLst>
                <a:ext uri="{FF2B5EF4-FFF2-40B4-BE49-F238E27FC236}">
                  <a16:creationId xmlns:a16="http://schemas.microsoft.com/office/drawing/2014/main" id="{00000000-0008-0000-0B00-00002E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7" name="直線接點 46">
              <a:extLst>
                <a:ext uri="{FF2B5EF4-FFF2-40B4-BE49-F238E27FC236}">
                  <a16:creationId xmlns:a16="http://schemas.microsoft.com/office/drawing/2014/main" id="{00000000-0008-0000-0B00-00002F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8" name="直線接點 47">
              <a:extLst>
                <a:ext uri="{FF2B5EF4-FFF2-40B4-BE49-F238E27FC236}">
                  <a16:creationId xmlns:a16="http://schemas.microsoft.com/office/drawing/2014/main" id="{00000000-0008-0000-0B00-000030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直線接點 48">
              <a:extLst>
                <a:ext uri="{FF2B5EF4-FFF2-40B4-BE49-F238E27FC236}">
                  <a16:creationId xmlns:a16="http://schemas.microsoft.com/office/drawing/2014/main" id="{00000000-0008-0000-0B00-000031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0" name="直線接點 49">
              <a:extLst>
                <a:ext uri="{FF2B5EF4-FFF2-40B4-BE49-F238E27FC236}">
                  <a16:creationId xmlns:a16="http://schemas.microsoft.com/office/drawing/2014/main" id="{00000000-0008-0000-0B00-000032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5" name="文字方塊 34">
            <a:extLst>
              <a:ext uri="{FF2B5EF4-FFF2-40B4-BE49-F238E27FC236}">
                <a16:creationId xmlns:a16="http://schemas.microsoft.com/office/drawing/2014/main" id="{00000000-0008-0000-0B00-000023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36" name="文字方塊 35">
            <a:extLst>
              <a:ext uri="{FF2B5EF4-FFF2-40B4-BE49-F238E27FC236}">
                <a16:creationId xmlns:a16="http://schemas.microsoft.com/office/drawing/2014/main" id="{00000000-0008-0000-0B00-000024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37" name="文字方塊 36">
            <a:extLst>
              <a:ext uri="{FF2B5EF4-FFF2-40B4-BE49-F238E27FC236}">
                <a16:creationId xmlns:a16="http://schemas.microsoft.com/office/drawing/2014/main" id="{00000000-0008-0000-0B00-000025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38" name="文字方塊 37">
            <a:extLst>
              <a:ext uri="{FF2B5EF4-FFF2-40B4-BE49-F238E27FC236}">
                <a16:creationId xmlns:a16="http://schemas.microsoft.com/office/drawing/2014/main" id="{00000000-0008-0000-0B00-000026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39" name="暱稱">
            <a:extLst>
              <a:ext uri="{FF2B5EF4-FFF2-40B4-BE49-F238E27FC236}">
                <a16:creationId xmlns:a16="http://schemas.microsoft.com/office/drawing/2014/main" id="{00000000-0008-0000-0B00-000027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abc</a:t>
            </a:r>
            <a:endParaRPr lang="zh-TW" altLang="en-US" sz="1600" b="1">
              <a:solidFill>
                <a:schemeClr val="tx1"/>
              </a:solidFill>
            </a:endParaRPr>
          </a:p>
        </xdr:txBody>
      </xdr:sp>
      <xdr:sp macro="" textlink="">
        <xdr:nvSpPr>
          <xdr:cNvPr id="40" name="年齡">
            <a:extLst>
              <a:ext uri="{FF2B5EF4-FFF2-40B4-BE49-F238E27FC236}">
                <a16:creationId xmlns:a16="http://schemas.microsoft.com/office/drawing/2014/main" id="{00000000-0008-0000-0B00-000028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1" name="性別">
            <a:extLst>
              <a:ext uri="{FF2B5EF4-FFF2-40B4-BE49-F238E27FC236}">
                <a16:creationId xmlns:a16="http://schemas.microsoft.com/office/drawing/2014/main" id="{00000000-0008-0000-0B00-000029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南</a:t>
            </a:r>
          </a:p>
        </xdr:txBody>
      </xdr:sp>
      <xdr:sp macro="" textlink="">
        <xdr:nvSpPr>
          <xdr:cNvPr id="42" name="郵件">
            <a:extLst>
              <a:ext uri="{FF2B5EF4-FFF2-40B4-BE49-F238E27FC236}">
                <a16:creationId xmlns:a16="http://schemas.microsoft.com/office/drawing/2014/main" id="{00000000-0008-0000-0B00-00002A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123</a:t>
            </a:r>
            <a:endParaRPr lang="zh-TW" altLang="en-US" sz="1600" b="1">
              <a:solidFill>
                <a:schemeClr val="tx1"/>
              </a:solidFill>
            </a:endParaRPr>
          </a:p>
        </xdr:txBody>
      </xdr:sp>
    </xdr:grpSp>
    <xdr:clientData/>
  </xdr:twoCellAnchor>
  <xdr:twoCellAnchor>
    <xdr:from>
      <xdr:col>12</xdr:col>
      <xdr:colOff>148696</xdr:colOff>
      <xdr:row>9</xdr:row>
      <xdr:rowOff>207065</xdr:rowOff>
    </xdr:from>
    <xdr:to>
      <xdr:col>13</xdr:col>
      <xdr:colOff>654454</xdr:colOff>
      <xdr:row>11</xdr:row>
      <xdr:rowOff>40579</xdr:rowOff>
    </xdr:to>
    <xdr:sp macro="" textlink="">
      <xdr:nvSpPr>
        <xdr:cNvPr id="51" name="文字方塊 50">
          <a:extLst>
            <a:ext uri="{FF2B5EF4-FFF2-40B4-BE49-F238E27FC236}">
              <a16:creationId xmlns:a16="http://schemas.microsoft.com/office/drawing/2014/main" id="{00000000-0008-0000-0B00-000033000000}"/>
            </a:ext>
          </a:extLst>
        </xdr:cNvPr>
        <xdr:cNvSpPr txBox="1"/>
      </xdr:nvSpPr>
      <xdr:spPr>
        <a:xfrm>
          <a:off x="8100000" y="2194891"/>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524565</xdr:colOff>
      <xdr:row>26</xdr:row>
      <xdr:rowOff>13805</xdr:rowOff>
    </xdr:from>
    <xdr:to>
      <xdr:col>16</xdr:col>
      <xdr:colOff>166364</xdr:colOff>
      <xdr:row>31</xdr:row>
      <xdr:rowOff>132194</xdr:rowOff>
    </xdr:to>
    <xdr:grpSp>
      <xdr:nvGrpSpPr>
        <xdr:cNvPr id="31" name="群組 30">
          <a:extLst>
            <a:ext uri="{FF2B5EF4-FFF2-40B4-BE49-F238E27FC236}">
              <a16:creationId xmlns:a16="http://schemas.microsoft.com/office/drawing/2014/main" id="{340DC2A1-88F6-4CB4-8F18-032834DED148}"/>
            </a:ext>
          </a:extLst>
        </xdr:cNvPr>
        <xdr:cNvGrpSpPr/>
      </xdr:nvGrpSpPr>
      <xdr:grpSpPr>
        <a:xfrm>
          <a:off x="4496693" y="5323486"/>
          <a:ext cx="6262011" cy="1199240"/>
          <a:chOff x="4496876" y="5477267"/>
          <a:chExt cx="6267886" cy="1222737"/>
        </a:xfrm>
      </xdr:grpSpPr>
      <xdr:sp macro="" textlink="">
        <xdr:nvSpPr>
          <xdr:cNvPr id="53" name="蒙地卡羅">
            <a:extLst>
              <a:ext uri="{FF2B5EF4-FFF2-40B4-BE49-F238E27FC236}">
                <a16:creationId xmlns:a16="http://schemas.microsoft.com/office/drawing/2014/main" id="{D5758AE7-BA7C-4154-9CA3-75290CEEE008}"/>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6541W     2345W     6669W     3653W     1519W     1905W     6409W     3443W     2637W     3661W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54" name="矩形: 圓角 53">
            <a:extLst>
              <a:ext uri="{FF2B5EF4-FFF2-40B4-BE49-F238E27FC236}">
                <a16:creationId xmlns:a16="http://schemas.microsoft.com/office/drawing/2014/main" id="{1DD05461-609F-4257-8F49-2C8A3F3F40A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55" name="權重">
            <a:extLst>
              <a:ext uri="{FF2B5EF4-FFF2-40B4-BE49-F238E27FC236}">
                <a16:creationId xmlns:a16="http://schemas.microsoft.com/office/drawing/2014/main" id="{31218E6B-7C06-4B3D-A06F-9001F1D8690E}"/>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0.03        0.019        0.051        0.124        0.329        0.088        0.034        0.053        0.269        0.002</a:t>
            </a:r>
            <a:endParaRPr lang="zh-TW" altLang="en-US" sz="1100">
              <a:solidFill>
                <a:schemeClr val="dk1"/>
              </a:solidFill>
              <a:effectLst/>
              <a:latin typeface="+mn-lt"/>
              <a:ea typeface="+mn-ea"/>
              <a:cs typeface="+mn-cs"/>
            </a:endParaRPr>
          </a:p>
        </xdr:txBody>
      </xdr:sp>
    </xdr:grpSp>
    <xdr:clientData/>
  </xdr:twoCellAnchor>
  <xdr:twoCellAnchor>
    <xdr:from>
      <xdr:col>6</xdr:col>
      <xdr:colOff>503758</xdr:colOff>
      <xdr:row>32</xdr:row>
      <xdr:rowOff>89065</xdr:rowOff>
    </xdr:from>
    <xdr:to>
      <xdr:col>8</xdr:col>
      <xdr:colOff>141349</xdr:colOff>
      <xdr:row>49</xdr:row>
      <xdr:rowOff>190729</xdr:rowOff>
    </xdr:to>
    <xdr:grpSp>
      <xdr:nvGrpSpPr>
        <xdr:cNvPr id="3" name="群組 2">
          <a:extLst>
            <a:ext uri="{FF2B5EF4-FFF2-40B4-BE49-F238E27FC236}">
              <a16:creationId xmlns:a16="http://schemas.microsoft.com/office/drawing/2014/main" id="{AC094C11-87EA-4D03-BD45-54D9F19A3F3E}"/>
            </a:ext>
          </a:extLst>
        </xdr:cNvPr>
        <xdr:cNvGrpSpPr/>
      </xdr:nvGrpSpPr>
      <xdr:grpSpPr>
        <a:xfrm>
          <a:off x="4475886" y="6695767"/>
          <a:ext cx="961633" cy="3776558"/>
          <a:chOff x="4479410" y="6839391"/>
          <a:chExt cx="962809" cy="3856447"/>
        </a:xfrm>
      </xdr:grpSpPr>
      <xdr:sp macro="" textlink="">
        <xdr:nvSpPr>
          <xdr:cNvPr id="78" name="預期報酬">
            <a:extLst>
              <a:ext uri="{FF2B5EF4-FFF2-40B4-BE49-F238E27FC236}">
                <a16:creationId xmlns:a16="http://schemas.microsoft.com/office/drawing/2014/main" id="{3BAC6323-C32D-4A4B-8298-E3FAF3D59390}"/>
              </a:ext>
            </a:extLst>
          </xdr:cNvPr>
          <xdr:cNvSpPr/>
        </xdr:nvSpPr>
        <xdr:spPr>
          <a:xfrm>
            <a:off x="4479410" y="10361409"/>
            <a:ext cx="943624" cy="334429"/>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7" name="矩形: 圓角 76">
            <a:extLst>
              <a:ext uri="{FF2B5EF4-FFF2-40B4-BE49-F238E27FC236}">
                <a16:creationId xmlns:a16="http://schemas.microsoft.com/office/drawing/2014/main" id="{30FFF414-E947-44BD-BB0F-03D43D856454}"/>
              </a:ext>
            </a:extLst>
          </xdr:cNvPr>
          <xdr:cNvSpPr/>
        </xdr:nvSpPr>
        <xdr:spPr>
          <a:xfrm>
            <a:off x="4480312" y="10005794"/>
            <a:ext cx="943624" cy="322479"/>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預期報酬</a:t>
            </a:r>
          </a:p>
        </xdr:txBody>
      </xdr:sp>
      <xdr:sp macro="" textlink="">
        <xdr:nvSpPr>
          <xdr:cNvPr id="67" name="夏普率">
            <a:extLst>
              <a:ext uri="{FF2B5EF4-FFF2-40B4-BE49-F238E27FC236}">
                <a16:creationId xmlns:a16="http://schemas.microsoft.com/office/drawing/2014/main" id="{C107A1AD-1245-4308-A3C9-A686FA3DAA7F}"/>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6" name="矩形: 圓角 65">
            <a:extLst>
              <a:ext uri="{FF2B5EF4-FFF2-40B4-BE49-F238E27FC236}">
                <a16:creationId xmlns:a16="http://schemas.microsoft.com/office/drawing/2014/main" id="{0BF0D4D7-E52F-4517-A118-47B201EB91FC}"/>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70" name="標準差">
            <a:extLst>
              <a:ext uri="{FF2B5EF4-FFF2-40B4-BE49-F238E27FC236}">
                <a16:creationId xmlns:a16="http://schemas.microsoft.com/office/drawing/2014/main" id="{F34F6AEA-F15C-41DC-915B-0BB96AB4FAD8}"/>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5" name="矩形: 圓角 64">
            <a:extLst>
              <a:ext uri="{FF2B5EF4-FFF2-40B4-BE49-F238E27FC236}">
                <a16:creationId xmlns:a16="http://schemas.microsoft.com/office/drawing/2014/main" id="{A5FAB30B-9F75-481A-9F91-496EE10305C8}"/>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64" name="變異數">
            <a:extLst>
              <a:ext uri="{FF2B5EF4-FFF2-40B4-BE49-F238E27FC236}">
                <a16:creationId xmlns:a16="http://schemas.microsoft.com/office/drawing/2014/main" id="{60A37C06-0B60-4BF0-A760-EBCDCA6C86FB}"/>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58" name="矩形: 圓角 57">
            <a:extLst>
              <a:ext uri="{FF2B5EF4-FFF2-40B4-BE49-F238E27FC236}">
                <a16:creationId xmlns:a16="http://schemas.microsoft.com/office/drawing/2014/main" id="{8303BCE5-6764-46CD-86E9-043E5B32835C}"/>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59" name="平均數">
            <a:extLst>
              <a:ext uri="{FF2B5EF4-FFF2-40B4-BE49-F238E27FC236}">
                <a16:creationId xmlns:a16="http://schemas.microsoft.com/office/drawing/2014/main" id="{73434F0B-2A2D-406E-B219-4C07C850D009}"/>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57" name="矩形: 圓角 56">
            <a:extLst>
              <a:ext uri="{FF2B5EF4-FFF2-40B4-BE49-F238E27FC236}">
                <a16:creationId xmlns:a16="http://schemas.microsoft.com/office/drawing/2014/main" id="{87415F35-3AA7-4A45-9AD2-F081F8AF87BF}"/>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239583</xdr:colOff>
      <xdr:row>32</xdr:row>
      <xdr:rowOff>66261</xdr:rowOff>
    </xdr:from>
    <xdr:to>
      <xdr:col>16</xdr:col>
      <xdr:colOff>158750</xdr:colOff>
      <xdr:row>49</xdr:row>
      <xdr:rowOff>197556</xdr:rowOff>
    </xdr:to>
    <xdr:sp macro="" textlink="">
      <xdr:nvSpPr>
        <xdr:cNvPr id="4" name="矩形: 圓角 3">
          <a:extLst>
            <a:ext uri="{FF2B5EF4-FFF2-40B4-BE49-F238E27FC236}">
              <a16:creationId xmlns:a16="http://schemas.microsoft.com/office/drawing/2014/main" id="{7818A5BE-326B-4703-8275-9CBAB5D00992}"/>
            </a:ext>
          </a:extLst>
        </xdr:cNvPr>
        <xdr:cNvSpPr/>
      </xdr:nvSpPr>
      <xdr:spPr>
        <a:xfrm>
          <a:off x="5531250" y="6535324"/>
          <a:ext cx="5210833" cy="3729628"/>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14</xdr:col>
      <xdr:colOff>243191</xdr:colOff>
      <xdr:row>18</xdr:row>
      <xdr:rowOff>108085</xdr:rowOff>
    </xdr:from>
    <xdr:to>
      <xdr:col>16</xdr:col>
      <xdr:colOff>436014</xdr:colOff>
      <xdr:row>20</xdr:row>
      <xdr:rowOff>126170</xdr:rowOff>
    </xdr:to>
    <xdr:grpSp>
      <xdr:nvGrpSpPr>
        <xdr:cNvPr id="79" name="群組 78">
          <a:extLst>
            <a:ext uri="{FF2B5EF4-FFF2-40B4-BE49-F238E27FC236}">
              <a16:creationId xmlns:a16="http://schemas.microsoft.com/office/drawing/2014/main" id="{AE93FAFC-EC97-4BDC-B4B2-4FB9EF154342}"/>
            </a:ext>
          </a:extLst>
        </xdr:cNvPr>
        <xdr:cNvGrpSpPr/>
      </xdr:nvGrpSpPr>
      <xdr:grpSpPr>
        <a:xfrm>
          <a:off x="9511489" y="3999149"/>
          <a:ext cx="1516865" cy="450425"/>
          <a:chOff x="13735911" y="6147552"/>
          <a:chExt cx="2209004" cy="651710"/>
        </a:xfrm>
      </xdr:grpSpPr>
      <xdr:sp macro="[1]!返回風險中立偏愛好人格頁_Click" textlink="">
        <xdr:nvSpPr>
          <xdr:cNvPr id="80" name="反回人格頁">
            <a:extLst>
              <a:ext uri="{FF2B5EF4-FFF2-40B4-BE49-F238E27FC236}">
                <a16:creationId xmlns:a16="http://schemas.microsoft.com/office/drawing/2014/main" id="{B4AC8598-962F-41DC-9861-5C8D18C685C7}"/>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81" name="箭號: 向下 80">
            <a:extLst>
              <a:ext uri="{FF2B5EF4-FFF2-40B4-BE49-F238E27FC236}">
                <a16:creationId xmlns:a16="http://schemas.microsoft.com/office/drawing/2014/main" id="{D418FF3A-8D0A-4C24-A06F-0B187B58B6FD}"/>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762000</xdr:colOff>
      <xdr:row>6</xdr:row>
      <xdr:rowOff>165100</xdr:rowOff>
    </xdr:from>
    <xdr:to>
      <xdr:col>2</xdr:col>
      <xdr:colOff>482600</xdr:colOff>
      <xdr:row>8</xdr:row>
      <xdr:rowOff>209549</xdr:rowOff>
    </xdr:to>
    <xdr:sp macro="[0]!晴天型分析" textlink="">
      <xdr:nvSpPr>
        <xdr:cNvPr id="2" name="返回重測">
          <a:extLst>
            <a:ext uri="{FF2B5EF4-FFF2-40B4-BE49-F238E27FC236}">
              <a16:creationId xmlns:a16="http://schemas.microsoft.com/office/drawing/2014/main" id="{00000000-0008-0000-0C00-000002000000}"/>
            </a:ext>
          </a:extLst>
        </xdr:cNvPr>
        <xdr:cNvSpPr/>
      </xdr:nvSpPr>
      <xdr:spPr>
        <a:xfrm>
          <a:off x="762000" y="14605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E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E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E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E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11</xdr:col>
      <xdr:colOff>451183</xdr:colOff>
      <xdr:row>22</xdr:row>
      <xdr:rowOff>161926</xdr:rowOff>
    </xdr:from>
    <xdr:to>
      <xdr:col>13</xdr:col>
      <xdr:colOff>460709</xdr:colOff>
      <xdr:row>24</xdr:row>
      <xdr:rowOff>142876</xdr:rowOff>
    </xdr:to>
    <xdr:sp macro="" textlink="">
      <xdr:nvSpPr>
        <xdr:cNvPr id="13" name="矩形: 圓角 12">
          <a:extLst>
            <a:ext uri="{FF2B5EF4-FFF2-40B4-BE49-F238E27FC236}">
              <a16:creationId xmlns:a16="http://schemas.microsoft.com/office/drawing/2014/main" id="{00000000-0008-0000-0E00-00000D000000}"/>
            </a:ext>
          </a:extLst>
        </xdr:cNvPr>
        <xdr:cNvSpPr/>
      </xdr:nvSpPr>
      <xdr:spPr>
        <a:xfrm>
          <a:off x="7711907"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13</xdr:col>
      <xdr:colOff>558299</xdr:colOff>
      <xdr:row>22</xdr:row>
      <xdr:rowOff>161926</xdr:rowOff>
    </xdr:from>
    <xdr:to>
      <xdr:col>15</xdr:col>
      <xdr:colOff>567824</xdr:colOff>
      <xdr:row>24</xdr:row>
      <xdr:rowOff>142876</xdr:rowOff>
    </xdr:to>
    <xdr:sp macro="" textlink="">
      <xdr:nvSpPr>
        <xdr:cNvPr id="14" name="矩形: 圓角 13">
          <a:extLst>
            <a:ext uri="{FF2B5EF4-FFF2-40B4-BE49-F238E27FC236}">
              <a16:creationId xmlns:a16="http://schemas.microsoft.com/office/drawing/2014/main" id="{00000000-0008-0000-0E00-00000E000000}"/>
            </a:ext>
          </a:extLst>
        </xdr:cNvPr>
        <xdr:cNvSpPr/>
      </xdr:nvSpPr>
      <xdr:spPr>
        <a:xfrm>
          <a:off x="9139154"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37599</xdr:colOff>
      <xdr:row>22</xdr:row>
      <xdr:rowOff>161926</xdr:rowOff>
    </xdr:from>
    <xdr:to>
      <xdr:col>18</xdr:col>
      <xdr:colOff>492961</xdr:colOff>
      <xdr:row>24</xdr:row>
      <xdr:rowOff>142876</xdr:rowOff>
    </xdr:to>
    <xdr:sp macro="" textlink="">
      <xdr:nvSpPr>
        <xdr:cNvPr id="15" name="矩形: 圓角 14">
          <a:extLst>
            <a:ext uri="{FF2B5EF4-FFF2-40B4-BE49-F238E27FC236}">
              <a16:creationId xmlns:a16="http://schemas.microsoft.com/office/drawing/2014/main" id="{00000000-0008-0000-0E00-00000F000000}"/>
            </a:ext>
          </a:extLst>
        </xdr:cNvPr>
        <xdr:cNvSpPr/>
      </xdr:nvSpPr>
      <xdr:spPr>
        <a:xfrm>
          <a:off x="10598652" y="4941137"/>
          <a:ext cx="177549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620295</xdr:colOff>
      <xdr:row>22</xdr:row>
      <xdr:rowOff>142876</xdr:rowOff>
    </xdr:from>
    <xdr:to>
      <xdr:col>21</xdr:col>
      <xdr:colOff>39270</xdr:colOff>
      <xdr:row>24</xdr:row>
      <xdr:rowOff>123826</xdr:rowOff>
    </xdr:to>
    <xdr:sp macro="" textlink="">
      <xdr:nvSpPr>
        <xdr:cNvPr id="16" name="矩形: 圓角 15">
          <a:extLst>
            <a:ext uri="{FF2B5EF4-FFF2-40B4-BE49-F238E27FC236}">
              <a16:creationId xmlns:a16="http://schemas.microsoft.com/office/drawing/2014/main" id="{00000000-0008-0000-0E00-000010000000}"/>
            </a:ext>
          </a:extLst>
        </xdr:cNvPr>
        <xdr:cNvSpPr/>
      </xdr:nvSpPr>
      <xdr:spPr>
        <a:xfrm>
          <a:off x="12501479" y="4922087"/>
          <a:ext cx="139917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start" textlink="">
      <xdr:nvSpPr>
        <xdr:cNvPr id="17" name="nextpage">
          <a:extLst>
            <a:ext uri="{FF2B5EF4-FFF2-40B4-BE49-F238E27FC236}">
              <a16:creationId xmlns:a16="http://schemas.microsoft.com/office/drawing/2014/main" id="{00000000-0008-0000-0E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15</xdr:col>
      <xdr:colOff>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E00-000002000000}"/>
            </a:ext>
          </a:extLst>
        </xdr:cNvPr>
        <xdr:cNvSpPr/>
      </xdr:nvSpPr>
      <xdr:spPr>
        <a:xfrm>
          <a:off x="9906000" y="9528175"/>
          <a:ext cx="1444625" cy="6762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98258" y="0"/>
          <a:ext cx="9260418" cy="11853333"/>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F00-000003000000}"/>
            </a:ext>
          </a:extLst>
        </xdr:cNvPr>
        <xdr:cNvGrpSpPr/>
      </xdr:nvGrpSpPr>
      <xdr:grpSpPr>
        <a:xfrm>
          <a:off x="4107308" y="961746"/>
          <a:ext cx="7107431" cy="831204"/>
          <a:chOff x="4225601" y="891419"/>
          <a:chExt cx="7299843" cy="760877"/>
        </a:xfrm>
      </xdr:grpSpPr>
      <xdr:sp macro="" textlink="">
        <xdr:nvSpPr>
          <xdr:cNvPr id="4" name="矩形: 圓角 3">
            <a:extLst>
              <a:ext uri="{FF2B5EF4-FFF2-40B4-BE49-F238E27FC236}">
                <a16:creationId xmlns:a16="http://schemas.microsoft.com/office/drawing/2014/main" id="{00000000-0008-0000-0F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F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F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F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F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F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F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F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F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F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F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F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clientData/>
  </xdr:twoCellAnchor>
  <xdr:twoCellAnchor>
    <xdr:from>
      <xdr:col>6</xdr:col>
      <xdr:colOff>239413</xdr:colOff>
      <xdr:row>6</xdr:row>
      <xdr:rowOff>147334</xdr:rowOff>
    </xdr:from>
    <xdr:to>
      <xdr:col>8</xdr:col>
      <xdr:colOff>526960</xdr:colOff>
      <xdr:row>7</xdr:row>
      <xdr:rowOff>201249</xdr:rowOff>
    </xdr:to>
    <xdr:sp macro="" textlink="">
      <xdr:nvSpPr>
        <xdr:cNvPr id="16" name="暱稱">
          <a:extLst>
            <a:ext uri="{FF2B5EF4-FFF2-40B4-BE49-F238E27FC236}">
              <a16:creationId xmlns:a16="http://schemas.microsoft.com/office/drawing/2014/main" id="{00000000-0008-0000-0F00-000010000000}"/>
            </a:ext>
          </a:extLst>
        </xdr:cNvPr>
        <xdr:cNvSpPr txBox="1"/>
      </xdr:nvSpPr>
      <xdr:spPr>
        <a:xfrm>
          <a:off x="4195951" y="1466180"/>
          <a:ext cx="1606394"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abc</a:t>
          </a:r>
          <a:endParaRPr lang="zh-TW" altLang="en-US" sz="1600" b="1">
            <a:solidFill>
              <a:schemeClr val="tx1"/>
            </a:solidFill>
          </a:endParaRPr>
        </a:p>
      </xdr:txBody>
    </xdr:sp>
    <xdr:clientData/>
  </xdr:twoCellAnchor>
  <xdr:twoCellAnchor>
    <xdr:from>
      <xdr:col>8</xdr:col>
      <xdr:colOff>658393</xdr:colOff>
      <xdr:row>6</xdr:row>
      <xdr:rowOff>146975</xdr:rowOff>
    </xdr:from>
    <xdr:to>
      <xdr:col>11</xdr:col>
      <xdr:colOff>149913</xdr:colOff>
      <xdr:row>7</xdr:row>
      <xdr:rowOff>200890</xdr:rowOff>
    </xdr:to>
    <xdr:sp macro="" textlink="">
      <xdr:nvSpPr>
        <xdr:cNvPr id="17" name="年齡">
          <a:extLst>
            <a:ext uri="{FF2B5EF4-FFF2-40B4-BE49-F238E27FC236}">
              <a16:creationId xmlns:a16="http://schemas.microsoft.com/office/drawing/2014/main" id="{00000000-0008-0000-0F00-000011000000}"/>
            </a:ext>
          </a:extLst>
        </xdr:cNvPr>
        <xdr:cNvSpPr txBox="1"/>
      </xdr:nvSpPr>
      <xdr:spPr>
        <a:xfrm>
          <a:off x="5933778" y="1465821"/>
          <a:ext cx="1469789"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11</xdr:col>
      <xdr:colOff>266728</xdr:colOff>
      <xdr:row>6</xdr:row>
      <xdr:rowOff>155602</xdr:rowOff>
    </xdr:from>
    <xdr:to>
      <xdr:col>13</xdr:col>
      <xdr:colOff>275714</xdr:colOff>
      <xdr:row>7</xdr:row>
      <xdr:rowOff>209517</xdr:rowOff>
    </xdr:to>
    <xdr:sp macro="" textlink="">
      <xdr:nvSpPr>
        <xdr:cNvPr id="18" name="性別">
          <a:extLst>
            <a:ext uri="{FF2B5EF4-FFF2-40B4-BE49-F238E27FC236}">
              <a16:creationId xmlns:a16="http://schemas.microsoft.com/office/drawing/2014/main" id="{00000000-0008-0000-0F00-000012000000}"/>
            </a:ext>
          </a:extLst>
        </xdr:cNvPr>
        <xdr:cNvSpPr txBox="1"/>
      </xdr:nvSpPr>
      <xdr:spPr>
        <a:xfrm>
          <a:off x="7520382" y="1474448"/>
          <a:ext cx="1327832"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南</a:t>
          </a:r>
        </a:p>
      </xdr:txBody>
    </xdr:sp>
    <xdr:clientData/>
  </xdr:twoCellAnchor>
  <xdr:twoCellAnchor>
    <xdr:from>
      <xdr:col>13</xdr:col>
      <xdr:colOff>328192</xdr:colOff>
      <xdr:row>6</xdr:row>
      <xdr:rowOff>155243</xdr:rowOff>
    </xdr:from>
    <xdr:to>
      <xdr:col>16</xdr:col>
      <xdr:colOff>545290</xdr:colOff>
      <xdr:row>7</xdr:row>
      <xdr:rowOff>209158</xdr:rowOff>
    </xdr:to>
    <xdr:sp macro="" textlink="">
      <xdr:nvSpPr>
        <xdr:cNvPr id="19" name="郵件">
          <a:extLst>
            <a:ext uri="{FF2B5EF4-FFF2-40B4-BE49-F238E27FC236}">
              <a16:creationId xmlns:a16="http://schemas.microsoft.com/office/drawing/2014/main" id="{00000000-0008-0000-0F00-000013000000}"/>
            </a:ext>
          </a:extLst>
        </xdr:cNvPr>
        <xdr:cNvSpPr txBox="1"/>
      </xdr:nvSpPr>
      <xdr:spPr>
        <a:xfrm>
          <a:off x="8900692" y="1474089"/>
          <a:ext cx="2195367"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123</a:t>
          </a:r>
          <a:endParaRPr lang="zh-TW" altLang="en-US" sz="1600" b="1">
            <a:solidFill>
              <a:schemeClr val="tx1"/>
            </a:solidFill>
          </a:endParaRPr>
        </a:p>
      </xdr:txBody>
    </xdr:sp>
    <xdr:clientData/>
  </xdr:twoCellAnchor>
  <xdr:twoCellAnchor>
    <xdr:from>
      <xdr:col>6</xdr:col>
      <xdr:colOff>95250</xdr:colOff>
      <xdr:row>9</xdr:row>
      <xdr:rowOff>180975</xdr:rowOff>
    </xdr:from>
    <xdr:to>
      <xdr:col>16</xdr:col>
      <xdr:colOff>561944</xdr:colOff>
      <xdr:row>49</xdr:row>
      <xdr:rowOff>92927</xdr:rowOff>
    </xdr:to>
    <xdr:grpSp>
      <xdr:nvGrpSpPr>
        <xdr:cNvPr id="20" name="群組 19">
          <a:extLst>
            <a:ext uri="{FF2B5EF4-FFF2-40B4-BE49-F238E27FC236}">
              <a16:creationId xmlns:a16="http://schemas.microsoft.com/office/drawing/2014/main" id="{00000000-0008-0000-0F00-000014000000}"/>
            </a:ext>
          </a:extLst>
        </xdr:cNvPr>
        <xdr:cNvGrpSpPr/>
      </xdr:nvGrpSpPr>
      <xdr:grpSpPr>
        <a:xfrm>
          <a:off x="4091104" y="2132438"/>
          <a:ext cx="7126450" cy="8585123"/>
          <a:chOff x="4210082" y="1972752"/>
          <a:chExt cx="7324694" cy="8209473"/>
        </a:xfrm>
      </xdr:grpSpPr>
      <xdr:sp macro="" textlink="">
        <xdr:nvSpPr>
          <xdr:cNvPr id="30" name="矩形: 圓角 29">
            <a:extLst>
              <a:ext uri="{FF2B5EF4-FFF2-40B4-BE49-F238E27FC236}">
                <a16:creationId xmlns:a16="http://schemas.microsoft.com/office/drawing/2014/main" id="{00000000-0008-0000-0F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F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sp macro="" textlink="">
        <xdr:nvSpPr>
          <xdr:cNvPr id="34" name="圓角矩形">
            <a:extLst>
              <a:ext uri="{FF2B5EF4-FFF2-40B4-BE49-F238E27FC236}">
                <a16:creationId xmlns:a16="http://schemas.microsoft.com/office/drawing/2014/main" id="{00000000-0008-0000-0F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zh-TW" altLang="en-US" sz="800">
              <a:latin typeface="微軟正黑體" panose="020B0604030504040204" pitchFamily="34" charset="-120"/>
              <a:ea typeface="微軟正黑體" panose="020B0604030504040204" pitchFamily="34" charset="-120"/>
            </a:endParaRPr>
          </a:p>
        </xdr:txBody>
      </xdr: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F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247649</xdr:colOff>
      <xdr:row>50</xdr:row>
      <xdr:rowOff>9527</xdr:rowOff>
    </xdr:from>
    <xdr:to>
      <xdr:col>9</xdr:col>
      <xdr:colOff>418170</xdr:colOff>
      <xdr:row>53</xdr:row>
      <xdr:rowOff>9527</xdr:rowOff>
    </xdr:to>
    <xdr:sp macro="[0]!返回風險中立人格頁面_Click" textlink="">
      <xdr:nvSpPr>
        <xdr:cNvPr id="38" name="反回人格頁">
          <a:extLst>
            <a:ext uri="{FF2B5EF4-FFF2-40B4-BE49-F238E27FC236}">
              <a16:creationId xmlns:a16="http://schemas.microsoft.com/office/drawing/2014/main" id="{00000000-0008-0000-0F00-000026000000}"/>
            </a:ext>
          </a:extLst>
        </xdr:cNvPr>
        <xdr:cNvSpPr/>
      </xdr:nvSpPr>
      <xdr:spPr>
        <a:xfrm>
          <a:off x="4243503" y="10850990"/>
          <a:ext cx="2168447" cy="650488"/>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50</xdr:row>
      <xdr:rowOff>152400</xdr:rowOff>
    </xdr:from>
    <xdr:to>
      <xdr:col>7</xdr:col>
      <xdr:colOff>133350</xdr:colOff>
      <xdr:row>52</xdr:row>
      <xdr:rowOff>190500</xdr:rowOff>
    </xdr:to>
    <xdr:pic>
      <xdr:nvPicPr>
        <xdr:cNvPr id="39" name="返回圖" descr="返回 以實心填滿">
          <a:extLst>
            <a:ext uri="{FF2B5EF4-FFF2-40B4-BE49-F238E27FC236}">
              <a16:creationId xmlns:a16="http://schemas.microsoft.com/office/drawing/2014/main" id="{00000000-0008-0000-0F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50137" y="11020580"/>
          <a:ext cx="471759" cy="418325"/>
        </a:xfrm>
        <a:prstGeom prst="rect">
          <a:avLst/>
        </a:prstGeom>
      </xdr:spPr>
    </xdr:pic>
    <xdr:clientData/>
  </xdr:twoCellAnchor>
  <xdr:twoCellAnchor>
    <xdr:from>
      <xdr:col>13</xdr:col>
      <xdr:colOff>361950</xdr:colOff>
      <xdr:row>50</xdr:row>
      <xdr:rowOff>28577</xdr:rowOff>
    </xdr:from>
    <xdr:to>
      <xdr:col>16</xdr:col>
      <xdr:colOff>400050</xdr:colOff>
      <xdr:row>53</xdr:row>
      <xdr:rowOff>28577</xdr:rowOff>
    </xdr:to>
    <xdr:sp macro="[0]!列印風險中立結果" textlink="">
      <xdr:nvSpPr>
        <xdr:cNvPr id="40" name="列印風險中立結果">
          <a:extLst>
            <a:ext uri="{FF2B5EF4-FFF2-40B4-BE49-F238E27FC236}">
              <a16:creationId xmlns:a16="http://schemas.microsoft.com/office/drawing/2014/main" id="{00000000-0008-0000-0F00-000028000000}"/>
            </a:ext>
          </a:extLst>
        </xdr:cNvPr>
        <xdr:cNvSpPr/>
      </xdr:nvSpPr>
      <xdr:spPr>
        <a:xfrm>
          <a:off x="9019633" y="10870040"/>
          <a:ext cx="2036027" cy="650488"/>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9</xdr:col>
      <xdr:colOff>452913</xdr:colOff>
      <xdr:row>11</xdr:row>
      <xdr:rowOff>129352</xdr:rowOff>
    </xdr:from>
    <xdr:to>
      <xdr:col>16</xdr:col>
      <xdr:colOff>565889</xdr:colOff>
      <xdr:row>21</xdr:row>
      <xdr:rowOff>98426</xdr:rowOff>
    </xdr:to>
    <xdr:sp macro="" textlink="">
      <xdr:nvSpPr>
        <xdr:cNvPr id="41" name="portfolio">
          <a:extLst>
            <a:ext uri="{FF2B5EF4-FFF2-40B4-BE49-F238E27FC236}">
              <a16:creationId xmlns:a16="http://schemas.microsoft.com/office/drawing/2014/main" id="{00000000-0008-0000-0F00-000029000000}"/>
            </a:ext>
          </a:extLst>
        </xdr:cNvPr>
        <xdr:cNvSpPr/>
      </xdr:nvSpPr>
      <xdr:spPr>
        <a:xfrm>
          <a:off x="6379580" y="2457685"/>
          <a:ext cx="4722605" cy="2085741"/>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6669.TW,3533.TW,2059.TW,2357.TW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3008.TW,4763.TW,2454.TW,2207.TW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3661.TW,2327.TW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528126</xdr:colOff>
      <xdr:row>24</xdr:row>
      <xdr:rowOff>201087</xdr:rowOff>
    </xdr:from>
    <xdr:to>
      <xdr:col>16</xdr:col>
      <xdr:colOff>181429</xdr:colOff>
      <xdr:row>30</xdr:row>
      <xdr:rowOff>153823</xdr:rowOff>
    </xdr:to>
    <xdr:grpSp>
      <xdr:nvGrpSpPr>
        <xdr:cNvPr id="21" name="群組 20">
          <a:extLst>
            <a:ext uri="{FF2B5EF4-FFF2-40B4-BE49-F238E27FC236}">
              <a16:creationId xmlns:a16="http://schemas.microsoft.com/office/drawing/2014/main" id="{7CE209F7-9B5E-43E5-8356-D5EA5186C4CB}"/>
            </a:ext>
          </a:extLst>
        </xdr:cNvPr>
        <xdr:cNvGrpSpPr/>
      </xdr:nvGrpSpPr>
      <xdr:grpSpPr>
        <a:xfrm>
          <a:off x="4523980" y="5404989"/>
          <a:ext cx="6313059" cy="1253712"/>
          <a:chOff x="4496876" y="5477267"/>
          <a:chExt cx="6267886" cy="1222737"/>
        </a:xfrm>
      </xdr:grpSpPr>
      <xdr:sp macro="" textlink="">
        <xdr:nvSpPr>
          <xdr:cNvPr id="44" name="蒙地卡羅">
            <a:extLst>
              <a:ext uri="{FF2B5EF4-FFF2-40B4-BE49-F238E27FC236}">
                <a16:creationId xmlns:a16="http://schemas.microsoft.com/office/drawing/2014/main" id="{00000000-0008-0000-0F00-00002C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6541W     2345W     6669W     3653W     1519W     1905W     6409W     3443W     2637W     3661W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45" name="矩形: 圓角 44">
            <a:extLst>
              <a:ext uri="{FF2B5EF4-FFF2-40B4-BE49-F238E27FC236}">
                <a16:creationId xmlns:a16="http://schemas.microsoft.com/office/drawing/2014/main" id="{00000000-0008-0000-0F00-00002D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46" name="權重">
            <a:extLst>
              <a:ext uri="{FF2B5EF4-FFF2-40B4-BE49-F238E27FC236}">
                <a16:creationId xmlns:a16="http://schemas.microsoft.com/office/drawing/2014/main" id="{00000000-0008-0000-0F00-00002E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0.217        0.059        0.237        0.06        0.071        0.006        0.039        0.059        0.239        0.012</a:t>
            </a: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526585</xdr:colOff>
      <xdr:row>31</xdr:row>
      <xdr:rowOff>100244</xdr:rowOff>
    </xdr:from>
    <xdr:to>
      <xdr:col>8</xdr:col>
      <xdr:colOff>156267</xdr:colOff>
      <xdr:row>48</xdr:row>
      <xdr:rowOff>190704</xdr:rowOff>
    </xdr:to>
    <xdr:grpSp>
      <xdr:nvGrpSpPr>
        <xdr:cNvPr id="42" name="群組 41">
          <a:extLst>
            <a:ext uri="{FF2B5EF4-FFF2-40B4-BE49-F238E27FC236}">
              <a16:creationId xmlns:a16="http://schemas.microsoft.com/office/drawing/2014/main" id="{F2B96616-5737-4D82-9798-22B709E039E4}"/>
            </a:ext>
          </a:extLst>
        </xdr:cNvPr>
        <xdr:cNvGrpSpPr/>
      </xdr:nvGrpSpPr>
      <xdr:grpSpPr>
        <a:xfrm>
          <a:off x="4522439" y="6821951"/>
          <a:ext cx="961633" cy="3776558"/>
          <a:chOff x="4479410" y="6839391"/>
          <a:chExt cx="962809" cy="3856447"/>
        </a:xfrm>
      </xdr:grpSpPr>
      <xdr:sp macro="" textlink="">
        <xdr:nvSpPr>
          <xdr:cNvPr id="43" name="預期報酬">
            <a:extLst>
              <a:ext uri="{FF2B5EF4-FFF2-40B4-BE49-F238E27FC236}">
                <a16:creationId xmlns:a16="http://schemas.microsoft.com/office/drawing/2014/main" id="{582697B7-E75E-4333-979D-D48011AB75BE}"/>
              </a:ext>
            </a:extLst>
          </xdr:cNvPr>
          <xdr:cNvSpPr/>
        </xdr:nvSpPr>
        <xdr:spPr>
          <a:xfrm>
            <a:off x="4479410" y="10361409"/>
            <a:ext cx="943624" cy="334429"/>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47" name="矩形: 圓角 46">
            <a:extLst>
              <a:ext uri="{FF2B5EF4-FFF2-40B4-BE49-F238E27FC236}">
                <a16:creationId xmlns:a16="http://schemas.microsoft.com/office/drawing/2014/main" id="{BBB0E513-B9F3-4508-A1EF-241A0258862A}"/>
              </a:ext>
            </a:extLst>
          </xdr:cNvPr>
          <xdr:cNvSpPr/>
        </xdr:nvSpPr>
        <xdr:spPr>
          <a:xfrm>
            <a:off x="4480312" y="10005794"/>
            <a:ext cx="943624" cy="322479"/>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預期報酬</a:t>
            </a:r>
          </a:p>
        </xdr:txBody>
      </xdr:sp>
      <xdr:sp macro="" textlink="">
        <xdr:nvSpPr>
          <xdr:cNvPr id="48" name="夏普率">
            <a:extLst>
              <a:ext uri="{FF2B5EF4-FFF2-40B4-BE49-F238E27FC236}">
                <a16:creationId xmlns:a16="http://schemas.microsoft.com/office/drawing/2014/main" id="{C64166FC-F5DE-446B-B12E-78E19D074EB8}"/>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49" name="矩形: 圓角 48">
            <a:extLst>
              <a:ext uri="{FF2B5EF4-FFF2-40B4-BE49-F238E27FC236}">
                <a16:creationId xmlns:a16="http://schemas.microsoft.com/office/drawing/2014/main" id="{EE2FB5EF-640F-4550-A290-9182678CDCC2}"/>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50" name="標準差">
            <a:extLst>
              <a:ext uri="{FF2B5EF4-FFF2-40B4-BE49-F238E27FC236}">
                <a16:creationId xmlns:a16="http://schemas.microsoft.com/office/drawing/2014/main" id="{2609081C-37A6-48FA-8795-2AABD572FBB5}"/>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51" name="矩形: 圓角 50">
            <a:extLst>
              <a:ext uri="{FF2B5EF4-FFF2-40B4-BE49-F238E27FC236}">
                <a16:creationId xmlns:a16="http://schemas.microsoft.com/office/drawing/2014/main" id="{ECEC38C0-736B-40E3-BA14-B77A4A9FCA0D}"/>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52" name="變異數">
            <a:extLst>
              <a:ext uri="{FF2B5EF4-FFF2-40B4-BE49-F238E27FC236}">
                <a16:creationId xmlns:a16="http://schemas.microsoft.com/office/drawing/2014/main" id="{EF43D403-18F3-4EBD-B21D-330B68E83FC6}"/>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53" name="矩形: 圓角 52">
            <a:extLst>
              <a:ext uri="{FF2B5EF4-FFF2-40B4-BE49-F238E27FC236}">
                <a16:creationId xmlns:a16="http://schemas.microsoft.com/office/drawing/2014/main" id="{8464EA5E-9EC1-4597-AB8C-00424D219736}"/>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54" name="平均數">
            <a:extLst>
              <a:ext uri="{FF2B5EF4-FFF2-40B4-BE49-F238E27FC236}">
                <a16:creationId xmlns:a16="http://schemas.microsoft.com/office/drawing/2014/main" id="{06619721-9D71-4EFA-9FF6-2C11B9FD3FD2}"/>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55" name="矩形: 圓角 54">
            <a:extLst>
              <a:ext uri="{FF2B5EF4-FFF2-40B4-BE49-F238E27FC236}">
                <a16:creationId xmlns:a16="http://schemas.microsoft.com/office/drawing/2014/main" id="{C5B1E1CB-074F-43F1-93EC-64703E9F973D}"/>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254501</xdr:colOff>
      <xdr:row>31</xdr:row>
      <xdr:rowOff>77440</xdr:rowOff>
    </xdr:from>
    <xdr:to>
      <xdr:col>16</xdr:col>
      <xdr:colOff>142033</xdr:colOff>
      <xdr:row>48</xdr:row>
      <xdr:rowOff>197531</xdr:rowOff>
    </xdr:to>
    <xdr:sp macro="" textlink="">
      <xdr:nvSpPr>
        <xdr:cNvPr id="56" name="矩形: 圓角 55">
          <a:extLst>
            <a:ext uri="{FF2B5EF4-FFF2-40B4-BE49-F238E27FC236}">
              <a16:creationId xmlns:a16="http://schemas.microsoft.com/office/drawing/2014/main" id="{AD194EB6-6A2B-4746-9C9C-63558F5419DF}"/>
            </a:ext>
          </a:extLst>
        </xdr:cNvPr>
        <xdr:cNvSpPr/>
      </xdr:nvSpPr>
      <xdr:spPr>
        <a:xfrm>
          <a:off x="5582306" y="6799147"/>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6</xdr:col>
      <xdr:colOff>108415</xdr:colOff>
      <xdr:row>22</xdr:row>
      <xdr:rowOff>108415</xdr:rowOff>
    </xdr:from>
    <xdr:to>
      <xdr:col>16</xdr:col>
      <xdr:colOff>527148</xdr:colOff>
      <xdr:row>23</xdr:row>
      <xdr:rowOff>212898</xdr:rowOff>
    </xdr:to>
    <xdr:sp macro="[0]!返回風險中立偏厭人格頁_Click" textlink="">
      <xdr:nvSpPr>
        <xdr:cNvPr id="57" name="矩形: 圓角 56">
          <a:extLst>
            <a:ext uri="{FF2B5EF4-FFF2-40B4-BE49-F238E27FC236}">
              <a16:creationId xmlns:a16="http://schemas.microsoft.com/office/drawing/2014/main" id="{782DF727-CA5C-4FE3-BDAE-2F7099127AF1}"/>
            </a:ext>
          </a:extLst>
        </xdr:cNvPr>
        <xdr:cNvSpPr/>
      </xdr:nvSpPr>
      <xdr:spPr>
        <a:xfrm>
          <a:off x="4104269" y="4878659"/>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14</xdr:col>
      <xdr:colOff>232317</xdr:colOff>
      <xdr:row>18</xdr:row>
      <xdr:rowOff>139390</xdr:rowOff>
    </xdr:from>
    <xdr:to>
      <xdr:col>16</xdr:col>
      <xdr:colOff>417231</xdr:colOff>
      <xdr:row>20</xdr:row>
      <xdr:rowOff>156157</xdr:rowOff>
    </xdr:to>
    <xdr:grpSp>
      <xdr:nvGrpSpPr>
        <xdr:cNvPr id="58" name="群組 57">
          <a:extLst>
            <a:ext uri="{FF2B5EF4-FFF2-40B4-BE49-F238E27FC236}">
              <a16:creationId xmlns:a16="http://schemas.microsoft.com/office/drawing/2014/main" id="{C77ACD38-B370-4C4D-8F9F-56796FFCE4B8}"/>
            </a:ext>
          </a:extLst>
        </xdr:cNvPr>
        <xdr:cNvGrpSpPr/>
      </xdr:nvGrpSpPr>
      <xdr:grpSpPr>
        <a:xfrm>
          <a:off x="9555976" y="4042317"/>
          <a:ext cx="1516865" cy="450425"/>
          <a:chOff x="13735911" y="6147552"/>
          <a:chExt cx="2209004" cy="651710"/>
        </a:xfrm>
      </xdr:grpSpPr>
      <xdr:sp macro="[1]!返回風險中立偏愛好人格頁_Click" textlink="">
        <xdr:nvSpPr>
          <xdr:cNvPr id="59" name="反回人格頁">
            <a:extLst>
              <a:ext uri="{FF2B5EF4-FFF2-40B4-BE49-F238E27FC236}">
                <a16:creationId xmlns:a16="http://schemas.microsoft.com/office/drawing/2014/main" id="{C1E9B5E1-259F-4CB7-A1FC-336CA2992E26}"/>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60" name="箭號: 向下 59">
            <a:extLst>
              <a:ext uri="{FF2B5EF4-FFF2-40B4-BE49-F238E27FC236}">
                <a16:creationId xmlns:a16="http://schemas.microsoft.com/office/drawing/2014/main" id="{6E641CC8-1FA0-45C9-8A25-27AC2B083853}"/>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812800</xdr:colOff>
      <xdr:row>7</xdr:row>
      <xdr:rowOff>0</xdr:rowOff>
    </xdr:from>
    <xdr:to>
      <xdr:col>2</xdr:col>
      <xdr:colOff>533400</xdr:colOff>
      <xdr:row>9</xdr:row>
      <xdr:rowOff>44449</xdr:rowOff>
    </xdr:to>
    <xdr:sp macro="[0]!雷雨型分析" textlink="">
      <xdr:nvSpPr>
        <xdr:cNvPr id="2" name="返回重測">
          <a:extLst>
            <a:ext uri="{FF2B5EF4-FFF2-40B4-BE49-F238E27FC236}">
              <a16:creationId xmlns:a16="http://schemas.microsoft.com/office/drawing/2014/main" id="{00000000-0008-0000-1000-000002000000}"/>
            </a:ext>
          </a:extLst>
        </xdr:cNvPr>
        <xdr:cNvSpPr/>
      </xdr:nvSpPr>
      <xdr:spPr>
        <a:xfrm>
          <a:off x="812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12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12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495754</xdr:colOff>
      <xdr:row>22</xdr:row>
      <xdr:rowOff>28576</xdr:rowOff>
    </xdr:from>
    <xdr:to>
      <xdr:col>13</xdr:col>
      <xdr:colOff>505279</xdr:colOff>
      <xdr:row>24</xdr:row>
      <xdr:rowOff>9526</xdr:rowOff>
    </xdr:to>
    <xdr:sp macro="" textlink="">
      <xdr:nvSpPr>
        <xdr:cNvPr id="7" name="矩形: 圓角 6">
          <a:extLst>
            <a:ext uri="{FF2B5EF4-FFF2-40B4-BE49-F238E27FC236}">
              <a16:creationId xmlns:a16="http://schemas.microsoft.com/office/drawing/2014/main" id="{00000000-0008-0000-1200-000007000000}"/>
            </a:ext>
          </a:extLst>
        </xdr:cNvPr>
        <xdr:cNvSpPr/>
      </xdr:nvSpPr>
      <xdr:spPr>
        <a:xfrm>
          <a:off x="7760154" y="4778376"/>
          <a:ext cx="1330325" cy="41275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13</xdr:col>
      <xdr:colOff>549582</xdr:colOff>
      <xdr:row>22</xdr:row>
      <xdr:rowOff>28576</xdr:rowOff>
    </xdr:from>
    <xdr:to>
      <xdr:col>16</xdr:col>
      <xdr:colOff>99187</xdr:colOff>
      <xdr:row>24</xdr:row>
      <xdr:rowOff>9526</xdr:rowOff>
    </xdr:to>
    <xdr:sp macro="" textlink="">
      <xdr:nvSpPr>
        <xdr:cNvPr id="8" name="矩形: 圓角 7">
          <a:extLst>
            <a:ext uri="{FF2B5EF4-FFF2-40B4-BE49-F238E27FC236}">
              <a16:creationId xmlns:a16="http://schemas.microsoft.com/office/drawing/2014/main" id="{00000000-0008-0000-1200-000008000000}"/>
            </a:ext>
          </a:extLst>
        </xdr:cNvPr>
        <xdr:cNvSpPr/>
      </xdr:nvSpPr>
      <xdr:spPr>
        <a:xfrm>
          <a:off x="9070872" y="4760350"/>
          <a:ext cx="1516057"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151990</xdr:colOff>
      <xdr:row>22</xdr:row>
      <xdr:rowOff>28576</xdr:rowOff>
    </xdr:from>
    <xdr:to>
      <xdr:col>18</xdr:col>
      <xdr:colOff>542970</xdr:colOff>
      <xdr:row>24</xdr:row>
      <xdr:rowOff>9526</xdr:rowOff>
    </xdr:to>
    <xdr:sp macro="" textlink="">
      <xdr:nvSpPr>
        <xdr:cNvPr id="9" name="矩形: 圓角 8">
          <a:extLst>
            <a:ext uri="{FF2B5EF4-FFF2-40B4-BE49-F238E27FC236}">
              <a16:creationId xmlns:a16="http://schemas.microsoft.com/office/drawing/2014/main" id="{00000000-0008-0000-1200-000009000000}"/>
            </a:ext>
          </a:extLst>
        </xdr:cNvPr>
        <xdr:cNvSpPr/>
      </xdr:nvSpPr>
      <xdr:spPr>
        <a:xfrm>
          <a:off x="10639732" y="4760350"/>
          <a:ext cx="1701948"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594486</xdr:colOff>
      <xdr:row>22</xdr:row>
      <xdr:rowOff>9526</xdr:rowOff>
    </xdr:from>
    <xdr:to>
      <xdr:col>21</xdr:col>
      <xdr:colOff>117782</xdr:colOff>
      <xdr:row>23</xdr:row>
      <xdr:rowOff>190501</xdr:rowOff>
    </xdr:to>
    <xdr:sp macro="" textlink="">
      <xdr:nvSpPr>
        <xdr:cNvPr id="10" name="矩形: 圓角 9">
          <a:extLst>
            <a:ext uri="{FF2B5EF4-FFF2-40B4-BE49-F238E27FC236}">
              <a16:creationId xmlns:a16="http://schemas.microsoft.com/office/drawing/2014/main" id="{00000000-0008-0000-1200-00000A000000}"/>
            </a:ext>
          </a:extLst>
        </xdr:cNvPr>
        <xdr:cNvSpPr/>
      </xdr:nvSpPr>
      <xdr:spPr>
        <a:xfrm>
          <a:off x="12393196" y="4741300"/>
          <a:ext cx="1489747" cy="396056"/>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12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12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12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12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94025" y="0"/>
          <a:ext cx="9245601" cy="12090400"/>
        </a:xfrm>
        <a:prstGeom prst="rect">
          <a:avLst/>
        </a:prstGeom>
      </xdr:spPr>
    </xdr:pic>
    <xdr:clientData/>
  </xdr:twoCellAnchor>
  <xdr:twoCellAnchor>
    <xdr:from>
      <xdr:col>6</xdr:col>
      <xdr:colOff>95282</xdr:colOff>
      <xdr:row>9</xdr:row>
      <xdr:rowOff>172527</xdr:rowOff>
    </xdr:from>
    <xdr:to>
      <xdr:col>16</xdr:col>
      <xdr:colOff>561976</xdr:colOff>
      <xdr:row>48</xdr:row>
      <xdr:rowOff>202660</xdr:rowOff>
    </xdr:to>
    <xdr:grpSp>
      <xdr:nvGrpSpPr>
        <xdr:cNvPr id="20" name="群組 19">
          <a:extLst>
            <a:ext uri="{FF2B5EF4-FFF2-40B4-BE49-F238E27FC236}">
              <a16:creationId xmlns:a16="http://schemas.microsoft.com/office/drawing/2014/main" id="{00000000-0008-0000-1300-000014000000}"/>
            </a:ext>
          </a:extLst>
        </xdr:cNvPr>
        <xdr:cNvGrpSpPr/>
      </xdr:nvGrpSpPr>
      <xdr:grpSpPr>
        <a:xfrm>
          <a:off x="4070934" y="2160353"/>
          <a:ext cx="7092781" cy="8644046"/>
          <a:chOff x="4210082" y="1972752"/>
          <a:chExt cx="7324694" cy="8209473"/>
        </a:xfrm>
      </xdr:grpSpPr>
      <xdr:sp macro="" textlink="">
        <xdr:nvSpPr>
          <xdr:cNvPr id="21" name="矩形: 圓角 20">
            <a:extLst>
              <a:ext uri="{FF2B5EF4-FFF2-40B4-BE49-F238E27FC236}">
                <a16:creationId xmlns:a16="http://schemas.microsoft.com/office/drawing/2014/main" id="{00000000-0008-0000-1300-000015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3" name="portfolio">
            <a:extLst>
              <a:ext uri="{FF2B5EF4-FFF2-40B4-BE49-F238E27FC236}">
                <a16:creationId xmlns:a16="http://schemas.microsoft.com/office/drawing/2014/main" id="{00000000-0008-0000-1300-000017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9802.TW,2023.TW,1109.TW</a:t>
            </a:r>
          </a:p>
          <a:p>
            <a:pPr algn="l"/>
            <a:r>
              <a:rPr lang="en-US" altLang="zh-TW" sz="1200" b="1">
                <a:solidFill>
                  <a:schemeClr val="tx1"/>
                </a:solidFill>
                <a:latin typeface="微軟正黑體" panose="020B0604030504040204" pitchFamily="34" charset="-120"/>
                <a:ea typeface="微軟正黑體" panose="020B0604030504040204" pitchFamily="34" charset="-120"/>
              </a:rPr>
              <a:t>2231.TW,6770.TW,6449.TW,6213.TW</a:t>
            </a:r>
          </a:p>
          <a:p>
            <a:pPr algn="l"/>
            <a:r>
              <a:rPr lang="en-US" altLang="zh-TW" sz="1200" b="1">
                <a:solidFill>
                  <a:schemeClr val="tx1"/>
                </a:solidFill>
                <a:latin typeface="微軟正黑體" panose="020B0604030504040204" pitchFamily="34" charset="-120"/>
                <a:ea typeface="微軟正黑體" panose="020B0604030504040204" pitchFamily="34" charset="-120"/>
              </a:rPr>
              <a:t>2330.TW,4968.TW,6443.TW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24" name="矩形: 圓角 23">
            <a:extLst>
              <a:ext uri="{FF2B5EF4-FFF2-40B4-BE49-F238E27FC236}">
                <a16:creationId xmlns:a16="http://schemas.microsoft.com/office/drawing/2014/main" id="{00000000-0008-0000-1300-000018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28" name="圖片 27">
          <a:extLst>
            <a:ext uri="{FF2B5EF4-FFF2-40B4-BE49-F238E27FC236}">
              <a16:creationId xmlns:a16="http://schemas.microsoft.com/office/drawing/2014/main" id="{00000000-0008-0000-1300-00001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797300" y="2047875"/>
          <a:ext cx="2844800" cy="2997444"/>
        </a:xfrm>
        <a:prstGeom prst="rect">
          <a:avLst/>
        </a:prstGeom>
      </xdr:spPr>
    </xdr:pic>
    <xdr:clientData/>
  </xdr:twoCellAnchor>
  <xdr:twoCellAnchor>
    <xdr:from>
      <xdr:col>6</xdr:col>
      <xdr:colOff>228600</xdr:colOff>
      <xdr:row>49</xdr:row>
      <xdr:rowOff>196244</xdr:rowOff>
    </xdr:from>
    <xdr:to>
      <xdr:col>9</xdr:col>
      <xdr:colOff>432341</xdr:colOff>
      <xdr:row>52</xdr:row>
      <xdr:rowOff>196244</xdr:rowOff>
    </xdr:to>
    <xdr:sp macro="[1]!返回風險中立偏愛好人格頁_Click" textlink="">
      <xdr:nvSpPr>
        <xdr:cNvPr id="29" name="反回人格頁">
          <a:extLst>
            <a:ext uri="{FF2B5EF4-FFF2-40B4-BE49-F238E27FC236}">
              <a16:creationId xmlns:a16="http://schemas.microsoft.com/office/drawing/2014/main" id="{00000000-0008-0000-1300-00001D000000}"/>
            </a:ext>
          </a:extLst>
        </xdr:cNvPr>
        <xdr:cNvSpPr/>
      </xdr:nvSpPr>
      <xdr:spPr>
        <a:xfrm>
          <a:off x="4200728" y="10788584"/>
          <a:ext cx="2189804" cy="648511"/>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50</xdr:row>
      <xdr:rowOff>67349</xdr:rowOff>
    </xdr:from>
    <xdr:to>
      <xdr:col>7</xdr:col>
      <xdr:colOff>114300</xdr:colOff>
      <xdr:row>52</xdr:row>
      <xdr:rowOff>105450</xdr:rowOff>
    </xdr:to>
    <xdr:pic>
      <xdr:nvPicPr>
        <xdr:cNvPr id="30" name="返回圖" descr="返回 以實心填滿">
          <a:extLst>
            <a:ext uri="{FF2B5EF4-FFF2-40B4-BE49-F238E27FC236}">
              <a16:creationId xmlns:a16="http://schemas.microsoft.com/office/drawing/2014/main" id="{00000000-0008-0000-1300-00001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06043" y="10903895"/>
          <a:ext cx="470441" cy="414371"/>
        </a:xfrm>
        <a:prstGeom prst="rect">
          <a:avLst/>
        </a:prstGeom>
      </xdr:spPr>
    </xdr:pic>
    <xdr:clientData/>
  </xdr:twoCellAnchor>
  <xdr:twoCellAnchor>
    <xdr:from>
      <xdr:col>13</xdr:col>
      <xdr:colOff>438149</xdr:colOff>
      <xdr:row>49</xdr:row>
      <xdr:rowOff>186719</xdr:rowOff>
    </xdr:from>
    <xdr:to>
      <xdr:col>16</xdr:col>
      <xdr:colOff>371474</xdr:colOff>
      <xdr:row>52</xdr:row>
      <xdr:rowOff>186719</xdr:rowOff>
    </xdr:to>
    <xdr:sp macro="[1]!列印風險中立偏愛好結果" textlink="">
      <xdr:nvSpPr>
        <xdr:cNvPr id="31" name="列印風險中立偏愛好結果">
          <a:extLst>
            <a:ext uri="{FF2B5EF4-FFF2-40B4-BE49-F238E27FC236}">
              <a16:creationId xmlns:a16="http://schemas.microsoft.com/office/drawing/2014/main" id="{00000000-0008-0000-1300-00001F000000}"/>
            </a:ext>
          </a:extLst>
        </xdr:cNvPr>
        <xdr:cNvSpPr/>
      </xdr:nvSpPr>
      <xdr:spPr>
        <a:xfrm>
          <a:off x="9044426" y="10779059"/>
          <a:ext cx="1919388" cy="648511"/>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129769</xdr:colOff>
      <xdr:row>5</xdr:row>
      <xdr:rowOff>13511</xdr:rowOff>
    </xdr:from>
    <xdr:to>
      <xdr:col>16</xdr:col>
      <xdr:colOff>542417</xdr:colOff>
      <xdr:row>8</xdr:row>
      <xdr:rowOff>175553</xdr:rowOff>
    </xdr:to>
    <xdr:grpSp>
      <xdr:nvGrpSpPr>
        <xdr:cNvPr id="32" name="群組 31">
          <a:extLst>
            <a:ext uri="{FF2B5EF4-FFF2-40B4-BE49-F238E27FC236}">
              <a16:creationId xmlns:a16="http://schemas.microsoft.com/office/drawing/2014/main" id="{00000000-0008-0000-1300-000020000000}"/>
            </a:ext>
          </a:extLst>
        </xdr:cNvPr>
        <xdr:cNvGrpSpPr/>
      </xdr:nvGrpSpPr>
      <xdr:grpSpPr>
        <a:xfrm>
          <a:off x="4105421" y="1117859"/>
          <a:ext cx="7038735" cy="824651"/>
          <a:chOff x="4189369" y="993205"/>
          <a:chExt cx="7032860" cy="810553"/>
        </a:xfrm>
      </xdr:grpSpPr>
      <xdr:grpSp>
        <xdr:nvGrpSpPr>
          <xdr:cNvPr id="33" name="群組 32">
            <a:extLst>
              <a:ext uri="{FF2B5EF4-FFF2-40B4-BE49-F238E27FC236}">
                <a16:creationId xmlns:a16="http://schemas.microsoft.com/office/drawing/2014/main" id="{00000000-0008-0000-1300-000021000000}"/>
              </a:ext>
            </a:extLst>
          </xdr:cNvPr>
          <xdr:cNvGrpSpPr/>
        </xdr:nvGrpSpPr>
        <xdr:grpSpPr>
          <a:xfrm>
            <a:off x="4189369" y="993205"/>
            <a:ext cx="7032860" cy="810553"/>
            <a:chOff x="4225601" y="891419"/>
            <a:chExt cx="7299843" cy="760877"/>
          </a:xfrm>
        </xdr:grpSpPr>
        <xdr:sp macro="" textlink="">
          <xdr:nvSpPr>
            <xdr:cNvPr id="42" name="矩形: 圓角 41">
              <a:extLst>
                <a:ext uri="{FF2B5EF4-FFF2-40B4-BE49-F238E27FC236}">
                  <a16:creationId xmlns:a16="http://schemas.microsoft.com/office/drawing/2014/main" id="{00000000-0008-0000-1300-00002A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43" name="矩形: 圓角 42">
              <a:extLst>
                <a:ext uri="{FF2B5EF4-FFF2-40B4-BE49-F238E27FC236}">
                  <a16:creationId xmlns:a16="http://schemas.microsoft.com/office/drawing/2014/main" id="{00000000-0008-0000-1300-00002B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44" name="直線接點 43">
              <a:extLst>
                <a:ext uri="{FF2B5EF4-FFF2-40B4-BE49-F238E27FC236}">
                  <a16:creationId xmlns:a16="http://schemas.microsoft.com/office/drawing/2014/main" id="{00000000-0008-0000-1300-00002C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5" name="直線接點 44">
              <a:extLst>
                <a:ext uri="{FF2B5EF4-FFF2-40B4-BE49-F238E27FC236}">
                  <a16:creationId xmlns:a16="http://schemas.microsoft.com/office/drawing/2014/main" id="{00000000-0008-0000-1300-00002D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6" name="直線接點 45">
              <a:extLst>
                <a:ext uri="{FF2B5EF4-FFF2-40B4-BE49-F238E27FC236}">
                  <a16:creationId xmlns:a16="http://schemas.microsoft.com/office/drawing/2014/main" id="{00000000-0008-0000-1300-00002E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7" name="直線接點 46">
              <a:extLst>
                <a:ext uri="{FF2B5EF4-FFF2-40B4-BE49-F238E27FC236}">
                  <a16:creationId xmlns:a16="http://schemas.microsoft.com/office/drawing/2014/main" id="{00000000-0008-0000-1300-00002F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 name="直線接點 47">
              <a:extLst>
                <a:ext uri="{FF2B5EF4-FFF2-40B4-BE49-F238E27FC236}">
                  <a16:creationId xmlns:a16="http://schemas.microsoft.com/office/drawing/2014/main" id="{00000000-0008-0000-1300-000030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直線接點 48">
              <a:extLst>
                <a:ext uri="{FF2B5EF4-FFF2-40B4-BE49-F238E27FC236}">
                  <a16:creationId xmlns:a16="http://schemas.microsoft.com/office/drawing/2014/main" id="{00000000-0008-0000-1300-000031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 name="文字方塊 33">
            <a:extLst>
              <a:ext uri="{FF2B5EF4-FFF2-40B4-BE49-F238E27FC236}">
                <a16:creationId xmlns:a16="http://schemas.microsoft.com/office/drawing/2014/main" id="{00000000-0008-0000-1300-000022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35" name="文字方塊 34">
            <a:extLst>
              <a:ext uri="{FF2B5EF4-FFF2-40B4-BE49-F238E27FC236}">
                <a16:creationId xmlns:a16="http://schemas.microsoft.com/office/drawing/2014/main" id="{00000000-0008-0000-1300-000023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36" name="文字方塊 35">
            <a:extLst>
              <a:ext uri="{FF2B5EF4-FFF2-40B4-BE49-F238E27FC236}">
                <a16:creationId xmlns:a16="http://schemas.microsoft.com/office/drawing/2014/main" id="{00000000-0008-0000-1300-000024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37" name="文字方塊 36">
            <a:extLst>
              <a:ext uri="{FF2B5EF4-FFF2-40B4-BE49-F238E27FC236}">
                <a16:creationId xmlns:a16="http://schemas.microsoft.com/office/drawing/2014/main" id="{00000000-0008-0000-1300-000025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38" name="暱稱">
            <a:extLst>
              <a:ext uri="{FF2B5EF4-FFF2-40B4-BE49-F238E27FC236}">
                <a16:creationId xmlns:a16="http://schemas.microsoft.com/office/drawing/2014/main" id="{00000000-0008-0000-1300-000026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abc</a:t>
            </a:r>
            <a:endParaRPr lang="zh-TW" altLang="en-US" sz="1600" b="1">
              <a:solidFill>
                <a:schemeClr val="tx1"/>
              </a:solidFill>
            </a:endParaRPr>
          </a:p>
        </xdr:txBody>
      </xdr:sp>
      <xdr:sp macro="" textlink="">
        <xdr:nvSpPr>
          <xdr:cNvPr id="39" name="年齡">
            <a:extLst>
              <a:ext uri="{FF2B5EF4-FFF2-40B4-BE49-F238E27FC236}">
                <a16:creationId xmlns:a16="http://schemas.microsoft.com/office/drawing/2014/main" id="{00000000-0008-0000-1300-000027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0" name="性別">
            <a:extLst>
              <a:ext uri="{FF2B5EF4-FFF2-40B4-BE49-F238E27FC236}">
                <a16:creationId xmlns:a16="http://schemas.microsoft.com/office/drawing/2014/main" id="{00000000-0008-0000-1300-000028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南</a:t>
            </a:r>
          </a:p>
        </xdr:txBody>
      </xdr:sp>
      <xdr:sp macro="" textlink="">
        <xdr:nvSpPr>
          <xdr:cNvPr id="41" name="郵件">
            <a:extLst>
              <a:ext uri="{FF2B5EF4-FFF2-40B4-BE49-F238E27FC236}">
                <a16:creationId xmlns:a16="http://schemas.microsoft.com/office/drawing/2014/main" id="{00000000-0008-0000-1300-000029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123</a:t>
            </a:r>
            <a:endParaRPr lang="zh-TW" altLang="en-US" sz="1600" b="1">
              <a:solidFill>
                <a:schemeClr val="tx1"/>
              </a:solidFill>
            </a:endParaRPr>
          </a:p>
        </xdr:txBody>
      </xdr:sp>
    </xdr:grpSp>
    <xdr:clientData/>
  </xdr:twoCellAnchor>
  <xdr:twoCellAnchor>
    <xdr:from>
      <xdr:col>12</xdr:col>
      <xdr:colOff>108311</xdr:colOff>
      <xdr:row>9</xdr:row>
      <xdr:rowOff>213057</xdr:rowOff>
    </xdr:from>
    <xdr:to>
      <xdr:col>13</xdr:col>
      <xdr:colOff>614656</xdr:colOff>
      <xdr:row>11</xdr:row>
      <xdr:rowOff>55970</xdr:rowOff>
    </xdr:to>
    <xdr:sp macro="" textlink="">
      <xdr:nvSpPr>
        <xdr:cNvPr id="50" name="文字方塊 49">
          <a:extLst>
            <a:ext uri="{FF2B5EF4-FFF2-40B4-BE49-F238E27FC236}">
              <a16:creationId xmlns:a16="http://schemas.microsoft.com/office/drawing/2014/main" id="{00000000-0008-0000-1300-000032000000}"/>
            </a:ext>
          </a:extLst>
        </xdr:cNvPr>
        <xdr:cNvSpPr txBox="1"/>
      </xdr:nvSpPr>
      <xdr:spPr>
        <a:xfrm>
          <a:off x="8052566" y="2158589"/>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540425</xdr:colOff>
      <xdr:row>24</xdr:row>
      <xdr:rowOff>175636</xdr:rowOff>
    </xdr:from>
    <xdr:to>
      <xdr:col>16</xdr:col>
      <xdr:colOff>188099</xdr:colOff>
      <xdr:row>30</xdr:row>
      <xdr:rowOff>101352</xdr:rowOff>
    </xdr:to>
    <xdr:grpSp>
      <xdr:nvGrpSpPr>
        <xdr:cNvPr id="52" name="群組 51">
          <a:extLst>
            <a:ext uri="{FF2B5EF4-FFF2-40B4-BE49-F238E27FC236}">
              <a16:creationId xmlns:a16="http://schemas.microsoft.com/office/drawing/2014/main" id="{ED3DEDFA-5CE6-4C91-A0E3-300C72C7D0C4}"/>
            </a:ext>
          </a:extLst>
        </xdr:cNvPr>
        <xdr:cNvGrpSpPr/>
      </xdr:nvGrpSpPr>
      <xdr:grpSpPr>
        <a:xfrm>
          <a:off x="4516077" y="5476506"/>
          <a:ext cx="6273761" cy="1250933"/>
          <a:chOff x="4496876" y="5477267"/>
          <a:chExt cx="6267886" cy="1222737"/>
        </a:xfrm>
      </xdr:grpSpPr>
      <xdr:sp macro="" textlink="">
        <xdr:nvSpPr>
          <xdr:cNvPr id="53" name="蒙地卡羅">
            <a:extLst>
              <a:ext uri="{FF2B5EF4-FFF2-40B4-BE49-F238E27FC236}">
                <a16:creationId xmlns:a16="http://schemas.microsoft.com/office/drawing/2014/main" id="{EB50A31D-6B75-4A99-A0B5-43B7441F7FF1}"/>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6541W     2345W     6669W     3653W     1519W     1905W     6409W     3443W     2637W     3661W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54" name="矩形: 圓角 53">
            <a:extLst>
              <a:ext uri="{FF2B5EF4-FFF2-40B4-BE49-F238E27FC236}">
                <a16:creationId xmlns:a16="http://schemas.microsoft.com/office/drawing/2014/main" id="{117EC93C-CE71-4D5B-95F3-AFCE11CED34D}"/>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55" name="權重">
            <a:extLst>
              <a:ext uri="{FF2B5EF4-FFF2-40B4-BE49-F238E27FC236}">
                <a16:creationId xmlns:a16="http://schemas.microsoft.com/office/drawing/2014/main" id="{4DA35BBD-3DF2-4F8F-A588-C31E5A115D0D}"/>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0.175        0.132        0.106        0.13        0.119        0.007        0.133        0.025        0.01        0.162</a:t>
            </a: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526914</xdr:colOff>
      <xdr:row>30</xdr:row>
      <xdr:rowOff>211953</xdr:rowOff>
    </xdr:from>
    <xdr:to>
      <xdr:col>8</xdr:col>
      <xdr:colOff>164505</xdr:colOff>
      <xdr:row>48</xdr:row>
      <xdr:rowOff>97447</xdr:rowOff>
    </xdr:to>
    <xdr:grpSp>
      <xdr:nvGrpSpPr>
        <xdr:cNvPr id="68" name="群組 67">
          <a:extLst>
            <a:ext uri="{FF2B5EF4-FFF2-40B4-BE49-F238E27FC236}">
              <a16:creationId xmlns:a16="http://schemas.microsoft.com/office/drawing/2014/main" id="{78192274-D28A-4FDA-BDF5-CDA9F858CF47}"/>
            </a:ext>
          </a:extLst>
        </xdr:cNvPr>
        <xdr:cNvGrpSpPr/>
      </xdr:nvGrpSpPr>
      <xdr:grpSpPr>
        <a:xfrm>
          <a:off x="4502566" y="6838040"/>
          <a:ext cx="962809" cy="3861146"/>
          <a:chOff x="4479410" y="6839391"/>
          <a:chExt cx="962809" cy="3856447"/>
        </a:xfrm>
      </xdr:grpSpPr>
      <xdr:sp macro="" textlink="">
        <xdr:nvSpPr>
          <xdr:cNvPr id="69" name="預期報酬">
            <a:extLst>
              <a:ext uri="{FF2B5EF4-FFF2-40B4-BE49-F238E27FC236}">
                <a16:creationId xmlns:a16="http://schemas.microsoft.com/office/drawing/2014/main" id="{4B692738-FE18-4FFE-899F-C491E912035B}"/>
              </a:ext>
            </a:extLst>
          </xdr:cNvPr>
          <xdr:cNvSpPr/>
        </xdr:nvSpPr>
        <xdr:spPr>
          <a:xfrm>
            <a:off x="4479410" y="10361409"/>
            <a:ext cx="943624" cy="334429"/>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0" name="矩形: 圓角 69">
            <a:extLst>
              <a:ext uri="{FF2B5EF4-FFF2-40B4-BE49-F238E27FC236}">
                <a16:creationId xmlns:a16="http://schemas.microsoft.com/office/drawing/2014/main" id="{C78D009E-E37D-42C6-857D-8AFCB237F14C}"/>
              </a:ext>
            </a:extLst>
          </xdr:cNvPr>
          <xdr:cNvSpPr/>
        </xdr:nvSpPr>
        <xdr:spPr>
          <a:xfrm>
            <a:off x="4480312" y="10005794"/>
            <a:ext cx="943624" cy="322479"/>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預期報酬</a:t>
            </a:r>
          </a:p>
        </xdr:txBody>
      </xdr:sp>
      <xdr:sp macro="" textlink="">
        <xdr:nvSpPr>
          <xdr:cNvPr id="71" name="夏普率">
            <a:extLst>
              <a:ext uri="{FF2B5EF4-FFF2-40B4-BE49-F238E27FC236}">
                <a16:creationId xmlns:a16="http://schemas.microsoft.com/office/drawing/2014/main" id="{5E4C0C09-886E-4DCD-BBF2-CE8BEF1A59E9}"/>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2" name="矩形: 圓角 71">
            <a:extLst>
              <a:ext uri="{FF2B5EF4-FFF2-40B4-BE49-F238E27FC236}">
                <a16:creationId xmlns:a16="http://schemas.microsoft.com/office/drawing/2014/main" id="{35BC7825-5583-42DF-93E6-0D4F6E0A34A3}"/>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73" name="標準差">
            <a:extLst>
              <a:ext uri="{FF2B5EF4-FFF2-40B4-BE49-F238E27FC236}">
                <a16:creationId xmlns:a16="http://schemas.microsoft.com/office/drawing/2014/main" id="{865F3106-4052-427D-A1EB-9B3EC1674547}"/>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4" name="矩形: 圓角 73">
            <a:extLst>
              <a:ext uri="{FF2B5EF4-FFF2-40B4-BE49-F238E27FC236}">
                <a16:creationId xmlns:a16="http://schemas.microsoft.com/office/drawing/2014/main" id="{829FB833-9312-48EE-833F-4C7351D4A81B}"/>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75" name="變異數">
            <a:extLst>
              <a:ext uri="{FF2B5EF4-FFF2-40B4-BE49-F238E27FC236}">
                <a16:creationId xmlns:a16="http://schemas.microsoft.com/office/drawing/2014/main" id="{6E7FAD90-7221-4FAC-ACDC-27E87EA7F9D7}"/>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6" name="矩形: 圓角 75">
            <a:extLst>
              <a:ext uri="{FF2B5EF4-FFF2-40B4-BE49-F238E27FC236}">
                <a16:creationId xmlns:a16="http://schemas.microsoft.com/office/drawing/2014/main" id="{6DD6192F-5D40-48E3-9450-ABB1A738537D}"/>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77" name="平均數">
            <a:extLst>
              <a:ext uri="{FF2B5EF4-FFF2-40B4-BE49-F238E27FC236}">
                <a16:creationId xmlns:a16="http://schemas.microsoft.com/office/drawing/2014/main" id="{288991B1-BD59-4FA4-9A09-059B95533799}"/>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8" name="矩形: 圓角 77">
            <a:extLst>
              <a:ext uri="{FF2B5EF4-FFF2-40B4-BE49-F238E27FC236}">
                <a16:creationId xmlns:a16="http://schemas.microsoft.com/office/drawing/2014/main" id="{433A9074-0A2B-4A3B-A30C-884D3C657717}"/>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262739</xdr:colOff>
      <xdr:row>30</xdr:row>
      <xdr:rowOff>189149</xdr:rowOff>
    </xdr:from>
    <xdr:to>
      <xdr:col>16</xdr:col>
      <xdr:colOff>181906</xdr:colOff>
      <xdr:row>48</xdr:row>
      <xdr:rowOff>104274</xdr:rowOff>
    </xdr:to>
    <xdr:sp macro="" textlink="">
      <xdr:nvSpPr>
        <xdr:cNvPr id="79" name="矩形: 圓角 78">
          <a:extLst>
            <a:ext uri="{FF2B5EF4-FFF2-40B4-BE49-F238E27FC236}">
              <a16:creationId xmlns:a16="http://schemas.microsoft.com/office/drawing/2014/main" id="{F1B33B3C-1B0A-48B1-BD43-AC471E10DAA1}"/>
            </a:ext>
          </a:extLst>
        </xdr:cNvPr>
        <xdr:cNvSpPr/>
      </xdr:nvSpPr>
      <xdr:spPr>
        <a:xfrm>
          <a:off x="5558909" y="6674255"/>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6</xdr:col>
      <xdr:colOff>94575</xdr:colOff>
      <xdr:row>22</xdr:row>
      <xdr:rowOff>81064</xdr:rowOff>
    </xdr:from>
    <xdr:to>
      <xdr:col>16</xdr:col>
      <xdr:colOff>552852</xdr:colOff>
      <xdr:row>23</xdr:row>
      <xdr:rowOff>186206</xdr:rowOff>
    </xdr:to>
    <xdr:sp macro="[0]!返回風險中立偏厭人格頁_Click" textlink="">
      <xdr:nvSpPr>
        <xdr:cNvPr id="80" name="矩形: 圓角 79">
          <a:extLst>
            <a:ext uri="{FF2B5EF4-FFF2-40B4-BE49-F238E27FC236}">
              <a16:creationId xmlns:a16="http://schemas.microsoft.com/office/drawing/2014/main" id="{44AE999E-0CE0-48F8-BF58-27B296A5701A}"/>
            </a:ext>
          </a:extLst>
        </xdr:cNvPr>
        <xdr:cNvSpPr/>
      </xdr:nvSpPr>
      <xdr:spPr>
        <a:xfrm>
          <a:off x="4066703" y="4836809"/>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14</xdr:col>
      <xdr:colOff>166077</xdr:colOff>
      <xdr:row>18</xdr:row>
      <xdr:rowOff>19538</xdr:rowOff>
    </xdr:from>
    <xdr:to>
      <xdr:col>16</xdr:col>
      <xdr:colOff>375589</xdr:colOff>
      <xdr:row>20</xdr:row>
      <xdr:rowOff>21728</xdr:rowOff>
    </xdr:to>
    <xdr:grpSp>
      <xdr:nvGrpSpPr>
        <xdr:cNvPr id="4" name="群組 3">
          <a:extLst>
            <a:ext uri="{FF2B5EF4-FFF2-40B4-BE49-F238E27FC236}">
              <a16:creationId xmlns:a16="http://schemas.microsoft.com/office/drawing/2014/main" id="{41DD700E-94F5-4A0B-8E1E-5F6ECD3AE2A3}"/>
            </a:ext>
          </a:extLst>
        </xdr:cNvPr>
        <xdr:cNvGrpSpPr/>
      </xdr:nvGrpSpPr>
      <xdr:grpSpPr>
        <a:xfrm>
          <a:off x="9442599" y="3995190"/>
          <a:ext cx="1534729" cy="443929"/>
          <a:chOff x="13735911" y="6147552"/>
          <a:chExt cx="2209004" cy="651710"/>
        </a:xfrm>
      </xdr:grpSpPr>
      <xdr:sp macro="[1]!返回風險中立偏愛好人格頁_Click" textlink="">
        <xdr:nvSpPr>
          <xdr:cNvPr id="81" name="反回人格頁">
            <a:extLst>
              <a:ext uri="{FF2B5EF4-FFF2-40B4-BE49-F238E27FC236}">
                <a16:creationId xmlns:a16="http://schemas.microsoft.com/office/drawing/2014/main" id="{EAF65CC1-CCC6-4C4A-8760-7E917E9AE56B}"/>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3" name="箭號: 向下 2">
            <a:extLst>
              <a:ext uri="{FF2B5EF4-FFF2-40B4-BE49-F238E27FC236}">
                <a16:creationId xmlns:a16="http://schemas.microsoft.com/office/drawing/2014/main" id="{AEA20953-4440-4273-B8D5-3C2D6A0DB31E}"/>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685800</xdr:colOff>
      <xdr:row>7</xdr:row>
      <xdr:rowOff>0</xdr:rowOff>
    </xdr:from>
    <xdr:to>
      <xdr:col>2</xdr:col>
      <xdr:colOff>406400</xdr:colOff>
      <xdr:row>9</xdr:row>
      <xdr:rowOff>44449</xdr:rowOff>
    </xdr:to>
    <xdr:sp macro="[0]!閃電型分析" textlink="">
      <xdr:nvSpPr>
        <xdr:cNvPr id="2" name="返回重測">
          <a:extLst>
            <a:ext uri="{FF2B5EF4-FFF2-40B4-BE49-F238E27FC236}">
              <a16:creationId xmlns:a16="http://schemas.microsoft.com/office/drawing/2014/main" id="{00000000-0008-0000-1400-000002000000}"/>
            </a:ext>
          </a:extLst>
        </xdr:cNvPr>
        <xdr:cNvSpPr/>
      </xdr:nvSpPr>
      <xdr:spPr>
        <a:xfrm>
          <a:off x="685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16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16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333376</xdr:colOff>
      <xdr:row>22</xdr:row>
      <xdr:rowOff>133351</xdr:rowOff>
    </xdr:from>
    <xdr:to>
      <xdr:col>14</xdr:col>
      <xdr:colOff>223593</xdr:colOff>
      <xdr:row>24</xdr:row>
      <xdr:rowOff>114301</xdr:rowOff>
    </xdr:to>
    <xdr:sp macro="" textlink="">
      <xdr:nvSpPr>
        <xdr:cNvPr id="7" name="矩形: 圓角 6">
          <a:extLst>
            <a:ext uri="{FF2B5EF4-FFF2-40B4-BE49-F238E27FC236}">
              <a16:creationId xmlns:a16="http://schemas.microsoft.com/office/drawing/2014/main" id="{00000000-0008-0000-1600-000007000000}"/>
            </a:ext>
          </a:extLst>
        </xdr:cNvPr>
        <xdr:cNvSpPr/>
      </xdr:nvSpPr>
      <xdr:spPr>
        <a:xfrm>
          <a:off x="8270876" y="4906434"/>
          <a:ext cx="1213134" cy="414867"/>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295142</xdr:colOff>
      <xdr:row>22</xdr:row>
      <xdr:rowOff>133351</xdr:rowOff>
    </xdr:from>
    <xdr:to>
      <xdr:col>16</xdr:col>
      <xdr:colOff>107324</xdr:colOff>
      <xdr:row>24</xdr:row>
      <xdr:rowOff>114301</xdr:rowOff>
    </xdr:to>
    <xdr:sp macro="" textlink="">
      <xdr:nvSpPr>
        <xdr:cNvPr id="8" name="矩形: 圓角 7">
          <a:extLst>
            <a:ext uri="{FF2B5EF4-FFF2-40B4-BE49-F238E27FC236}">
              <a16:creationId xmlns:a16="http://schemas.microsoft.com/office/drawing/2014/main" id="{00000000-0008-0000-1600-000008000000}"/>
            </a:ext>
          </a:extLst>
        </xdr:cNvPr>
        <xdr:cNvSpPr/>
      </xdr:nvSpPr>
      <xdr:spPr>
        <a:xfrm>
          <a:off x="9560776" y="4855605"/>
          <a:ext cx="1135844"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187818</xdr:colOff>
      <xdr:row>22</xdr:row>
      <xdr:rowOff>133351</xdr:rowOff>
    </xdr:from>
    <xdr:to>
      <xdr:col>18</xdr:col>
      <xdr:colOff>8943</xdr:colOff>
      <xdr:row>24</xdr:row>
      <xdr:rowOff>114301</xdr:rowOff>
    </xdr:to>
    <xdr:sp macro="" textlink="">
      <xdr:nvSpPr>
        <xdr:cNvPr id="9" name="矩形: 圓角 8">
          <a:extLst>
            <a:ext uri="{FF2B5EF4-FFF2-40B4-BE49-F238E27FC236}">
              <a16:creationId xmlns:a16="http://schemas.microsoft.com/office/drawing/2014/main" id="{00000000-0008-0000-1600-000009000000}"/>
            </a:ext>
          </a:extLst>
        </xdr:cNvPr>
        <xdr:cNvSpPr/>
      </xdr:nvSpPr>
      <xdr:spPr>
        <a:xfrm>
          <a:off x="10777114" y="4855605"/>
          <a:ext cx="1144787"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89436</xdr:colOff>
      <xdr:row>22</xdr:row>
      <xdr:rowOff>114301</xdr:rowOff>
    </xdr:from>
    <xdr:to>
      <xdr:col>19</xdr:col>
      <xdr:colOff>572394</xdr:colOff>
      <xdr:row>24</xdr:row>
      <xdr:rowOff>95251</xdr:rowOff>
    </xdr:to>
    <xdr:sp macro="" textlink="">
      <xdr:nvSpPr>
        <xdr:cNvPr id="10" name="矩形: 圓角 9">
          <a:extLst>
            <a:ext uri="{FF2B5EF4-FFF2-40B4-BE49-F238E27FC236}">
              <a16:creationId xmlns:a16="http://schemas.microsoft.com/office/drawing/2014/main" id="{00000000-0008-0000-1600-00000A000000}"/>
            </a:ext>
          </a:extLst>
        </xdr:cNvPr>
        <xdr:cNvSpPr/>
      </xdr:nvSpPr>
      <xdr:spPr>
        <a:xfrm>
          <a:off x="12002394" y="4836555"/>
          <a:ext cx="1144789"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start" textlink="">
      <xdr:nvSpPr>
        <xdr:cNvPr id="11" name="nextpage">
          <a:extLst>
            <a:ext uri="{FF2B5EF4-FFF2-40B4-BE49-F238E27FC236}">
              <a16:creationId xmlns:a16="http://schemas.microsoft.com/office/drawing/2014/main" id="{00000000-0008-0000-16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1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1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1600-00000F000000}"/>
            </a:ext>
          </a:extLst>
        </xdr:cNvPr>
        <xdr:cNvSpPr/>
      </xdr:nvSpPr>
      <xdr:spPr>
        <a:xfrm>
          <a:off x="13236620" y="4836555"/>
          <a:ext cx="1397142"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16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16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57</xdr:row>
      <xdr:rowOff>151190</xdr:rowOff>
    </xdr:to>
    <xdr:pic>
      <xdr:nvPicPr>
        <xdr:cNvPr id="2" name="圖片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13377" y="0"/>
          <a:ext cx="9313335" cy="12216190"/>
        </a:xfrm>
        <a:prstGeom prst="rect">
          <a:avLst/>
        </a:prstGeom>
      </xdr:spPr>
    </xdr:pic>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1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161926</xdr:rowOff>
    </xdr:from>
    <xdr:to>
      <xdr:col>16</xdr:col>
      <xdr:colOff>561944</xdr:colOff>
      <xdr:row>51</xdr:row>
      <xdr:rowOff>0</xdr:rowOff>
    </xdr:to>
    <xdr:grpSp>
      <xdr:nvGrpSpPr>
        <xdr:cNvPr id="20" name="群組 19">
          <a:extLst>
            <a:ext uri="{FF2B5EF4-FFF2-40B4-BE49-F238E27FC236}">
              <a16:creationId xmlns:a16="http://schemas.microsoft.com/office/drawing/2014/main" id="{00000000-0008-0000-1700-000014000000}"/>
            </a:ext>
          </a:extLst>
        </xdr:cNvPr>
        <xdr:cNvGrpSpPr/>
      </xdr:nvGrpSpPr>
      <xdr:grpSpPr>
        <a:xfrm>
          <a:off x="4036629" y="2132616"/>
          <a:ext cx="7035660" cy="9034625"/>
          <a:chOff x="4210082" y="1972752"/>
          <a:chExt cx="7324694" cy="7870362"/>
        </a:xfrm>
      </xdr:grpSpPr>
      <xdr:sp macro="" textlink="">
        <xdr:nvSpPr>
          <xdr:cNvPr id="30" name="矩形: 圓角 29">
            <a:extLst>
              <a:ext uri="{FF2B5EF4-FFF2-40B4-BE49-F238E27FC236}">
                <a16:creationId xmlns:a16="http://schemas.microsoft.com/office/drawing/2014/main" id="{00000000-0008-0000-17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3" name="portfolio">
            <a:extLst>
              <a:ext uri="{FF2B5EF4-FFF2-40B4-BE49-F238E27FC236}">
                <a16:creationId xmlns:a16="http://schemas.microsoft.com/office/drawing/2014/main" id="{00000000-0008-0000-17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6669.TW,3036.TW</a:t>
            </a:r>
          </a:p>
          <a:p>
            <a:pPr algn="l"/>
            <a:r>
              <a:rPr lang="en-US" altLang="zh-TW" sz="1200" b="1">
                <a:solidFill>
                  <a:schemeClr val="tx1"/>
                </a:solidFill>
                <a:latin typeface="微軟正黑體" panose="020B0604030504040204" pitchFamily="34" charset="-120"/>
                <a:ea typeface="微軟正黑體" panose="020B0604030504040204" pitchFamily="34" charset="-120"/>
              </a:rPr>
              <a:t>1905.TW,6414.TW,3356.TW</a:t>
            </a:r>
          </a:p>
          <a:p>
            <a:pPr algn="l"/>
            <a:r>
              <a:rPr lang="en-US" altLang="zh-TW" sz="1200" b="1">
                <a:solidFill>
                  <a:schemeClr val="tx1"/>
                </a:solidFill>
                <a:latin typeface="微軟正黑體" panose="020B0604030504040204" pitchFamily="34" charset="-120"/>
                <a:ea typeface="微軟正黑體" panose="020B0604030504040204" pitchFamily="34" charset="-120"/>
              </a:rPr>
              <a:t>2338.TW,3504.TW,3661.TW,6533.TW,2327.TW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1700-000022000000}"/>
              </a:ext>
            </a:extLst>
          </xdr:cNvPr>
          <xdr:cNvSpPr/>
        </xdr:nvSpPr>
        <xdr:spPr>
          <a:xfrm>
            <a:off x="4210082" y="4880596"/>
            <a:ext cx="7316277" cy="4962518"/>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228599</xdr:colOff>
      <xdr:row>51</xdr:row>
      <xdr:rowOff>109763</xdr:rowOff>
    </xdr:from>
    <xdr:to>
      <xdr:col>9</xdr:col>
      <xdr:colOff>483808</xdr:colOff>
      <xdr:row>54</xdr:row>
      <xdr:rowOff>109763</xdr:rowOff>
    </xdr:to>
    <xdr:sp macro="[0]!返回風險愛好人格頁_Click" textlink="">
      <xdr:nvSpPr>
        <xdr:cNvPr id="38" name="反回人格頁">
          <a:extLst>
            <a:ext uri="{FF2B5EF4-FFF2-40B4-BE49-F238E27FC236}">
              <a16:creationId xmlns:a16="http://schemas.microsoft.com/office/drawing/2014/main" id="{00000000-0008-0000-1700-000026000000}"/>
            </a:ext>
          </a:extLst>
        </xdr:cNvPr>
        <xdr:cNvSpPr/>
      </xdr:nvSpPr>
      <xdr:spPr>
        <a:xfrm>
          <a:off x="4220028" y="10904763"/>
          <a:ext cx="2250923" cy="63500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51</xdr:row>
      <xdr:rowOff>193823</xdr:rowOff>
    </xdr:from>
    <xdr:to>
      <xdr:col>7</xdr:col>
      <xdr:colOff>114300</xdr:colOff>
      <xdr:row>54</xdr:row>
      <xdr:rowOff>20256</xdr:rowOff>
    </xdr:to>
    <xdr:pic macro="[0]!返回風險愛好人格頁_Click">
      <xdr:nvPicPr>
        <xdr:cNvPr id="39" name="返回圖" descr="返回 以實心填滿">
          <a:extLst>
            <a:ext uri="{FF2B5EF4-FFF2-40B4-BE49-F238E27FC236}">
              <a16:creationId xmlns:a16="http://schemas.microsoft.com/office/drawing/2014/main" id="{00000000-0008-0000-17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31456" y="11010746"/>
          <a:ext cx="461433" cy="417588"/>
        </a:xfrm>
        <a:prstGeom prst="rect">
          <a:avLst/>
        </a:prstGeom>
      </xdr:spPr>
    </xdr:pic>
    <xdr:clientData/>
  </xdr:twoCellAnchor>
  <xdr:twoCellAnchor>
    <xdr:from>
      <xdr:col>13</xdr:col>
      <xdr:colOff>552449</xdr:colOff>
      <xdr:row>51</xdr:row>
      <xdr:rowOff>100238</xdr:rowOff>
    </xdr:from>
    <xdr:to>
      <xdr:col>16</xdr:col>
      <xdr:colOff>390524</xdr:colOff>
      <xdr:row>54</xdr:row>
      <xdr:rowOff>100238</xdr:rowOff>
    </xdr:to>
    <xdr:sp macro="[0]!列印風險愛好結果" textlink="">
      <xdr:nvSpPr>
        <xdr:cNvPr id="40" name="列印風險愛好結果">
          <a:extLst>
            <a:ext uri="{FF2B5EF4-FFF2-40B4-BE49-F238E27FC236}">
              <a16:creationId xmlns:a16="http://schemas.microsoft.com/office/drawing/2014/main" id="{00000000-0008-0000-1700-000028000000}"/>
            </a:ext>
          </a:extLst>
        </xdr:cNvPr>
        <xdr:cNvSpPr/>
      </xdr:nvSpPr>
      <xdr:spPr>
        <a:xfrm>
          <a:off x="9200544" y="10895238"/>
          <a:ext cx="1833790" cy="63500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123825</xdr:colOff>
      <xdr:row>4</xdr:row>
      <xdr:rowOff>203200</xdr:rowOff>
    </xdr:from>
    <xdr:to>
      <xdr:col>16</xdr:col>
      <xdr:colOff>552685</xdr:colOff>
      <xdr:row>8</xdr:row>
      <xdr:rowOff>150153</xdr:rowOff>
    </xdr:to>
    <xdr:grpSp>
      <xdr:nvGrpSpPr>
        <xdr:cNvPr id="41" name="群組 40">
          <a:extLst>
            <a:ext uri="{FF2B5EF4-FFF2-40B4-BE49-F238E27FC236}">
              <a16:creationId xmlns:a16="http://schemas.microsoft.com/office/drawing/2014/main" id="{00000000-0008-0000-1700-000029000000}"/>
            </a:ext>
          </a:extLst>
        </xdr:cNvPr>
        <xdr:cNvGrpSpPr/>
      </xdr:nvGrpSpPr>
      <xdr:grpSpPr>
        <a:xfrm>
          <a:off x="4065204" y="1079062"/>
          <a:ext cx="6997826" cy="822815"/>
          <a:chOff x="4189369" y="993205"/>
          <a:chExt cx="7032860" cy="810553"/>
        </a:xfrm>
      </xdr:grpSpPr>
      <xdr:grpSp>
        <xdr:nvGrpSpPr>
          <xdr:cNvPr id="42" name="群組 41">
            <a:extLst>
              <a:ext uri="{FF2B5EF4-FFF2-40B4-BE49-F238E27FC236}">
                <a16:creationId xmlns:a16="http://schemas.microsoft.com/office/drawing/2014/main" id="{00000000-0008-0000-1700-00002A000000}"/>
              </a:ext>
            </a:extLst>
          </xdr:cNvPr>
          <xdr:cNvGrpSpPr/>
        </xdr:nvGrpSpPr>
        <xdr:grpSpPr>
          <a:xfrm>
            <a:off x="4189369" y="993205"/>
            <a:ext cx="7032860" cy="810553"/>
            <a:chOff x="4225601" y="891419"/>
            <a:chExt cx="7299843" cy="760877"/>
          </a:xfrm>
        </xdr:grpSpPr>
        <xdr:sp macro="" textlink="">
          <xdr:nvSpPr>
            <xdr:cNvPr id="51" name="矩形: 圓角 50">
              <a:extLst>
                <a:ext uri="{FF2B5EF4-FFF2-40B4-BE49-F238E27FC236}">
                  <a16:creationId xmlns:a16="http://schemas.microsoft.com/office/drawing/2014/main" id="{00000000-0008-0000-1700-000033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2" name="矩形: 圓角 51">
              <a:extLst>
                <a:ext uri="{FF2B5EF4-FFF2-40B4-BE49-F238E27FC236}">
                  <a16:creationId xmlns:a16="http://schemas.microsoft.com/office/drawing/2014/main" id="{00000000-0008-0000-1700-000034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53" name="直線接點 52">
              <a:extLst>
                <a:ext uri="{FF2B5EF4-FFF2-40B4-BE49-F238E27FC236}">
                  <a16:creationId xmlns:a16="http://schemas.microsoft.com/office/drawing/2014/main" id="{00000000-0008-0000-1700-000035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4" name="直線接點 53">
              <a:extLst>
                <a:ext uri="{FF2B5EF4-FFF2-40B4-BE49-F238E27FC236}">
                  <a16:creationId xmlns:a16="http://schemas.microsoft.com/office/drawing/2014/main" id="{00000000-0008-0000-1700-000036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5" name="直線接點 54">
              <a:extLst>
                <a:ext uri="{FF2B5EF4-FFF2-40B4-BE49-F238E27FC236}">
                  <a16:creationId xmlns:a16="http://schemas.microsoft.com/office/drawing/2014/main" id="{00000000-0008-0000-1700-000037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6" name="直線接點 55">
              <a:extLst>
                <a:ext uri="{FF2B5EF4-FFF2-40B4-BE49-F238E27FC236}">
                  <a16:creationId xmlns:a16="http://schemas.microsoft.com/office/drawing/2014/main" id="{00000000-0008-0000-1700-000038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7" name="直線接點 56">
              <a:extLst>
                <a:ext uri="{FF2B5EF4-FFF2-40B4-BE49-F238E27FC236}">
                  <a16:creationId xmlns:a16="http://schemas.microsoft.com/office/drawing/2014/main" id="{00000000-0008-0000-1700-000039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8" name="直線接點 57">
              <a:extLst>
                <a:ext uri="{FF2B5EF4-FFF2-40B4-BE49-F238E27FC236}">
                  <a16:creationId xmlns:a16="http://schemas.microsoft.com/office/drawing/2014/main" id="{00000000-0008-0000-1700-00003A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3" name="文字方塊 42">
            <a:extLst>
              <a:ext uri="{FF2B5EF4-FFF2-40B4-BE49-F238E27FC236}">
                <a16:creationId xmlns:a16="http://schemas.microsoft.com/office/drawing/2014/main" id="{00000000-0008-0000-1700-00002B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44" name="文字方塊 43">
            <a:extLst>
              <a:ext uri="{FF2B5EF4-FFF2-40B4-BE49-F238E27FC236}">
                <a16:creationId xmlns:a16="http://schemas.microsoft.com/office/drawing/2014/main" id="{00000000-0008-0000-1700-00002C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45" name="文字方塊 44">
            <a:extLst>
              <a:ext uri="{FF2B5EF4-FFF2-40B4-BE49-F238E27FC236}">
                <a16:creationId xmlns:a16="http://schemas.microsoft.com/office/drawing/2014/main" id="{00000000-0008-0000-1700-00002D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46" name="文字方塊 45">
            <a:extLst>
              <a:ext uri="{FF2B5EF4-FFF2-40B4-BE49-F238E27FC236}">
                <a16:creationId xmlns:a16="http://schemas.microsoft.com/office/drawing/2014/main" id="{00000000-0008-0000-1700-00002E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47" name="暱稱">
            <a:extLst>
              <a:ext uri="{FF2B5EF4-FFF2-40B4-BE49-F238E27FC236}">
                <a16:creationId xmlns:a16="http://schemas.microsoft.com/office/drawing/2014/main" id="{00000000-0008-0000-1700-00002F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abc</a:t>
            </a:r>
            <a:endParaRPr lang="zh-TW" altLang="en-US" sz="1600" b="1">
              <a:solidFill>
                <a:schemeClr val="tx1"/>
              </a:solidFill>
            </a:endParaRPr>
          </a:p>
        </xdr:txBody>
      </xdr:sp>
      <xdr:sp macro="" textlink="">
        <xdr:nvSpPr>
          <xdr:cNvPr id="48" name="年齡">
            <a:extLst>
              <a:ext uri="{FF2B5EF4-FFF2-40B4-BE49-F238E27FC236}">
                <a16:creationId xmlns:a16="http://schemas.microsoft.com/office/drawing/2014/main" id="{00000000-0008-0000-1700-000030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9" name="性別">
            <a:extLst>
              <a:ext uri="{FF2B5EF4-FFF2-40B4-BE49-F238E27FC236}">
                <a16:creationId xmlns:a16="http://schemas.microsoft.com/office/drawing/2014/main" id="{00000000-0008-0000-1700-000031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南</a:t>
            </a:r>
          </a:p>
        </xdr:txBody>
      </xdr:sp>
      <xdr:sp macro="" textlink="">
        <xdr:nvSpPr>
          <xdr:cNvPr id="50" name="郵件">
            <a:extLst>
              <a:ext uri="{FF2B5EF4-FFF2-40B4-BE49-F238E27FC236}">
                <a16:creationId xmlns:a16="http://schemas.microsoft.com/office/drawing/2014/main" id="{00000000-0008-0000-1700-000032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123</a:t>
            </a:r>
            <a:endParaRPr lang="zh-TW" altLang="en-US" sz="1600" b="1">
              <a:solidFill>
                <a:schemeClr val="tx1"/>
              </a:solidFill>
            </a:endParaRPr>
          </a:p>
        </xdr:txBody>
      </xdr:sp>
    </xdr:grpSp>
    <xdr:clientData/>
  </xdr:twoCellAnchor>
  <xdr:twoCellAnchor>
    <xdr:from>
      <xdr:col>12</xdr:col>
      <xdr:colOff>100104</xdr:colOff>
      <xdr:row>9</xdr:row>
      <xdr:rowOff>203200</xdr:rowOff>
    </xdr:from>
    <xdr:to>
      <xdr:col>13</xdr:col>
      <xdr:colOff>608071</xdr:colOff>
      <xdr:row>11</xdr:row>
      <xdr:rowOff>46653</xdr:rowOff>
    </xdr:to>
    <xdr:sp macro="" textlink="">
      <xdr:nvSpPr>
        <xdr:cNvPr id="59" name="文字方塊 58">
          <a:extLst>
            <a:ext uri="{FF2B5EF4-FFF2-40B4-BE49-F238E27FC236}">
              <a16:creationId xmlns:a16="http://schemas.microsoft.com/office/drawing/2014/main" id="{00000000-0008-0000-1700-00003B000000}"/>
            </a:ext>
          </a:extLst>
        </xdr:cNvPr>
        <xdr:cNvSpPr txBox="1"/>
      </xdr:nvSpPr>
      <xdr:spPr>
        <a:xfrm>
          <a:off x="8024904" y="2146300"/>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533400</xdr:colOff>
      <xdr:row>25</xdr:row>
      <xdr:rowOff>152400</xdr:rowOff>
    </xdr:from>
    <xdr:to>
      <xdr:col>16</xdr:col>
      <xdr:colOff>197286</xdr:colOff>
      <xdr:row>31</xdr:row>
      <xdr:rowOff>79737</xdr:rowOff>
    </xdr:to>
    <xdr:grpSp>
      <xdr:nvGrpSpPr>
        <xdr:cNvPr id="32" name="群組 31">
          <a:extLst>
            <a:ext uri="{FF2B5EF4-FFF2-40B4-BE49-F238E27FC236}">
              <a16:creationId xmlns:a16="http://schemas.microsoft.com/office/drawing/2014/main" id="{5E3AA1FB-387C-407F-AB0B-4A55516B90FF}"/>
            </a:ext>
          </a:extLst>
        </xdr:cNvPr>
        <xdr:cNvGrpSpPr/>
      </xdr:nvGrpSpPr>
      <xdr:grpSpPr>
        <a:xfrm>
          <a:off x="4474779" y="5626538"/>
          <a:ext cx="6232852" cy="1241130"/>
          <a:chOff x="4496876" y="5477267"/>
          <a:chExt cx="6267886" cy="1222737"/>
        </a:xfrm>
      </xdr:grpSpPr>
      <xdr:sp macro="" textlink="">
        <xdr:nvSpPr>
          <xdr:cNvPr id="35" name="蒙地卡羅">
            <a:extLst>
              <a:ext uri="{FF2B5EF4-FFF2-40B4-BE49-F238E27FC236}">
                <a16:creationId xmlns:a16="http://schemas.microsoft.com/office/drawing/2014/main" id="{24CC6DB4-BD46-495F-884C-D07018DAA947}"/>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6541W     2345W     6669W     3653W     1519W     1905W     6409W     3443W     2637W     3661W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矩形: 圓角 36">
            <a:extLst>
              <a:ext uri="{FF2B5EF4-FFF2-40B4-BE49-F238E27FC236}">
                <a16:creationId xmlns:a16="http://schemas.microsoft.com/office/drawing/2014/main" id="{E01FF754-D20C-406A-9876-7E9722DCF5D4}"/>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61" name="權重">
            <a:extLst>
              <a:ext uri="{FF2B5EF4-FFF2-40B4-BE49-F238E27FC236}">
                <a16:creationId xmlns:a16="http://schemas.microsoft.com/office/drawing/2014/main" id="{35501965-D42F-4F90-90DE-94FB6F47886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120952</xdr:colOff>
      <xdr:row>23</xdr:row>
      <xdr:rowOff>45357</xdr:rowOff>
    </xdr:from>
    <xdr:to>
      <xdr:col>16</xdr:col>
      <xdr:colOff>547060</xdr:colOff>
      <xdr:row>24</xdr:row>
      <xdr:rowOff>155002</xdr:rowOff>
    </xdr:to>
    <xdr:sp macro="[0]!返回風險中立偏厭人格頁_Click" textlink="">
      <xdr:nvSpPr>
        <xdr:cNvPr id="62" name="矩形: 圓角 61">
          <a:extLst>
            <a:ext uri="{FF2B5EF4-FFF2-40B4-BE49-F238E27FC236}">
              <a16:creationId xmlns:a16="http://schemas.microsoft.com/office/drawing/2014/main" id="{F1F2708A-C0CC-497E-B2A2-085D1512E611}"/>
            </a:ext>
          </a:extLst>
        </xdr:cNvPr>
        <xdr:cNvSpPr/>
      </xdr:nvSpPr>
      <xdr:spPr>
        <a:xfrm>
          <a:off x="4112381" y="4913690"/>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6</xdr:col>
      <xdr:colOff>544285</xdr:colOff>
      <xdr:row>31</xdr:row>
      <xdr:rowOff>189113</xdr:rowOff>
    </xdr:from>
    <xdr:to>
      <xdr:col>8</xdr:col>
      <xdr:colOff>175442</xdr:colOff>
      <xdr:row>49</xdr:row>
      <xdr:rowOff>155671</xdr:rowOff>
    </xdr:to>
    <xdr:grpSp>
      <xdr:nvGrpSpPr>
        <xdr:cNvPr id="63" name="群組 62">
          <a:extLst>
            <a:ext uri="{FF2B5EF4-FFF2-40B4-BE49-F238E27FC236}">
              <a16:creationId xmlns:a16="http://schemas.microsoft.com/office/drawing/2014/main" id="{F1D734E6-0968-458C-93A2-3C83C1ECA8D8}"/>
            </a:ext>
          </a:extLst>
        </xdr:cNvPr>
        <xdr:cNvGrpSpPr/>
      </xdr:nvGrpSpPr>
      <xdr:grpSpPr>
        <a:xfrm>
          <a:off x="4485664" y="6977044"/>
          <a:ext cx="944950" cy="3907937"/>
          <a:chOff x="4479410" y="6839391"/>
          <a:chExt cx="962809" cy="3856447"/>
        </a:xfrm>
      </xdr:grpSpPr>
      <xdr:sp macro="" textlink="">
        <xdr:nvSpPr>
          <xdr:cNvPr id="64" name="預期報酬">
            <a:extLst>
              <a:ext uri="{FF2B5EF4-FFF2-40B4-BE49-F238E27FC236}">
                <a16:creationId xmlns:a16="http://schemas.microsoft.com/office/drawing/2014/main" id="{E1B6F8B6-F24C-471A-A3E8-CE17449FD9CB}"/>
              </a:ext>
            </a:extLst>
          </xdr:cNvPr>
          <xdr:cNvSpPr/>
        </xdr:nvSpPr>
        <xdr:spPr>
          <a:xfrm>
            <a:off x="4479410" y="10361409"/>
            <a:ext cx="943624" cy="334429"/>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5" name="矩形: 圓角 64">
            <a:extLst>
              <a:ext uri="{FF2B5EF4-FFF2-40B4-BE49-F238E27FC236}">
                <a16:creationId xmlns:a16="http://schemas.microsoft.com/office/drawing/2014/main" id="{3FF1938D-4E31-4893-84A1-C15783E0077E}"/>
              </a:ext>
            </a:extLst>
          </xdr:cNvPr>
          <xdr:cNvSpPr/>
        </xdr:nvSpPr>
        <xdr:spPr>
          <a:xfrm>
            <a:off x="4480312" y="10005794"/>
            <a:ext cx="943624" cy="322479"/>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預期報酬</a:t>
            </a:r>
          </a:p>
        </xdr:txBody>
      </xdr:sp>
      <xdr:sp macro="" textlink="">
        <xdr:nvSpPr>
          <xdr:cNvPr id="66" name="夏普率">
            <a:extLst>
              <a:ext uri="{FF2B5EF4-FFF2-40B4-BE49-F238E27FC236}">
                <a16:creationId xmlns:a16="http://schemas.microsoft.com/office/drawing/2014/main" id="{A0D104D2-1280-4B33-B22A-34A0D673D17B}"/>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7" name="矩形: 圓角 66">
            <a:extLst>
              <a:ext uri="{FF2B5EF4-FFF2-40B4-BE49-F238E27FC236}">
                <a16:creationId xmlns:a16="http://schemas.microsoft.com/office/drawing/2014/main" id="{BAF9F23C-344A-4B78-A8DF-288CE997691D}"/>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68" name="標準差">
            <a:extLst>
              <a:ext uri="{FF2B5EF4-FFF2-40B4-BE49-F238E27FC236}">
                <a16:creationId xmlns:a16="http://schemas.microsoft.com/office/drawing/2014/main" id="{9A5D7557-5F2D-4D5E-A08B-B4FBB5A1B0AD}"/>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9" name="矩形: 圓角 68">
            <a:extLst>
              <a:ext uri="{FF2B5EF4-FFF2-40B4-BE49-F238E27FC236}">
                <a16:creationId xmlns:a16="http://schemas.microsoft.com/office/drawing/2014/main" id="{0EE82097-CA87-4649-8281-3A3527D337FF}"/>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70" name="變異數">
            <a:extLst>
              <a:ext uri="{FF2B5EF4-FFF2-40B4-BE49-F238E27FC236}">
                <a16:creationId xmlns:a16="http://schemas.microsoft.com/office/drawing/2014/main" id="{AF6CA6A2-21A9-4CA7-9096-396070DE5A2C}"/>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1" name="矩形: 圓角 70">
            <a:extLst>
              <a:ext uri="{FF2B5EF4-FFF2-40B4-BE49-F238E27FC236}">
                <a16:creationId xmlns:a16="http://schemas.microsoft.com/office/drawing/2014/main" id="{09EC07B3-3CF6-4CDE-9682-B550AAFAA03B}"/>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72" name="平均數">
            <a:extLst>
              <a:ext uri="{FF2B5EF4-FFF2-40B4-BE49-F238E27FC236}">
                <a16:creationId xmlns:a16="http://schemas.microsoft.com/office/drawing/2014/main" id="{CDC68F46-5F40-46FB-980B-D630D58A5329}"/>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3" name="矩形: 圓角 72">
            <a:extLst>
              <a:ext uri="{FF2B5EF4-FFF2-40B4-BE49-F238E27FC236}">
                <a16:creationId xmlns:a16="http://schemas.microsoft.com/office/drawing/2014/main" id="{7776918C-7713-4387-A32D-2A375D047CEB}"/>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273676</xdr:colOff>
      <xdr:row>31</xdr:row>
      <xdr:rowOff>166309</xdr:rowOff>
    </xdr:from>
    <xdr:to>
      <xdr:col>16</xdr:col>
      <xdr:colOff>167108</xdr:colOff>
      <xdr:row>49</xdr:row>
      <xdr:rowOff>162498</xdr:rowOff>
    </xdr:to>
    <xdr:sp macro="" textlink="">
      <xdr:nvSpPr>
        <xdr:cNvPr id="74" name="矩形: 圓角 73">
          <a:extLst>
            <a:ext uri="{FF2B5EF4-FFF2-40B4-BE49-F238E27FC236}">
              <a16:creationId xmlns:a16="http://schemas.microsoft.com/office/drawing/2014/main" id="{C491F4B3-B61B-4AC5-A931-292A02D53616}"/>
            </a:ext>
          </a:extLst>
        </xdr:cNvPr>
        <xdr:cNvSpPr/>
      </xdr:nvSpPr>
      <xdr:spPr>
        <a:xfrm>
          <a:off x="5595581" y="6727976"/>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14</xdr:col>
      <xdr:colOff>240862</xdr:colOff>
      <xdr:row>19</xdr:row>
      <xdr:rowOff>21897</xdr:rowOff>
    </xdr:from>
    <xdr:to>
      <xdr:col>16</xdr:col>
      <xdr:colOff>443934</xdr:colOff>
      <xdr:row>21</xdr:row>
      <xdr:rowOff>34391</xdr:rowOff>
    </xdr:to>
    <xdr:grpSp>
      <xdr:nvGrpSpPr>
        <xdr:cNvPr id="75" name="群組 74">
          <a:extLst>
            <a:ext uri="{FF2B5EF4-FFF2-40B4-BE49-F238E27FC236}">
              <a16:creationId xmlns:a16="http://schemas.microsoft.com/office/drawing/2014/main" id="{E05E5270-4631-434A-9CF9-861A80097B13}"/>
            </a:ext>
          </a:extLst>
        </xdr:cNvPr>
        <xdr:cNvGrpSpPr/>
      </xdr:nvGrpSpPr>
      <xdr:grpSpPr>
        <a:xfrm>
          <a:off x="9437414" y="4182242"/>
          <a:ext cx="1516865" cy="450425"/>
          <a:chOff x="13735911" y="6147552"/>
          <a:chExt cx="2209004" cy="651710"/>
        </a:xfrm>
      </xdr:grpSpPr>
      <xdr:sp macro="[1]!返回風險中立偏愛好人格頁_Click" textlink="">
        <xdr:nvSpPr>
          <xdr:cNvPr id="76" name="反回人格頁">
            <a:extLst>
              <a:ext uri="{FF2B5EF4-FFF2-40B4-BE49-F238E27FC236}">
                <a16:creationId xmlns:a16="http://schemas.microsoft.com/office/drawing/2014/main" id="{2BEB7F29-5E5A-445A-8084-A76A91B74B6B}"/>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77" name="箭號: 向下 76">
            <a:extLst>
              <a:ext uri="{FF2B5EF4-FFF2-40B4-BE49-F238E27FC236}">
                <a16:creationId xmlns:a16="http://schemas.microsoft.com/office/drawing/2014/main" id="{02A80697-DDC8-4785-9071-F29E6CBFFADE}"/>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336550</xdr:colOff>
          <xdr:row>13</xdr:row>
          <xdr:rowOff>184150</xdr:rowOff>
        </xdr:from>
        <xdr:to>
          <xdr:col>1</xdr:col>
          <xdr:colOff>438150</xdr:colOff>
          <xdr:row>16</xdr:row>
          <xdr:rowOff>25400</xdr:rowOff>
        </xdr:to>
        <xdr:sp macro="" textlink="">
          <xdr:nvSpPr>
            <xdr:cNvPr id="33825" name="Button 33" hidden="1">
              <a:extLst>
                <a:ext uri="{63B3BB69-23CF-44E3-9099-C40C66FF867C}">
                  <a14:compatExt spid="_x0000_s33825"/>
                </a:ext>
                <a:ext uri="{FF2B5EF4-FFF2-40B4-BE49-F238E27FC236}">
                  <a16:creationId xmlns:a16="http://schemas.microsoft.com/office/drawing/2014/main" id="{00000000-0008-0000-1800-000021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aptos narrow"/>
                </a:rPr>
                <a:t>按鈕 33</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508000</xdr:colOff>
          <xdr:row>3</xdr:row>
          <xdr:rowOff>38100</xdr:rowOff>
        </xdr:from>
        <xdr:to>
          <xdr:col>28</xdr:col>
          <xdr:colOff>266700</xdr:colOff>
          <xdr:row>42</xdr:row>
          <xdr:rowOff>69850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1C00-0000013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7491;&#24335;&#29256;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tttin/Downloads/taiex_mid100_stock_data.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7491;&#24335;&#29256;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s>
    <definedNames>
      <definedName name="列印風險中立偏愛好結果"/>
      <definedName name="返回風險中立偏愛好人格頁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
    </sheetNames>
    <sheetDataSet>
      <sheetData sheetId="0">
        <row r="1">
          <cell r="A1" t="str">
            <v>股票代碼</v>
          </cell>
          <cell r="B1" t="str">
            <v>EPS</v>
          </cell>
          <cell r="C1" t="str">
            <v>Beta</v>
          </cell>
          <cell r="D1" t="str">
            <v>PE Ratio</v>
          </cell>
          <cell r="E1" t="str">
            <v>ROE</v>
          </cell>
          <cell r="F1" t="str">
            <v>ROA</v>
          </cell>
        </row>
        <row r="2">
          <cell r="A2" t="str">
            <v>2330.TW</v>
          </cell>
          <cell r="B2">
            <v>33.57</v>
          </cell>
          <cell r="C2">
            <v>1.24</v>
          </cell>
          <cell r="D2">
            <v>17.117671999999999</v>
          </cell>
          <cell r="E2">
            <v>0.25331999999999999</v>
          </cell>
          <cell r="F2">
            <v>0.10836999999999999</v>
          </cell>
        </row>
        <row r="3">
          <cell r="A3" t="str">
            <v>2454.TW</v>
          </cell>
          <cell r="B3">
            <v>57.55</v>
          </cell>
          <cell r="C3">
            <v>1.1439999999999999</v>
          </cell>
          <cell r="D3">
            <v>16.669052000000001</v>
          </cell>
          <cell r="E3">
            <v>0.25763000000000003</v>
          </cell>
          <cell r="F3">
            <v>8.8920004999999996E-2</v>
          </cell>
        </row>
        <row r="4">
          <cell r="A4" t="str">
            <v>2317.TW</v>
          </cell>
          <cell r="B4">
            <v>10.73</v>
          </cell>
          <cell r="C4">
            <v>0.61599999999999999</v>
          </cell>
          <cell r="D4">
            <v>12.099644</v>
          </cell>
          <cell r="E4">
            <v>0.100839995</v>
          </cell>
          <cell r="F4">
            <v>2.7369999999999998E-2</v>
          </cell>
        </row>
        <row r="5">
          <cell r="A5" t="str">
            <v>2409.TW</v>
          </cell>
          <cell r="B5">
            <v>-1.41</v>
          </cell>
          <cell r="C5">
            <v>1.2689999999999999</v>
          </cell>
          <cell r="D5">
            <v>23.81579</v>
          </cell>
          <cell r="E5">
            <v>-6.4159999999999995E-2</v>
          </cell>
          <cell r="F5">
            <v>-2.5700000000000001E-2</v>
          </cell>
        </row>
        <row r="6">
          <cell r="A6" t="str">
            <v>3008.TW</v>
          </cell>
          <cell r="B6">
            <v>153.68</v>
          </cell>
          <cell r="C6">
            <v>0.91900000000000004</v>
          </cell>
          <cell r="D6">
            <v>13.796581</v>
          </cell>
          <cell r="E6">
            <v>0.12922</v>
          </cell>
          <cell r="F6">
            <v>5.849E-2</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 val="正式版01"/>
    </sheetNames>
    <definedNames>
      <definedName name="按鈕1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9.xml"/><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A10" zoomScale="50" zoomScaleNormal="50" workbookViewId="0">
      <selection activeCell="W37" sqref="W37"/>
    </sheetView>
  </sheetViews>
  <sheetFormatPr defaultColWidth="9" defaultRowHeight="17"/>
  <cols>
    <col min="1" max="16384" width="9" style="2"/>
  </cols>
  <sheetData>
    <row r="29" spans="5:6">
      <c r="F29" s="3"/>
    </row>
    <row r="32" spans="5:6">
      <c r="E32" s="3"/>
    </row>
  </sheetData>
  <phoneticPr fontId="6"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7" zoomScale="38" zoomScaleNormal="38" workbookViewId="0">
      <selection activeCell="AF37" sqref="AF37"/>
    </sheetView>
  </sheetViews>
  <sheetFormatPr defaultColWidth="9" defaultRowHeight="17"/>
  <cols>
    <col min="1" max="16384" width="9" style="23"/>
  </cols>
  <sheetData/>
  <phoneticPr fontId="6"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E3" zoomScale="37" zoomScaleNormal="37" workbookViewId="0">
      <selection activeCell="AD44" sqref="AD44"/>
    </sheetView>
  </sheetViews>
  <sheetFormatPr defaultColWidth="9" defaultRowHeight="14.5"/>
  <cols>
    <col min="1" max="16384" width="9" style="6"/>
  </cols>
  <sheetData/>
  <phoneticPr fontId="6"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9D230-8B45-429F-BE56-FCD13D70A46D}">
  <sheetPr codeName="工作表5"/>
  <dimension ref="A2:A21"/>
  <sheetViews>
    <sheetView topLeftCell="A4" zoomScale="48" zoomScaleNormal="48" workbookViewId="0">
      <selection activeCell="O41" sqref="O41"/>
    </sheetView>
  </sheetViews>
  <sheetFormatPr defaultColWidth="9" defaultRowHeight="14.5"/>
  <cols>
    <col min="1" max="16384" width="9" style="4"/>
  </cols>
  <sheetData>
    <row r="2" ht="15" customHeight="1"/>
    <row r="3" ht="15.65" customHeight="1"/>
    <row r="6" ht="15" customHeight="1"/>
    <row r="7" ht="15" customHeight="1"/>
    <row r="8" ht="15" customHeight="1"/>
    <row r="9" ht="15" customHeight="1"/>
    <row r="10" ht="15" customHeight="1"/>
    <row r="11" ht="15" customHeight="1"/>
    <row r="12" ht="15.65" customHeight="1"/>
    <row r="13" ht="15.65" customHeight="1"/>
    <row r="14" ht="15" customHeight="1"/>
    <row r="15" ht="15" customHeight="1"/>
    <row r="16" ht="15" customHeight="1"/>
    <row r="17" ht="15" customHeight="1"/>
    <row r="18" ht="15" customHeight="1"/>
    <row r="19" ht="15" customHeight="1"/>
    <row r="20" ht="15.65" customHeight="1"/>
    <row r="21" ht="15" customHeight="1"/>
  </sheetData>
  <phoneticPr fontId="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8285F-6101-4F40-BFCA-C2B562B2D9FB}">
  <sheetPr codeName="工作表19"/>
  <dimension ref="A1:C7"/>
  <sheetViews>
    <sheetView workbookViewId="0">
      <selection activeCell="F12" sqref="F12"/>
    </sheetView>
  </sheetViews>
  <sheetFormatPr defaultColWidth="8.6640625" defaultRowHeight="17"/>
  <cols>
    <col min="1" max="1" width="16" style="26" customWidth="1"/>
    <col min="2" max="2" width="15.9140625" style="26" customWidth="1"/>
    <col min="3" max="3" width="14.33203125" style="26" customWidth="1"/>
    <col min="4" max="16384" width="8.6640625" style="26"/>
  </cols>
  <sheetData>
    <row r="1" spans="1:3">
      <c r="A1" s="27" t="s">
        <v>624</v>
      </c>
      <c r="B1" s="28" t="s">
        <v>625</v>
      </c>
      <c r="C1" s="29" t="s">
        <v>626</v>
      </c>
    </row>
    <row r="2" spans="1:3">
      <c r="A2" s="30" t="s">
        <v>304</v>
      </c>
      <c r="B2" s="31" t="s">
        <v>571</v>
      </c>
      <c r="C2" s="32" t="s">
        <v>204</v>
      </c>
    </row>
    <row r="3" spans="1:3">
      <c r="A3" s="30" t="s">
        <v>360</v>
      </c>
      <c r="B3" s="31" t="s">
        <v>531</v>
      </c>
    </row>
    <row r="4" spans="1:3">
      <c r="A4" s="30" t="s">
        <v>462</v>
      </c>
      <c r="B4" s="31" t="s">
        <v>583</v>
      </c>
    </row>
    <row r="5" spans="1:3">
      <c r="A5" s="30" t="s">
        <v>257</v>
      </c>
    </row>
    <row r="6" spans="1:3">
      <c r="A6" s="30" t="s">
        <v>407</v>
      </c>
    </row>
    <row r="7" spans="1:3">
      <c r="A7" s="30" t="s">
        <v>401</v>
      </c>
    </row>
  </sheetData>
  <phoneticPr fontId="6"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B3A44-033D-4710-B0AA-D34635853BB5}">
  <sheetPr codeName="工作表30"/>
  <dimension ref="A1:C7"/>
  <sheetViews>
    <sheetView workbookViewId="0">
      <selection activeCell="D18" sqref="D18"/>
    </sheetView>
  </sheetViews>
  <sheetFormatPr defaultRowHeight="17"/>
  <cols>
    <col min="1" max="1" width="20.6640625" bestFit="1" customWidth="1"/>
    <col min="2" max="2" width="24.6640625" bestFit="1" customWidth="1"/>
    <col min="3" max="3" width="21.1640625" bestFit="1" customWidth="1"/>
  </cols>
  <sheetData>
    <row r="1" spans="1:3">
      <c r="A1" t="s">
        <v>627</v>
      </c>
      <c r="B1" t="s">
        <v>628</v>
      </c>
      <c r="C1" t="s">
        <v>629</v>
      </c>
    </row>
    <row r="2" spans="1:3">
      <c r="A2" t="s">
        <v>315</v>
      </c>
      <c r="B2" t="s">
        <v>569</v>
      </c>
      <c r="C2" t="s">
        <v>207</v>
      </c>
    </row>
    <row r="3" spans="1:3">
      <c r="A3" t="s">
        <v>222</v>
      </c>
      <c r="B3" t="s">
        <v>589</v>
      </c>
    </row>
    <row r="4" spans="1:3">
      <c r="A4" t="s">
        <v>290</v>
      </c>
      <c r="B4" t="s">
        <v>536</v>
      </c>
    </row>
    <row r="5" spans="1:3">
      <c r="A5" t="s">
        <v>443</v>
      </c>
    </row>
    <row r="6" spans="1:3">
      <c r="A6" t="s">
        <v>237</v>
      </c>
    </row>
    <row r="7" spans="1:3">
      <c r="A7" t="s">
        <v>464</v>
      </c>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B1" zoomScale="42" zoomScaleNormal="42" workbookViewId="0">
      <selection activeCell="W33" sqref="W33"/>
    </sheetView>
  </sheetViews>
  <sheetFormatPr defaultRowHeight="17"/>
  <sheetData/>
  <phoneticPr fontId="6" type="noConversion"/>
  <pageMargins left="0.7" right="0.7" top="0.75" bottom="0.75" header="0.3" footer="0.3"/>
  <pageSetup paperSize="9" scale="38"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A1"/>
  <sheetViews>
    <sheetView topLeftCell="A13" zoomScale="41" zoomScaleNormal="41" workbookViewId="0">
      <selection activeCell="V57" sqref="V57"/>
    </sheetView>
  </sheetViews>
  <sheetFormatPr defaultRowHeight="17"/>
  <sheetData/>
  <phoneticPr fontId="6" type="noConversion"/>
  <pageMargins left="0.7" right="0.7" top="0.75" bottom="0.75" header="0.3" footer="0.3"/>
  <pageSetup paperSize="9" scale="47"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63D2-A89F-4957-B427-CB9A83397177}">
  <sheetPr codeName="工作表27"/>
  <dimension ref="A1:C6"/>
  <sheetViews>
    <sheetView zoomScale="86" zoomScaleNormal="86" workbookViewId="0">
      <selection activeCell="F11" sqref="F11"/>
    </sheetView>
  </sheetViews>
  <sheetFormatPr defaultRowHeight="17"/>
  <cols>
    <col min="1" max="1" width="16.6640625" customWidth="1"/>
    <col min="2" max="2" width="16.83203125" customWidth="1"/>
    <col min="3" max="3" width="16.1640625" customWidth="1"/>
  </cols>
  <sheetData>
    <row r="1" spans="1:3">
      <c r="A1" s="33" t="s">
        <v>642</v>
      </c>
      <c r="B1" s="35" t="s">
        <v>636</v>
      </c>
      <c r="C1" s="37" t="s">
        <v>626</v>
      </c>
    </row>
    <row r="2" spans="1:3">
      <c r="A2" s="34" t="s">
        <v>257</v>
      </c>
      <c r="B2" s="36" t="s">
        <v>550</v>
      </c>
      <c r="C2" s="38" t="s">
        <v>198</v>
      </c>
    </row>
    <row r="3" spans="1:3">
      <c r="A3" s="34" t="s">
        <v>386</v>
      </c>
      <c r="B3" s="36" t="s">
        <v>564</v>
      </c>
    </row>
    <row r="4" spans="1:3">
      <c r="A4" s="34" t="s">
        <v>454</v>
      </c>
      <c r="B4" s="36" t="s">
        <v>604</v>
      </c>
    </row>
    <row r="5" spans="1:3">
      <c r="A5" s="34" t="s">
        <v>304</v>
      </c>
      <c r="B5" s="36" t="s">
        <v>508</v>
      </c>
    </row>
    <row r="6" spans="1:3">
      <c r="A6" s="34" t="s">
        <v>448</v>
      </c>
    </row>
  </sheetData>
  <phoneticPr fontId="6" type="noConversion"/>
  <pageMargins left="0.7" right="0.7" top="0.75" bottom="0.75" header="0.3" footer="0.3"/>
  <pageSetup paperSize="9"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C61A0-2908-43CC-9D0A-16847526BAA7}">
  <sheetPr codeName="工作表33"/>
  <dimension ref="A1:C6"/>
  <sheetViews>
    <sheetView workbookViewId="0">
      <selection activeCell="B18" sqref="B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422</v>
      </c>
      <c r="B2" t="s">
        <v>510</v>
      </c>
      <c r="C2" t="s">
        <v>212</v>
      </c>
    </row>
    <row r="3" spans="1:3">
      <c r="A3" t="s">
        <v>343</v>
      </c>
      <c r="B3" t="s">
        <v>581</v>
      </c>
    </row>
    <row r="4" spans="1:3">
      <c r="A4" t="s">
        <v>384</v>
      </c>
      <c r="B4" t="s">
        <v>532</v>
      </c>
    </row>
    <row r="5" spans="1:3">
      <c r="A5" t="s">
        <v>425</v>
      </c>
      <c r="B5" t="s">
        <v>549</v>
      </c>
    </row>
    <row r="6" spans="1:3">
      <c r="A6" t="s">
        <v>271</v>
      </c>
    </row>
  </sheetData>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A19" zoomScale="51" zoomScaleNormal="51" workbookViewId="0">
      <selection activeCell="X23" sqref="X23"/>
    </sheetView>
  </sheetViews>
  <sheetFormatPr defaultRowHeight="17"/>
  <sheetData>
    <row r="17" spans="25:25">
      <c r="Y17" s="1" t="s">
        <v>99</v>
      </c>
    </row>
    <row r="26" spans="25:25">
      <c r="Y26" s="1" t="s">
        <v>99</v>
      </c>
    </row>
  </sheetData>
  <phoneticPr fontId="6" type="noConversion"/>
  <pageMargins left="0.7" right="0.7" top="0.75" bottom="0.75" header="0.3" footer="0.3"/>
  <pageSetup paperSize="9" scale="35"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E9F54-B384-475C-8499-1F575DEC666E}">
  <sheetPr codeName="工作表14">
    <pageSetUpPr fitToPage="1"/>
  </sheetPr>
  <dimension ref="H2:AH33"/>
  <sheetViews>
    <sheetView topLeftCell="A10" zoomScale="47" zoomScaleNormal="47" workbookViewId="0">
      <selection activeCell="X21" sqref="X21"/>
    </sheetView>
  </sheetViews>
  <sheetFormatPr defaultColWidth="8.6640625" defaultRowHeight="17"/>
  <cols>
    <col min="1" max="16384" width="8.6640625" style="120"/>
  </cols>
  <sheetData>
    <row r="2" spans="31:34">
      <c r="AE2" s="120" t="s">
        <v>782</v>
      </c>
      <c r="AF2" s="120" t="s">
        <v>783</v>
      </c>
      <c r="AG2" s="120" t="s">
        <v>784</v>
      </c>
      <c r="AH2" s="120" t="s">
        <v>785</v>
      </c>
    </row>
    <row r="3" spans="31:34">
      <c r="AE3" s="120">
        <v>0.43616754465835061</v>
      </c>
      <c r="AF3" s="120">
        <v>2.5646722100560539E-4</v>
      </c>
      <c r="AG3" s="120">
        <v>1.6014594000648454E-2</v>
      </c>
      <c r="AH3" s="120">
        <v>3.261288236432422</v>
      </c>
    </row>
    <row r="23" s="120" customFormat="1" ht="9.75" customHeight="1"/>
    <row r="24" s="120" customFormat="1" hidden="1"/>
    <row r="33" spans="8:17">
      <c r="H33" s="120">
        <v>0.03</v>
      </c>
      <c r="I33" s="120">
        <v>1.9E-2</v>
      </c>
      <c r="J33" s="120">
        <v>5.0999999999999997E-2</v>
      </c>
      <c r="K33" s="120">
        <v>0.124</v>
      </c>
      <c r="L33" s="120">
        <v>0.32900000000000001</v>
      </c>
      <c r="M33" s="120">
        <v>8.7999999999999995E-2</v>
      </c>
      <c r="N33" s="120">
        <v>3.4000000000000002E-2</v>
      </c>
      <c r="O33" s="120">
        <v>5.2999999999999999E-2</v>
      </c>
      <c r="P33" s="120">
        <v>0.26900000000000002</v>
      </c>
      <c r="Q33" s="120">
        <v>2E-3</v>
      </c>
    </row>
  </sheetData>
  <phoneticPr fontId="6" type="noConversion"/>
  <pageMargins left="0.7" right="0.7" top="0.75" bottom="0.75" header="0.3" footer="0.3"/>
  <pageSetup paperSize="9" scale="47"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34757-4F42-4213-8C0A-9E59484DE716}">
  <sheetPr codeName="工作表25"/>
  <dimension ref="A1:C5"/>
  <sheetViews>
    <sheetView workbookViewId="0">
      <selection activeCell="E9" sqref="E9"/>
    </sheetView>
  </sheetViews>
  <sheetFormatPr defaultRowHeight="17"/>
  <cols>
    <col min="1" max="3" width="15.58203125" bestFit="1" customWidth="1"/>
  </cols>
  <sheetData>
    <row r="1" spans="1:3">
      <c r="A1" s="33" t="s">
        <v>635</v>
      </c>
      <c r="B1" s="35" t="s">
        <v>636</v>
      </c>
      <c r="C1" s="37" t="s">
        <v>637</v>
      </c>
    </row>
    <row r="2" spans="1:3">
      <c r="A2" s="34" t="s">
        <v>454</v>
      </c>
      <c r="B2" s="36" t="s">
        <v>553</v>
      </c>
      <c r="C2" s="38" t="s">
        <v>198</v>
      </c>
    </row>
    <row r="3" spans="1:3">
      <c r="A3" s="34" t="s">
        <v>384</v>
      </c>
      <c r="B3" s="36" t="s">
        <v>582</v>
      </c>
      <c r="C3" s="38" t="s">
        <v>173</v>
      </c>
    </row>
    <row r="4" spans="1:3">
      <c r="A4" s="34" t="s">
        <v>291</v>
      </c>
      <c r="B4" s="36" t="s">
        <v>542</v>
      </c>
    </row>
    <row r="5" spans="1:3">
      <c r="A5" s="34" t="s">
        <v>309</v>
      </c>
      <c r="B5" s="36" t="s">
        <v>514</v>
      </c>
    </row>
  </sheetData>
  <phoneticPr fontId="6"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A23FD-0FFD-4A9E-A850-490455896F41}">
  <sheetPr codeName="工作表31"/>
  <dimension ref="A1:C5"/>
  <sheetViews>
    <sheetView workbookViewId="0">
      <selection activeCell="C18" sqref="C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430</v>
      </c>
      <c r="B2" t="s">
        <v>534</v>
      </c>
      <c r="C2" t="s">
        <v>179</v>
      </c>
    </row>
    <row r="3" spans="1:3">
      <c r="A3" t="s">
        <v>273</v>
      </c>
      <c r="B3" t="s">
        <v>511</v>
      </c>
      <c r="C3" t="s">
        <v>180</v>
      </c>
    </row>
    <row r="4" spans="1:3">
      <c r="A4" t="s">
        <v>258</v>
      </c>
      <c r="B4" t="s">
        <v>579</v>
      </c>
    </row>
    <row r="5" spans="1:3">
      <c r="A5" t="s">
        <v>257</v>
      </c>
      <c r="B5" t="s">
        <v>569</v>
      </c>
    </row>
  </sheetData>
  <phoneticPr fontId="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A4" zoomScale="38" zoomScaleNormal="38" workbookViewId="0">
      <selection activeCell="AO51" sqref="AO51"/>
    </sheetView>
  </sheetViews>
  <sheetFormatPr defaultRowHeight="17"/>
  <sheetData/>
  <phoneticPr fontId="6" type="noConversion"/>
  <pageMargins left="0.7" right="0.7" top="0.75" bottom="0.75" header="0.3" footer="0.3"/>
  <pageSetup paperSize="9" scale="41"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H33:T44"/>
  <sheetViews>
    <sheetView topLeftCell="A7" zoomScale="41" zoomScaleNormal="41" workbookViewId="0">
      <selection activeCell="Y25" sqref="Y25"/>
    </sheetView>
  </sheetViews>
  <sheetFormatPr defaultRowHeight="17"/>
  <sheetData>
    <row r="33" spans="8:20">
      <c r="H33">
        <v>0.217</v>
      </c>
      <c r="I33">
        <v>5.8999999999999997E-2</v>
      </c>
      <c r="J33">
        <v>0.23699999999999999</v>
      </c>
      <c r="K33">
        <v>0.06</v>
      </c>
      <c r="L33">
        <v>7.0999999999999994E-2</v>
      </c>
      <c r="M33">
        <v>6.0000000000000001E-3</v>
      </c>
      <c r="N33">
        <v>3.9E-2</v>
      </c>
      <c r="O33">
        <v>5.8999999999999997E-2</v>
      </c>
      <c r="P33">
        <v>0.23899999999999999</v>
      </c>
      <c r="Q33">
        <v>1.2E-2</v>
      </c>
    </row>
    <row r="44" spans="8:20">
      <c r="T44" s="1" t="s">
        <v>99</v>
      </c>
    </row>
  </sheetData>
  <phoneticPr fontId="6" type="noConversion"/>
  <pageMargins left="0.7" right="0.7" top="0.75" bottom="0.75" header="0.3" footer="0.3"/>
  <pageSetup paperSize="9" scale="47"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B8DD-BA36-47C9-99C7-8CA8C2CA55F0}">
  <sheetPr codeName="工作表24"/>
  <dimension ref="A1:C5"/>
  <sheetViews>
    <sheetView workbookViewId="0">
      <selection activeCell="D5" sqref="D5"/>
    </sheetView>
  </sheetViews>
  <sheetFormatPr defaultRowHeight="17"/>
  <cols>
    <col min="1" max="3" width="15.58203125" bestFit="1" customWidth="1"/>
  </cols>
  <sheetData>
    <row r="1" spans="1:3">
      <c r="A1" s="39" t="s">
        <v>638</v>
      </c>
      <c r="B1" s="40" t="s">
        <v>636</v>
      </c>
      <c r="C1" s="41" t="s">
        <v>639</v>
      </c>
    </row>
    <row r="2" spans="1:3">
      <c r="A2" s="34" t="s">
        <v>477</v>
      </c>
      <c r="B2" s="36" t="s">
        <v>516</v>
      </c>
      <c r="C2" s="38" t="s">
        <v>175</v>
      </c>
    </row>
    <row r="3" spans="1:3">
      <c r="A3" s="34" t="s">
        <v>287</v>
      </c>
      <c r="B3" s="36" t="s">
        <v>613</v>
      </c>
      <c r="C3" s="38" t="s">
        <v>200</v>
      </c>
    </row>
    <row r="4" spans="1:3">
      <c r="A4" s="34" t="s">
        <v>223</v>
      </c>
      <c r="B4" s="36" t="s">
        <v>607</v>
      </c>
      <c r="C4" s="38" t="s">
        <v>208</v>
      </c>
    </row>
    <row r="5" spans="1:3">
      <c r="B5" s="36" t="s">
        <v>597</v>
      </c>
    </row>
  </sheetData>
  <phoneticPr fontId="6"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69128-41E2-4BEF-9B26-B9F98390697F}">
  <sheetPr codeName="工作表32"/>
  <dimension ref="A1:C5"/>
  <sheetViews>
    <sheetView workbookViewId="0">
      <selection sqref="A1:C5"/>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477</v>
      </c>
      <c r="B2" t="s">
        <v>516</v>
      </c>
      <c r="C2" t="s">
        <v>175</v>
      </c>
    </row>
    <row r="3" spans="1:3">
      <c r="A3" t="s">
        <v>287</v>
      </c>
      <c r="B3" t="s">
        <v>613</v>
      </c>
      <c r="C3" t="s">
        <v>200</v>
      </c>
    </row>
    <row r="4" spans="1:3">
      <c r="A4" t="s">
        <v>223</v>
      </c>
      <c r="B4" t="s">
        <v>607</v>
      </c>
      <c r="C4" t="s">
        <v>208</v>
      </c>
    </row>
    <row r="5" spans="1:3">
      <c r="B5" t="s">
        <v>597</v>
      </c>
    </row>
  </sheetData>
  <phoneticPr fontId="6"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A8" zoomScale="41" zoomScaleNormal="41" workbookViewId="0">
      <selection activeCell="D33" sqref="D33"/>
    </sheetView>
  </sheetViews>
  <sheetFormatPr defaultRowHeight="17"/>
  <sheetData/>
  <phoneticPr fontId="6" type="noConversion"/>
  <pageMargins left="0.7" right="0.7" top="0.75" bottom="0.75" header="0.3" footer="0.3"/>
  <pageSetup paperSize="9" scale="41" orientation="portrait"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49669-FD49-4C22-A56A-3A6BF7C69DEA}">
  <sheetPr codeName="工作表16">
    <pageSetUpPr fitToPage="1"/>
  </sheetPr>
  <dimension ref="H33:Q33"/>
  <sheetViews>
    <sheetView tabSelected="1" topLeftCell="A19" zoomScale="46" zoomScaleNormal="46" workbookViewId="0">
      <selection activeCell="U19" sqref="U19"/>
    </sheetView>
  </sheetViews>
  <sheetFormatPr defaultRowHeight="17"/>
  <cols>
    <col min="1" max="16384" width="8.6640625" style="120"/>
  </cols>
  <sheetData>
    <row r="33" spans="8:17">
      <c r="H33" s="120">
        <v>0.17499999999999999</v>
      </c>
      <c r="I33" s="120">
        <v>0.13200000000000001</v>
      </c>
      <c r="J33" s="120">
        <v>0.106</v>
      </c>
      <c r="K33" s="120">
        <v>0.13</v>
      </c>
      <c r="L33" s="120">
        <v>0.11899999999999999</v>
      </c>
      <c r="M33" s="120">
        <v>7.0000000000000001E-3</v>
      </c>
      <c r="N33" s="120">
        <v>0.13300000000000001</v>
      </c>
      <c r="O33" s="120">
        <v>2.5000000000000001E-2</v>
      </c>
      <c r="P33" s="120">
        <v>0.01</v>
      </c>
      <c r="Q33" s="120">
        <v>0.16200000000000001</v>
      </c>
    </row>
  </sheetData>
  <phoneticPr fontId="6" type="noConversion"/>
  <pageMargins left="0.7" right="0.7" top="0.75" bottom="0.75" header="0.3" footer="0.3"/>
  <pageSetup paperSize="9" scale="50"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ED28D-2A5B-49BE-8E7A-42D2C0C88723}">
  <sheetPr codeName="工作表23"/>
  <dimension ref="A1:C6"/>
  <sheetViews>
    <sheetView workbookViewId="0">
      <selection activeCell="G8" sqref="G8"/>
    </sheetView>
  </sheetViews>
  <sheetFormatPr defaultRowHeight="17"/>
  <cols>
    <col min="1" max="3" width="15.58203125" bestFit="1" customWidth="1"/>
  </cols>
  <sheetData>
    <row r="1" spans="1:3">
      <c r="A1" s="33" t="s">
        <v>640</v>
      </c>
      <c r="B1" s="35" t="s">
        <v>625</v>
      </c>
      <c r="C1" s="37" t="s">
        <v>641</v>
      </c>
    </row>
    <row r="2" spans="1:3">
      <c r="A2" s="34" t="s">
        <v>454</v>
      </c>
      <c r="B2" s="36" t="s">
        <v>508</v>
      </c>
      <c r="C2" s="38" t="s">
        <v>176</v>
      </c>
    </row>
    <row r="3" spans="1:3">
      <c r="A3" s="34" t="s">
        <v>369</v>
      </c>
      <c r="B3" s="36" t="s">
        <v>605</v>
      </c>
      <c r="C3" s="38" t="s">
        <v>196</v>
      </c>
    </row>
    <row r="4" spans="1:3">
      <c r="B4" s="36" t="s">
        <v>562</v>
      </c>
      <c r="C4" s="38" t="s">
        <v>198</v>
      </c>
    </row>
    <row r="5" spans="1:3">
      <c r="C5" s="38" t="s">
        <v>210</v>
      </c>
    </row>
    <row r="6" spans="1:3">
      <c r="C6" s="38" t="s">
        <v>173</v>
      </c>
    </row>
  </sheetData>
  <phoneticPr fontId="6" type="noConversion"/>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97AD6-DF0B-46DB-B38D-592BDDECFFF6}">
  <sheetPr codeName="工作表29"/>
  <dimension ref="A1:C6"/>
  <sheetViews>
    <sheetView workbookViewId="0">
      <selection activeCell="C8" sqref="C8"/>
    </sheetView>
  </sheetViews>
  <sheetFormatPr defaultRowHeight="17"/>
  <cols>
    <col min="1" max="1" width="20.6640625" bestFit="1" customWidth="1"/>
    <col min="2" max="2" width="24.6640625" bestFit="1" customWidth="1"/>
    <col min="3" max="3" width="21.1640625" bestFit="1" customWidth="1"/>
  </cols>
  <sheetData>
    <row r="1" spans="1:3">
      <c r="A1" t="s">
        <v>627</v>
      </c>
      <c r="B1" t="s">
        <v>628</v>
      </c>
      <c r="C1" t="s">
        <v>629</v>
      </c>
    </row>
    <row r="2" spans="1:3">
      <c r="A2" t="s">
        <v>404</v>
      </c>
      <c r="B2" t="s">
        <v>519</v>
      </c>
      <c r="C2" t="s">
        <v>173</v>
      </c>
    </row>
    <row r="3" spans="1:3">
      <c r="A3" t="s">
        <v>320</v>
      </c>
      <c r="B3" t="s">
        <v>540</v>
      </c>
      <c r="C3" t="s">
        <v>200</v>
      </c>
    </row>
    <row r="4" spans="1:3">
      <c r="B4" t="s">
        <v>562</v>
      </c>
      <c r="C4" t="s">
        <v>216</v>
      </c>
    </row>
    <row r="5" spans="1:3">
      <c r="C5" t="s">
        <v>201</v>
      </c>
    </row>
    <row r="6" spans="1:3">
      <c r="C6" t="s">
        <v>199</v>
      </c>
    </row>
  </sheetData>
  <phoneticPr fontId="6"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A4" zoomScale="42" zoomScaleNormal="42" workbookViewId="0">
      <selection activeCell="AC39" sqref="AC39"/>
    </sheetView>
  </sheetViews>
  <sheetFormatPr defaultRowHeight="17"/>
  <sheetData/>
  <phoneticPr fontId="6" type="noConversion"/>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zoomScale="29" zoomScaleNormal="29" workbookViewId="0">
      <selection activeCell="X14" sqref="X14"/>
    </sheetView>
  </sheetViews>
  <sheetFormatPr defaultRowHeight="17"/>
  <sheetData/>
  <phoneticPr fontId="6" type="noConversion"/>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D5DB-4EBD-4121-AB46-C190C7BEEC07}">
  <sheetPr codeName="工作表26"/>
  <dimension ref="A1:AM66"/>
  <sheetViews>
    <sheetView zoomScale="34" zoomScaleNormal="34" workbookViewId="0">
      <selection activeCell="AA37" sqref="AA37:AA46"/>
    </sheetView>
  </sheetViews>
  <sheetFormatPr defaultColWidth="8.6640625" defaultRowHeight="17"/>
  <cols>
    <col min="1" max="1" width="12.33203125" style="42" customWidth="1"/>
    <col min="2" max="2" width="8.6640625" style="42"/>
    <col min="3" max="3" width="10.1640625" style="42" customWidth="1"/>
    <col min="4" max="14" width="8.6640625" style="42"/>
    <col min="15" max="15" width="25.1640625" style="42" customWidth="1"/>
    <col min="16" max="26" width="8.6640625" style="42"/>
    <col min="27" max="27" width="31.6640625" style="42" customWidth="1"/>
    <col min="28" max="28" width="9.1640625" style="42" customWidth="1"/>
    <col min="29" max="29" width="9.4140625" style="42" customWidth="1"/>
    <col min="30" max="30" width="8.6640625" style="42"/>
    <col min="31" max="31" width="9.58203125" style="42" customWidth="1"/>
    <col min="32" max="32" width="10.1640625" style="42" customWidth="1"/>
    <col min="33" max="16384" width="8.6640625" style="42"/>
  </cols>
  <sheetData>
    <row r="1" spans="1:39" ht="17.5" thickBot="1">
      <c r="A1" s="55" t="s">
        <v>709</v>
      </c>
      <c r="B1" s="56"/>
      <c r="C1" s="57" t="s">
        <v>710</v>
      </c>
      <c r="D1" s="58">
        <v>6541</v>
      </c>
      <c r="E1" s="59">
        <v>2345</v>
      </c>
      <c r="F1" s="60">
        <v>6669</v>
      </c>
      <c r="G1" s="59">
        <v>3653</v>
      </c>
      <c r="H1" s="60">
        <v>1519</v>
      </c>
      <c r="I1" s="58">
        <v>1905</v>
      </c>
      <c r="J1" s="59">
        <v>6409</v>
      </c>
      <c r="K1" s="60">
        <v>3443</v>
      </c>
      <c r="L1" s="59">
        <v>2637</v>
      </c>
      <c r="M1" s="60">
        <v>3661</v>
      </c>
      <c r="N1" s="56"/>
      <c r="O1" s="61" t="s">
        <v>711</v>
      </c>
      <c r="P1" s="58">
        <v>6541</v>
      </c>
      <c r="Q1" s="59">
        <v>2345</v>
      </c>
      <c r="R1" s="60">
        <v>6669</v>
      </c>
      <c r="S1" s="59">
        <v>3653</v>
      </c>
      <c r="T1" s="60">
        <v>1519</v>
      </c>
      <c r="U1" s="58">
        <v>1905</v>
      </c>
      <c r="V1" s="59">
        <v>6409</v>
      </c>
      <c r="W1" s="60">
        <v>3443</v>
      </c>
      <c r="X1" s="59">
        <v>2637</v>
      </c>
      <c r="Y1" s="60">
        <v>3661</v>
      </c>
      <c r="Z1" s="56"/>
      <c r="AA1" s="62" t="s">
        <v>712</v>
      </c>
      <c r="AB1" s="58">
        <v>6541</v>
      </c>
      <c r="AC1" s="59">
        <v>2345</v>
      </c>
      <c r="AD1" s="60">
        <v>6669</v>
      </c>
      <c r="AE1" s="59">
        <v>3653</v>
      </c>
      <c r="AF1" s="60">
        <v>1519</v>
      </c>
      <c r="AG1" s="58">
        <v>1905</v>
      </c>
      <c r="AH1" s="59">
        <v>6409</v>
      </c>
      <c r="AI1" s="60">
        <v>3443</v>
      </c>
      <c r="AJ1" s="59">
        <v>2637</v>
      </c>
      <c r="AK1" s="60">
        <v>3661</v>
      </c>
      <c r="AL1" s="56"/>
      <c r="AM1" s="56"/>
    </row>
    <row r="2" spans="1:39">
      <c r="A2" s="63">
        <v>6541</v>
      </c>
      <c r="B2" s="56"/>
      <c r="C2" s="56" t="s">
        <v>705</v>
      </c>
      <c r="D2" s="56">
        <v>61.9</v>
      </c>
      <c r="E2" s="56">
        <v>504</v>
      </c>
      <c r="F2" s="56">
        <v>2500</v>
      </c>
      <c r="G2" s="56">
        <v>962</v>
      </c>
      <c r="H2" s="56">
        <v>538</v>
      </c>
      <c r="I2" s="56">
        <v>22.75</v>
      </c>
      <c r="J2" s="56">
        <v>1625</v>
      </c>
      <c r="K2" s="56">
        <v>1580</v>
      </c>
      <c r="L2" s="56">
        <v>61.1</v>
      </c>
      <c r="M2" s="56">
        <v>4340</v>
      </c>
      <c r="N2" s="56"/>
      <c r="O2" s="64" t="s">
        <v>713</v>
      </c>
      <c r="P2" s="56">
        <v>0</v>
      </c>
      <c r="Q2" s="56">
        <v>0</v>
      </c>
      <c r="R2" s="56">
        <v>0</v>
      </c>
      <c r="S2" s="56">
        <v>0</v>
      </c>
      <c r="T2" s="56">
        <v>0</v>
      </c>
      <c r="U2" s="56">
        <v>0</v>
      </c>
      <c r="V2" s="56">
        <v>0</v>
      </c>
      <c r="W2" s="56">
        <v>0</v>
      </c>
      <c r="X2" s="56">
        <v>0</v>
      </c>
      <c r="Y2" s="56">
        <v>0</v>
      </c>
      <c r="Z2" s="56"/>
      <c r="AA2" s="62" t="s">
        <v>714</v>
      </c>
      <c r="AB2" s="56">
        <f>SUM(P3:P64)</f>
        <v>-0.45684343289413304</v>
      </c>
      <c r="AC2" s="56">
        <f t="shared" ref="AC2:AJ2" si="0">SUM(Q3:Q64)</f>
        <v>-1.457167719820518E-16</v>
      </c>
      <c r="AD2" s="56">
        <f t="shared" si="0"/>
        <v>-1.2072581234268173E-2</v>
      </c>
      <c r="AE2" s="56">
        <f t="shared" si="0"/>
        <v>7.3142255033763384E-2</v>
      </c>
      <c r="AF2" s="56">
        <f t="shared" si="0"/>
        <v>0.28302440217779945</v>
      </c>
      <c r="AG2" s="56">
        <f t="shared" si="0"/>
        <v>-1.9978466930886403E-2</v>
      </c>
      <c r="AH2" s="56">
        <f t="shared" si="0"/>
        <v>4.2174925050713574E-2</v>
      </c>
      <c r="AI2" s="56">
        <f t="shared" si="0"/>
        <v>-8.2418946415419719E-2</v>
      </c>
      <c r="AJ2" s="56">
        <f t="shared" si="0"/>
        <v>0.24034339119605178</v>
      </c>
      <c r="AK2" s="56">
        <f>SUM(Y3:Y64)</f>
        <v>-0.41356231834078383</v>
      </c>
      <c r="AL2" s="56"/>
      <c r="AM2" s="56"/>
    </row>
    <row r="3" spans="1:39">
      <c r="A3" s="63">
        <v>2345</v>
      </c>
      <c r="B3" s="56"/>
      <c r="C3" s="56" t="s">
        <v>704</v>
      </c>
      <c r="D3" s="56">
        <v>60.5</v>
      </c>
      <c r="E3" s="56">
        <v>508</v>
      </c>
      <c r="F3" s="56">
        <v>2445</v>
      </c>
      <c r="G3" s="56">
        <v>980</v>
      </c>
      <c r="H3" s="56">
        <v>528</v>
      </c>
      <c r="I3" s="56">
        <v>24</v>
      </c>
      <c r="J3" s="56">
        <v>1645</v>
      </c>
      <c r="K3" s="56">
        <v>1545</v>
      </c>
      <c r="L3" s="56">
        <v>62</v>
      </c>
      <c r="M3" s="56">
        <v>4200</v>
      </c>
      <c r="N3" s="56"/>
      <c r="O3" s="65" t="s">
        <v>715</v>
      </c>
      <c r="P3" s="56">
        <f t="shared" ref="P3:P34" si="1">LN(D3/D2)</f>
        <v>-2.2876814653754646E-2</v>
      </c>
      <c r="Q3" s="56">
        <f t="shared" ref="Q3:Q34" si="2">LN(E3/E2)</f>
        <v>7.9051795071132473E-3</v>
      </c>
      <c r="R3" s="56">
        <f t="shared" ref="R3:R34" si="3">LN(F3/F2)</f>
        <v>-2.2245608947319737E-2</v>
      </c>
      <c r="S3" s="56">
        <f t="shared" ref="S3:S34" si="4">LN(G3/G2)</f>
        <v>1.853812099891106E-2</v>
      </c>
      <c r="T3" s="56">
        <f t="shared" ref="T3:T34" si="5">LN(H3/H2)</f>
        <v>-1.8762276455522892E-2</v>
      </c>
      <c r="U3" s="56">
        <f t="shared" ref="U3:U34" si="6">LN(I3/I2)</f>
        <v>5.3488684950986222E-2</v>
      </c>
      <c r="V3" s="56">
        <f t="shared" ref="V3:V34" si="7">LN(J3/J2)</f>
        <v>1.2232568435634451E-2</v>
      </c>
      <c r="W3" s="56">
        <f t="shared" ref="W3:W34" si="8">LN(K3/K2)</f>
        <v>-2.2400936689166658E-2</v>
      </c>
      <c r="X3" s="56">
        <f t="shared" ref="X3:X34" si="9">LN(L3/L2)</f>
        <v>1.4622518867541963E-2</v>
      </c>
      <c r="Y3" s="56">
        <f t="shared" ref="Y3:Y34" si="10">LN(M3/M2)</f>
        <v>-3.2789822822990838E-2</v>
      </c>
      <c r="Z3" s="56"/>
      <c r="AA3" s="62" t="s">
        <v>716</v>
      </c>
      <c r="AB3" s="56">
        <f>VAR(P3:P64)*90</f>
        <v>6.5569468240899834E-2</v>
      </c>
      <c r="AC3" s="56">
        <f t="shared" ref="AC3:AK3" si="11">VAR(Q3:Q64)*90</f>
        <v>6.9926155029488943E-2</v>
      </c>
      <c r="AD3" s="56">
        <f t="shared" si="11"/>
        <v>9.6340461750592368E-2</v>
      </c>
      <c r="AE3" s="56">
        <f t="shared" si="11"/>
        <v>9.7583170591904717E-2</v>
      </c>
      <c r="AF3" s="56">
        <f t="shared" si="11"/>
        <v>0.22090721556844259</v>
      </c>
      <c r="AG3" s="56">
        <f t="shared" si="11"/>
        <v>3.0139948647320988E-2</v>
      </c>
      <c r="AH3" s="56">
        <f t="shared" si="11"/>
        <v>5.8719297743657077E-2</v>
      </c>
      <c r="AI3" s="56">
        <f t="shared" si="11"/>
        <v>9.0776736568854516E-2</v>
      </c>
      <c r="AJ3" s="56">
        <f t="shared" si="11"/>
        <v>5.6431549509254955E-2</v>
      </c>
      <c r="AK3" s="56">
        <f t="shared" si="11"/>
        <v>0.14537462497260681</v>
      </c>
      <c r="AL3" s="56"/>
      <c r="AM3" s="56"/>
    </row>
    <row r="4" spans="1:39">
      <c r="A4" s="63">
        <v>6669</v>
      </c>
      <c r="B4" s="56"/>
      <c r="C4" s="56" t="s">
        <v>703</v>
      </c>
      <c r="D4" s="56">
        <v>60.1</v>
      </c>
      <c r="E4" s="56">
        <v>514</v>
      </c>
      <c r="F4" s="56">
        <v>2560</v>
      </c>
      <c r="G4" s="56">
        <v>953</v>
      </c>
      <c r="H4" s="56">
        <v>549</v>
      </c>
      <c r="I4" s="56">
        <v>23.3</v>
      </c>
      <c r="J4" s="56">
        <v>1675</v>
      </c>
      <c r="K4" s="56">
        <v>1565</v>
      </c>
      <c r="L4" s="56">
        <v>61.7</v>
      </c>
      <c r="M4" s="56">
        <v>4200</v>
      </c>
      <c r="N4" s="56"/>
      <c r="O4" s="56"/>
      <c r="P4" s="56">
        <f t="shared" si="1"/>
        <v>-6.633523495633906E-3</v>
      </c>
      <c r="Q4" s="56">
        <f t="shared" si="2"/>
        <v>1.1741817876683195E-2</v>
      </c>
      <c r="R4" s="56">
        <f t="shared" si="3"/>
        <v>4.5962135564635853E-2</v>
      </c>
      <c r="S4" s="56">
        <f t="shared" si="4"/>
        <v>-2.793766801041549E-2</v>
      </c>
      <c r="T4" s="56">
        <f t="shared" si="5"/>
        <v>3.9002157803269176E-2</v>
      </c>
      <c r="U4" s="56">
        <f t="shared" si="6"/>
        <v>-2.9600469776290744E-2</v>
      </c>
      <c r="V4" s="56">
        <f t="shared" si="7"/>
        <v>1.80727810596946E-2</v>
      </c>
      <c r="W4" s="56">
        <f t="shared" si="8"/>
        <v>1.2861913642407822E-2</v>
      </c>
      <c r="X4" s="56">
        <f t="shared" si="9"/>
        <v>-4.8504541337493542E-3</v>
      </c>
      <c r="Y4" s="56">
        <f t="shared" si="10"/>
        <v>0</v>
      </c>
      <c r="Z4" s="56"/>
      <c r="AA4" s="62" t="s">
        <v>717</v>
      </c>
      <c r="AB4" s="56">
        <f>STDEV(P3:P64)*SQRT(90)</f>
        <v>0.25606535931456997</v>
      </c>
      <c r="AC4" s="56">
        <f>STDEV(Q3:Q64)*SQRT(90)</f>
        <v>0.2644355404053868</v>
      </c>
      <c r="AD4" s="56">
        <f t="shared" ref="AD4:AK4" si="12">STDEV(R3:R64)*SQRT(90)</f>
        <v>0.31038759922167053</v>
      </c>
      <c r="AE4" s="56">
        <f t="shared" si="12"/>
        <v>0.31238305106376169</v>
      </c>
      <c r="AF4" s="56">
        <f t="shared" si="12"/>
        <v>0.47000767607395794</v>
      </c>
      <c r="AG4" s="56">
        <f t="shared" si="12"/>
        <v>0.17360860764179001</v>
      </c>
      <c r="AH4" s="56">
        <f t="shared" si="12"/>
        <v>0.24232065067520983</v>
      </c>
      <c r="AI4" s="56">
        <f t="shared" si="12"/>
        <v>0.30129177978971566</v>
      </c>
      <c r="AJ4" s="56">
        <f t="shared" si="12"/>
        <v>0.23755325615376222</v>
      </c>
      <c r="AK4" s="56">
        <f t="shared" si="12"/>
        <v>0.38128024466605509</v>
      </c>
      <c r="AL4" s="56"/>
      <c r="AM4" s="56"/>
    </row>
    <row r="5" spans="1:39">
      <c r="A5" s="63">
        <v>3653</v>
      </c>
      <c r="B5" s="56"/>
      <c r="C5" s="56" t="s">
        <v>702</v>
      </c>
      <c r="D5" s="56">
        <v>59.9</v>
      </c>
      <c r="E5" s="56">
        <v>515</v>
      </c>
      <c r="F5" s="56">
        <v>2560</v>
      </c>
      <c r="G5" s="56">
        <v>996</v>
      </c>
      <c r="H5" s="56">
        <v>555</v>
      </c>
      <c r="I5" s="56">
        <v>23.4</v>
      </c>
      <c r="J5" s="56">
        <v>1695</v>
      </c>
      <c r="K5" s="56">
        <v>1525</v>
      </c>
      <c r="L5" s="56">
        <v>60.1</v>
      </c>
      <c r="M5" s="56">
        <v>4085</v>
      </c>
      <c r="N5" s="56"/>
      <c r="O5" s="56"/>
      <c r="P5" s="56">
        <f t="shared" si="1"/>
        <v>-3.3333364197582274E-3</v>
      </c>
      <c r="Q5" s="56">
        <f t="shared" si="2"/>
        <v>1.9436352085710307E-3</v>
      </c>
      <c r="R5" s="56">
        <f t="shared" si="3"/>
        <v>0</v>
      </c>
      <c r="S5" s="56">
        <f t="shared" si="4"/>
        <v>4.4132353930396148E-2</v>
      </c>
      <c r="T5" s="56">
        <f t="shared" si="5"/>
        <v>1.0869672236903891E-2</v>
      </c>
      <c r="U5" s="56">
        <f t="shared" si="6"/>
        <v>4.2826617920007281E-3</v>
      </c>
      <c r="V5" s="56">
        <f t="shared" si="7"/>
        <v>1.1869575555383729E-2</v>
      </c>
      <c r="W5" s="56">
        <f t="shared" si="8"/>
        <v>-2.5891413932741591E-2</v>
      </c>
      <c r="X5" s="56">
        <f t="shared" si="9"/>
        <v>-2.6274089370180307E-2</v>
      </c>
      <c r="Y5" s="56">
        <f t="shared" si="10"/>
        <v>-2.7762796977356431E-2</v>
      </c>
      <c r="Z5" s="56"/>
      <c r="AA5" s="62" t="s">
        <v>718</v>
      </c>
      <c r="AB5" s="56">
        <f>AB4 * SQRT(4)</f>
        <v>0.51213071862913995</v>
      </c>
      <c r="AC5" s="56">
        <f t="shared" ref="AC5:AK5" si="13">AC4 * SQRT(4)</f>
        <v>0.52887108081077361</v>
      </c>
      <c r="AD5" s="56">
        <f t="shared" si="13"/>
        <v>0.62077519844334106</v>
      </c>
      <c r="AE5" s="56">
        <f t="shared" si="13"/>
        <v>0.62476610212752337</v>
      </c>
      <c r="AF5" s="56">
        <f t="shared" si="13"/>
        <v>0.94001535214791587</v>
      </c>
      <c r="AG5" s="56">
        <f t="shared" si="13"/>
        <v>0.34721721528358002</v>
      </c>
      <c r="AH5" s="56">
        <f t="shared" si="13"/>
        <v>0.48464130135041966</v>
      </c>
      <c r="AI5" s="56">
        <f t="shared" si="13"/>
        <v>0.60258355957943133</v>
      </c>
      <c r="AJ5" s="56">
        <f t="shared" si="13"/>
        <v>0.47510651230752443</v>
      </c>
      <c r="AK5" s="56">
        <f t="shared" si="13"/>
        <v>0.76256048933211018</v>
      </c>
      <c r="AL5" s="56"/>
      <c r="AM5" s="56"/>
    </row>
    <row r="6" spans="1:39">
      <c r="A6" s="63">
        <v>1519</v>
      </c>
      <c r="B6" s="56"/>
      <c r="C6" s="56" t="s">
        <v>701</v>
      </c>
      <c r="D6" s="56">
        <v>59</v>
      </c>
      <c r="E6" s="56">
        <v>507</v>
      </c>
      <c r="F6" s="56">
        <v>2510</v>
      </c>
      <c r="G6" s="56">
        <v>982</v>
      </c>
      <c r="H6" s="56">
        <v>541</v>
      </c>
      <c r="I6" s="56">
        <v>22.55</v>
      </c>
      <c r="J6" s="56">
        <v>1675</v>
      </c>
      <c r="K6" s="56">
        <v>1550</v>
      </c>
      <c r="L6" s="56">
        <v>59.8</v>
      </c>
      <c r="M6" s="56">
        <v>3910</v>
      </c>
      <c r="N6" s="56"/>
      <c r="O6" s="56"/>
      <c r="P6" s="56">
        <f t="shared" si="1"/>
        <v>-1.5139061215684153E-2</v>
      </c>
      <c r="Q6" s="56">
        <f t="shared" si="2"/>
        <v>-1.5655897072553021E-2</v>
      </c>
      <c r="R6" s="56">
        <f t="shared" si="3"/>
        <v>-1.972450534777859E-2</v>
      </c>
      <c r="S6" s="56">
        <f t="shared" si="4"/>
        <v>-1.4155949230132298E-2</v>
      </c>
      <c r="T6" s="56">
        <f t="shared" si="5"/>
        <v>-2.5548834899952952E-2</v>
      </c>
      <c r="U6" s="56">
        <f t="shared" si="6"/>
        <v>-3.7000956414968256E-2</v>
      </c>
      <c r="V6" s="56">
        <f t="shared" si="7"/>
        <v>-1.1869575555383882E-2</v>
      </c>
      <c r="W6" s="56">
        <f t="shared" si="8"/>
        <v>1.6260520871780326E-2</v>
      </c>
      <c r="X6" s="56">
        <f t="shared" si="9"/>
        <v>-5.0041805845759497E-3</v>
      </c>
      <c r="Y6" s="56">
        <f t="shared" si="10"/>
        <v>-4.3784354314691819E-2</v>
      </c>
      <c r="Z6" s="56"/>
      <c r="AA6" s="66" t="s">
        <v>719</v>
      </c>
      <c r="AB6" s="56"/>
      <c r="AC6" s="56"/>
      <c r="AD6" s="56"/>
      <c r="AE6" s="56"/>
      <c r="AF6" s="56"/>
      <c r="AG6" s="56"/>
      <c r="AH6" s="56"/>
      <c r="AI6" s="56"/>
      <c r="AJ6" s="56"/>
      <c r="AK6" s="56"/>
      <c r="AL6" s="56"/>
      <c r="AM6" s="56"/>
    </row>
    <row r="7" spans="1:39" ht="17.5" thickBot="1">
      <c r="A7" s="67">
        <v>1905</v>
      </c>
      <c r="B7" s="56"/>
      <c r="C7" s="56" t="s">
        <v>700</v>
      </c>
      <c r="D7" s="56">
        <v>56.5</v>
      </c>
      <c r="E7" s="56">
        <v>491</v>
      </c>
      <c r="F7" s="56">
        <v>2445</v>
      </c>
      <c r="G7" s="56">
        <v>934</v>
      </c>
      <c r="H7" s="56">
        <v>502</v>
      </c>
      <c r="I7" s="56">
        <v>22.25</v>
      </c>
      <c r="J7" s="56">
        <v>1620</v>
      </c>
      <c r="K7" s="56">
        <v>1490</v>
      </c>
      <c r="L7" s="56">
        <v>60.8</v>
      </c>
      <c r="M7" s="56">
        <v>3825</v>
      </c>
      <c r="N7" s="56"/>
      <c r="O7" s="56"/>
      <c r="P7" s="56">
        <f t="shared" si="1"/>
        <v>-4.3296805753324188E-2</v>
      </c>
      <c r="Q7" s="56">
        <f t="shared" si="2"/>
        <v>-3.2066875796662633E-2</v>
      </c>
      <c r="R7" s="56">
        <f t="shared" si="3"/>
        <v>-2.6237630216857148E-2</v>
      </c>
      <c r="S7" s="56">
        <f t="shared" si="4"/>
        <v>-5.0114870125623268E-2</v>
      </c>
      <c r="T7" s="56">
        <f t="shared" si="5"/>
        <v>-7.4819159154752346E-2</v>
      </c>
      <c r="U7" s="56">
        <f t="shared" si="6"/>
        <v>-1.3393057336438136E-2</v>
      </c>
      <c r="V7" s="56">
        <f t="shared" si="7"/>
        <v>-3.3387016032737055E-2</v>
      </c>
      <c r="W7" s="56">
        <f t="shared" si="8"/>
        <v>-3.9478810973787463E-2</v>
      </c>
      <c r="X7" s="56">
        <f t="shared" si="9"/>
        <v>1.6584128015535261E-2</v>
      </c>
      <c r="Y7" s="56">
        <f t="shared" si="10"/>
        <v>-2.197890671877523E-2</v>
      </c>
      <c r="Z7" s="56"/>
      <c r="AA7" s="56"/>
      <c r="AB7" s="56"/>
      <c r="AC7" s="56"/>
      <c r="AD7" s="56"/>
      <c r="AE7" s="56"/>
      <c r="AF7" s="56"/>
      <c r="AG7" s="56"/>
      <c r="AH7" s="56"/>
      <c r="AI7" s="56"/>
      <c r="AJ7" s="56"/>
      <c r="AK7" s="56"/>
      <c r="AL7" s="56"/>
      <c r="AM7" s="56"/>
    </row>
    <row r="8" spans="1:39" ht="17.5" thickTop="1">
      <c r="A8" s="67">
        <v>6409</v>
      </c>
      <c r="B8" s="56"/>
      <c r="C8" s="56" t="s">
        <v>699</v>
      </c>
      <c r="D8" s="56">
        <v>56.7</v>
      </c>
      <c r="E8" s="56">
        <v>491</v>
      </c>
      <c r="F8" s="56">
        <v>2430</v>
      </c>
      <c r="G8" s="56">
        <v>952</v>
      </c>
      <c r="H8" s="56">
        <v>514</v>
      </c>
      <c r="I8" s="56">
        <v>22.6</v>
      </c>
      <c r="J8" s="56">
        <v>1660</v>
      </c>
      <c r="K8" s="56">
        <v>1475</v>
      </c>
      <c r="L8" s="56">
        <v>61.6</v>
      </c>
      <c r="M8" s="56">
        <v>3750</v>
      </c>
      <c r="N8" s="56"/>
      <c r="O8" s="56"/>
      <c r="P8" s="56">
        <f t="shared" si="1"/>
        <v>3.5335725813112656E-3</v>
      </c>
      <c r="Q8" s="56">
        <f t="shared" si="2"/>
        <v>0</v>
      </c>
      <c r="R8" s="56">
        <f t="shared" si="3"/>
        <v>-6.1538655743782235E-3</v>
      </c>
      <c r="S8" s="56">
        <f t="shared" si="4"/>
        <v>1.9088596562522618E-2</v>
      </c>
      <c r="T8" s="56">
        <f t="shared" si="5"/>
        <v>2.3623145763435893E-2</v>
      </c>
      <c r="U8" s="56">
        <f t="shared" si="6"/>
        <v>1.5607897665990968E-2</v>
      </c>
      <c r="V8" s="56">
        <f t="shared" si="7"/>
        <v>2.4391453124159263E-2</v>
      </c>
      <c r="W8" s="56">
        <f t="shared" si="8"/>
        <v>-1.0118130165584667E-2</v>
      </c>
      <c r="X8" s="56">
        <f t="shared" si="9"/>
        <v>1.3072081567352921E-2</v>
      </c>
      <c r="Y8" s="56">
        <f t="shared" si="10"/>
        <v>-1.9802627296179754E-2</v>
      </c>
      <c r="Z8" s="56"/>
      <c r="AA8" s="131" t="s">
        <v>720</v>
      </c>
      <c r="AB8" s="132">
        <v>6541</v>
      </c>
      <c r="AC8" s="133">
        <v>2345</v>
      </c>
      <c r="AD8" s="134">
        <v>6669</v>
      </c>
      <c r="AE8" s="133">
        <v>3653</v>
      </c>
      <c r="AF8" s="134">
        <v>1519</v>
      </c>
      <c r="AG8" s="132">
        <v>1905</v>
      </c>
      <c r="AH8" s="133">
        <v>6409</v>
      </c>
      <c r="AI8" s="134">
        <v>3443</v>
      </c>
      <c r="AJ8" s="133">
        <v>2637</v>
      </c>
      <c r="AK8" s="135">
        <v>3661</v>
      </c>
      <c r="AL8" s="56"/>
      <c r="AM8" s="56"/>
    </row>
    <row r="9" spans="1:39">
      <c r="A9" s="67">
        <v>3443</v>
      </c>
      <c r="B9" s="56"/>
      <c r="C9" s="56" t="s">
        <v>698</v>
      </c>
      <c r="D9" s="56">
        <v>57.5</v>
      </c>
      <c r="E9" s="56">
        <v>475.5</v>
      </c>
      <c r="F9" s="56">
        <v>2435</v>
      </c>
      <c r="G9" s="56">
        <v>995</v>
      </c>
      <c r="H9" s="56">
        <v>525</v>
      </c>
      <c r="I9" s="56">
        <v>22.95</v>
      </c>
      <c r="J9" s="56">
        <v>1700</v>
      </c>
      <c r="K9" s="56">
        <v>1445</v>
      </c>
      <c r="L9" s="56">
        <v>61.5</v>
      </c>
      <c r="M9" s="56">
        <v>3585</v>
      </c>
      <c r="N9" s="56"/>
      <c r="O9" s="56"/>
      <c r="P9" s="56">
        <f t="shared" si="1"/>
        <v>1.4010737069598369E-2</v>
      </c>
      <c r="Q9" s="56">
        <f t="shared" si="2"/>
        <v>-3.2077245809075582E-2</v>
      </c>
      <c r="R9" s="56">
        <f t="shared" si="3"/>
        <v>2.0554991820959595E-3</v>
      </c>
      <c r="S9" s="56">
        <f t="shared" si="4"/>
        <v>4.4177702367227518E-2</v>
      </c>
      <c r="T9" s="56">
        <f t="shared" si="5"/>
        <v>2.1174997136458564E-2</v>
      </c>
      <c r="U9" s="56">
        <f t="shared" si="6"/>
        <v>1.5368030228313937E-2</v>
      </c>
      <c r="V9" s="56">
        <f t="shared" si="7"/>
        <v>2.3810648693718607E-2</v>
      </c>
      <c r="W9" s="56">
        <f t="shared" si="8"/>
        <v>-2.0548668227387677E-2</v>
      </c>
      <c r="X9" s="56">
        <f t="shared" si="9"/>
        <v>-1.624695727001922E-3</v>
      </c>
      <c r="Y9" s="56">
        <f t="shared" si="10"/>
        <v>-4.4997365930735805E-2</v>
      </c>
      <c r="Z9" s="56"/>
      <c r="AA9" s="128">
        <v>6541</v>
      </c>
      <c r="AB9" s="122" cm="1">
        <f t="array" ref="AB9:AK18">VarCovar(P3:Y64,AB10:AK22)</f>
        <v>7.1679884636109139E-4</v>
      </c>
      <c r="AC9" s="122">
        <v>1.1641320692600819E-5</v>
      </c>
      <c r="AD9" s="122">
        <v>1.3003013905528427E-4</v>
      </c>
      <c r="AE9" s="122">
        <v>1.2461784370391662E-4</v>
      </c>
      <c r="AF9" s="122">
        <v>1.0122763852865353E-4</v>
      </c>
      <c r="AG9" s="122">
        <v>7.1041648159523611E-5</v>
      </c>
      <c r="AH9" s="122">
        <v>1.2765043963799418E-4</v>
      </c>
      <c r="AI9" s="122">
        <v>1.1321063778197693E-4</v>
      </c>
      <c r="AJ9" s="122">
        <v>1.6548509367545619E-4</v>
      </c>
      <c r="AK9" s="136">
        <v>1.1118864568726645E-4</v>
      </c>
      <c r="AL9" s="56"/>
      <c r="AM9" s="56"/>
    </row>
    <row r="10" spans="1:39">
      <c r="A10" s="67">
        <v>2637</v>
      </c>
      <c r="B10" s="56"/>
      <c r="C10" s="56" t="s">
        <v>697</v>
      </c>
      <c r="D10" s="56">
        <v>55.5</v>
      </c>
      <c r="E10" s="56">
        <v>465</v>
      </c>
      <c r="F10" s="56">
        <v>2330</v>
      </c>
      <c r="G10" s="56">
        <v>983</v>
      </c>
      <c r="H10" s="56">
        <v>577</v>
      </c>
      <c r="I10" s="56">
        <v>22.7</v>
      </c>
      <c r="J10" s="56">
        <v>1685</v>
      </c>
      <c r="K10" s="56">
        <v>1330</v>
      </c>
      <c r="L10" s="56">
        <v>60.6</v>
      </c>
      <c r="M10" s="56">
        <v>3410</v>
      </c>
      <c r="N10" s="56"/>
      <c r="O10" s="56"/>
      <c r="P10" s="56">
        <f t="shared" si="1"/>
        <v>-3.5401927050915952E-2</v>
      </c>
      <c r="Q10" s="56">
        <f t="shared" si="2"/>
        <v>-2.2329476398088657E-2</v>
      </c>
      <c r="R10" s="56">
        <f t="shared" si="3"/>
        <v>-4.4078488956943947E-2</v>
      </c>
      <c r="S10" s="56">
        <f t="shared" si="4"/>
        <v>-1.2133617011426203E-2</v>
      </c>
      <c r="T10" s="56">
        <f t="shared" si="5"/>
        <v>9.4444003916475824E-2</v>
      </c>
      <c r="U10" s="56">
        <f t="shared" si="6"/>
        <v>-1.0953012019197206E-2</v>
      </c>
      <c r="V10" s="56">
        <f t="shared" si="7"/>
        <v>-8.8626872578453173E-3</v>
      </c>
      <c r="W10" s="56">
        <f t="shared" si="8"/>
        <v>-8.2930379330733078E-2</v>
      </c>
      <c r="X10" s="56">
        <f t="shared" si="9"/>
        <v>-1.4742281737203431E-2</v>
      </c>
      <c r="Y10" s="56">
        <f t="shared" si="10"/>
        <v>-5.0046182756158221E-2</v>
      </c>
      <c r="Z10" s="56"/>
      <c r="AA10" s="129">
        <v>2345</v>
      </c>
      <c r="AB10" s="122">
        <v>1.1641320692600819E-5</v>
      </c>
      <c r="AC10" s="122">
        <v>7.6442570910373222E-4</v>
      </c>
      <c r="AD10" s="122">
        <v>3.2074532920591811E-4</v>
      </c>
      <c r="AE10" s="122">
        <v>2.5531816900414161E-4</v>
      </c>
      <c r="AF10" s="122">
        <v>4.2670671162849692E-5</v>
      </c>
      <c r="AG10" s="122">
        <v>7.2882301039099991E-5</v>
      </c>
      <c r="AH10" s="122">
        <v>1.7094351236598127E-4</v>
      </c>
      <c r="AI10" s="122">
        <v>4.3994842754856736E-4</v>
      </c>
      <c r="AJ10" s="122">
        <v>-4.6581567673631613E-6</v>
      </c>
      <c r="AK10" s="136">
        <v>3.9444715078787592E-4</v>
      </c>
      <c r="AL10" s="56"/>
      <c r="AM10" s="56"/>
    </row>
    <row r="11" spans="1:39">
      <c r="A11" s="68">
        <v>3661</v>
      </c>
      <c r="B11" s="56"/>
      <c r="C11" s="56" t="s">
        <v>696</v>
      </c>
      <c r="D11" s="56">
        <v>55.1</v>
      </c>
      <c r="E11" s="56">
        <v>465.5</v>
      </c>
      <c r="F11" s="56">
        <v>2260</v>
      </c>
      <c r="G11" s="56">
        <v>911</v>
      </c>
      <c r="H11" s="56">
        <v>634</v>
      </c>
      <c r="I11" s="56">
        <v>22.5</v>
      </c>
      <c r="J11" s="56">
        <v>1760</v>
      </c>
      <c r="K11" s="56">
        <v>1340</v>
      </c>
      <c r="L11" s="56">
        <v>60.1</v>
      </c>
      <c r="M11" s="56">
        <v>3750</v>
      </c>
      <c r="N11" s="56"/>
      <c r="O11" s="56"/>
      <c r="P11" s="56">
        <f t="shared" si="1"/>
        <v>-7.2333045935199488E-3</v>
      </c>
      <c r="Q11" s="56">
        <f t="shared" si="2"/>
        <v>1.0746911297653593E-3</v>
      </c>
      <c r="R11" s="56">
        <f t="shared" si="3"/>
        <v>-3.050345429341474E-2</v>
      </c>
      <c r="S11" s="56">
        <f t="shared" si="4"/>
        <v>-7.6066222887208212E-2</v>
      </c>
      <c r="T11" s="56">
        <f t="shared" si="5"/>
        <v>9.4206687929126412E-2</v>
      </c>
      <c r="U11" s="56">
        <f t="shared" si="6"/>
        <v>-8.8496152769824993E-3</v>
      </c>
      <c r="V11" s="56">
        <f t="shared" si="7"/>
        <v>4.3548245245735459E-2</v>
      </c>
      <c r="W11" s="56">
        <f t="shared" si="8"/>
        <v>7.4906717291576587E-3</v>
      </c>
      <c r="X11" s="56">
        <f t="shared" si="9"/>
        <v>-8.2850515341069166E-3</v>
      </c>
      <c r="Y11" s="56">
        <f t="shared" si="10"/>
        <v>9.504354868689395E-2</v>
      </c>
      <c r="Z11" s="56"/>
      <c r="AA11" s="129">
        <v>6669</v>
      </c>
      <c r="AB11" s="122">
        <v>1.3003013905528427E-4</v>
      </c>
      <c r="AC11" s="122">
        <v>3.2074532920591811E-4</v>
      </c>
      <c r="AD11" s="122">
        <v>1.0531842592806694E-3</v>
      </c>
      <c r="AE11" s="122">
        <v>5.2999312394144172E-4</v>
      </c>
      <c r="AF11" s="122">
        <v>3.492447378765265E-4</v>
      </c>
      <c r="AG11" s="122">
        <v>-3.2536980798621751E-5</v>
      </c>
      <c r="AH11" s="122">
        <v>1.1400255762120805E-4</v>
      </c>
      <c r="AI11" s="122">
        <v>3.3947195066927756E-4</v>
      </c>
      <c r="AJ11" s="122">
        <v>-2.1671250778863983E-5</v>
      </c>
      <c r="AK11" s="136">
        <v>3.4815770287715273E-4</v>
      </c>
      <c r="AL11" s="56"/>
      <c r="AM11" s="56"/>
    </row>
    <row r="12" spans="1:39">
      <c r="A12" s="56"/>
      <c r="B12" s="56"/>
      <c r="C12" s="56" t="s">
        <v>695</v>
      </c>
      <c r="D12" s="56">
        <v>50.1</v>
      </c>
      <c r="E12" s="56">
        <v>454</v>
      </c>
      <c r="F12" s="56">
        <v>2200</v>
      </c>
      <c r="G12" s="56">
        <v>907</v>
      </c>
      <c r="H12" s="56">
        <v>665</v>
      </c>
      <c r="I12" s="56">
        <v>22.3</v>
      </c>
      <c r="J12" s="56">
        <v>1790</v>
      </c>
      <c r="K12" s="56">
        <v>1340</v>
      </c>
      <c r="L12" s="56">
        <v>58.9</v>
      </c>
      <c r="M12" s="56">
        <v>3605</v>
      </c>
      <c r="N12" s="56"/>
      <c r="O12" s="56"/>
      <c r="P12" s="56">
        <f t="shared" si="1"/>
        <v>-9.5128708068049725E-2</v>
      </c>
      <c r="Q12" s="56">
        <f t="shared" si="2"/>
        <v>-2.501489867577375E-2</v>
      </c>
      <c r="R12" s="56">
        <f t="shared" si="3"/>
        <v>-2.6907452919924382E-2</v>
      </c>
      <c r="S12" s="56">
        <f t="shared" si="4"/>
        <v>-4.4004471448217085E-3</v>
      </c>
      <c r="T12" s="56">
        <f t="shared" si="5"/>
        <v>4.7738086218628135E-2</v>
      </c>
      <c r="U12" s="56">
        <f t="shared" si="6"/>
        <v>-8.9286307443013184E-3</v>
      </c>
      <c r="V12" s="56">
        <f t="shared" si="7"/>
        <v>1.6901810802603254E-2</v>
      </c>
      <c r="W12" s="56">
        <f t="shared" si="8"/>
        <v>0</v>
      </c>
      <c r="X12" s="56">
        <f t="shared" si="9"/>
        <v>-2.0168750883620967E-2</v>
      </c>
      <c r="Y12" s="56">
        <f t="shared" si="10"/>
        <v>-3.9434069245407009E-2</v>
      </c>
      <c r="Z12" s="56"/>
      <c r="AA12" s="129">
        <v>3653</v>
      </c>
      <c r="AB12" s="122">
        <v>1.2461784370391662E-4</v>
      </c>
      <c r="AC12" s="122">
        <v>2.5531816900414161E-4</v>
      </c>
      <c r="AD12" s="122">
        <v>5.2999312394144172E-4</v>
      </c>
      <c r="AE12" s="122">
        <v>1.0667694276175965E-3</v>
      </c>
      <c r="AF12" s="122">
        <v>3.6563883816003747E-4</v>
      </c>
      <c r="AG12" s="122">
        <v>1.3099051684508262E-4</v>
      </c>
      <c r="AH12" s="122">
        <v>1.2288456361446442E-4</v>
      </c>
      <c r="AI12" s="122">
        <v>1.9589787164547303E-4</v>
      </c>
      <c r="AJ12" s="122">
        <v>-9.8075822570872607E-6</v>
      </c>
      <c r="AK12" s="136">
        <v>1.1613181415651665E-4</v>
      </c>
      <c r="AL12" s="56"/>
      <c r="AM12" s="56"/>
    </row>
    <row r="13" spans="1:39">
      <c r="A13" s="56"/>
      <c r="B13" s="56"/>
      <c r="C13" s="56" t="s">
        <v>694</v>
      </c>
      <c r="D13" s="56">
        <v>50.5</v>
      </c>
      <c r="E13" s="56">
        <v>457.5</v>
      </c>
      <c r="F13" s="56">
        <v>2195</v>
      </c>
      <c r="G13" s="56">
        <v>939</v>
      </c>
      <c r="H13" s="56">
        <v>694</v>
      </c>
      <c r="I13" s="56">
        <v>22.45</v>
      </c>
      <c r="J13" s="56">
        <v>1745</v>
      </c>
      <c r="K13" s="56">
        <v>1355</v>
      </c>
      <c r="L13" s="56">
        <v>58.6</v>
      </c>
      <c r="M13" s="56">
        <v>3665</v>
      </c>
      <c r="N13" s="56"/>
      <c r="O13" s="56"/>
      <c r="P13" s="56">
        <f t="shared" si="1"/>
        <v>7.9523281904950154E-3</v>
      </c>
      <c r="Q13" s="56">
        <f t="shared" si="2"/>
        <v>7.6796866742279155E-3</v>
      </c>
      <c r="R13" s="56">
        <f t="shared" si="3"/>
        <v>-2.2753138371355394E-3</v>
      </c>
      <c r="S13" s="56">
        <f t="shared" si="4"/>
        <v>3.4673029093126376E-2</v>
      </c>
      <c r="T13" s="56">
        <f t="shared" si="5"/>
        <v>4.2684919850950367E-2</v>
      </c>
      <c r="U13" s="56">
        <f t="shared" si="6"/>
        <v>6.7039357221901344E-3</v>
      </c>
      <c r="V13" s="56">
        <f t="shared" si="7"/>
        <v>-2.5461064198273143E-2</v>
      </c>
      <c r="W13" s="56">
        <f t="shared" si="8"/>
        <v>1.1131840368844199E-2</v>
      </c>
      <c r="X13" s="56">
        <f t="shared" si="9"/>
        <v>-5.1063940745740277E-3</v>
      </c>
      <c r="Y13" s="56">
        <f t="shared" si="10"/>
        <v>1.6506564601702408E-2</v>
      </c>
      <c r="Z13" s="56"/>
      <c r="AA13" s="129">
        <v>1519</v>
      </c>
      <c r="AB13" s="122">
        <v>1.0122763852865353E-4</v>
      </c>
      <c r="AC13" s="122">
        <v>4.2670671162849692E-5</v>
      </c>
      <c r="AD13" s="122">
        <v>3.492447378765265E-4</v>
      </c>
      <c r="AE13" s="122">
        <v>3.6563883816003747E-4</v>
      </c>
      <c r="AF13" s="122">
        <v>2.4149355106944429E-3</v>
      </c>
      <c r="AG13" s="122">
        <v>-5.1972322264103149E-5</v>
      </c>
      <c r="AH13" s="122">
        <v>9.4773011952967948E-5</v>
      </c>
      <c r="AI13" s="122">
        <v>3.1447780865514899E-4</v>
      </c>
      <c r="AJ13" s="122">
        <v>-1.3700479325069913E-4</v>
      </c>
      <c r="AK13" s="136">
        <v>6.365435076939748E-4</v>
      </c>
      <c r="AL13" s="56"/>
      <c r="AM13" s="56"/>
    </row>
    <row r="14" spans="1:39">
      <c r="A14" s="56"/>
      <c r="B14" s="56"/>
      <c r="C14" s="56" t="s">
        <v>693</v>
      </c>
      <c r="D14" s="56">
        <v>51.2</v>
      </c>
      <c r="E14" s="56">
        <v>444</v>
      </c>
      <c r="F14" s="56">
        <v>2175</v>
      </c>
      <c r="G14" s="56">
        <v>905</v>
      </c>
      <c r="H14" s="56">
        <v>660</v>
      </c>
      <c r="I14" s="56">
        <v>22.35</v>
      </c>
      <c r="J14" s="56">
        <v>1695</v>
      </c>
      <c r="K14" s="56">
        <v>1320</v>
      </c>
      <c r="L14" s="56">
        <v>61.5</v>
      </c>
      <c r="M14" s="56">
        <v>3305</v>
      </c>
      <c r="N14" s="56"/>
      <c r="O14" s="56"/>
      <c r="P14" s="56">
        <f t="shared" si="1"/>
        <v>1.3766195764147971E-2</v>
      </c>
      <c r="Q14" s="56">
        <f t="shared" si="2"/>
        <v>-2.9952322283351217E-2</v>
      </c>
      <c r="R14" s="56">
        <f t="shared" si="3"/>
        <v>-9.1533819864872482E-3</v>
      </c>
      <c r="S14" s="56">
        <f t="shared" si="4"/>
        <v>-3.688053550833674E-2</v>
      </c>
      <c r="T14" s="56">
        <f t="shared" si="5"/>
        <v>-5.023212548633324E-2</v>
      </c>
      <c r="U14" s="56">
        <f t="shared" si="6"/>
        <v>-4.4642931286853812E-3</v>
      </c>
      <c r="V14" s="56">
        <f t="shared" si="7"/>
        <v>-2.907181482197696E-2</v>
      </c>
      <c r="W14" s="56">
        <f t="shared" si="8"/>
        <v>-2.616971773338472E-2</v>
      </c>
      <c r="X14" s="56">
        <f t="shared" si="9"/>
        <v>4.8302478229505216E-2</v>
      </c>
      <c r="Y14" s="56">
        <f t="shared" si="10"/>
        <v>-0.10339186203496518</v>
      </c>
      <c r="Z14" s="56"/>
      <c r="AA14" s="128">
        <v>1905</v>
      </c>
      <c r="AB14" s="122">
        <v>7.1041648159523611E-5</v>
      </c>
      <c r="AC14" s="122">
        <v>7.2882301039099991E-5</v>
      </c>
      <c r="AD14" s="122">
        <v>-3.2536980798621751E-5</v>
      </c>
      <c r="AE14" s="122">
        <v>1.3099051684508262E-4</v>
      </c>
      <c r="AF14" s="122">
        <v>-5.1972322264103149E-5</v>
      </c>
      <c r="AG14" s="122">
        <v>3.2948689381479955E-4</v>
      </c>
      <c r="AH14" s="122">
        <v>-8.3382310208092336E-6</v>
      </c>
      <c r="AI14" s="122">
        <v>2.5963184277355445E-5</v>
      </c>
      <c r="AJ14" s="122">
        <v>1.1598757521048151E-4</v>
      </c>
      <c r="AK14" s="136">
        <v>6.4761705599351569E-5</v>
      </c>
      <c r="AL14" s="56"/>
      <c r="AM14" s="56"/>
    </row>
    <row r="15" spans="1:39">
      <c r="A15" s="56"/>
      <c r="B15" s="56"/>
      <c r="C15" s="56" t="s">
        <v>692</v>
      </c>
      <c r="D15" s="56">
        <v>51.2</v>
      </c>
      <c r="E15" s="56">
        <v>437.5</v>
      </c>
      <c r="F15" s="56">
        <v>2195</v>
      </c>
      <c r="G15" s="56">
        <v>845</v>
      </c>
      <c r="H15" s="56">
        <v>676</v>
      </c>
      <c r="I15" s="56">
        <v>22.75</v>
      </c>
      <c r="J15" s="56">
        <v>1615</v>
      </c>
      <c r="K15" s="56">
        <v>1295</v>
      </c>
      <c r="L15" s="56">
        <v>61.1</v>
      </c>
      <c r="M15" s="56">
        <v>3375</v>
      </c>
      <c r="N15" s="56"/>
      <c r="O15" s="56"/>
      <c r="P15" s="56">
        <f t="shared" si="1"/>
        <v>0</v>
      </c>
      <c r="Q15" s="56">
        <f t="shared" si="2"/>
        <v>-1.4747856634555653E-2</v>
      </c>
      <c r="R15" s="56">
        <f t="shared" si="3"/>
        <v>9.1533819864872013E-3</v>
      </c>
      <c r="S15" s="56">
        <f t="shared" si="4"/>
        <v>-6.8598316342752333E-2</v>
      </c>
      <c r="T15" s="56">
        <f t="shared" si="5"/>
        <v>2.3953241022492796E-2</v>
      </c>
      <c r="U15" s="56">
        <f t="shared" si="6"/>
        <v>1.7738824337381411E-2</v>
      </c>
      <c r="V15" s="56">
        <f t="shared" si="7"/>
        <v>-4.834778415779372E-2</v>
      </c>
      <c r="W15" s="56">
        <f t="shared" si="8"/>
        <v>-1.9121041446778397E-2</v>
      </c>
      <c r="X15" s="56">
        <f t="shared" si="9"/>
        <v>-6.5253086349225152E-3</v>
      </c>
      <c r="Y15" s="56">
        <f t="shared" si="10"/>
        <v>2.0958851020843522E-2</v>
      </c>
      <c r="Z15" s="56"/>
      <c r="AA15" s="129">
        <v>6409</v>
      </c>
      <c r="AB15" s="122">
        <v>1.2765043963799418E-4</v>
      </c>
      <c r="AC15" s="122">
        <v>1.7094351236598127E-4</v>
      </c>
      <c r="AD15" s="122">
        <v>1.1400255762120805E-4</v>
      </c>
      <c r="AE15" s="122">
        <v>1.2288456361446442E-4</v>
      </c>
      <c r="AF15" s="122">
        <v>9.4773011952967948E-5</v>
      </c>
      <c r="AG15" s="122">
        <v>-8.3382310208092336E-6</v>
      </c>
      <c r="AH15" s="122">
        <v>6.4191346995754134E-4</v>
      </c>
      <c r="AI15" s="122">
        <v>1.4702197750991696E-5</v>
      </c>
      <c r="AJ15" s="122">
        <v>3.9908710899219352E-5</v>
      </c>
      <c r="AK15" s="136">
        <v>1.8394139083117724E-5</v>
      </c>
      <c r="AL15" s="56"/>
      <c r="AM15" s="56"/>
    </row>
    <row r="16" spans="1:39">
      <c r="A16" s="56"/>
      <c r="B16" s="56"/>
      <c r="C16" s="56" t="s">
        <v>691</v>
      </c>
      <c r="D16" s="56">
        <v>49.35</v>
      </c>
      <c r="E16" s="56">
        <v>459</v>
      </c>
      <c r="F16" s="56">
        <v>2225</v>
      </c>
      <c r="G16" s="56">
        <v>876</v>
      </c>
      <c r="H16" s="56">
        <v>700</v>
      </c>
      <c r="I16" s="56">
        <v>23</v>
      </c>
      <c r="J16" s="56">
        <v>1630</v>
      </c>
      <c r="K16" s="56">
        <v>1300</v>
      </c>
      <c r="L16" s="56">
        <v>60.6</v>
      </c>
      <c r="M16" s="56">
        <v>3395</v>
      </c>
      <c r="N16" s="56"/>
      <c r="O16" s="56"/>
      <c r="P16" s="56">
        <f t="shared" si="1"/>
        <v>-3.6801766165971514E-2</v>
      </c>
      <c r="Q16" s="56">
        <f t="shared" si="2"/>
        <v>4.7973504262876047E-2</v>
      </c>
      <c r="R16" s="56">
        <f t="shared" si="3"/>
        <v>1.357486909106885E-2</v>
      </c>
      <c r="S16" s="56">
        <f t="shared" si="4"/>
        <v>3.6029463579217519E-2</v>
      </c>
      <c r="T16" s="56">
        <f t="shared" si="5"/>
        <v>3.488725900044054E-2</v>
      </c>
      <c r="U16" s="56">
        <f t="shared" si="6"/>
        <v>1.092907053219023E-2</v>
      </c>
      <c r="V16" s="56">
        <f t="shared" si="7"/>
        <v>9.2450581440512089E-3</v>
      </c>
      <c r="W16" s="56">
        <f t="shared" si="8"/>
        <v>3.8535693159899723E-3</v>
      </c>
      <c r="X16" s="56">
        <f t="shared" si="9"/>
        <v>-8.2169731022808234E-3</v>
      </c>
      <c r="Y16" s="56">
        <f t="shared" si="10"/>
        <v>5.9084366861662683E-3</v>
      </c>
      <c r="Z16" s="56"/>
      <c r="AA16" s="129">
        <v>3443</v>
      </c>
      <c r="AB16" s="122">
        <v>1.1321063778197693E-4</v>
      </c>
      <c r="AC16" s="122">
        <v>4.3994842754856736E-4</v>
      </c>
      <c r="AD16" s="122">
        <v>3.3947195066927756E-4</v>
      </c>
      <c r="AE16" s="122">
        <v>1.9589787164547303E-4</v>
      </c>
      <c r="AF16" s="122">
        <v>3.1447780865514899E-4</v>
      </c>
      <c r="AG16" s="122">
        <v>2.5963184277355445E-5</v>
      </c>
      <c r="AH16" s="122">
        <v>1.4702197750991696E-5</v>
      </c>
      <c r="AI16" s="122">
        <v>9.9236217396059625E-4</v>
      </c>
      <c r="AJ16" s="122">
        <v>-9.6574379846836928E-5</v>
      </c>
      <c r="AK16" s="136">
        <v>7.899585108103324E-4</v>
      </c>
      <c r="AL16" s="56"/>
      <c r="AM16" s="56"/>
    </row>
    <row r="17" spans="1:39">
      <c r="A17" s="56"/>
      <c r="B17" s="56"/>
      <c r="C17" s="56" t="s">
        <v>690</v>
      </c>
      <c r="D17" s="56">
        <v>49.15</v>
      </c>
      <c r="E17" s="56">
        <v>481</v>
      </c>
      <c r="F17" s="56">
        <v>2295</v>
      </c>
      <c r="G17" s="56">
        <v>889</v>
      </c>
      <c r="H17" s="56">
        <v>714</v>
      </c>
      <c r="I17" s="56">
        <v>22.95</v>
      </c>
      <c r="J17" s="56">
        <v>1635</v>
      </c>
      <c r="K17" s="56">
        <v>1320</v>
      </c>
      <c r="L17" s="56">
        <v>61.8</v>
      </c>
      <c r="M17" s="56">
        <v>3450</v>
      </c>
      <c r="N17" s="56"/>
      <c r="O17" s="56"/>
      <c r="P17" s="56">
        <f t="shared" si="1"/>
        <v>-4.0609192863150694E-3</v>
      </c>
      <c r="Q17" s="56">
        <f t="shared" si="2"/>
        <v>4.6817060045216005E-2</v>
      </c>
      <c r="R17" s="56">
        <f t="shared" si="3"/>
        <v>3.0975927894304929E-2</v>
      </c>
      <c r="S17" s="56">
        <f t="shared" si="4"/>
        <v>1.4731144577513233E-2</v>
      </c>
      <c r="T17" s="56">
        <f t="shared" si="5"/>
        <v>1.980262729617973E-2</v>
      </c>
      <c r="U17" s="56">
        <f t="shared" si="6"/>
        <v>-2.1762794225955173E-3</v>
      </c>
      <c r="V17" s="56">
        <f t="shared" si="7"/>
        <v>3.0627895305457308E-3</v>
      </c>
      <c r="W17" s="56">
        <f t="shared" si="8"/>
        <v>1.5267472130788381E-2</v>
      </c>
      <c r="X17" s="56">
        <f t="shared" si="9"/>
        <v>1.9608471388376337E-2</v>
      </c>
      <c r="Y17" s="56">
        <f t="shared" si="10"/>
        <v>1.6070470032608881E-2</v>
      </c>
      <c r="Z17" s="56"/>
      <c r="AA17" s="129">
        <v>2637</v>
      </c>
      <c r="AB17" s="122">
        <v>1.6548509367545619E-4</v>
      </c>
      <c r="AC17" s="122">
        <v>-4.6581567673631613E-6</v>
      </c>
      <c r="AD17" s="122">
        <v>-2.1671250778863983E-5</v>
      </c>
      <c r="AE17" s="122">
        <v>-9.8075822570872607E-6</v>
      </c>
      <c r="AF17" s="122">
        <v>-1.3700479325069913E-4</v>
      </c>
      <c r="AG17" s="122">
        <v>1.1598757521048151E-4</v>
      </c>
      <c r="AH17" s="122">
        <v>3.9908710899219352E-5</v>
      </c>
      <c r="AI17" s="122">
        <v>-9.6574379846836928E-5</v>
      </c>
      <c r="AJ17" s="122">
        <v>6.1690403585386267E-4</v>
      </c>
      <c r="AK17" s="136">
        <v>-2.09834271164226E-4</v>
      </c>
      <c r="AL17" s="56"/>
      <c r="AM17" s="56"/>
    </row>
    <row r="18" spans="1:39">
      <c r="A18" s="56"/>
      <c r="B18" s="56"/>
      <c r="C18" s="56" t="s">
        <v>689</v>
      </c>
      <c r="D18" s="56">
        <v>49.4</v>
      </c>
      <c r="E18" s="56">
        <v>475</v>
      </c>
      <c r="F18" s="56">
        <v>2265</v>
      </c>
      <c r="G18" s="56">
        <v>899</v>
      </c>
      <c r="H18" s="56">
        <v>785</v>
      </c>
      <c r="I18" s="56">
        <v>23.35</v>
      </c>
      <c r="J18" s="56">
        <v>1620</v>
      </c>
      <c r="K18" s="56">
        <v>1295</v>
      </c>
      <c r="L18" s="56">
        <v>61.9</v>
      </c>
      <c r="M18" s="56">
        <v>3460</v>
      </c>
      <c r="N18" s="56"/>
      <c r="O18" s="56"/>
      <c r="P18" s="56">
        <f t="shared" si="1"/>
        <v>5.0735776007011834E-3</v>
      </c>
      <c r="Q18" s="56">
        <f t="shared" si="2"/>
        <v>-1.2552466071119973E-2</v>
      </c>
      <c r="R18" s="56">
        <f t="shared" si="3"/>
        <v>-1.3158084577511088E-2</v>
      </c>
      <c r="S18" s="56">
        <f t="shared" si="4"/>
        <v>1.1185798957715801E-2</v>
      </c>
      <c r="T18" s="56">
        <f t="shared" si="5"/>
        <v>9.4800755442824125E-2</v>
      </c>
      <c r="U18" s="56">
        <f t="shared" si="6"/>
        <v>1.7279047608352169E-2</v>
      </c>
      <c r="V18" s="56">
        <f t="shared" si="7"/>
        <v>-9.2166551049239522E-3</v>
      </c>
      <c r="W18" s="56">
        <f t="shared" si="8"/>
        <v>-1.9121041446778397E-2</v>
      </c>
      <c r="X18" s="56">
        <f t="shared" si="9"/>
        <v>1.616815226905256E-3</v>
      </c>
      <c r="Y18" s="56">
        <f t="shared" si="10"/>
        <v>2.8943580263645565E-3</v>
      </c>
      <c r="Z18" s="56"/>
      <c r="AA18" s="129">
        <v>3661</v>
      </c>
      <c r="AB18" s="122">
        <v>1.1118864568726645E-4</v>
      </c>
      <c r="AC18" s="122">
        <v>3.9444715078787592E-4</v>
      </c>
      <c r="AD18" s="122">
        <v>3.4815770287715273E-4</v>
      </c>
      <c r="AE18" s="122">
        <v>1.1613181415651665E-4</v>
      </c>
      <c r="AF18" s="122">
        <v>6.365435076939748E-4</v>
      </c>
      <c r="AG18" s="122">
        <v>6.4761705599351569E-5</v>
      </c>
      <c r="AH18" s="122">
        <v>1.8394139083117724E-5</v>
      </c>
      <c r="AI18" s="122">
        <v>7.899585108103324E-4</v>
      </c>
      <c r="AJ18" s="122">
        <v>-2.09834271164226E-4</v>
      </c>
      <c r="AK18" s="136">
        <v>1.5892208106324396E-3</v>
      </c>
      <c r="AL18" s="56"/>
      <c r="AM18" s="56"/>
    </row>
    <row r="19" spans="1:39" ht="17.5" thickBot="1">
      <c r="A19" s="56"/>
      <c r="B19" s="56"/>
      <c r="C19" s="56" t="s">
        <v>688</v>
      </c>
      <c r="D19" s="56">
        <v>48.1</v>
      </c>
      <c r="E19" s="56">
        <v>465.5</v>
      </c>
      <c r="F19" s="56">
        <v>2225</v>
      </c>
      <c r="G19" s="56">
        <v>873</v>
      </c>
      <c r="H19" s="56">
        <v>788</v>
      </c>
      <c r="I19" s="56">
        <v>23.1</v>
      </c>
      <c r="J19" s="56">
        <v>1645</v>
      </c>
      <c r="K19" s="56">
        <v>1265</v>
      </c>
      <c r="L19" s="56">
        <v>59.5</v>
      </c>
      <c r="M19" s="56">
        <v>3340</v>
      </c>
      <c r="N19" s="56"/>
      <c r="O19" s="56"/>
      <c r="P19" s="56">
        <f t="shared" si="1"/>
        <v>-2.6668247082161294E-2</v>
      </c>
      <c r="Q19" s="56">
        <f t="shared" si="2"/>
        <v>-2.0202707317519466E-2</v>
      </c>
      <c r="R19" s="56">
        <f t="shared" si="3"/>
        <v>-1.7817843316793786E-2</v>
      </c>
      <c r="S19" s="56">
        <f t="shared" si="4"/>
        <v>-2.9347478632018118E-2</v>
      </c>
      <c r="T19" s="56">
        <f t="shared" si="5"/>
        <v>3.8143720754706925E-3</v>
      </c>
      <c r="U19" s="56">
        <f t="shared" si="6"/>
        <v>-1.076436658715843E-2</v>
      </c>
      <c r="V19" s="56">
        <f t="shared" si="7"/>
        <v>1.5314234973042575E-2</v>
      </c>
      <c r="W19" s="56">
        <f t="shared" si="8"/>
        <v>-2.3438572972017468E-2</v>
      </c>
      <c r="X19" s="56">
        <f t="shared" si="9"/>
        <v>-3.9543867138966321E-2</v>
      </c>
      <c r="Y19" s="56">
        <f t="shared" si="10"/>
        <v>-3.5297782081023819E-2</v>
      </c>
      <c r="Z19" s="56"/>
      <c r="AA19" s="130" t="s">
        <v>721</v>
      </c>
      <c r="AB19" s="127"/>
      <c r="AC19" s="127"/>
      <c r="AD19" s="127"/>
      <c r="AE19" s="127"/>
      <c r="AF19" s="127"/>
      <c r="AG19" s="127"/>
      <c r="AH19" s="127"/>
      <c r="AI19" s="127"/>
      <c r="AJ19" s="127"/>
      <c r="AK19" s="137"/>
      <c r="AL19" s="56"/>
      <c r="AM19" s="56"/>
    </row>
    <row r="20" spans="1:39" ht="17.5" thickTop="1">
      <c r="A20" s="56"/>
      <c r="B20" s="56"/>
      <c r="C20" s="56" t="s">
        <v>687</v>
      </c>
      <c r="D20" s="56">
        <v>48.55</v>
      </c>
      <c r="E20" s="56">
        <v>453</v>
      </c>
      <c r="F20" s="56">
        <v>2185</v>
      </c>
      <c r="G20" s="56">
        <v>901</v>
      </c>
      <c r="H20" s="56">
        <v>710</v>
      </c>
      <c r="I20" s="56">
        <v>23.8</v>
      </c>
      <c r="J20" s="56">
        <v>1635</v>
      </c>
      <c r="K20" s="56">
        <v>1240</v>
      </c>
      <c r="L20" s="56">
        <v>60</v>
      </c>
      <c r="M20" s="56">
        <v>3150</v>
      </c>
      <c r="N20" s="56"/>
      <c r="O20" s="56"/>
      <c r="P20" s="56">
        <f t="shared" si="1"/>
        <v>9.3120176256183945E-3</v>
      </c>
      <c r="Q20" s="56">
        <f t="shared" si="2"/>
        <v>-2.7219971234087748E-2</v>
      </c>
      <c r="R20" s="56">
        <f t="shared" si="3"/>
        <v>-1.8141087070650038E-2</v>
      </c>
      <c r="S20" s="56">
        <f t="shared" si="4"/>
        <v>3.1569701768735817E-2</v>
      </c>
      <c r="T20" s="56">
        <f t="shared" si="5"/>
        <v>-0.10423311982251804</v>
      </c>
      <c r="U20" s="56">
        <f t="shared" si="6"/>
        <v>2.9852963149681128E-2</v>
      </c>
      <c r="V20" s="56">
        <f t="shared" si="7"/>
        <v>-6.0975798681184449E-3</v>
      </c>
      <c r="W20" s="56">
        <f t="shared" si="8"/>
        <v>-1.9960742562538058E-2</v>
      </c>
      <c r="X20" s="56">
        <f t="shared" si="9"/>
        <v>8.3682496705165792E-3</v>
      </c>
      <c r="Y20" s="56">
        <f t="shared" si="10"/>
        <v>-5.8568354151067301E-2</v>
      </c>
      <c r="Z20" s="56"/>
      <c r="AA20" s="56"/>
      <c r="AB20" s="56"/>
      <c r="AC20" s="56"/>
      <c r="AD20" s="56"/>
      <c r="AE20" s="56"/>
      <c r="AF20" s="56"/>
      <c r="AG20" s="56"/>
      <c r="AH20" s="56"/>
      <c r="AI20" s="56"/>
      <c r="AJ20" s="56"/>
      <c r="AK20" s="56"/>
      <c r="AL20" s="56"/>
      <c r="AM20" s="56"/>
    </row>
    <row r="21" spans="1:39" ht="17.5" thickBot="1">
      <c r="A21" s="56"/>
      <c r="B21" s="56"/>
      <c r="C21" s="56" t="s">
        <v>686</v>
      </c>
      <c r="D21" s="56">
        <v>48.1</v>
      </c>
      <c r="E21" s="56">
        <v>458.5</v>
      </c>
      <c r="F21" s="56">
        <v>2190</v>
      </c>
      <c r="G21" s="56">
        <v>903</v>
      </c>
      <c r="H21" s="56">
        <v>670</v>
      </c>
      <c r="I21" s="56">
        <v>23.4</v>
      </c>
      <c r="J21" s="56">
        <v>1650</v>
      </c>
      <c r="K21" s="56">
        <v>1220</v>
      </c>
      <c r="L21" s="56">
        <v>58.9</v>
      </c>
      <c r="M21" s="56">
        <v>3165</v>
      </c>
      <c r="N21" s="56"/>
      <c r="O21" s="56"/>
      <c r="P21" s="56">
        <f t="shared" si="1"/>
        <v>-9.3120176256183598E-3</v>
      </c>
      <c r="Q21" s="56">
        <f t="shared" si="2"/>
        <v>1.2068166213485471E-2</v>
      </c>
      <c r="R21" s="56">
        <f t="shared" si="3"/>
        <v>2.2857152808560825E-3</v>
      </c>
      <c r="S21" s="56">
        <f t="shared" si="4"/>
        <v>2.2172958086475311E-3</v>
      </c>
      <c r="T21" s="56">
        <f t="shared" si="5"/>
        <v>-5.79872576503494E-2</v>
      </c>
      <c r="U21" s="56">
        <f t="shared" si="6"/>
        <v>-1.694955831377332E-2</v>
      </c>
      <c r="V21" s="56">
        <f t="shared" si="7"/>
        <v>9.1324835632724723E-3</v>
      </c>
      <c r="W21" s="56">
        <f t="shared" si="8"/>
        <v>-1.6260520871780291E-2</v>
      </c>
      <c r="X21" s="56">
        <f t="shared" si="9"/>
        <v>-1.8503471564559643E-2</v>
      </c>
      <c r="Y21" s="56">
        <f t="shared" si="10"/>
        <v>4.7506027585977988E-3</v>
      </c>
      <c r="Z21" s="56"/>
      <c r="AA21" s="56"/>
      <c r="AB21" s="56"/>
      <c r="AC21" s="56"/>
      <c r="AD21" s="56"/>
      <c r="AE21" s="56"/>
      <c r="AF21" s="56"/>
      <c r="AG21" s="56"/>
      <c r="AH21" s="56"/>
      <c r="AI21" s="56"/>
      <c r="AJ21" s="56"/>
      <c r="AK21" s="56"/>
      <c r="AL21" s="56"/>
      <c r="AM21" s="56"/>
    </row>
    <row r="22" spans="1:39" ht="17.5" thickTop="1">
      <c r="A22" s="56"/>
      <c r="B22" s="56"/>
      <c r="C22" s="56" t="s">
        <v>685</v>
      </c>
      <c r="D22" s="56">
        <v>48.7</v>
      </c>
      <c r="E22" s="56">
        <v>463</v>
      </c>
      <c r="F22" s="56">
        <v>2270</v>
      </c>
      <c r="G22" s="56">
        <v>921</v>
      </c>
      <c r="H22" s="56">
        <v>683</v>
      </c>
      <c r="I22" s="56">
        <v>23.2</v>
      </c>
      <c r="J22" s="56">
        <v>1640</v>
      </c>
      <c r="K22" s="56">
        <v>1245</v>
      </c>
      <c r="L22" s="56">
        <v>58.4</v>
      </c>
      <c r="M22" s="56">
        <v>3340</v>
      </c>
      <c r="N22" s="56"/>
      <c r="O22" s="56"/>
      <c r="P22" s="56">
        <f t="shared" si="1"/>
        <v>1.239685297682872E-2</v>
      </c>
      <c r="Q22" s="56">
        <f t="shared" si="2"/>
        <v>9.7667623897146286E-3</v>
      </c>
      <c r="R22" s="56">
        <f t="shared" si="3"/>
        <v>3.5878287664901851E-2</v>
      </c>
      <c r="S22" s="56">
        <f t="shared" si="4"/>
        <v>1.9737482838321337E-2</v>
      </c>
      <c r="T22" s="56">
        <f t="shared" si="5"/>
        <v>1.9217147185778351E-2</v>
      </c>
      <c r="U22" s="56">
        <f t="shared" si="6"/>
        <v>-8.5837436913914419E-3</v>
      </c>
      <c r="V22" s="56">
        <f t="shared" si="7"/>
        <v>-6.0790460763822263E-3</v>
      </c>
      <c r="W22" s="56">
        <f t="shared" si="8"/>
        <v>2.0284671171505717E-2</v>
      </c>
      <c r="X22" s="56">
        <f t="shared" si="9"/>
        <v>-8.5252008233596167E-3</v>
      </c>
      <c r="Y22" s="56">
        <f t="shared" si="10"/>
        <v>5.3817751392469623E-2</v>
      </c>
      <c r="Z22" s="56"/>
      <c r="AA22" s="131" t="s">
        <v>720</v>
      </c>
      <c r="AB22" s="132">
        <v>6541</v>
      </c>
      <c r="AC22" s="133">
        <v>2345</v>
      </c>
      <c r="AD22" s="134">
        <v>6669</v>
      </c>
      <c r="AE22" s="133">
        <v>3653</v>
      </c>
      <c r="AF22" s="134">
        <v>1519</v>
      </c>
      <c r="AG22" s="132">
        <v>1905</v>
      </c>
      <c r="AH22" s="133">
        <v>6409</v>
      </c>
      <c r="AI22" s="134">
        <v>3443</v>
      </c>
      <c r="AJ22" s="133">
        <v>2637</v>
      </c>
      <c r="AK22" s="135">
        <v>3661</v>
      </c>
      <c r="AL22" s="56"/>
      <c r="AM22" s="56"/>
    </row>
    <row r="23" spans="1:39">
      <c r="A23" s="56"/>
      <c r="B23" s="56"/>
      <c r="C23" s="56" t="s">
        <v>684</v>
      </c>
      <c r="D23" s="56">
        <v>49.25</v>
      </c>
      <c r="E23" s="56">
        <v>460.5</v>
      </c>
      <c r="F23" s="56">
        <v>2295</v>
      </c>
      <c r="G23" s="56">
        <v>928</v>
      </c>
      <c r="H23" s="56">
        <v>740</v>
      </c>
      <c r="I23" s="56">
        <v>23.5</v>
      </c>
      <c r="J23" s="56">
        <v>1600</v>
      </c>
      <c r="K23" s="56">
        <v>1295</v>
      </c>
      <c r="L23" s="56">
        <v>58.5</v>
      </c>
      <c r="M23" s="56">
        <v>3420</v>
      </c>
      <c r="N23" s="56"/>
      <c r="O23" s="56"/>
      <c r="P23" s="56">
        <f t="shared" si="1"/>
        <v>1.1230337529553755E-2</v>
      </c>
      <c r="Q23" s="56">
        <f t="shared" si="2"/>
        <v>-5.4141983908725143E-3</v>
      </c>
      <c r="R23" s="56">
        <f t="shared" si="3"/>
        <v>1.0953012019197145E-2</v>
      </c>
      <c r="S23" s="56">
        <f t="shared" si="4"/>
        <v>7.5716965308937328E-3</v>
      </c>
      <c r="T23" s="56">
        <f t="shared" si="5"/>
        <v>8.0155326627425305E-2</v>
      </c>
      <c r="U23" s="56">
        <f t="shared" si="6"/>
        <v>1.2848142477849059E-2</v>
      </c>
      <c r="V23" s="56">
        <f t="shared" si="7"/>
        <v>-2.4692612590371522E-2</v>
      </c>
      <c r="W23" s="56">
        <f t="shared" si="8"/>
        <v>3.9375165234830187E-2</v>
      </c>
      <c r="X23" s="56">
        <f t="shared" si="9"/>
        <v>1.7108644036293876E-3</v>
      </c>
      <c r="Y23" s="56">
        <f t="shared" si="10"/>
        <v>2.3669744085904703E-2</v>
      </c>
      <c r="Z23" s="56"/>
      <c r="AA23" s="128">
        <v>6541</v>
      </c>
      <c r="AB23" s="122" cm="1">
        <f t="array" ref="AB23:AK32">Cor_Matrix(P3:Y64,AB24:AK35)</f>
        <v>0.99999999999999989</v>
      </c>
      <c r="AC23" s="122">
        <v>1.5726640600694938E-2</v>
      </c>
      <c r="AD23" s="122">
        <v>0.14965567784238512</v>
      </c>
      <c r="AE23" s="122">
        <v>0.14251031597967115</v>
      </c>
      <c r="AF23" s="122">
        <v>7.6939203833443742E-2</v>
      </c>
      <c r="AG23" s="122">
        <v>0.14618247398401579</v>
      </c>
      <c r="AH23" s="122">
        <v>0.18818518118516964</v>
      </c>
      <c r="AI23" s="122">
        <v>0.1342312045014265</v>
      </c>
      <c r="AJ23" s="122">
        <v>0.24885789631585345</v>
      </c>
      <c r="AK23" s="136">
        <v>0.10417647779401826</v>
      </c>
      <c r="AL23" s="56"/>
      <c r="AM23" s="56"/>
    </row>
    <row r="24" spans="1:39">
      <c r="A24" s="56"/>
      <c r="B24" s="56"/>
      <c r="C24" s="56" t="s">
        <v>683</v>
      </c>
      <c r="D24" s="56">
        <v>49.8</v>
      </c>
      <c r="E24" s="56">
        <v>456</v>
      </c>
      <c r="F24" s="56">
        <v>2240</v>
      </c>
      <c r="G24" s="56">
        <v>893</v>
      </c>
      <c r="H24" s="56">
        <v>792</v>
      </c>
      <c r="I24" s="56">
        <v>23</v>
      </c>
      <c r="J24" s="56">
        <v>1580</v>
      </c>
      <c r="K24" s="56">
        <v>1375</v>
      </c>
      <c r="L24" s="56">
        <v>57.3</v>
      </c>
      <c r="M24" s="56">
        <v>3400</v>
      </c>
      <c r="N24" s="56"/>
      <c r="O24" s="56"/>
      <c r="P24" s="56">
        <f t="shared" si="1"/>
        <v>1.1105616412509232E-2</v>
      </c>
      <c r="Q24" s="56">
        <f t="shared" si="2"/>
        <v>-9.820046180975461E-3</v>
      </c>
      <c r="R24" s="56">
        <f t="shared" si="3"/>
        <v>-2.4256977645559983E-2</v>
      </c>
      <c r="S24" s="56">
        <f t="shared" si="4"/>
        <v>-3.8445151909701554E-2</v>
      </c>
      <c r="T24" s="56">
        <f t="shared" si="5"/>
        <v>6.7911205616210363E-2</v>
      </c>
      <c r="U24" s="56">
        <f t="shared" si="6"/>
        <v>-2.1506205220963619E-2</v>
      </c>
      <c r="V24" s="56">
        <f t="shared" si="7"/>
        <v>-1.2578782206860073E-2</v>
      </c>
      <c r="W24" s="56">
        <f t="shared" si="8"/>
        <v>5.9943035967033639E-2</v>
      </c>
      <c r="X24" s="56">
        <f t="shared" si="9"/>
        <v>-2.072613051711697E-2</v>
      </c>
      <c r="Y24" s="56">
        <f t="shared" si="10"/>
        <v>-5.8651194523981339E-3</v>
      </c>
      <c r="Z24" s="56"/>
      <c r="AA24" s="129">
        <v>2345</v>
      </c>
      <c r="AB24" s="122">
        <v>1.5726640600694938E-2</v>
      </c>
      <c r="AC24" s="122">
        <v>1.0000000000000002</v>
      </c>
      <c r="AD24" s="122">
        <v>0.35747075582354848</v>
      </c>
      <c r="AE24" s="122">
        <v>0.28273449543599533</v>
      </c>
      <c r="AF24" s="122">
        <v>3.1405742292170809E-2</v>
      </c>
      <c r="AG24" s="122">
        <v>0.14522298567491398</v>
      </c>
      <c r="AH24" s="122">
        <v>0.24403197581780975</v>
      </c>
      <c r="AI24" s="122">
        <v>0.50512518962275799</v>
      </c>
      <c r="AJ24" s="122">
        <v>-6.7832473250657513E-3</v>
      </c>
      <c r="AK24" s="136">
        <v>0.35787310325131871</v>
      </c>
      <c r="AL24" s="56"/>
      <c r="AM24" s="56"/>
    </row>
    <row r="25" spans="1:39">
      <c r="A25" s="56"/>
      <c r="B25" s="56"/>
      <c r="C25" s="56" t="s">
        <v>682</v>
      </c>
      <c r="D25" s="56">
        <v>49.9</v>
      </c>
      <c r="E25" s="56">
        <v>461</v>
      </c>
      <c r="F25" s="56">
        <v>2460</v>
      </c>
      <c r="G25" s="56">
        <v>930</v>
      </c>
      <c r="H25" s="56">
        <v>816</v>
      </c>
      <c r="I25" s="56">
        <v>22.8</v>
      </c>
      <c r="J25" s="56">
        <v>1520</v>
      </c>
      <c r="K25" s="56">
        <v>1385</v>
      </c>
      <c r="L25" s="56">
        <v>57.4</v>
      </c>
      <c r="M25" s="56">
        <v>3385</v>
      </c>
      <c r="N25" s="56"/>
      <c r="O25" s="56"/>
      <c r="P25" s="56">
        <f t="shared" si="1"/>
        <v>2.006018726865766E-3</v>
      </c>
      <c r="Q25" s="56">
        <f t="shared" si="2"/>
        <v>1.0905233482262527E-2</v>
      </c>
      <c r="R25" s="56">
        <f t="shared" si="3"/>
        <v>9.3685484077323036E-2</v>
      </c>
      <c r="S25" s="56">
        <f t="shared" si="4"/>
        <v>4.0598005270802477E-2</v>
      </c>
      <c r="T25" s="56">
        <f t="shared" si="5"/>
        <v>2.9852963149681128E-2</v>
      </c>
      <c r="U25" s="56">
        <f t="shared" si="6"/>
        <v>-8.7336799687545534E-3</v>
      </c>
      <c r="V25" s="56">
        <f t="shared" si="7"/>
        <v>-3.8714512180690393E-2</v>
      </c>
      <c r="W25" s="56">
        <f t="shared" si="8"/>
        <v>7.2464085207672533E-3</v>
      </c>
      <c r="X25" s="56">
        <f t="shared" si="9"/>
        <v>1.7436796048268374E-3</v>
      </c>
      <c r="Y25" s="56">
        <f t="shared" si="10"/>
        <v>-4.4215252578773739E-3</v>
      </c>
      <c r="Z25" s="56"/>
      <c r="AA25" s="129">
        <v>6669</v>
      </c>
      <c r="AB25" s="122">
        <v>0.14965567784238512</v>
      </c>
      <c r="AC25" s="122">
        <v>0.35747075582354848</v>
      </c>
      <c r="AD25" s="122">
        <v>1</v>
      </c>
      <c r="AE25" s="122">
        <v>0.50001470293727879</v>
      </c>
      <c r="AF25" s="122">
        <v>0.21899032222575973</v>
      </c>
      <c r="AG25" s="122">
        <v>-5.5233936863591682E-2</v>
      </c>
      <c r="AH25" s="122">
        <v>0.13865137168285949</v>
      </c>
      <c r="AI25" s="122">
        <v>0.33206003948929952</v>
      </c>
      <c r="AJ25" s="122">
        <v>-2.6885801772559569E-2</v>
      </c>
      <c r="AK25" s="136">
        <v>0.2691111590457953</v>
      </c>
      <c r="AL25" s="56"/>
      <c r="AM25" s="56"/>
    </row>
    <row r="26" spans="1:39">
      <c r="A26" s="56"/>
      <c r="B26" s="56"/>
      <c r="C26" s="56" t="s">
        <v>681</v>
      </c>
      <c r="D26" s="56">
        <v>49.85</v>
      </c>
      <c r="E26" s="56">
        <v>466</v>
      </c>
      <c r="F26" s="56">
        <v>2475</v>
      </c>
      <c r="G26" s="56">
        <v>925</v>
      </c>
      <c r="H26" s="56">
        <v>776</v>
      </c>
      <c r="I26" s="56">
        <v>22.75</v>
      </c>
      <c r="J26" s="56">
        <v>1585</v>
      </c>
      <c r="K26" s="56">
        <v>1300</v>
      </c>
      <c r="L26" s="56">
        <v>58.5</v>
      </c>
      <c r="M26" s="56">
        <v>3150</v>
      </c>
      <c r="N26" s="56"/>
      <c r="O26" s="56"/>
      <c r="P26" s="56">
        <f t="shared" si="1"/>
        <v>-1.00250634962559E-3</v>
      </c>
      <c r="Q26" s="56">
        <f t="shared" si="2"/>
        <v>1.0787591128997385E-2</v>
      </c>
      <c r="R26" s="56">
        <f t="shared" si="3"/>
        <v>6.0790460763821925E-3</v>
      </c>
      <c r="S26" s="56">
        <f t="shared" si="4"/>
        <v>-5.3908486348764233E-3</v>
      </c>
      <c r="T26" s="56">
        <f t="shared" si="5"/>
        <v>-5.0261834780888311E-2</v>
      </c>
      <c r="U26" s="56">
        <f t="shared" si="6"/>
        <v>-2.1953905634357262E-3</v>
      </c>
      <c r="V26" s="56">
        <f t="shared" si="7"/>
        <v>4.1874072471059016E-2</v>
      </c>
      <c r="W26" s="56">
        <f t="shared" si="8"/>
        <v>-6.333587517181076E-2</v>
      </c>
      <c r="X26" s="56">
        <f t="shared" si="9"/>
        <v>1.898245091229003E-2</v>
      </c>
      <c r="Y26" s="56">
        <f t="shared" si="10"/>
        <v>-7.1951453526696588E-2</v>
      </c>
      <c r="Z26" s="56"/>
      <c r="AA26" s="129">
        <v>3653</v>
      </c>
      <c r="AB26" s="122">
        <v>0.14251031597967115</v>
      </c>
      <c r="AC26" s="122">
        <v>0.28273449543599533</v>
      </c>
      <c r="AD26" s="122">
        <v>0.50001470293727879</v>
      </c>
      <c r="AE26" s="122">
        <v>1</v>
      </c>
      <c r="AF26" s="122">
        <v>0.22780553451848168</v>
      </c>
      <c r="AG26" s="122">
        <v>0.22094567427642448</v>
      </c>
      <c r="AH26" s="122">
        <v>0.14849909489510946</v>
      </c>
      <c r="AI26" s="122">
        <v>0.19039666467815675</v>
      </c>
      <c r="AJ26" s="122">
        <v>-1.2089765389474365E-2</v>
      </c>
      <c r="AK26" s="136">
        <v>8.9191569921177688E-2</v>
      </c>
      <c r="AL26" s="56"/>
      <c r="AM26" s="56"/>
    </row>
    <row r="27" spans="1:39">
      <c r="A27" s="56"/>
      <c r="B27" s="56"/>
      <c r="C27" s="56" t="s">
        <v>680</v>
      </c>
      <c r="D27" s="56">
        <v>49.9</v>
      </c>
      <c r="E27" s="56">
        <v>465</v>
      </c>
      <c r="F27" s="56">
        <v>2475</v>
      </c>
      <c r="G27" s="56">
        <v>912</v>
      </c>
      <c r="H27" s="56">
        <v>853</v>
      </c>
      <c r="I27" s="56">
        <v>23.15</v>
      </c>
      <c r="J27" s="56">
        <v>1590</v>
      </c>
      <c r="K27" s="56">
        <v>1315</v>
      </c>
      <c r="L27" s="56">
        <v>63.7</v>
      </c>
      <c r="M27" s="56">
        <v>3020</v>
      </c>
      <c r="N27" s="56"/>
      <c r="O27" s="56"/>
      <c r="P27" s="56">
        <f t="shared" si="1"/>
        <v>1.0025063496255707E-3</v>
      </c>
      <c r="Q27" s="56">
        <f t="shared" si="2"/>
        <v>-2.1482285382896063E-3</v>
      </c>
      <c r="R27" s="56">
        <f t="shared" si="3"/>
        <v>0</v>
      </c>
      <c r="S27" s="56">
        <f t="shared" si="4"/>
        <v>-1.4153747438093771E-2</v>
      </c>
      <c r="T27" s="56">
        <f t="shared" si="5"/>
        <v>9.4607027308460448E-2</v>
      </c>
      <c r="U27" s="56">
        <f t="shared" si="6"/>
        <v>1.7429635135283596E-2</v>
      </c>
      <c r="V27" s="56">
        <f t="shared" si="7"/>
        <v>3.1496089028962013E-3</v>
      </c>
      <c r="W27" s="56">
        <f t="shared" si="8"/>
        <v>1.1472401162236781E-2</v>
      </c>
      <c r="X27" s="56">
        <f t="shared" si="9"/>
        <v>8.5157808340306965E-2</v>
      </c>
      <c r="Y27" s="56">
        <f t="shared" si="10"/>
        <v>-4.2145621450763386E-2</v>
      </c>
      <c r="Z27" s="56"/>
      <c r="AA27" s="129">
        <v>1519</v>
      </c>
      <c r="AB27" s="122">
        <v>7.6939203833443742E-2</v>
      </c>
      <c r="AC27" s="122">
        <v>3.1405742292170809E-2</v>
      </c>
      <c r="AD27" s="122">
        <v>0.21899032222575973</v>
      </c>
      <c r="AE27" s="122">
        <v>0.22780553451848168</v>
      </c>
      <c r="AF27" s="122">
        <v>1.0000000000000002</v>
      </c>
      <c r="AG27" s="122">
        <v>-5.826399797038629E-2</v>
      </c>
      <c r="AH27" s="122">
        <v>7.6119104369611945E-2</v>
      </c>
      <c r="AI27" s="122">
        <v>0.2031431277053814</v>
      </c>
      <c r="AJ27" s="122">
        <v>-0.11224685643696383</v>
      </c>
      <c r="AK27" s="136">
        <v>0.32492505597618349</v>
      </c>
      <c r="AL27" s="56"/>
      <c r="AM27" s="56"/>
    </row>
    <row r="28" spans="1:39">
      <c r="A28" s="56"/>
      <c r="B28" s="56"/>
      <c r="C28" s="56" t="s">
        <v>679</v>
      </c>
      <c r="D28" s="56">
        <v>49</v>
      </c>
      <c r="E28" s="56">
        <v>476</v>
      </c>
      <c r="F28" s="56">
        <v>2355</v>
      </c>
      <c r="G28" s="56">
        <v>906</v>
      </c>
      <c r="H28" s="56">
        <v>857</v>
      </c>
      <c r="I28" s="56">
        <v>23.35</v>
      </c>
      <c r="J28" s="56">
        <v>1610</v>
      </c>
      <c r="K28" s="56">
        <v>1320</v>
      </c>
      <c r="L28" s="56">
        <v>63.2</v>
      </c>
      <c r="M28" s="56">
        <v>3020</v>
      </c>
      <c r="N28" s="56"/>
      <c r="O28" s="56"/>
      <c r="P28" s="56">
        <f t="shared" si="1"/>
        <v>-1.8200704646846391E-2</v>
      </c>
      <c r="Q28" s="56">
        <f t="shared" si="2"/>
        <v>2.3380448644063714E-2</v>
      </c>
      <c r="R28" s="56">
        <f t="shared" si="3"/>
        <v>-4.9699668552272529E-2</v>
      </c>
      <c r="S28" s="56">
        <f t="shared" si="4"/>
        <v>-6.6006840313520242E-3</v>
      </c>
      <c r="T28" s="56">
        <f t="shared" si="5"/>
        <v>4.6783711061007208E-3</v>
      </c>
      <c r="U28" s="56">
        <f t="shared" si="6"/>
        <v>8.6022035826632884E-3</v>
      </c>
      <c r="V28" s="56">
        <f t="shared" si="7"/>
        <v>1.2500162764231468E-2</v>
      </c>
      <c r="W28" s="56">
        <f t="shared" si="8"/>
        <v>3.7950709685515343E-3</v>
      </c>
      <c r="X28" s="56">
        <f t="shared" si="9"/>
        <v>-7.8802614253059757E-3</v>
      </c>
      <c r="Y28" s="56">
        <f t="shared" si="10"/>
        <v>0</v>
      </c>
      <c r="Z28" s="56"/>
      <c r="AA28" s="128">
        <v>1905</v>
      </c>
      <c r="AB28" s="122">
        <v>0.14618247398401579</v>
      </c>
      <c r="AC28" s="122">
        <v>0.14522298567491398</v>
      </c>
      <c r="AD28" s="122">
        <v>-5.5233936863591682E-2</v>
      </c>
      <c r="AE28" s="122">
        <v>0.22094567427642448</v>
      </c>
      <c r="AF28" s="122">
        <v>-5.826399797038629E-2</v>
      </c>
      <c r="AG28" s="122">
        <v>0.99999999999999989</v>
      </c>
      <c r="AH28" s="122">
        <v>-1.8130784962251248E-2</v>
      </c>
      <c r="AI28" s="122">
        <v>4.5405010751761975E-2</v>
      </c>
      <c r="AJ28" s="122">
        <v>0.25726670934785828</v>
      </c>
      <c r="AK28" s="136">
        <v>8.9496712847744325E-2</v>
      </c>
      <c r="AL28" s="56"/>
      <c r="AM28" s="56"/>
    </row>
    <row r="29" spans="1:39">
      <c r="A29" s="56"/>
      <c r="B29" s="56"/>
      <c r="C29" s="56" t="s">
        <v>678</v>
      </c>
      <c r="D29" s="56">
        <v>48.65</v>
      </c>
      <c r="E29" s="56">
        <v>473</v>
      </c>
      <c r="F29" s="56">
        <v>2325</v>
      </c>
      <c r="G29" s="56">
        <v>906</v>
      </c>
      <c r="H29" s="56">
        <v>860</v>
      </c>
      <c r="I29" s="56">
        <v>23.4</v>
      </c>
      <c r="J29" s="56">
        <v>1645</v>
      </c>
      <c r="K29" s="56">
        <v>1325</v>
      </c>
      <c r="L29" s="56">
        <v>64.2</v>
      </c>
      <c r="M29" s="56">
        <v>3015</v>
      </c>
      <c r="N29" s="56"/>
      <c r="O29" s="56"/>
      <c r="P29" s="56">
        <f t="shared" si="1"/>
        <v>-7.168489478612516E-3</v>
      </c>
      <c r="Q29" s="56">
        <f t="shared" si="2"/>
        <v>-6.3224657394870144E-3</v>
      </c>
      <c r="R29" s="56">
        <f t="shared" si="3"/>
        <v>-1.2820688429061434E-2</v>
      </c>
      <c r="S29" s="56">
        <f t="shared" si="4"/>
        <v>0</v>
      </c>
      <c r="T29" s="56">
        <f t="shared" si="5"/>
        <v>3.494470649773557E-3</v>
      </c>
      <c r="U29" s="56">
        <f t="shared" si="6"/>
        <v>2.1390382487492207E-3</v>
      </c>
      <c r="V29" s="56">
        <f t="shared" si="7"/>
        <v>2.1506205220963682E-2</v>
      </c>
      <c r="W29" s="56">
        <f t="shared" si="8"/>
        <v>3.7807228399061523E-3</v>
      </c>
      <c r="X29" s="56">
        <f t="shared" si="9"/>
        <v>1.5698909543103833E-2</v>
      </c>
      <c r="Y29" s="56">
        <f t="shared" si="10"/>
        <v>-1.6570012076294581E-3</v>
      </c>
      <c r="Z29" s="56"/>
      <c r="AA29" s="129">
        <v>6409</v>
      </c>
      <c r="AB29" s="122">
        <v>0.18818518118516964</v>
      </c>
      <c r="AC29" s="122">
        <v>0.24403197581780975</v>
      </c>
      <c r="AD29" s="122">
        <v>0.13865137168285949</v>
      </c>
      <c r="AE29" s="122">
        <v>0.14849909489510946</v>
      </c>
      <c r="AF29" s="122">
        <v>7.6119104369611945E-2</v>
      </c>
      <c r="AG29" s="122">
        <v>-1.8130784962251248E-2</v>
      </c>
      <c r="AH29" s="122">
        <v>1</v>
      </c>
      <c r="AI29" s="122">
        <v>1.8420818117497646E-2</v>
      </c>
      <c r="AJ29" s="122">
        <v>6.3419183963519421E-2</v>
      </c>
      <c r="AK29" s="136">
        <v>1.8211641801570998E-2</v>
      </c>
      <c r="AL29" s="56"/>
      <c r="AM29" s="56"/>
    </row>
    <row r="30" spans="1:39">
      <c r="A30" s="56"/>
      <c r="B30" s="56"/>
      <c r="C30" s="56" t="s">
        <v>677</v>
      </c>
      <c r="D30" s="56">
        <v>48.25</v>
      </c>
      <c r="E30" s="56">
        <v>456</v>
      </c>
      <c r="F30" s="56">
        <v>2405</v>
      </c>
      <c r="G30" s="56">
        <v>920</v>
      </c>
      <c r="H30" s="56">
        <v>946</v>
      </c>
      <c r="I30" s="56">
        <v>23</v>
      </c>
      <c r="J30" s="56">
        <v>1655</v>
      </c>
      <c r="K30" s="56">
        <v>1255</v>
      </c>
      <c r="L30" s="56">
        <v>66.7</v>
      </c>
      <c r="M30" s="56">
        <v>2900</v>
      </c>
      <c r="N30" s="56"/>
      <c r="O30" s="56"/>
      <c r="P30" s="56">
        <f t="shared" si="1"/>
        <v>-8.2559808470191488E-3</v>
      </c>
      <c r="Q30" s="56">
        <f t="shared" si="2"/>
        <v>-3.6602578977546853E-2</v>
      </c>
      <c r="R30" s="56">
        <f t="shared" si="3"/>
        <v>3.3829864518404883E-2</v>
      </c>
      <c r="S30" s="56">
        <f t="shared" si="4"/>
        <v>1.5334364000106742E-2</v>
      </c>
      <c r="T30" s="56">
        <f t="shared" si="5"/>
        <v>9.5310179804324935E-2</v>
      </c>
      <c r="U30" s="56">
        <f t="shared" si="6"/>
        <v>-1.7241806434505992E-2</v>
      </c>
      <c r="V30" s="56">
        <f t="shared" si="7"/>
        <v>6.0606246116909545E-3</v>
      </c>
      <c r="W30" s="56">
        <f t="shared" si="8"/>
        <v>-5.4276886854438308E-2</v>
      </c>
      <c r="X30" s="56">
        <f t="shared" si="9"/>
        <v>3.8201742225662493E-2</v>
      </c>
      <c r="Y30" s="56">
        <f t="shared" si="10"/>
        <v>-3.8889093186720472E-2</v>
      </c>
      <c r="Z30" s="56"/>
      <c r="AA30" s="129">
        <v>3443</v>
      </c>
      <c r="AB30" s="122">
        <v>0.1342312045014265</v>
      </c>
      <c r="AC30" s="122">
        <v>0.50512518962275799</v>
      </c>
      <c r="AD30" s="122">
        <v>0.33206003948929952</v>
      </c>
      <c r="AE30" s="122">
        <v>0.19039666467815675</v>
      </c>
      <c r="AF30" s="122">
        <v>0.2031431277053814</v>
      </c>
      <c r="AG30" s="122">
        <v>4.5405010751761975E-2</v>
      </c>
      <c r="AH30" s="122">
        <v>1.8420818117497646E-2</v>
      </c>
      <c r="AI30" s="122">
        <v>1</v>
      </c>
      <c r="AJ30" s="122">
        <v>-0.12342923046962656</v>
      </c>
      <c r="AK30" s="136">
        <v>0.62903825774233968</v>
      </c>
      <c r="AL30" s="56"/>
      <c r="AM30" s="56"/>
    </row>
    <row r="31" spans="1:39">
      <c r="A31" s="56"/>
      <c r="B31" s="56"/>
      <c r="C31" s="56" t="s">
        <v>676</v>
      </c>
      <c r="D31" s="56">
        <v>47.85</v>
      </c>
      <c r="E31" s="56">
        <v>431</v>
      </c>
      <c r="F31" s="56">
        <v>2420</v>
      </c>
      <c r="G31" s="56">
        <v>896</v>
      </c>
      <c r="H31" s="56">
        <v>876</v>
      </c>
      <c r="I31" s="56">
        <v>23</v>
      </c>
      <c r="J31" s="56">
        <v>1645</v>
      </c>
      <c r="K31" s="56">
        <v>1160</v>
      </c>
      <c r="L31" s="56">
        <v>66</v>
      </c>
      <c r="M31" s="56">
        <v>2755</v>
      </c>
      <c r="N31" s="56"/>
      <c r="O31" s="56"/>
      <c r="P31" s="56">
        <f t="shared" si="1"/>
        <v>-8.3247098860316036E-3</v>
      </c>
      <c r="Q31" s="56">
        <f t="shared" si="2"/>
        <v>-5.6384719410638294E-2</v>
      </c>
      <c r="R31" s="56">
        <f t="shared" si="3"/>
        <v>6.2176366108705819E-3</v>
      </c>
      <c r="S31" s="56">
        <f t="shared" si="4"/>
        <v>-2.6433257068155483E-2</v>
      </c>
      <c r="T31" s="56">
        <f t="shared" si="5"/>
        <v>-7.6876478115486785E-2</v>
      </c>
      <c r="U31" s="56">
        <f t="shared" si="6"/>
        <v>0</v>
      </c>
      <c r="V31" s="56">
        <f t="shared" si="7"/>
        <v>-6.060624611690958E-3</v>
      </c>
      <c r="W31" s="56">
        <f t="shared" si="8"/>
        <v>-7.8715567465473979E-2</v>
      </c>
      <c r="X31" s="56">
        <f t="shared" si="9"/>
        <v>-1.0550210895152486E-2</v>
      </c>
      <c r="Y31" s="56">
        <f t="shared" si="10"/>
        <v>-5.1293294387550578E-2</v>
      </c>
      <c r="Z31" s="56"/>
      <c r="AA31" s="129">
        <v>2637</v>
      </c>
      <c r="AB31" s="122">
        <v>0.24885789631585345</v>
      </c>
      <c r="AC31" s="122">
        <v>-6.7832473250657513E-3</v>
      </c>
      <c r="AD31" s="122">
        <v>-2.6885801772559569E-2</v>
      </c>
      <c r="AE31" s="122">
        <v>-1.2089765389474365E-2</v>
      </c>
      <c r="AF31" s="122">
        <v>-0.11224685643696383</v>
      </c>
      <c r="AG31" s="122">
        <v>0.25726670934785828</v>
      </c>
      <c r="AH31" s="122">
        <v>6.3419183963519421E-2</v>
      </c>
      <c r="AI31" s="122">
        <v>-0.12342923046962656</v>
      </c>
      <c r="AJ31" s="122">
        <v>1</v>
      </c>
      <c r="AK31" s="136">
        <v>-0.21192173131169151</v>
      </c>
      <c r="AL31" s="56"/>
      <c r="AM31" s="56"/>
    </row>
    <row r="32" spans="1:39">
      <c r="A32" s="56"/>
      <c r="B32" s="56"/>
      <c r="C32" s="56" t="s">
        <v>675</v>
      </c>
      <c r="D32" s="56">
        <v>46</v>
      </c>
      <c r="E32" s="56">
        <v>416.5</v>
      </c>
      <c r="F32" s="56">
        <v>2305</v>
      </c>
      <c r="G32" s="56">
        <v>858</v>
      </c>
      <c r="H32" s="56">
        <v>864</v>
      </c>
      <c r="I32" s="56">
        <v>22.1</v>
      </c>
      <c r="J32" s="56">
        <v>1615</v>
      </c>
      <c r="K32" s="56">
        <v>1185</v>
      </c>
      <c r="L32" s="56">
        <v>62.9</v>
      </c>
      <c r="M32" s="56">
        <v>2830</v>
      </c>
      <c r="N32" s="56"/>
      <c r="O32" s="56"/>
      <c r="P32" s="56">
        <f t="shared" si="1"/>
        <v>-3.9429721409868328E-2</v>
      </c>
      <c r="Q32" s="56">
        <f t="shared" si="2"/>
        <v>-3.4221628496850356E-2</v>
      </c>
      <c r="R32" s="56">
        <f t="shared" si="3"/>
        <v>-4.8686863719983195E-2</v>
      </c>
      <c r="S32" s="56">
        <f t="shared" si="4"/>
        <v>-4.333631348696821E-2</v>
      </c>
      <c r="T32" s="56">
        <f t="shared" si="5"/>
        <v>-1.3793322132335873E-2</v>
      </c>
      <c r="U32" s="56">
        <f t="shared" si="6"/>
        <v>-3.9916607405442436E-2</v>
      </c>
      <c r="V32" s="56">
        <f t="shared" si="7"/>
        <v>-1.8405427542715298E-2</v>
      </c>
      <c r="W32" s="56">
        <f t="shared" si="8"/>
        <v>2.1322769468821244E-2</v>
      </c>
      <c r="X32" s="56">
        <f t="shared" si="9"/>
        <v>-4.810857832003073E-2</v>
      </c>
      <c r="Y32" s="56">
        <f t="shared" si="10"/>
        <v>2.6859269050268478E-2</v>
      </c>
      <c r="Z32" s="56"/>
      <c r="AA32" s="129">
        <v>3661</v>
      </c>
      <c r="AB32" s="122">
        <v>0.10417647779401826</v>
      </c>
      <c r="AC32" s="122">
        <v>0.35787310325131871</v>
      </c>
      <c r="AD32" s="122">
        <v>0.2691111590457953</v>
      </c>
      <c r="AE32" s="122">
        <v>8.9191569921177688E-2</v>
      </c>
      <c r="AF32" s="122">
        <v>0.32492505597618349</v>
      </c>
      <c r="AG32" s="122">
        <v>8.9496712847744325E-2</v>
      </c>
      <c r="AH32" s="122">
        <v>1.8211641801570998E-2</v>
      </c>
      <c r="AI32" s="122">
        <v>0.62903825774233968</v>
      </c>
      <c r="AJ32" s="122">
        <v>-0.21192173131169151</v>
      </c>
      <c r="AK32" s="136">
        <v>1.0000000000000002</v>
      </c>
      <c r="AL32" s="56"/>
      <c r="AM32" s="56"/>
    </row>
    <row r="33" spans="1:39" ht="17.5" thickBot="1">
      <c r="A33" s="56"/>
      <c r="B33" s="56"/>
      <c r="C33" s="56" t="s">
        <v>674</v>
      </c>
      <c r="D33" s="56">
        <v>47.8</v>
      </c>
      <c r="E33" s="56">
        <v>408</v>
      </c>
      <c r="F33" s="56">
        <v>2390</v>
      </c>
      <c r="G33" s="56">
        <v>910</v>
      </c>
      <c r="H33" s="56">
        <v>950</v>
      </c>
      <c r="I33" s="56">
        <v>22.35</v>
      </c>
      <c r="J33" s="56">
        <v>1630</v>
      </c>
      <c r="K33" s="56">
        <v>1200</v>
      </c>
      <c r="L33" s="56">
        <v>63.2</v>
      </c>
      <c r="M33" s="56">
        <v>2900</v>
      </c>
      <c r="N33" s="56"/>
      <c r="O33" s="56"/>
      <c r="P33" s="56">
        <f t="shared" si="1"/>
        <v>3.8384243008315291E-2</v>
      </c>
      <c r="Q33" s="56">
        <f t="shared" si="2"/>
        <v>-2.0619287202735703E-2</v>
      </c>
      <c r="R33" s="56">
        <f t="shared" si="3"/>
        <v>3.6212689494807472E-2</v>
      </c>
      <c r="S33" s="56">
        <f t="shared" si="4"/>
        <v>5.8840500022933395E-2</v>
      </c>
      <c r="T33" s="56">
        <f t="shared" si="5"/>
        <v>9.4889215790530848E-2</v>
      </c>
      <c r="U33" s="56">
        <f t="shared" si="6"/>
        <v>1.1248712535870667E-2</v>
      </c>
      <c r="V33" s="56">
        <f t="shared" si="7"/>
        <v>9.2450581440512089E-3</v>
      </c>
      <c r="W33" s="56">
        <f t="shared" si="8"/>
        <v>1.2578782206860185E-2</v>
      </c>
      <c r="X33" s="56">
        <f t="shared" si="9"/>
        <v>4.7581374464170179E-3</v>
      </c>
      <c r="Y33" s="56">
        <f t="shared" si="10"/>
        <v>2.4434025337282041E-2</v>
      </c>
      <c r="Z33" s="56"/>
      <c r="AA33" s="130" t="s">
        <v>722</v>
      </c>
      <c r="AB33" s="127"/>
      <c r="AC33" s="127"/>
      <c r="AD33" s="127"/>
      <c r="AE33" s="127"/>
      <c r="AF33" s="127"/>
      <c r="AG33" s="127"/>
      <c r="AH33" s="127"/>
      <c r="AI33" s="127"/>
      <c r="AJ33" s="127"/>
      <c r="AK33" s="137"/>
      <c r="AL33" s="56"/>
      <c r="AM33" s="56"/>
    </row>
    <row r="34" spans="1:39" ht="17.5" thickTop="1">
      <c r="A34" s="56"/>
      <c r="B34" s="56"/>
      <c r="C34" s="56" t="s">
        <v>673</v>
      </c>
      <c r="D34" s="56">
        <v>47.2</v>
      </c>
      <c r="E34" s="56">
        <v>409</v>
      </c>
      <c r="F34" s="56">
        <v>2500</v>
      </c>
      <c r="G34" s="56">
        <v>936</v>
      </c>
      <c r="H34" s="56">
        <v>955</v>
      </c>
      <c r="I34" s="56">
        <v>22.7</v>
      </c>
      <c r="J34" s="56">
        <v>1600</v>
      </c>
      <c r="K34" s="56">
        <v>1215</v>
      </c>
      <c r="L34" s="56">
        <v>64.7</v>
      </c>
      <c r="M34" s="56">
        <v>3035</v>
      </c>
      <c r="N34" s="56"/>
      <c r="O34" s="56"/>
      <c r="P34" s="56">
        <f t="shared" si="1"/>
        <v>-1.2631746905900462E-2</v>
      </c>
      <c r="Q34" s="56">
        <f t="shared" si="2"/>
        <v>2.4479816386400372E-3</v>
      </c>
      <c r="R34" s="56">
        <f t="shared" si="3"/>
        <v>4.4997365930735722E-2</v>
      </c>
      <c r="S34" s="56">
        <f t="shared" si="4"/>
        <v>2.8170876966696224E-2</v>
      </c>
      <c r="T34" s="56">
        <f t="shared" si="5"/>
        <v>5.249355886143745E-3</v>
      </c>
      <c r="U34" s="56">
        <f t="shared" si="6"/>
        <v>1.5538603427779166E-2</v>
      </c>
      <c r="V34" s="56">
        <f t="shared" si="7"/>
        <v>-1.8576385572935419E-2</v>
      </c>
      <c r="W34" s="56">
        <f t="shared" si="8"/>
        <v>1.242251999855711E-2</v>
      </c>
      <c r="X34" s="56">
        <f t="shared" si="9"/>
        <v>2.3456900354043048E-2</v>
      </c>
      <c r="Y34" s="56">
        <f t="shared" si="10"/>
        <v>4.5500687519033169E-2</v>
      </c>
      <c r="Z34" s="56"/>
      <c r="AA34" s="56"/>
      <c r="AB34" s="56"/>
      <c r="AC34" s="56"/>
      <c r="AD34" s="56"/>
      <c r="AE34" s="56"/>
      <c r="AF34" s="56"/>
      <c r="AG34" s="56"/>
      <c r="AH34" s="56"/>
      <c r="AI34" s="56"/>
      <c r="AJ34" s="56"/>
      <c r="AK34" s="56"/>
      <c r="AL34" s="56"/>
      <c r="AM34" s="56"/>
    </row>
    <row r="35" spans="1:39" ht="17.5" thickBot="1">
      <c r="A35" s="56"/>
      <c r="B35" s="56"/>
      <c r="C35" s="56" t="s">
        <v>672</v>
      </c>
      <c r="D35" s="56">
        <v>46.1</v>
      </c>
      <c r="E35" s="56">
        <v>401</v>
      </c>
      <c r="F35" s="56">
        <v>2315</v>
      </c>
      <c r="G35" s="56">
        <v>907</v>
      </c>
      <c r="H35" s="56">
        <v>915</v>
      </c>
      <c r="I35" s="56">
        <v>22.25</v>
      </c>
      <c r="J35" s="56">
        <v>1515</v>
      </c>
      <c r="K35" s="56">
        <v>1155</v>
      </c>
      <c r="L35" s="56">
        <v>66.3</v>
      </c>
      <c r="M35" s="56">
        <v>2860</v>
      </c>
      <c r="N35" s="56"/>
      <c r="O35" s="56"/>
      <c r="P35" s="56">
        <f t="shared" ref="P35:P64" si="14">LN(D35/D34)</f>
        <v>-2.358094258890691E-2</v>
      </c>
      <c r="Q35" s="56">
        <f t="shared" ref="Q35:Q64" si="15">LN(E35/E34)</f>
        <v>-1.9753728736232538E-2</v>
      </c>
      <c r="R35" s="56">
        <f t="shared" ref="R35:R64" si="16">LN(F35/F34)</f>
        <v>-7.6881044335957618E-2</v>
      </c>
      <c r="S35" s="56">
        <f t="shared" ref="S35:S64" si="17">LN(G35/G34)</f>
        <v>-3.1473026362455442E-2</v>
      </c>
      <c r="T35" s="56">
        <f t="shared" ref="T35:T64" si="18">LN(H35/H34)</f>
        <v>-4.2787275205208981E-2</v>
      </c>
      <c r="U35" s="56">
        <f t="shared" ref="U35:U64" si="19">LN(I35/I34)</f>
        <v>-2.0022915875107704E-2</v>
      </c>
      <c r="V35" s="56">
        <f t="shared" ref="V35:V64" si="20">LN(J35/J34)</f>
        <v>-5.4588190284403065E-2</v>
      </c>
      <c r="W35" s="56">
        <f t="shared" ref="W35:W64" si="21">LN(K35/K34)</f>
        <v>-5.0643732818754915E-2</v>
      </c>
      <c r="X35" s="56">
        <f t="shared" ref="X35:X64" si="22">LN(L35/L34)</f>
        <v>2.4428695684961865E-2</v>
      </c>
      <c r="Y35" s="56">
        <f t="shared" ref="Y35:Y64" si="23">LN(M35/M34)</f>
        <v>-5.9389799679700379E-2</v>
      </c>
      <c r="Z35" s="56"/>
      <c r="AA35" s="56"/>
      <c r="AB35" s="56"/>
      <c r="AC35" s="56"/>
      <c r="AD35" s="56"/>
      <c r="AE35" s="56"/>
      <c r="AF35" s="56"/>
      <c r="AG35" s="56"/>
      <c r="AH35" s="56"/>
      <c r="AI35" s="56"/>
      <c r="AJ35" s="56"/>
      <c r="AK35" s="56"/>
      <c r="AL35" s="56"/>
      <c r="AM35" s="56"/>
    </row>
    <row r="36" spans="1:39" ht="17.5" thickTop="1">
      <c r="A36" s="56"/>
      <c r="B36" s="56"/>
      <c r="C36" s="56" t="s">
        <v>671</v>
      </c>
      <c r="D36" s="56">
        <v>45.35</v>
      </c>
      <c r="E36" s="56">
        <v>384.5</v>
      </c>
      <c r="F36" s="56">
        <v>2160</v>
      </c>
      <c r="G36" s="56">
        <v>869</v>
      </c>
      <c r="H36" s="56">
        <v>824</v>
      </c>
      <c r="I36" s="56">
        <v>22.75</v>
      </c>
      <c r="J36" s="56">
        <v>1465</v>
      </c>
      <c r="K36" s="56">
        <v>1105</v>
      </c>
      <c r="L36" s="56">
        <v>69.2</v>
      </c>
      <c r="M36" s="56">
        <v>2765</v>
      </c>
      <c r="N36" s="56"/>
      <c r="O36" s="56"/>
      <c r="P36" s="56">
        <f t="shared" si="14"/>
        <v>-1.6402773441457269E-2</v>
      </c>
      <c r="Q36" s="56">
        <f t="shared" si="15"/>
        <v>-4.2017638360870566E-2</v>
      </c>
      <c r="R36" s="56">
        <f t="shared" si="16"/>
        <v>-6.9301465842123711E-2</v>
      </c>
      <c r="S36" s="56">
        <f t="shared" si="17"/>
        <v>-4.2799324849744566E-2</v>
      </c>
      <c r="T36" s="56">
        <f t="shared" si="18"/>
        <v>-0.10475353536604964</v>
      </c>
      <c r="U36" s="56">
        <f t="shared" si="19"/>
        <v>2.2223136784710256E-2</v>
      </c>
      <c r="V36" s="56">
        <f t="shared" si="20"/>
        <v>-3.356019649230179E-2</v>
      </c>
      <c r="W36" s="56">
        <f t="shared" si="21"/>
        <v>-4.4255009004040703E-2</v>
      </c>
      <c r="X36" s="56">
        <f t="shared" si="22"/>
        <v>4.2810965431807124E-2</v>
      </c>
      <c r="Y36" s="56">
        <f t="shared" si="23"/>
        <v>-3.3780989857463112E-2</v>
      </c>
      <c r="Z36" s="56"/>
      <c r="AA36" s="131" t="s">
        <v>720</v>
      </c>
      <c r="AB36" s="132">
        <v>6541</v>
      </c>
      <c r="AC36" s="133">
        <v>2345</v>
      </c>
      <c r="AD36" s="134">
        <v>6669</v>
      </c>
      <c r="AE36" s="133">
        <v>3653</v>
      </c>
      <c r="AF36" s="134">
        <v>1519</v>
      </c>
      <c r="AG36" s="132">
        <v>1905</v>
      </c>
      <c r="AH36" s="133">
        <v>6409</v>
      </c>
      <c r="AI36" s="134">
        <v>3443</v>
      </c>
      <c r="AJ36" s="133">
        <v>2637</v>
      </c>
      <c r="AK36" s="135">
        <v>3661</v>
      </c>
      <c r="AL36" s="56"/>
      <c r="AM36" s="56"/>
    </row>
    <row r="37" spans="1:39">
      <c r="A37" s="56"/>
      <c r="B37" s="56"/>
      <c r="C37" s="56" t="s">
        <v>670</v>
      </c>
      <c r="D37" s="56">
        <v>47.95</v>
      </c>
      <c r="E37" s="56">
        <v>405</v>
      </c>
      <c r="F37" s="56">
        <v>2130</v>
      </c>
      <c r="G37" s="56">
        <v>866</v>
      </c>
      <c r="H37" s="56">
        <v>825</v>
      </c>
      <c r="I37" s="56">
        <v>23.05</v>
      </c>
      <c r="J37" s="56">
        <v>1500</v>
      </c>
      <c r="K37" s="56">
        <v>1125</v>
      </c>
      <c r="L37" s="56">
        <v>69.2</v>
      </c>
      <c r="M37" s="56">
        <v>2860</v>
      </c>
      <c r="N37" s="56"/>
      <c r="O37" s="56"/>
      <c r="P37" s="56">
        <f t="shared" si="14"/>
        <v>5.5748624768301676E-2</v>
      </c>
      <c r="Q37" s="56">
        <f t="shared" si="15"/>
        <v>5.1943278160840566E-2</v>
      </c>
      <c r="R37" s="56">
        <f t="shared" si="16"/>
        <v>-1.3986241974739839E-2</v>
      </c>
      <c r="S37" s="56">
        <f t="shared" si="17"/>
        <v>-3.4582167029568295E-3</v>
      </c>
      <c r="T37" s="56">
        <f t="shared" si="18"/>
        <v>1.2128564252092296E-3</v>
      </c>
      <c r="U37" s="56">
        <f t="shared" si="19"/>
        <v>1.3100624045698056E-2</v>
      </c>
      <c r="V37" s="56">
        <f t="shared" si="20"/>
        <v>2.3609865639133667E-2</v>
      </c>
      <c r="W37" s="56">
        <f t="shared" si="21"/>
        <v>1.7937700686667252E-2</v>
      </c>
      <c r="X37" s="56">
        <f t="shared" si="22"/>
        <v>0</v>
      </c>
      <c r="Y37" s="56">
        <f t="shared" si="23"/>
        <v>3.3780989857463001E-2</v>
      </c>
      <c r="Z37" s="56"/>
      <c r="AA37" s="128">
        <v>6541</v>
      </c>
      <c r="AB37" s="122" cm="1">
        <f t="array" ref="AB37:AK46">CholeskyDecompose(_xlfn.ANCHORARRAY(AB23))</f>
        <v>0.99999999999999989</v>
      </c>
      <c r="AC37" s="122">
        <v>0</v>
      </c>
      <c r="AD37" s="122">
        <v>0</v>
      </c>
      <c r="AE37" s="122">
        <v>0</v>
      </c>
      <c r="AF37" s="122">
        <v>0</v>
      </c>
      <c r="AG37" s="122">
        <v>0</v>
      </c>
      <c r="AH37" s="122">
        <v>0</v>
      </c>
      <c r="AI37" s="122">
        <v>0</v>
      </c>
      <c r="AJ37" s="122">
        <v>0</v>
      </c>
      <c r="AK37" s="136">
        <v>0</v>
      </c>
      <c r="AL37" s="56"/>
      <c r="AM37" s="56"/>
    </row>
    <row r="38" spans="1:39">
      <c r="A38" s="56"/>
      <c r="B38" s="56"/>
      <c r="C38" s="56" t="s">
        <v>669</v>
      </c>
      <c r="D38" s="56">
        <v>47.2</v>
      </c>
      <c r="E38" s="56">
        <v>412</v>
      </c>
      <c r="F38" s="56">
        <v>2290</v>
      </c>
      <c r="G38" s="56">
        <v>943</v>
      </c>
      <c r="H38" s="56">
        <v>854</v>
      </c>
      <c r="I38" s="56">
        <v>23.05</v>
      </c>
      <c r="J38" s="56">
        <v>1480</v>
      </c>
      <c r="K38" s="56">
        <v>1190</v>
      </c>
      <c r="L38" s="56">
        <v>67.5</v>
      </c>
      <c r="M38" s="56">
        <v>2975</v>
      </c>
      <c r="N38" s="56"/>
      <c r="O38" s="56"/>
      <c r="P38" s="56">
        <f t="shared" si="14"/>
        <v>-1.5764908737937514E-2</v>
      </c>
      <c r="Q38" s="56">
        <f t="shared" si="15"/>
        <v>1.7136282242987237E-2</v>
      </c>
      <c r="R38" s="56">
        <f t="shared" si="16"/>
        <v>7.2429837844814507E-2</v>
      </c>
      <c r="S38" s="56">
        <f t="shared" si="17"/>
        <v>8.5181374071022359E-2</v>
      </c>
      <c r="T38" s="56">
        <f t="shared" si="18"/>
        <v>3.4547807453888885E-2</v>
      </c>
      <c r="U38" s="56">
        <f t="shared" si="19"/>
        <v>0</v>
      </c>
      <c r="V38" s="56">
        <f t="shared" si="20"/>
        <v>-1.3423020332140661E-2</v>
      </c>
      <c r="W38" s="56">
        <f t="shared" si="21"/>
        <v>5.6170271467054493E-2</v>
      </c>
      <c r="X38" s="56">
        <f t="shared" si="22"/>
        <v>-2.48732647451398E-2</v>
      </c>
      <c r="Y38" s="56">
        <f t="shared" si="23"/>
        <v>3.9422414165831858E-2</v>
      </c>
      <c r="Z38" s="56"/>
      <c r="AA38" s="129">
        <v>2345</v>
      </c>
      <c r="AB38" s="122">
        <v>1.5726640600694942E-2</v>
      </c>
      <c r="AC38" s="122">
        <v>0.99987632874041821</v>
      </c>
      <c r="AD38" s="122">
        <v>0</v>
      </c>
      <c r="AE38" s="122">
        <v>0</v>
      </c>
      <c r="AF38" s="122">
        <v>0</v>
      </c>
      <c r="AG38" s="122">
        <v>0</v>
      </c>
      <c r="AH38" s="122">
        <v>0</v>
      </c>
      <c r="AI38" s="122">
        <v>0</v>
      </c>
      <c r="AJ38" s="122">
        <v>0</v>
      </c>
      <c r="AK38" s="136">
        <v>0</v>
      </c>
      <c r="AL38" s="56"/>
      <c r="AM38" s="56"/>
    </row>
    <row r="39" spans="1:39">
      <c r="A39" s="56"/>
      <c r="B39" s="56"/>
      <c r="C39" s="56" t="s">
        <v>668</v>
      </c>
      <c r="D39" s="56">
        <v>47.5</v>
      </c>
      <c r="E39" s="56">
        <v>401</v>
      </c>
      <c r="F39" s="56">
        <v>2250</v>
      </c>
      <c r="G39" s="56">
        <v>933</v>
      </c>
      <c r="H39" s="56">
        <v>863</v>
      </c>
      <c r="I39" s="56">
        <v>22.9</v>
      </c>
      <c r="J39" s="56">
        <v>1495</v>
      </c>
      <c r="K39" s="56">
        <v>1200</v>
      </c>
      <c r="L39" s="56">
        <v>67.099999999999994</v>
      </c>
      <c r="M39" s="56">
        <v>2830</v>
      </c>
      <c r="N39" s="56"/>
      <c r="O39" s="56"/>
      <c r="P39" s="56">
        <f t="shared" si="14"/>
        <v>6.3358184490857035E-3</v>
      </c>
      <c r="Q39" s="56">
        <f t="shared" si="15"/>
        <v>-2.7061922042957192E-2</v>
      </c>
      <c r="R39" s="56">
        <f t="shared" si="16"/>
        <v>-1.7621601349819559E-2</v>
      </c>
      <c r="S39" s="56">
        <f t="shared" si="17"/>
        <v>-1.0661081786113703E-2</v>
      </c>
      <c r="T39" s="56">
        <f t="shared" si="18"/>
        <v>1.0483497294857983E-2</v>
      </c>
      <c r="U39" s="56">
        <f t="shared" si="19"/>
        <v>-6.5288588824636675E-3</v>
      </c>
      <c r="V39" s="56">
        <f t="shared" si="20"/>
        <v>1.0084119066626008E-2</v>
      </c>
      <c r="W39" s="56">
        <f t="shared" si="21"/>
        <v>8.3682496705165792E-3</v>
      </c>
      <c r="X39" s="56">
        <f t="shared" si="22"/>
        <v>-5.943553900848106E-3</v>
      </c>
      <c r="Y39" s="56">
        <f t="shared" si="23"/>
        <v>-4.9967327342446875E-2</v>
      </c>
      <c r="Z39" s="56"/>
      <c r="AA39" s="129">
        <v>6669</v>
      </c>
      <c r="AB39" s="122">
        <v>0.14965567784238515</v>
      </c>
      <c r="AC39" s="122">
        <v>0.3551610979846101</v>
      </c>
      <c r="AD39" s="122">
        <v>0.92274794639050939</v>
      </c>
      <c r="AE39" s="122">
        <v>0</v>
      </c>
      <c r="AF39" s="122">
        <v>0</v>
      </c>
      <c r="AG39" s="122">
        <v>0</v>
      </c>
      <c r="AH39" s="122">
        <v>0</v>
      </c>
      <c r="AI39" s="122">
        <v>0</v>
      </c>
      <c r="AJ39" s="122">
        <v>0</v>
      </c>
      <c r="AK39" s="136">
        <v>0</v>
      </c>
      <c r="AL39" s="56"/>
      <c r="AM39" s="56"/>
    </row>
    <row r="40" spans="1:39">
      <c r="A40" s="56"/>
      <c r="B40" s="56"/>
      <c r="C40" s="56" t="s">
        <v>667</v>
      </c>
      <c r="D40" s="56">
        <v>48</v>
      </c>
      <c r="E40" s="56">
        <v>428</v>
      </c>
      <c r="F40" s="56">
        <v>2325</v>
      </c>
      <c r="G40" s="56">
        <v>958</v>
      </c>
      <c r="H40" s="56">
        <v>854</v>
      </c>
      <c r="I40" s="56">
        <v>23</v>
      </c>
      <c r="J40" s="56">
        <v>1500</v>
      </c>
      <c r="K40" s="56">
        <v>1320</v>
      </c>
      <c r="L40" s="56">
        <v>68.7</v>
      </c>
      <c r="M40" s="56">
        <v>3110</v>
      </c>
      <c r="N40" s="56"/>
      <c r="O40" s="56"/>
      <c r="P40" s="56">
        <f t="shared" si="14"/>
        <v>1.0471299867295437E-2</v>
      </c>
      <c r="Q40" s="56">
        <f t="shared" si="15"/>
        <v>6.516176827522753E-2</v>
      </c>
      <c r="R40" s="56">
        <f t="shared" si="16"/>
        <v>3.278982282299097E-2</v>
      </c>
      <c r="S40" s="56">
        <f t="shared" si="17"/>
        <v>2.6442577123516747E-2</v>
      </c>
      <c r="T40" s="56">
        <f t="shared" si="18"/>
        <v>-1.0483497294858042E-2</v>
      </c>
      <c r="U40" s="56">
        <f t="shared" si="19"/>
        <v>4.3573053689558473E-3</v>
      </c>
      <c r="V40" s="56">
        <f t="shared" si="20"/>
        <v>3.3389012655146303E-3</v>
      </c>
      <c r="W40" s="56">
        <f t="shared" si="21"/>
        <v>9.5310179804324935E-2</v>
      </c>
      <c r="X40" s="56">
        <f t="shared" si="22"/>
        <v>2.3565155250667751E-2</v>
      </c>
      <c r="Y40" s="56">
        <f t="shared" si="23"/>
        <v>9.4346014535996545E-2</v>
      </c>
      <c r="Z40" s="56"/>
      <c r="AA40" s="129">
        <v>3653</v>
      </c>
      <c r="AB40" s="122">
        <v>0.14251031597967118</v>
      </c>
      <c r="AC40" s="122">
        <v>0.28052798016334629</v>
      </c>
      <c r="AD40" s="122">
        <v>0.41078888447525486</v>
      </c>
      <c r="AE40" s="122">
        <v>0.85571452866970954</v>
      </c>
      <c r="AF40" s="122">
        <v>0</v>
      </c>
      <c r="AG40" s="122">
        <v>0</v>
      </c>
      <c r="AH40" s="122">
        <v>0</v>
      </c>
      <c r="AI40" s="122">
        <v>0</v>
      </c>
      <c r="AJ40" s="122">
        <v>0</v>
      </c>
      <c r="AK40" s="136">
        <v>0</v>
      </c>
      <c r="AL40" s="56"/>
      <c r="AM40" s="56"/>
    </row>
    <row r="41" spans="1:39">
      <c r="A41" s="56"/>
      <c r="B41" s="56"/>
      <c r="C41" s="56" t="s">
        <v>666</v>
      </c>
      <c r="D41" s="56">
        <v>47.25</v>
      </c>
      <c r="E41" s="56">
        <v>447.5</v>
      </c>
      <c r="F41" s="56">
        <v>2360</v>
      </c>
      <c r="G41" s="56">
        <v>979</v>
      </c>
      <c r="H41" s="56">
        <v>853</v>
      </c>
      <c r="I41" s="56">
        <v>24.1</v>
      </c>
      <c r="J41" s="56">
        <v>1520</v>
      </c>
      <c r="K41" s="56">
        <v>1360</v>
      </c>
      <c r="L41" s="56">
        <v>68.900000000000006</v>
      </c>
      <c r="M41" s="56">
        <v>3125</v>
      </c>
      <c r="N41" s="56"/>
      <c r="O41" s="56"/>
      <c r="P41" s="56">
        <f t="shared" si="14"/>
        <v>-1.5748356968139168E-2</v>
      </c>
      <c r="Q41" s="56">
        <f t="shared" si="15"/>
        <v>4.4553342133113211E-2</v>
      </c>
      <c r="R41" s="56">
        <f t="shared" si="16"/>
        <v>1.4941579998199141E-2</v>
      </c>
      <c r="S41" s="56">
        <f t="shared" si="17"/>
        <v>2.1683864559649883E-2</v>
      </c>
      <c r="T41" s="56">
        <f t="shared" si="18"/>
        <v>-1.1716462968907467E-3</v>
      </c>
      <c r="U41" s="56">
        <f t="shared" si="19"/>
        <v>4.671762456745978E-2</v>
      </c>
      <c r="V41" s="56">
        <f t="shared" si="20"/>
        <v>1.3245226750020723E-2</v>
      </c>
      <c r="W41" s="56">
        <f t="shared" si="21"/>
        <v>2.9852963149681128E-2</v>
      </c>
      <c r="X41" s="56">
        <f t="shared" si="22"/>
        <v>2.9069787913093108E-3</v>
      </c>
      <c r="Y41" s="56">
        <f t="shared" si="23"/>
        <v>4.8115569972221172E-3</v>
      </c>
      <c r="Z41" s="56"/>
      <c r="AA41" s="129">
        <v>1519</v>
      </c>
      <c r="AB41" s="122">
        <v>7.6939203833443756E-2</v>
      </c>
      <c r="AC41" s="122">
        <v>3.0199481893343098E-2</v>
      </c>
      <c r="AD41" s="122">
        <v>0.21322209726418717</v>
      </c>
      <c r="AE41" s="122">
        <v>0.141145011664776</v>
      </c>
      <c r="AF41" s="122">
        <v>0.96321481151779509</v>
      </c>
      <c r="AG41" s="122">
        <v>0</v>
      </c>
      <c r="AH41" s="122">
        <v>0</v>
      </c>
      <c r="AI41" s="122">
        <v>0</v>
      </c>
      <c r="AJ41" s="122">
        <v>0</v>
      </c>
      <c r="AK41" s="136">
        <v>0</v>
      </c>
      <c r="AL41" s="56"/>
      <c r="AM41" s="56"/>
    </row>
    <row r="42" spans="1:39">
      <c r="A42" s="56"/>
      <c r="B42" s="56"/>
      <c r="C42" s="56" t="s">
        <v>665</v>
      </c>
      <c r="D42" s="56">
        <v>46.9</v>
      </c>
      <c r="E42" s="56">
        <v>461.5</v>
      </c>
      <c r="F42" s="56">
        <v>2360</v>
      </c>
      <c r="G42" s="56">
        <v>977</v>
      </c>
      <c r="H42" s="56">
        <v>847</v>
      </c>
      <c r="I42" s="56">
        <v>23.15</v>
      </c>
      <c r="J42" s="56">
        <v>1550</v>
      </c>
      <c r="K42" s="56">
        <v>1370</v>
      </c>
      <c r="L42" s="56">
        <v>68.099999999999994</v>
      </c>
      <c r="M42" s="56">
        <v>3120</v>
      </c>
      <c r="N42" s="56"/>
      <c r="O42" s="56"/>
      <c r="P42" s="56">
        <f t="shared" si="14"/>
        <v>-7.4349784875180902E-3</v>
      </c>
      <c r="Q42" s="56">
        <f t="shared" si="15"/>
        <v>3.0805516227996755E-2</v>
      </c>
      <c r="R42" s="56">
        <f t="shared" si="16"/>
        <v>0</v>
      </c>
      <c r="S42" s="56">
        <f t="shared" si="17"/>
        <v>-2.0449904877275966E-3</v>
      </c>
      <c r="T42" s="56">
        <f t="shared" si="18"/>
        <v>-7.0588528396246884E-3</v>
      </c>
      <c r="U42" s="56">
        <f t="shared" si="19"/>
        <v>-4.0217059964366315E-2</v>
      </c>
      <c r="V42" s="56">
        <f t="shared" si="20"/>
        <v>1.9544596072970131E-2</v>
      </c>
      <c r="W42" s="56">
        <f t="shared" si="21"/>
        <v>7.3260400920728812E-3</v>
      </c>
      <c r="X42" s="56">
        <f t="shared" si="22"/>
        <v>-1.1678964864146374E-2</v>
      </c>
      <c r="Y42" s="56">
        <f t="shared" si="23"/>
        <v>-1.6012813669738792E-3</v>
      </c>
      <c r="Z42" s="56"/>
      <c r="AA42" s="128">
        <v>1905</v>
      </c>
      <c r="AB42" s="122">
        <v>0.14618247398401582</v>
      </c>
      <c r="AC42" s="122">
        <v>0.14294170422505523</v>
      </c>
      <c r="AD42" s="122">
        <v>-0.1385842225029347</v>
      </c>
      <c r="AE42" s="122">
        <v>0.2535224856542061</v>
      </c>
      <c r="AF42" s="122">
        <v>-8.3119716608855351E-2</v>
      </c>
      <c r="AG42" s="122">
        <v>0.93156332513951123</v>
      </c>
      <c r="AH42" s="122">
        <v>0</v>
      </c>
      <c r="AI42" s="122">
        <v>0</v>
      </c>
      <c r="AJ42" s="122">
        <v>0</v>
      </c>
      <c r="AK42" s="136">
        <v>0</v>
      </c>
      <c r="AL42" s="56"/>
      <c r="AM42" s="56"/>
    </row>
    <row r="43" spans="1:39">
      <c r="A43" s="56"/>
      <c r="B43" s="56"/>
      <c r="C43" s="56" t="s">
        <v>664</v>
      </c>
      <c r="D43" s="56">
        <v>45.55</v>
      </c>
      <c r="E43" s="56">
        <v>469</v>
      </c>
      <c r="F43" s="56">
        <v>2275</v>
      </c>
      <c r="G43" s="56">
        <v>932</v>
      </c>
      <c r="H43" s="56">
        <v>802</v>
      </c>
      <c r="I43" s="56">
        <v>23.85</v>
      </c>
      <c r="J43" s="56">
        <v>1450</v>
      </c>
      <c r="K43" s="56">
        <v>1375</v>
      </c>
      <c r="L43" s="56">
        <v>67.8</v>
      </c>
      <c r="M43" s="56">
        <v>3150</v>
      </c>
      <c r="N43" s="56"/>
      <c r="O43" s="56"/>
      <c r="P43" s="56">
        <f t="shared" si="14"/>
        <v>-2.9207051746266356E-2</v>
      </c>
      <c r="Q43" s="56">
        <f t="shared" si="15"/>
        <v>1.6120714503372512E-2</v>
      </c>
      <c r="R43" s="56">
        <f t="shared" si="16"/>
        <v>-3.6681566634604978E-2</v>
      </c>
      <c r="S43" s="56">
        <f t="shared" si="17"/>
        <v>-4.7153837357191572E-2</v>
      </c>
      <c r="T43" s="56">
        <f t="shared" si="18"/>
        <v>-5.4592086785539895E-2</v>
      </c>
      <c r="U43" s="56">
        <f t="shared" si="19"/>
        <v>2.9789436802107317E-2</v>
      </c>
      <c r="V43" s="56">
        <f t="shared" si="20"/>
        <v>-6.6691374498672282E-2</v>
      </c>
      <c r="W43" s="56">
        <f t="shared" si="21"/>
        <v>3.6429912785010087E-3</v>
      </c>
      <c r="X43" s="56">
        <f t="shared" si="22"/>
        <v>-4.4150182091167202E-3</v>
      </c>
      <c r="Y43" s="56">
        <f t="shared" si="23"/>
        <v>9.5694510161506725E-3</v>
      </c>
      <c r="Z43" s="56"/>
      <c r="AA43" s="129">
        <v>6409</v>
      </c>
      <c r="AB43" s="122">
        <v>0.18818518118516966</v>
      </c>
      <c r="AC43" s="122">
        <v>0.24110227252866559</v>
      </c>
      <c r="AD43" s="122">
        <v>2.6939364202405076E-2</v>
      </c>
      <c r="AE43" s="122">
        <v>5.0225208205937046E-2</v>
      </c>
      <c r="AF43" s="122">
        <v>4.3111896550439184E-2</v>
      </c>
      <c r="AG43" s="122">
        <v>-9.1802809208290759E-2</v>
      </c>
      <c r="AH43" s="122">
        <v>0.94494515157132208</v>
      </c>
      <c r="AI43" s="122">
        <v>0</v>
      </c>
      <c r="AJ43" s="122">
        <v>0</v>
      </c>
      <c r="AK43" s="136">
        <v>0</v>
      </c>
      <c r="AL43" s="56"/>
      <c r="AM43" s="56"/>
    </row>
    <row r="44" spans="1:39">
      <c r="A44" s="56"/>
      <c r="B44" s="56"/>
      <c r="C44" s="56" t="s">
        <v>663</v>
      </c>
      <c r="D44" s="56">
        <v>45.6</v>
      </c>
      <c r="E44" s="56">
        <v>442.5</v>
      </c>
      <c r="F44" s="56">
        <v>2225</v>
      </c>
      <c r="G44" s="56">
        <v>925</v>
      </c>
      <c r="H44" s="56">
        <v>818</v>
      </c>
      <c r="I44" s="56">
        <v>23.8</v>
      </c>
      <c r="J44" s="56">
        <v>1500</v>
      </c>
      <c r="K44" s="56">
        <v>1345</v>
      </c>
      <c r="L44" s="56">
        <v>69</v>
      </c>
      <c r="M44" s="56">
        <v>3145</v>
      </c>
      <c r="N44" s="56"/>
      <c r="O44" s="56"/>
      <c r="P44" s="56">
        <f t="shared" si="14"/>
        <v>1.097092814373149E-3</v>
      </c>
      <c r="Q44" s="56">
        <f t="shared" si="15"/>
        <v>-5.8162303998295195E-2</v>
      </c>
      <c r="R44" s="56">
        <f t="shared" si="16"/>
        <v>-2.2223136784710235E-2</v>
      </c>
      <c r="S44" s="56">
        <f t="shared" si="17"/>
        <v>-7.5390771731659754E-3</v>
      </c>
      <c r="T44" s="56">
        <f t="shared" si="18"/>
        <v>1.9753728736232649E-2</v>
      </c>
      <c r="U44" s="56">
        <f t="shared" si="19"/>
        <v>-2.0986366569212492E-3</v>
      </c>
      <c r="V44" s="56">
        <f t="shared" si="20"/>
        <v>3.3901551675681416E-2</v>
      </c>
      <c r="W44" s="56">
        <f t="shared" si="21"/>
        <v>-2.2059718064732219E-2</v>
      </c>
      <c r="X44" s="56">
        <f t="shared" si="22"/>
        <v>1.7544309650909525E-2</v>
      </c>
      <c r="Y44" s="56">
        <f t="shared" si="23"/>
        <v>-1.5885626851378416E-3</v>
      </c>
      <c r="Z44" s="56"/>
      <c r="AA44" s="129">
        <v>3443</v>
      </c>
      <c r="AB44" s="122">
        <v>0.13423120450142653</v>
      </c>
      <c r="AC44" s="122">
        <v>0.50307639980419527</v>
      </c>
      <c r="AD44" s="122">
        <v>0.14445809561414488</v>
      </c>
      <c r="AE44" s="122">
        <v>-3.4125227475970424E-2</v>
      </c>
      <c r="AF44" s="122">
        <v>0.1574288359957404</v>
      </c>
      <c r="AG44" s="122">
        <v>-4.6924036631446125E-3</v>
      </c>
      <c r="AH44" s="122">
        <v>-0.14554057721376407</v>
      </c>
      <c r="AI44" s="122">
        <v>0.81294251364322578</v>
      </c>
      <c r="AJ44" s="122">
        <v>0</v>
      </c>
      <c r="AK44" s="136">
        <v>0</v>
      </c>
      <c r="AL44" s="56"/>
      <c r="AM44" s="56"/>
    </row>
    <row r="45" spans="1:39">
      <c r="A45" s="56"/>
      <c r="B45" s="56"/>
      <c r="C45" s="56" t="s">
        <v>662</v>
      </c>
      <c r="D45" s="56">
        <v>44.7</v>
      </c>
      <c r="E45" s="56">
        <v>458.5</v>
      </c>
      <c r="F45" s="56">
        <v>2285</v>
      </c>
      <c r="G45" s="56">
        <v>901</v>
      </c>
      <c r="H45" s="56">
        <v>797</v>
      </c>
      <c r="I45" s="56">
        <v>23.45</v>
      </c>
      <c r="J45" s="56">
        <v>1515</v>
      </c>
      <c r="K45" s="56">
        <v>1350</v>
      </c>
      <c r="L45" s="56">
        <v>68.7</v>
      </c>
      <c r="M45" s="56">
        <v>2835</v>
      </c>
      <c r="N45" s="56"/>
      <c r="O45" s="56"/>
      <c r="P45" s="56">
        <f t="shared" si="14"/>
        <v>-1.9934214900817253E-2</v>
      </c>
      <c r="Q45" s="56">
        <f t="shared" si="15"/>
        <v>3.5519827248535356E-2</v>
      </c>
      <c r="R45" s="56">
        <f t="shared" si="16"/>
        <v>2.6609108727964507E-2</v>
      </c>
      <c r="S45" s="56">
        <f t="shared" si="17"/>
        <v>-2.6288479904087236E-2</v>
      </c>
      <c r="T45" s="56">
        <f t="shared" si="18"/>
        <v>-2.6007657812532052E-2</v>
      </c>
      <c r="U45" s="56">
        <f t="shared" si="19"/>
        <v>-1.4815085785140699E-2</v>
      </c>
      <c r="V45" s="56">
        <f t="shared" si="20"/>
        <v>9.950330853168092E-3</v>
      </c>
      <c r="W45" s="56">
        <f t="shared" si="21"/>
        <v>3.7105793965355534E-3</v>
      </c>
      <c r="X45" s="56">
        <f t="shared" si="22"/>
        <v>-4.3573053689557007E-3</v>
      </c>
      <c r="Y45" s="56">
        <f t="shared" si="23"/>
        <v>-0.10377195297268844</v>
      </c>
      <c r="Z45" s="56"/>
      <c r="AA45" s="129">
        <v>2637</v>
      </c>
      <c r="AB45" s="122">
        <v>0.24885789631585348</v>
      </c>
      <c r="AC45" s="122">
        <v>-1.0698269089483826E-2</v>
      </c>
      <c r="AD45" s="122">
        <v>-6.5379923273490834E-2</v>
      </c>
      <c r="AE45" s="122">
        <v>-2.0679879407307981E-2</v>
      </c>
      <c r="AF45" s="122">
        <v>-0.11857313147420105</v>
      </c>
      <c r="AG45" s="122">
        <v>0.22407891453782619</v>
      </c>
      <c r="AH45" s="122">
        <v>5.0426338286949229E-2</v>
      </c>
      <c r="AI45" s="122">
        <v>-0.14226756039421187</v>
      </c>
      <c r="AJ45" s="122">
        <v>0.91989090707463206</v>
      </c>
      <c r="AK45" s="136">
        <v>0</v>
      </c>
      <c r="AL45" s="56"/>
      <c r="AM45" s="56"/>
    </row>
    <row r="46" spans="1:39">
      <c r="A46" s="56"/>
      <c r="B46" s="56"/>
      <c r="C46" s="56" t="s">
        <v>661</v>
      </c>
      <c r="D46" s="56">
        <v>43.05</v>
      </c>
      <c r="E46" s="56">
        <v>446</v>
      </c>
      <c r="F46" s="56">
        <v>2345</v>
      </c>
      <c r="G46" s="56">
        <v>900</v>
      </c>
      <c r="H46" s="56">
        <v>817</v>
      </c>
      <c r="I46" s="56">
        <v>22.65</v>
      </c>
      <c r="J46" s="56">
        <v>1500</v>
      </c>
      <c r="K46" s="56">
        <v>1315</v>
      </c>
      <c r="L46" s="56">
        <v>71.900000000000006</v>
      </c>
      <c r="M46" s="56">
        <v>2760</v>
      </c>
      <c r="N46" s="56"/>
      <c r="O46" s="56"/>
      <c r="P46" s="56">
        <f t="shared" si="14"/>
        <v>-3.7611270745783458E-2</v>
      </c>
      <c r="Q46" s="56">
        <f t="shared" si="15"/>
        <v>-2.7641339676455452E-2</v>
      </c>
      <c r="R46" s="56">
        <f t="shared" si="16"/>
        <v>2.5919377552074713E-2</v>
      </c>
      <c r="S46" s="56">
        <f t="shared" si="17"/>
        <v>-1.1104942840271764E-3</v>
      </c>
      <c r="T46" s="56">
        <f t="shared" si="18"/>
        <v>2.4784416069787825E-2</v>
      </c>
      <c r="U46" s="56">
        <f t="shared" si="19"/>
        <v>-3.4710642963245428E-2</v>
      </c>
      <c r="V46" s="56">
        <f t="shared" si="20"/>
        <v>-9.950330853168092E-3</v>
      </c>
      <c r="W46" s="56">
        <f t="shared" si="21"/>
        <v>-2.6267926820610188E-2</v>
      </c>
      <c r="X46" s="56">
        <f t="shared" si="22"/>
        <v>4.5527065498697311E-2</v>
      </c>
      <c r="Y46" s="56">
        <f t="shared" si="23"/>
        <v>-2.6811257450656815E-2</v>
      </c>
      <c r="Z46" s="56"/>
      <c r="AA46" s="129">
        <v>3661</v>
      </c>
      <c r="AB46" s="122">
        <v>0.10417647779401827</v>
      </c>
      <c r="AC46" s="122">
        <v>0.35627881867627392</v>
      </c>
      <c r="AD46" s="122">
        <v>0.13761524120784552</v>
      </c>
      <c r="AE46" s="122">
        <v>-9.5980188364197569E-2</v>
      </c>
      <c r="AF46" s="122">
        <v>0.30144353675979318</v>
      </c>
      <c r="AG46" s="122">
        <v>9.8545286271642454E-2</v>
      </c>
      <c r="AH46" s="122">
        <v>-9.5379261802881851E-2</v>
      </c>
      <c r="AI46" s="122">
        <v>0.43273543604686865</v>
      </c>
      <c r="AJ46" s="122">
        <v>-0.1597883644544883</v>
      </c>
      <c r="AK46" s="136">
        <v>0.7152577519730644</v>
      </c>
      <c r="AL46" s="56"/>
      <c r="AM46" s="56"/>
    </row>
    <row r="47" spans="1:39" ht="17.5" thickBot="1">
      <c r="A47" s="56"/>
      <c r="B47" s="56"/>
      <c r="C47" s="56" t="s">
        <v>660</v>
      </c>
      <c r="D47" s="56">
        <v>43.45</v>
      </c>
      <c r="E47" s="56">
        <v>445</v>
      </c>
      <c r="F47" s="56">
        <v>2395</v>
      </c>
      <c r="G47" s="56">
        <v>940</v>
      </c>
      <c r="H47" s="56">
        <v>888</v>
      </c>
      <c r="I47" s="56">
        <v>22.65</v>
      </c>
      <c r="J47" s="56">
        <v>1500</v>
      </c>
      <c r="K47" s="56">
        <v>1315</v>
      </c>
      <c r="L47" s="56">
        <v>70.099999999999994</v>
      </c>
      <c r="M47" s="56">
        <v>2770</v>
      </c>
      <c r="N47" s="56"/>
      <c r="O47" s="56"/>
      <c r="P47" s="56">
        <f t="shared" si="14"/>
        <v>9.248620837661382E-3</v>
      </c>
      <c r="Q47" s="56">
        <f t="shared" si="15"/>
        <v>-2.2446698538238618E-3</v>
      </c>
      <c r="R47" s="56">
        <f t="shared" si="16"/>
        <v>2.109782896463596E-2</v>
      </c>
      <c r="S47" s="56">
        <f t="shared" si="17"/>
        <v>4.3485111939738891E-2</v>
      </c>
      <c r="T47" s="56">
        <f t="shared" si="18"/>
        <v>8.3332648132167259E-2</v>
      </c>
      <c r="U47" s="56">
        <f t="shared" si="19"/>
        <v>0</v>
      </c>
      <c r="V47" s="56">
        <f t="shared" si="20"/>
        <v>0</v>
      </c>
      <c r="W47" s="56">
        <f t="shared" si="21"/>
        <v>0</v>
      </c>
      <c r="X47" s="56">
        <f t="shared" si="22"/>
        <v>-2.5353470686456773E-2</v>
      </c>
      <c r="Y47" s="56">
        <f t="shared" si="23"/>
        <v>3.6166404701885148E-3</v>
      </c>
      <c r="Z47" s="56"/>
      <c r="AA47" s="130" t="s">
        <v>723</v>
      </c>
      <c r="AB47" s="127"/>
      <c r="AC47" s="127"/>
      <c r="AD47" s="127"/>
      <c r="AE47" s="127"/>
      <c r="AF47" s="127"/>
      <c r="AG47" s="127"/>
      <c r="AH47" s="127"/>
      <c r="AI47" s="127"/>
      <c r="AJ47" s="127"/>
      <c r="AK47" s="137"/>
      <c r="AL47" s="56"/>
      <c r="AM47" s="56"/>
    </row>
    <row r="48" spans="1:39" ht="17.5" thickTop="1">
      <c r="A48" s="56"/>
      <c r="B48" s="56"/>
      <c r="C48" s="56" t="s">
        <v>659</v>
      </c>
      <c r="D48" s="56">
        <v>43</v>
      </c>
      <c r="E48" s="56">
        <v>444</v>
      </c>
      <c r="F48" s="56">
        <v>2450</v>
      </c>
      <c r="G48" s="56">
        <v>980</v>
      </c>
      <c r="H48" s="56">
        <v>835</v>
      </c>
      <c r="I48" s="56">
        <v>22.65</v>
      </c>
      <c r="J48" s="56">
        <v>1515</v>
      </c>
      <c r="K48" s="56">
        <v>1275</v>
      </c>
      <c r="L48" s="56">
        <v>70.599999999999994</v>
      </c>
      <c r="M48" s="56">
        <v>2625</v>
      </c>
      <c r="N48" s="56"/>
      <c r="O48" s="56"/>
      <c r="P48" s="56">
        <f t="shared" si="14"/>
        <v>-1.0410736017838687E-2</v>
      </c>
      <c r="Q48" s="56">
        <f t="shared" si="15"/>
        <v>-2.2497197340154416E-3</v>
      </c>
      <c r="R48" s="56">
        <f t="shared" si="16"/>
        <v>2.2704793693757098E-2</v>
      </c>
      <c r="S48" s="56">
        <f t="shared" si="17"/>
        <v>4.1672696400568081E-2</v>
      </c>
      <c r="T48" s="56">
        <f t="shared" si="18"/>
        <v>-6.154001814131458E-2</v>
      </c>
      <c r="U48" s="56">
        <f t="shared" si="19"/>
        <v>0</v>
      </c>
      <c r="V48" s="56">
        <f t="shared" si="20"/>
        <v>9.950330853168092E-3</v>
      </c>
      <c r="W48" s="56">
        <f t="shared" si="21"/>
        <v>-3.0890487019338445E-2</v>
      </c>
      <c r="X48" s="56">
        <f t="shared" si="22"/>
        <v>7.1073504586520184E-3</v>
      </c>
      <c r="Y48" s="56">
        <f t="shared" si="23"/>
        <v>-5.3766424155660027E-2</v>
      </c>
      <c r="Z48" s="56"/>
      <c r="AA48" s="56"/>
      <c r="AB48" s="56"/>
      <c r="AC48" s="56"/>
      <c r="AD48" s="56"/>
      <c r="AE48" s="56"/>
      <c r="AF48" s="56"/>
      <c r="AG48" s="56"/>
      <c r="AH48" s="56"/>
      <c r="AI48" s="56"/>
      <c r="AJ48" s="56"/>
      <c r="AK48" s="56"/>
      <c r="AL48" s="56"/>
      <c r="AM48" s="56"/>
    </row>
    <row r="49" spans="1:39">
      <c r="A49" s="56"/>
      <c r="B49" s="56"/>
      <c r="C49" s="56" t="s">
        <v>658</v>
      </c>
      <c r="D49" s="56">
        <v>43</v>
      </c>
      <c r="E49" s="56">
        <v>461.5</v>
      </c>
      <c r="F49" s="56">
        <v>2405</v>
      </c>
      <c r="G49" s="56">
        <v>942</v>
      </c>
      <c r="H49" s="56">
        <v>798</v>
      </c>
      <c r="I49" s="56">
        <v>22.8</v>
      </c>
      <c r="J49" s="56">
        <v>1590</v>
      </c>
      <c r="K49" s="56">
        <v>1270</v>
      </c>
      <c r="L49" s="56">
        <v>73</v>
      </c>
      <c r="M49" s="56">
        <v>2550</v>
      </c>
      <c r="N49" s="56"/>
      <c r="O49" s="56"/>
      <c r="P49" s="56">
        <f t="shared" si="14"/>
        <v>0</v>
      </c>
      <c r="Q49" s="56">
        <f t="shared" si="15"/>
        <v>3.8657491510682082E-2</v>
      </c>
      <c r="R49" s="56">
        <f t="shared" si="16"/>
        <v>-1.8538120998911112E-2</v>
      </c>
      <c r="S49" s="56">
        <f t="shared" si="17"/>
        <v>-3.9547297088254565E-2</v>
      </c>
      <c r="T49" s="56">
        <f t="shared" si="18"/>
        <v>-4.5323127401046666E-2</v>
      </c>
      <c r="U49" s="56">
        <f t="shared" si="19"/>
        <v>6.6006840313520927E-3</v>
      </c>
      <c r="V49" s="56">
        <f t="shared" si="20"/>
        <v>4.8318577270807732E-2</v>
      </c>
      <c r="W49" s="56">
        <f t="shared" si="21"/>
        <v>-3.9292781398895501E-3</v>
      </c>
      <c r="X49" s="56">
        <f t="shared" si="22"/>
        <v>3.342929664919489E-2</v>
      </c>
      <c r="Y49" s="56">
        <f t="shared" si="23"/>
        <v>-2.8987536873252298E-2</v>
      </c>
      <c r="Z49" s="56"/>
      <c r="AA49" s="56"/>
      <c r="AB49" s="56"/>
      <c r="AC49" s="56"/>
      <c r="AD49" s="56"/>
      <c r="AE49" s="56"/>
      <c r="AF49" s="56"/>
      <c r="AG49" s="56"/>
      <c r="AH49" s="56"/>
      <c r="AI49" s="56"/>
      <c r="AJ49" s="56"/>
      <c r="AK49" s="56"/>
      <c r="AL49" s="56"/>
      <c r="AM49" s="56"/>
    </row>
    <row r="50" spans="1:39">
      <c r="A50" s="56"/>
      <c r="B50" s="56"/>
      <c r="C50" s="56" t="s">
        <v>657</v>
      </c>
      <c r="D50" s="56">
        <v>43.55</v>
      </c>
      <c r="E50" s="56">
        <v>454</v>
      </c>
      <c r="F50" s="56">
        <v>2385</v>
      </c>
      <c r="G50" s="56">
        <v>916</v>
      </c>
      <c r="H50" s="56">
        <v>750</v>
      </c>
      <c r="I50" s="56">
        <v>22.75</v>
      </c>
      <c r="J50" s="56">
        <v>1550</v>
      </c>
      <c r="K50" s="56">
        <v>1335</v>
      </c>
      <c r="L50" s="56">
        <v>73.8</v>
      </c>
      <c r="M50" s="56">
        <v>2520</v>
      </c>
      <c r="N50" s="56"/>
      <c r="O50" s="56"/>
      <c r="P50" s="56">
        <f t="shared" si="14"/>
        <v>1.2709587604949314E-2</v>
      </c>
      <c r="Q50" s="56">
        <f t="shared" si="15"/>
        <v>-1.6384855901558859E-2</v>
      </c>
      <c r="R50" s="56">
        <f t="shared" si="16"/>
        <v>-8.3507792174199631E-3</v>
      </c>
      <c r="S50" s="56">
        <f t="shared" si="17"/>
        <v>-2.7988909902232784E-2</v>
      </c>
      <c r="T50" s="56">
        <f t="shared" si="18"/>
        <v>-6.2035390919452635E-2</v>
      </c>
      <c r="U50" s="56">
        <f t="shared" si="19"/>
        <v>-2.1953905634357262E-3</v>
      </c>
      <c r="V50" s="56">
        <f t="shared" si="20"/>
        <v>-2.5479085300984899E-2</v>
      </c>
      <c r="W50" s="56">
        <f t="shared" si="21"/>
        <v>4.9914391381712858E-2</v>
      </c>
      <c r="X50" s="56">
        <f t="shared" si="22"/>
        <v>1.0899290458035638E-2</v>
      </c>
      <c r="Y50" s="56">
        <f t="shared" si="23"/>
        <v>-1.1834457647002796E-2</v>
      </c>
      <c r="Z50" s="56"/>
      <c r="AA50" s="56"/>
      <c r="AB50" s="56"/>
      <c r="AC50" s="56"/>
      <c r="AD50" s="56"/>
      <c r="AE50" s="56"/>
      <c r="AF50" s="56"/>
      <c r="AG50" s="56"/>
      <c r="AH50" s="56"/>
      <c r="AI50" s="56"/>
      <c r="AJ50" s="56"/>
      <c r="AK50" s="56"/>
      <c r="AL50" s="56"/>
      <c r="AM50" s="56"/>
    </row>
    <row r="51" spans="1:39">
      <c r="A51" s="56"/>
      <c r="B51" s="56"/>
      <c r="C51" s="56" t="s">
        <v>656</v>
      </c>
      <c r="D51" s="56">
        <v>42.2</v>
      </c>
      <c r="E51" s="56">
        <v>470</v>
      </c>
      <c r="F51" s="56">
        <v>2470</v>
      </c>
      <c r="G51" s="56">
        <v>918</v>
      </c>
      <c r="H51" s="56">
        <v>767</v>
      </c>
      <c r="I51" s="56">
        <v>22.65</v>
      </c>
      <c r="J51" s="56">
        <v>1570</v>
      </c>
      <c r="K51" s="56">
        <v>1370</v>
      </c>
      <c r="L51" s="56">
        <v>73.900000000000006</v>
      </c>
      <c r="M51" s="56">
        <v>2710</v>
      </c>
      <c r="N51" s="56"/>
      <c r="O51" s="56"/>
      <c r="P51" s="56">
        <f t="shared" si="14"/>
        <v>-3.148948225654552E-2</v>
      </c>
      <c r="Q51" s="56">
        <f t="shared" si="15"/>
        <v>3.4635496662756338E-2</v>
      </c>
      <c r="R51" s="56">
        <f t="shared" si="16"/>
        <v>3.5019026299581354E-2</v>
      </c>
      <c r="S51" s="56">
        <f t="shared" si="17"/>
        <v>2.1810259463601461E-3</v>
      </c>
      <c r="T51" s="56">
        <f t="shared" si="18"/>
        <v>2.241359483690001E-2</v>
      </c>
      <c r="U51" s="56">
        <f t="shared" si="19"/>
        <v>-4.4052934679164914E-3</v>
      </c>
      <c r="V51" s="56">
        <f t="shared" si="20"/>
        <v>1.2820688429061469E-2</v>
      </c>
      <c r="W51" s="56">
        <f t="shared" si="21"/>
        <v>2.5879447987820759E-2</v>
      </c>
      <c r="X51" s="56">
        <f t="shared" si="22"/>
        <v>1.3540963477294517E-3</v>
      </c>
      <c r="Y51" s="56">
        <f t="shared" si="23"/>
        <v>7.2689733368277554E-2</v>
      </c>
      <c r="Z51" s="56"/>
      <c r="AA51" s="56"/>
      <c r="AB51" s="56"/>
      <c r="AC51" s="56"/>
      <c r="AD51" s="56"/>
      <c r="AE51" s="56"/>
      <c r="AF51" s="56"/>
      <c r="AG51" s="56"/>
      <c r="AH51" s="56"/>
      <c r="AI51" s="56"/>
      <c r="AJ51" s="56"/>
      <c r="AK51" s="56"/>
      <c r="AL51" s="56"/>
      <c r="AM51" s="56"/>
    </row>
    <row r="52" spans="1:39">
      <c r="A52" s="56"/>
      <c r="B52" s="56"/>
      <c r="C52" s="56" t="s">
        <v>655</v>
      </c>
      <c r="D52" s="56">
        <v>42.8</v>
      </c>
      <c r="E52" s="56">
        <v>469.5</v>
      </c>
      <c r="F52" s="56">
        <v>2595</v>
      </c>
      <c r="G52" s="56">
        <v>882</v>
      </c>
      <c r="H52" s="56">
        <v>755</v>
      </c>
      <c r="I52" s="56">
        <v>22.6</v>
      </c>
      <c r="J52" s="56">
        <v>1630</v>
      </c>
      <c r="K52" s="56">
        <v>1410</v>
      </c>
      <c r="L52" s="56">
        <v>71.400000000000006</v>
      </c>
      <c r="M52" s="56">
        <v>2855</v>
      </c>
      <c r="N52" s="56"/>
      <c r="O52" s="56"/>
      <c r="P52" s="56">
        <f t="shared" si="14"/>
        <v>1.4117881545784803E-2</v>
      </c>
      <c r="Q52" s="56">
        <f t="shared" si="15"/>
        <v>-1.0643960557867014E-3</v>
      </c>
      <c r="R52" s="56">
        <f t="shared" si="16"/>
        <v>4.9368365977966219E-2</v>
      </c>
      <c r="S52" s="56">
        <f t="shared" si="17"/>
        <v>-4.000533461369913E-2</v>
      </c>
      <c r="T52" s="56">
        <f t="shared" si="18"/>
        <v>-1.5769052118231468E-2</v>
      </c>
      <c r="U52" s="56">
        <f t="shared" si="19"/>
        <v>-2.2099456508027329E-3</v>
      </c>
      <c r="V52" s="56">
        <f t="shared" si="20"/>
        <v>3.750439545845427E-2</v>
      </c>
      <c r="W52" s="56">
        <f t="shared" si="21"/>
        <v>2.8778964550043327E-2</v>
      </c>
      <c r="X52" s="56">
        <f t="shared" si="22"/>
        <v>-3.4414958608617437E-2</v>
      </c>
      <c r="Y52" s="56">
        <f t="shared" si="23"/>
        <v>5.2123208216364056E-2</v>
      </c>
      <c r="Z52" s="56"/>
      <c r="AA52" s="56"/>
      <c r="AB52" s="56"/>
      <c r="AC52" s="56"/>
      <c r="AD52" s="56"/>
      <c r="AE52" s="56"/>
      <c r="AF52" s="56"/>
      <c r="AG52" s="56"/>
      <c r="AH52" s="56"/>
      <c r="AI52" s="56"/>
      <c r="AJ52" s="56"/>
      <c r="AK52" s="56"/>
      <c r="AL52" s="56"/>
      <c r="AM52" s="56"/>
    </row>
    <row r="53" spans="1:39">
      <c r="A53" s="56"/>
      <c r="B53" s="56"/>
      <c r="C53" s="56" t="s">
        <v>654</v>
      </c>
      <c r="D53" s="56">
        <v>42.85</v>
      </c>
      <c r="E53" s="56">
        <v>494.5</v>
      </c>
      <c r="F53" s="56">
        <v>2665</v>
      </c>
      <c r="G53" s="56">
        <v>920</v>
      </c>
      <c r="H53" s="56">
        <v>739</v>
      </c>
      <c r="I53" s="56">
        <v>22.8</v>
      </c>
      <c r="J53" s="56">
        <v>1680</v>
      </c>
      <c r="K53" s="56">
        <v>1420</v>
      </c>
      <c r="L53" s="56">
        <v>75</v>
      </c>
      <c r="M53" s="56">
        <v>2805</v>
      </c>
      <c r="N53" s="56"/>
      <c r="O53" s="56"/>
      <c r="P53" s="56">
        <f t="shared" si="14"/>
        <v>1.1675424560378682E-3</v>
      </c>
      <c r="Q53" s="56">
        <f t="shared" si="15"/>
        <v>5.1878852414449297E-2</v>
      </c>
      <c r="R53" s="56">
        <f t="shared" si="16"/>
        <v>2.6617540999955926E-2</v>
      </c>
      <c r="S53" s="56">
        <f t="shared" si="17"/>
        <v>4.2181614036294668E-2</v>
      </c>
      <c r="T53" s="56">
        <f t="shared" si="18"/>
        <v>-2.1419828300822973E-2</v>
      </c>
      <c r="U53" s="56">
        <f t="shared" si="19"/>
        <v>8.8106296821549059E-3</v>
      </c>
      <c r="V53" s="56">
        <f t="shared" si="20"/>
        <v>3.0213778596496633E-2</v>
      </c>
      <c r="W53" s="56">
        <f t="shared" si="21"/>
        <v>7.0671672230923528E-3</v>
      </c>
      <c r="X53" s="56">
        <f t="shared" si="22"/>
        <v>4.9190244190771566E-2</v>
      </c>
      <c r="Y53" s="56">
        <f t="shared" si="23"/>
        <v>-1.7668304133313915E-2</v>
      </c>
      <c r="Z53" s="56"/>
      <c r="AA53" s="56"/>
      <c r="AB53" s="56"/>
      <c r="AC53" s="56"/>
      <c r="AD53" s="56"/>
      <c r="AE53" s="56"/>
      <c r="AF53" s="56"/>
      <c r="AG53" s="56"/>
      <c r="AH53" s="56"/>
      <c r="AI53" s="56"/>
      <c r="AJ53" s="56"/>
      <c r="AK53" s="56"/>
      <c r="AL53" s="56"/>
      <c r="AM53" s="56"/>
    </row>
    <row r="54" spans="1:39">
      <c r="A54" s="56"/>
      <c r="B54" s="56"/>
      <c r="C54" s="56" t="s">
        <v>653</v>
      </c>
      <c r="D54" s="56">
        <v>38.6</v>
      </c>
      <c r="E54" s="56">
        <v>499.5</v>
      </c>
      <c r="F54" s="56">
        <v>2635</v>
      </c>
      <c r="G54" s="56">
        <v>922</v>
      </c>
      <c r="H54" s="56">
        <v>741</v>
      </c>
      <c r="I54" s="56">
        <v>22.75</v>
      </c>
      <c r="J54" s="56">
        <v>1605</v>
      </c>
      <c r="K54" s="56">
        <v>1430</v>
      </c>
      <c r="L54" s="56">
        <v>70.8</v>
      </c>
      <c r="M54" s="56">
        <v>2800</v>
      </c>
      <c r="N54" s="56"/>
      <c r="O54" s="56"/>
      <c r="P54" s="56">
        <f t="shared" si="14"/>
        <v>-0.10445336857300365</v>
      </c>
      <c r="Q54" s="56">
        <f t="shared" si="15"/>
        <v>1.006044702584148E-2</v>
      </c>
      <c r="R54" s="56">
        <f t="shared" si="16"/>
        <v>-1.1320875624482198E-2</v>
      </c>
      <c r="S54" s="56">
        <f t="shared" si="17"/>
        <v>2.1715535135079325E-3</v>
      </c>
      <c r="T54" s="56">
        <f t="shared" si="18"/>
        <v>2.702704347885073E-3</v>
      </c>
      <c r="U54" s="56">
        <f t="shared" si="19"/>
        <v>-2.1953905634357262E-3</v>
      </c>
      <c r="V54" s="56">
        <f t="shared" si="20"/>
        <v>-4.5670036833188321E-2</v>
      </c>
      <c r="W54" s="56">
        <f t="shared" si="21"/>
        <v>7.0175726586465398E-3</v>
      </c>
      <c r="X54" s="56">
        <f t="shared" si="22"/>
        <v>-5.7629112836636416E-2</v>
      </c>
      <c r="Y54" s="56">
        <f t="shared" si="23"/>
        <v>-1.7841217935014426E-3</v>
      </c>
      <c r="Z54" s="56"/>
      <c r="AA54" s="56"/>
      <c r="AB54" s="56"/>
      <c r="AC54" s="56"/>
      <c r="AD54" s="56"/>
      <c r="AE54" s="56"/>
      <c r="AF54" s="56"/>
      <c r="AG54" s="56"/>
      <c r="AH54" s="56"/>
      <c r="AI54" s="56"/>
      <c r="AJ54" s="56"/>
      <c r="AK54" s="56"/>
      <c r="AL54" s="56"/>
      <c r="AM54" s="56"/>
    </row>
    <row r="55" spans="1:39">
      <c r="A55" s="56"/>
      <c r="B55" s="56"/>
      <c r="C55" s="56" t="s">
        <v>652</v>
      </c>
      <c r="D55" s="56">
        <v>36.950000000000003</v>
      </c>
      <c r="E55" s="56">
        <v>504</v>
      </c>
      <c r="F55" s="56">
        <v>2595</v>
      </c>
      <c r="G55" s="56">
        <v>923</v>
      </c>
      <c r="H55" s="56">
        <v>731</v>
      </c>
      <c r="I55" s="56">
        <v>23</v>
      </c>
      <c r="J55" s="56">
        <v>1640</v>
      </c>
      <c r="K55" s="56">
        <v>1460</v>
      </c>
      <c r="L55" s="56">
        <v>70.8</v>
      </c>
      <c r="M55" s="56">
        <v>2845</v>
      </c>
      <c r="N55" s="56"/>
      <c r="O55" s="56"/>
      <c r="P55" s="56">
        <f t="shared" si="14"/>
        <v>-4.3686629076574321E-2</v>
      </c>
      <c r="Q55" s="56">
        <f t="shared" si="15"/>
        <v>8.9686699827603161E-3</v>
      </c>
      <c r="R55" s="56">
        <f t="shared" si="16"/>
        <v>-1.5296665375473648E-2</v>
      </c>
      <c r="S55" s="56">
        <f t="shared" si="17"/>
        <v>1.0840109462583103E-3</v>
      </c>
      <c r="T55" s="56">
        <f t="shared" si="18"/>
        <v>-1.35871655463084E-2</v>
      </c>
      <c r="U55" s="56">
        <f t="shared" si="19"/>
        <v>1.092907053219023E-2</v>
      </c>
      <c r="V55" s="56">
        <f t="shared" si="20"/>
        <v>2.1572485254127763E-2</v>
      </c>
      <c r="W55" s="56">
        <f t="shared" si="21"/>
        <v>2.0761991448429225E-2</v>
      </c>
      <c r="X55" s="56">
        <f t="shared" si="22"/>
        <v>0</v>
      </c>
      <c r="Y55" s="56">
        <f t="shared" si="23"/>
        <v>1.5943650397135946E-2</v>
      </c>
      <c r="Z55" s="56"/>
      <c r="AA55" s="56"/>
      <c r="AB55" s="56"/>
      <c r="AC55" s="56"/>
      <c r="AD55" s="56"/>
      <c r="AE55" s="56"/>
      <c r="AF55" s="56"/>
      <c r="AG55" s="56"/>
      <c r="AH55" s="56"/>
      <c r="AI55" s="56"/>
      <c r="AJ55" s="56"/>
      <c r="AK55" s="56"/>
      <c r="AL55" s="56"/>
      <c r="AM55" s="56"/>
    </row>
    <row r="56" spans="1:39">
      <c r="A56" s="56"/>
      <c r="B56" s="56"/>
      <c r="C56" s="56" t="s">
        <v>651</v>
      </c>
      <c r="D56" s="56">
        <v>39.549999999999997</v>
      </c>
      <c r="E56" s="56">
        <v>500</v>
      </c>
      <c r="F56" s="56">
        <v>2565</v>
      </c>
      <c r="G56" s="56">
        <v>935</v>
      </c>
      <c r="H56" s="56">
        <v>730</v>
      </c>
      <c r="I56" s="56">
        <v>22.65</v>
      </c>
      <c r="J56" s="56">
        <v>1680</v>
      </c>
      <c r="K56" s="56">
        <v>1435</v>
      </c>
      <c r="L56" s="56">
        <v>70.099999999999994</v>
      </c>
      <c r="M56" s="56">
        <v>2750</v>
      </c>
      <c r="N56" s="56"/>
      <c r="O56" s="56"/>
      <c r="P56" s="56">
        <f t="shared" si="14"/>
        <v>6.8000046819451945E-2</v>
      </c>
      <c r="Q56" s="56">
        <f t="shared" si="15"/>
        <v>-7.9681696491768449E-3</v>
      </c>
      <c r="R56" s="56">
        <f t="shared" si="16"/>
        <v>-1.1628037995119099E-2</v>
      </c>
      <c r="S56" s="56">
        <f t="shared" si="17"/>
        <v>1.2917294785834926E-2</v>
      </c>
      <c r="T56" s="56">
        <f t="shared" si="18"/>
        <v>-1.3689256073417322E-3</v>
      </c>
      <c r="U56" s="56">
        <f t="shared" si="19"/>
        <v>-1.5334364000106687E-2</v>
      </c>
      <c r="V56" s="56">
        <f t="shared" si="20"/>
        <v>2.4097551579060524E-2</v>
      </c>
      <c r="W56" s="56">
        <f t="shared" si="21"/>
        <v>-1.7271586508660595E-2</v>
      </c>
      <c r="X56" s="56">
        <f t="shared" si="22"/>
        <v>-9.9362066591297191E-3</v>
      </c>
      <c r="Y56" s="56">
        <f t="shared" si="23"/>
        <v>-3.39621558998143E-2</v>
      </c>
      <c r="Z56" s="56"/>
      <c r="AA56" s="56"/>
      <c r="AB56" s="56"/>
      <c r="AC56" s="56"/>
      <c r="AD56" s="56"/>
      <c r="AE56" s="56"/>
      <c r="AF56" s="56"/>
      <c r="AG56" s="56"/>
      <c r="AH56" s="56"/>
      <c r="AI56" s="56"/>
      <c r="AJ56" s="56"/>
      <c r="AK56" s="56"/>
      <c r="AL56" s="56"/>
      <c r="AM56" s="56"/>
    </row>
    <row r="57" spans="1:39">
      <c r="A57" s="56"/>
      <c r="B57" s="56"/>
      <c r="C57" s="56" t="s">
        <v>650</v>
      </c>
      <c r="D57" s="56">
        <v>39</v>
      </c>
      <c r="E57" s="56">
        <v>506</v>
      </c>
      <c r="F57" s="56">
        <v>2595</v>
      </c>
      <c r="G57" s="56">
        <v>931</v>
      </c>
      <c r="H57" s="56">
        <v>690</v>
      </c>
      <c r="I57" s="56">
        <v>22.7</v>
      </c>
      <c r="J57" s="56">
        <v>1770</v>
      </c>
      <c r="K57" s="56">
        <v>1445</v>
      </c>
      <c r="L57" s="56">
        <v>73.3</v>
      </c>
      <c r="M57" s="56">
        <v>2750</v>
      </c>
      <c r="N57" s="56"/>
      <c r="O57" s="56"/>
      <c r="P57" s="56">
        <f t="shared" si="14"/>
        <v>-1.400404808401633E-2</v>
      </c>
      <c r="Q57" s="56">
        <f t="shared" si="15"/>
        <v>1.1928570865273812E-2</v>
      </c>
      <c r="R57" s="56">
        <f t="shared" si="16"/>
        <v>1.1628037995119214E-2</v>
      </c>
      <c r="S57" s="56">
        <f t="shared" si="17"/>
        <v>-4.2872520116199238E-3</v>
      </c>
      <c r="T57" s="56">
        <f t="shared" si="18"/>
        <v>-5.6352936551131744E-2</v>
      </c>
      <c r="U57" s="56">
        <f t="shared" si="19"/>
        <v>2.2050725583139755E-3</v>
      </c>
      <c r="V57" s="56">
        <f t="shared" si="20"/>
        <v>5.2185753170570247E-2</v>
      </c>
      <c r="W57" s="56">
        <f t="shared" si="21"/>
        <v>6.944472352810995E-3</v>
      </c>
      <c r="X57" s="56">
        <f t="shared" si="22"/>
        <v>4.4637814852061426E-2</v>
      </c>
      <c r="Y57" s="56">
        <f t="shared" si="23"/>
        <v>0</v>
      </c>
      <c r="Z57" s="56"/>
      <c r="AA57" s="56"/>
      <c r="AB57" s="56"/>
      <c r="AC57" s="56"/>
      <c r="AD57" s="56"/>
      <c r="AE57" s="56"/>
      <c r="AF57" s="56"/>
      <c r="AG57" s="56"/>
      <c r="AH57" s="56"/>
      <c r="AI57" s="56"/>
      <c r="AJ57" s="56"/>
      <c r="AK57" s="56"/>
      <c r="AL57" s="56"/>
      <c r="AM57" s="56"/>
    </row>
    <row r="58" spans="1:39">
      <c r="A58" s="56"/>
      <c r="B58" s="56"/>
      <c r="C58" s="56" t="s">
        <v>649</v>
      </c>
      <c r="D58" s="56">
        <v>38.1</v>
      </c>
      <c r="E58" s="56">
        <v>510</v>
      </c>
      <c r="F58" s="56">
        <v>2740</v>
      </c>
      <c r="G58" s="56">
        <v>970</v>
      </c>
      <c r="H58" s="56">
        <v>683</v>
      </c>
      <c r="I58" s="56">
        <v>22.3</v>
      </c>
      <c r="J58" s="56">
        <v>1785</v>
      </c>
      <c r="K58" s="56">
        <v>1430</v>
      </c>
      <c r="L58" s="56">
        <v>71.7</v>
      </c>
      <c r="M58" s="56">
        <v>2720</v>
      </c>
      <c r="N58" s="56"/>
      <c r="O58" s="56"/>
      <c r="P58" s="56">
        <f t="shared" si="14"/>
        <v>-2.3347363996991062E-2</v>
      </c>
      <c r="Q58" s="56">
        <f t="shared" si="15"/>
        <v>7.8740564309058656E-3</v>
      </c>
      <c r="R58" s="56">
        <f t="shared" si="16"/>
        <v>5.4371403782126959E-2</v>
      </c>
      <c r="S58" s="56">
        <f t="shared" si="17"/>
        <v>4.1036794220361335E-2</v>
      </c>
      <c r="T58" s="56">
        <f t="shared" si="18"/>
        <v>-1.0196738020514981E-2</v>
      </c>
      <c r="U58" s="56">
        <f t="shared" si="19"/>
        <v>-1.777824602128383E-2</v>
      </c>
      <c r="V58" s="56">
        <f t="shared" si="20"/>
        <v>8.4388686458646035E-3</v>
      </c>
      <c r="W58" s="56">
        <f t="shared" si="21"/>
        <v>-1.0434877292579619E-2</v>
      </c>
      <c r="X58" s="56">
        <f t="shared" si="22"/>
        <v>-2.2069861287031051E-2</v>
      </c>
      <c r="Y58" s="56">
        <f t="shared" si="23"/>
        <v>-1.0969031370573933E-2</v>
      </c>
      <c r="Z58" s="56"/>
      <c r="AA58" s="56"/>
      <c r="AB58" s="56"/>
      <c r="AC58" s="56"/>
      <c r="AD58" s="56"/>
      <c r="AE58" s="56"/>
      <c r="AF58" s="56"/>
      <c r="AG58" s="56"/>
      <c r="AH58" s="56"/>
      <c r="AI58" s="56"/>
      <c r="AJ58" s="56"/>
      <c r="AK58" s="56"/>
      <c r="AL58" s="56"/>
      <c r="AM58" s="56"/>
    </row>
    <row r="59" spans="1:39">
      <c r="A59" s="56"/>
      <c r="B59" s="56"/>
      <c r="C59" s="56" t="s">
        <v>648</v>
      </c>
      <c r="D59" s="56">
        <v>38</v>
      </c>
      <c r="E59" s="56">
        <v>512</v>
      </c>
      <c r="F59" s="56">
        <v>2740</v>
      </c>
      <c r="G59" s="56">
        <v>991</v>
      </c>
      <c r="H59" s="56">
        <v>704</v>
      </c>
      <c r="I59" s="56">
        <v>22.2</v>
      </c>
      <c r="J59" s="56">
        <v>1755</v>
      </c>
      <c r="K59" s="56">
        <v>1465</v>
      </c>
      <c r="L59" s="56">
        <v>71.599999999999994</v>
      </c>
      <c r="M59" s="56">
        <v>2820</v>
      </c>
      <c r="N59" s="56"/>
      <c r="O59" s="56"/>
      <c r="P59" s="56">
        <f t="shared" si="14"/>
        <v>-2.6281224062695806E-3</v>
      </c>
      <c r="Q59" s="56">
        <f t="shared" si="15"/>
        <v>3.9138993211363148E-3</v>
      </c>
      <c r="R59" s="56">
        <f t="shared" si="16"/>
        <v>0</v>
      </c>
      <c r="S59" s="56">
        <f t="shared" si="17"/>
        <v>2.141846283255941E-2</v>
      </c>
      <c r="T59" s="56">
        <f t="shared" si="18"/>
        <v>3.0283496587252365E-2</v>
      </c>
      <c r="U59" s="56">
        <f t="shared" si="19"/>
        <v>-4.4943895878393264E-3</v>
      </c>
      <c r="V59" s="56">
        <f t="shared" si="20"/>
        <v>-1.694955831377332E-2</v>
      </c>
      <c r="W59" s="56">
        <f t="shared" si="21"/>
        <v>2.4180798197214613E-2</v>
      </c>
      <c r="X59" s="56">
        <f t="shared" si="22"/>
        <v>-1.3956736389749138E-3</v>
      </c>
      <c r="Y59" s="56">
        <f t="shared" si="23"/>
        <v>3.6105004642116356E-2</v>
      </c>
      <c r="Z59" s="56"/>
      <c r="AA59" s="56"/>
      <c r="AB59" s="56"/>
      <c r="AC59" s="56"/>
      <c r="AD59" s="56"/>
      <c r="AE59" s="56"/>
      <c r="AF59" s="56"/>
      <c r="AG59" s="56"/>
      <c r="AH59" s="56"/>
      <c r="AI59" s="56"/>
      <c r="AJ59" s="56"/>
      <c r="AK59" s="56"/>
      <c r="AL59" s="56"/>
      <c r="AM59" s="56"/>
    </row>
    <row r="60" spans="1:39">
      <c r="A60" s="56"/>
      <c r="B60" s="56"/>
      <c r="C60" s="56" t="s">
        <v>647</v>
      </c>
      <c r="D60" s="56">
        <v>38.549999999999997</v>
      </c>
      <c r="E60" s="56">
        <v>514</v>
      </c>
      <c r="F60" s="56">
        <v>2710</v>
      </c>
      <c r="G60" s="56">
        <v>1005</v>
      </c>
      <c r="H60" s="56">
        <v>736</v>
      </c>
      <c r="I60" s="56">
        <v>22.6</v>
      </c>
      <c r="J60" s="56">
        <v>1705</v>
      </c>
      <c r="K60" s="56">
        <v>1495</v>
      </c>
      <c r="L60" s="56">
        <v>73.7</v>
      </c>
      <c r="M60" s="56">
        <v>2905</v>
      </c>
      <c r="N60" s="56"/>
      <c r="O60" s="56"/>
      <c r="P60" s="56">
        <f t="shared" si="14"/>
        <v>1.4369940282952607E-2</v>
      </c>
      <c r="Q60" s="56">
        <f t="shared" si="15"/>
        <v>3.8986404156573229E-3</v>
      </c>
      <c r="R60" s="56">
        <f t="shared" si="16"/>
        <v>-1.1009285508369368E-2</v>
      </c>
      <c r="S60" s="56">
        <f t="shared" si="17"/>
        <v>1.4028286163188054E-2</v>
      </c>
      <c r="T60" s="56">
        <f t="shared" si="18"/>
        <v>4.4451762570833796E-2</v>
      </c>
      <c r="U60" s="56">
        <f t="shared" si="19"/>
        <v>1.7857617400006472E-2</v>
      </c>
      <c r="V60" s="56">
        <f t="shared" si="20"/>
        <v>-2.8903746182348991E-2</v>
      </c>
      <c r="W60" s="56">
        <f t="shared" si="21"/>
        <v>2.0270964373619201E-2</v>
      </c>
      <c r="X60" s="56">
        <f t="shared" si="22"/>
        <v>2.8907725228691027E-2</v>
      </c>
      <c r="Y60" s="56">
        <f t="shared" si="23"/>
        <v>2.9696505353852348E-2</v>
      </c>
      <c r="Z60" s="56"/>
      <c r="AA60" s="56"/>
      <c r="AB60" s="56"/>
      <c r="AC60" s="56"/>
      <c r="AD60" s="56"/>
      <c r="AE60" s="56"/>
      <c r="AF60" s="56"/>
      <c r="AG60" s="56"/>
      <c r="AH60" s="56"/>
      <c r="AI60" s="56"/>
      <c r="AJ60" s="56"/>
      <c r="AK60" s="56"/>
      <c r="AL60" s="56"/>
      <c r="AM60" s="56"/>
    </row>
    <row r="61" spans="1:39">
      <c r="A61" s="56"/>
      <c r="B61" s="56"/>
      <c r="C61" s="56" t="s">
        <v>646</v>
      </c>
      <c r="D61" s="56">
        <v>39</v>
      </c>
      <c r="E61" s="56">
        <v>502</v>
      </c>
      <c r="F61" s="56">
        <v>2685</v>
      </c>
      <c r="G61" s="56">
        <v>1040</v>
      </c>
      <c r="H61" s="56">
        <v>731</v>
      </c>
      <c r="I61" s="56">
        <v>22.85</v>
      </c>
      <c r="J61" s="56">
        <v>1715</v>
      </c>
      <c r="K61" s="56">
        <v>1530</v>
      </c>
      <c r="L61" s="56">
        <v>75.5</v>
      </c>
      <c r="M61" s="56">
        <v>2935</v>
      </c>
      <c r="N61" s="56"/>
      <c r="O61" s="56"/>
      <c r="P61" s="56">
        <f t="shared" si="14"/>
        <v>1.160554612030811E-2</v>
      </c>
      <c r="Q61" s="56">
        <f t="shared" si="15"/>
        <v>-2.3623145763435941E-2</v>
      </c>
      <c r="R61" s="56">
        <f t="shared" si="16"/>
        <v>-9.2679069307815085E-3</v>
      </c>
      <c r="S61" s="56">
        <f t="shared" si="17"/>
        <v>3.4233171642242176E-2</v>
      </c>
      <c r="T61" s="56">
        <f t="shared" si="18"/>
        <v>-6.8166589790976803E-3</v>
      </c>
      <c r="U61" s="56">
        <f t="shared" si="19"/>
        <v>1.1001211061973583E-2</v>
      </c>
      <c r="V61" s="56">
        <f t="shared" si="20"/>
        <v>5.8479698824231204E-3</v>
      </c>
      <c r="W61" s="56">
        <f t="shared" si="21"/>
        <v>2.3141528561694331E-2</v>
      </c>
      <c r="X61" s="56">
        <f t="shared" si="22"/>
        <v>2.4129857059687992E-2</v>
      </c>
      <c r="Y61" s="56">
        <f t="shared" si="23"/>
        <v>1.0274062976185284E-2</v>
      </c>
      <c r="Z61" s="56"/>
      <c r="AA61" s="56"/>
      <c r="AB61" s="56"/>
      <c r="AC61" s="56"/>
      <c r="AD61" s="56"/>
      <c r="AE61" s="56"/>
      <c r="AF61" s="56"/>
      <c r="AG61" s="56"/>
      <c r="AH61" s="56"/>
      <c r="AI61" s="56"/>
      <c r="AJ61" s="56"/>
      <c r="AK61" s="56"/>
      <c r="AL61" s="56"/>
      <c r="AM61" s="56"/>
    </row>
    <row r="62" spans="1:39">
      <c r="A62" s="56"/>
      <c r="B62" s="56"/>
      <c r="C62" s="56" t="s">
        <v>645</v>
      </c>
      <c r="D62" s="56">
        <v>38.35</v>
      </c>
      <c r="E62" s="56">
        <v>527</v>
      </c>
      <c r="F62" s="56">
        <v>2640</v>
      </c>
      <c r="G62" s="56">
        <v>1085</v>
      </c>
      <c r="H62" s="56">
        <v>737</v>
      </c>
      <c r="I62" s="56">
        <v>22.5</v>
      </c>
      <c r="J62" s="56">
        <v>1735</v>
      </c>
      <c r="K62" s="56">
        <v>1530</v>
      </c>
      <c r="L62" s="56">
        <v>76</v>
      </c>
      <c r="M62" s="56">
        <v>2880</v>
      </c>
      <c r="N62" s="56"/>
      <c r="O62" s="56"/>
      <c r="P62" s="56">
        <f t="shared" si="14"/>
        <v>-1.6807118316381174E-2</v>
      </c>
      <c r="Q62" s="56">
        <f t="shared" si="15"/>
        <v>4.8600428849633087E-2</v>
      </c>
      <c r="R62" s="56">
        <f t="shared" si="16"/>
        <v>-1.6901810802603254E-2</v>
      </c>
      <c r="S62" s="56">
        <f t="shared" si="17"/>
        <v>4.2359273839141641E-2</v>
      </c>
      <c r="T62" s="56">
        <f t="shared" si="18"/>
        <v>8.1744324395581266E-3</v>
      </c>
      <c r="U62" s="56">
        <f t="shared" si="19"/>
        <v>-1.5435808129839362E-2</v>
      </c>
      <c r="V62" s="56">
        <f t="shared" si="20"/>
        <v>1.1594332780919227E-2</v>
      </c>
      <c r="W62" s="56">
        <f t="shared" si="21"/>
        <v>0</v>
      </c>
      <c r="X62" s="56">
        <f t="shared" si="22"/>
        <v>6.6006840313520927E-3</v>
      </c>
      <c r="Y62" s="56">
        <f t="shared" si="23"/>
        <v>-1.8917159132205225E-2</v>
      </c>
      <c r="Z62" s="56"/>
      <c r="AA62" s="56"/>
      <c r="AB62" s="56"/>
      <c r="AC62" s="56"/>
      <c r="AD62" s="56"/>
      <c r="AE62" s="56"/>
      <c r="AF62" s="56"/>
      <c r="AG62" s="56"/>
      <c r="AH62" s="56"/>
      <c r="AI62" s="56"/>
      <c r="AJ62" s="56"/>
      <c r="AK62" s="56"/>
      <c r="AL62" s="56"/>
      <c r="AM62" s="56"/>
    </row>
    <row r="63" spans="1:39">
      <c r="A63" s="56"/>
      <c r="B63" s="56"/>
      <c r="C63" s="56" t="s">
        <v>644</v>
      </c>
      <c r="D63" s="56">
        <v>38.700000000000003</v>
      </c>
      <c r="E63" s="56">
        <v>525</v>
      </c>
      <c r="F63" s="56">
        <v>2645</v>
      </c>
      <c r="G63" s="56">
        <v>1050</v>
      </c>
      <c r="H63" s="56">
        <v>719</v>
      </c>
      <c r="I63" s="56">
        <v>22.3</v>
      </c>
      <c r="J63" s="56">
        <v>1695</v>
      </c>
      <c r="K63" s="56">
        <v>1510</v>
      </c>
      <c r="L63" s="56">
        <v>76.599999999999994</v>
      </c>
      <c r="M63" s="56">
        <v>2915</v>
      </c>
      <c r="N63" s="56"/>
      <c r="O63" s="56"/>
      <c r="P63" s="56">
        <f t="shared" si="14"/>
        <v>9.0850722224710568E-3</v>
      </c>
      <c r="Q63" s="56">
        <f t="shared" si="15"/>
        <v>-3.8022859497385706E-3</v>
      </c>
      <c r="R63" s="56">
        <f t="shared" si="16"/>
        <v>1.8921481520379623E-3</v>
      </c>
      <c r="S63" s="56">
        <f t="shared" si="17"/>
        <v>-3.2789822822990838E-2</v>
      </c>
      <c r="T63" s="56">
        <f t="shared" si="18"/>
        <v>-2.4726534468289915E-2</v>
      </c>
      <c r="U63" s="56">
        <f t="shared" si="19"/>
        <v>-8.9286307443013184E-3</v>
      </c>
      <c r="V63" s="56">
        <f t="shared" si="20"/>
        <v>-2.3324672566408893E-2</v>
      </c>
      <c r="W63" s="56">
        <f t="shared" si="21"/>
        <v>-1.3158084577511088E-2</v>
      </c>
      <c r="X63" s="56">
        <f t="shared" si="22"/>
        <v>7.8637364602144513E-3</v>
      </c>
      <c r="Y63" s="56">
        <f t="shared" si="23"/>
        <v>1.2079525654601041E-2</v>
      </c>
      <c r="Z63" s="56"/>
      <c r="AA63" s="56"/>
      <c r="AB63" s="56"/>
      <c r="AC63" s="56"/>
      <c r="AD63" s="56"/>
      <c r="AE63" s="56"/>
      <c r="AF63" s="56"/>
      <c r="AG63" s="56"/>
      <c r="AH63" s="56"/>
      <c r="AI63" s="56"/>
      <c r="AJ63" s="56"/>
      <c r="AK63" s="56"/>
      <c r="AL63" s="56"/>
      <c r="AM63" s="56"/>
    </row>
    <row r="64" spans="1:39">
      <c r="A64" s="56"/>
      <c r="B64" s="56"/>
      <c r="C64" s="56" t="s">
        <v>643</v>
      </c>
      <c r="D64" s="56">
        <v>39.200000000000003</v>
      </c>
      <c r="E64" s="56">
        <v>504</v>
      </c>
      <c r="F64" s="56">
        <v>2470</v>
      </c>
      <c r="G64" s="56">
        <v>1035</v>
      </c>
      <c r="H64" s="56">
        <v>714</v>
      </c>
      <c r="I64" s="56">
        <v>22.3</v>
      </c>
      <c r="J64" s="56">
        <v>1695</v>
      </c>
      <c r="K64" s="56">
        <v>1455</v>
      </c>
      <c r="L64" s="56">
        <v>77.7</v>
      </c>
      <c r="M64" s="56">
        <v>2870</v>
      </c>
      <c r="N64" s="56"/>
      <c r="O64" s="56"/>
      <c r="P64" s="56">
        <f t="shared" si="14"/>
        <v>1.2837146760680682E-2</v>
      </c>
      <c r="Q64" s="56">
        <f t="shared" si="15"/>
        <v>-4.0821994520255166E-2</v>
      </c>
      <c r="R64" s="56">
        <f t="shared" si="16"/>
        <v>-6.8452914670376841E-2</v>
      </c>
      <c r="S64" s="56">
        <f t="shared" si="17"/>
        <v>-1.4388737452099556E-2</v>
      </c>
      <c r="T64" s="56">
        <f t="shared" si="18"/>
        <v>-6.9783953814622577E-3</v>
      </c>
      <c r="U64" s="56">
        <f t="shared" si="19"/>
        <v>0</v>
      </c>
      <c r="V64" s="56">
        <f t="shared" si="20"/>
        <v>0</v>
      </c>
      <c r="W64" s="56">
        <f t="shared" si="21"/>
        <v>-3.7103750203377084E-2</v>
      </c>
      <c r="X64" s="56">
        <f t="shared" si="22"/>
        <v>1.4258180627056158E-2</v>
      </c>
      <c r="Y64" s="56">
        <f t="shared" si="23"/>
        <v>-1.5557790030926008E-2</v>
      </c>
      <c r="Z64" s="56"/>
      <c r="AA64" s="56"/>
      <c r="AB64" s="56"/>
      <c r="AC64" s="56"/>
      <c r="AD64" s="56"/>
      <c r="AE64" s="56"/>
      <c r="AF64" s="56"/>
      <c r="AG64" s="56"/>
      <c r="AH64" s="56"/>
      <c r="AI64" s="56"/>
      <c r="AJ64" s="56"/>
      <c r="AK64" s="56"/>
      <c r="AL64" s="56"/>
      <c r="AM64" s="56"/>
    </row>
    <row r="65" spans="1:39">
      <c r="A65" s="56"/>
      <c r="B65" s="56"/>
      <c r="C65" s="56"/>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row>
    <row r="66" spans="1:39">
      <c r="A66" s="56"/>
      <c r="B66" s="56"/>
      <c r="C66" s="56"/>
      <c r="D66" s="56"/>
      <c r="E66" s="56"/>
      <c r="F66" s="56"/>
      <c r="G66" s="56"/>
      <c r="H66" s="56"/>
      <c r="I66" s="56"/>
      <c r="J66" s="56"/>
      <c r="K66" s="56"/>
      <c r="L66" s="56"/>
      <c r="M66" s="56"/>
      <c r="N66" s="56"/>
      <c r="O66" s="56"/>
      <c r="P66" s="56"/>
      <c r="Q66" s="56"/>
      <c r="R66" s="56"/>
      <c r="S66" s="56"/>
      <c r="T66" s="56"/>
      <c r="U66" s="56"/>
      <c r="V66" s="56"/>
      <c r="W66" s="56"/>
      <c r="X66" s="56"/>
      <c r="Y66" s="56"/>
      <c r="Z66" s="56"/>
      <c r="AA66" s="56"/>
      <c r="AB66" s="56"/>
      <c r="AC66" s="56"/>
      <c r="AD66" s="56"/>
      <c r="AE66" s="56"/>
      <c r="AF66" s="56"/>
      <c r="AG66" s="56"/>
      <c r="AH66" s="56"/>
      <c r="AI66" s="56"/>
      <c r="AJ66" s="56"/>
      <c r="AK66" s="56"/>
      <c r="AL66" s="56"/>
      <c r="AM66" s="56"/>
    </row>
  </sheetData>
  <mergeCells count="3">
    <mergeCell ref="AA19:AK19"/>
    <mergeCell ref="AA33:AK33"/>
    <mergeCell ref="AA47:AK47"/>
  </mergeCells>
  <phoneticPr fontId="6"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25" r:id="rId4" name="Button 33">
              <controlPr defaultSize="0" print="0" autoFill="0" autoPict="0" macro="[0]!貼上股票代碼_晴天型">
                <anchor moveWithCells="1" sizeWithCells="1">
                  <from>
                    <xdr:col>0</xdr:col>
                    <xdr:colOff>336550</xdr:colOff>
                    <xdr:row>13</xdr:row>
                    <xdr:rowOff>184150</xdr:rowOff>
                  </from>
                  <to>
                    <xdr:col>1</xdr:col>
                    <xdr:colOff>438150</xdr:colOff>
                    <xdr:row>16</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EB281-474F-4C87-8DF2-2F84D826F95A}">
  <sheetPr codeName="工作表28"/>
  <dimension ref="A1:BF2003"/>
  <sheetViews>
    <sheetView topLeftCell="Z1" zoomScale="33" zoomScaleNormal="33" workbookViewId="0">
      <pane ySplit="1" topLeftCell="A2" activePane="bottomLeft" state="frozen"/>
      <selection pane="bottomLeft" activeCell="BF18" sqref="BF18"/>
    </sheetView>
  </sheetViews>
  <sheetFormatPr defaultColWidth="8.6640625" defaultRowHeight="17"/>
  <cols>
    <col min="1" max="1" width="15.83203125" style="42" bestFit="1" customWidth="1"/>
    <col min="2" max="11" width="13" style="42" bestFit="1" customWidth="1"/>
    <col min="12" max="12" width="8.4140625" style="42" customWidth="1"/>
    <col min="13" max="13" width="15.83203125" style="42" bestFit="1" customWidth="1"/>
    <col min="14" max="15" width="16.08203125" style="42" bestFit="1" customWidth="1"/>
    <col min="16" max="16" width="17.4140625" style="42" bestFit="1" customWidth="1"/>
    <col min="17" max="20" width="16.08203125" style="42" bestFit="1" customWidth="1"/>
    <col min="21" max="21" width="17.4140625" style="42" bestFit="1" customWidth="1"/>
    <col min="22" max="23" width="16.08203125" style="42" bestFit="1" customWidth="1"/>
    <col min="24" max="24" width="8" style="42" customWidth="1"/>
    <col min="25" max="25" width="15.83203125" style="42" bestFit="1" customWidth="1"/>
    <col min="26" max="35" width="13" style="42" bestFit="1" customWidth="1"/>
    <col min="36" max="38" width="8.6640625" style="42"/>
    <col min="39" max="39" width="15.83203125" style="42" bestFit="1" customWidth="1"/>
    <col min="40" max="43" width="13" style="42" bestFit="1" customWidth="1"/>
    <col min="44" max="46" width="8.83203125" style="42" bestFit="1" customWidth="1"/>
    <col min="47" max="47" width="12.1640625" style="42" bestFit="1" customWidth="1"/>
    <col min="48" max="49" width="13" style="42" bestFit="1" customWidth="1"/>
    <col min="50" max="50" width="15.6640625" style="42" bestFit="1" customWidth="1"/>
    <col min="51" max="51" width="13" style="42" bestFit="1" customWidth="1"/>
    <col min="52" max="52" width="12.83203125" style="42" bestFit="1" customWidth="1"/>
    <col min="53" max="53" width="22.6640625" style="42" customWidth="1"/>
    <col min="54" max="54" width="15.83203125" style="42" bestFit="1" customWidth="1"/>
    <col min="55" max="55" width="16.08203125" style="42" bestFit="1" customWidth="1"/>
    <col min="56" max="57" width="8.6640625" style="42"/>
    <col min="58" max="58" width="15" style="42" customWidth="1"/>
    <col min="59" max="16384" width="8.6640625" style="42"/>
  </cols>
  <sheetData>
    <row r="1" spans="1:58" ht="17.5" thickTop="1">
      <c r="A1" s="69" t="s">
        <v>724</v>
      </c>
      <c r="B1" s="70">
        <v>6541</v>
      </c>
      <c r="C1" s="71">
        <v>2345</v>
      </c>
      <c r="D1" s="72">
        <v>6669</v>
      </c>
      <c r="E1" s="71">
        <v>3653</v>
      </c>
      <c r="F1" s="72">
        <v>1519</v>
      </c>
      <c r="G1" s="70">
        <v>1905</v>
      </c>
      <c r="H1" s="71">
        <v>6409</v>
      </c>
      <c r="I1" s="72">
        <v>3443</v>
      </c>
      <c r="J1" s="71">
        <v>2637</v>
      </c>
      <c r="K1" s="73">
        <v>3661</v>
      </c>
      <c r="L1" s="56"/>
      <c r="M1" s="74" t="s">
        <v>724</v>
      </c>
      <c r="N1" s="75" t="s">
        <v>754</v>
      </c>
      <c r="O1" s="76" t="s">
        <v>755</v>
      </c>
      <c r="P1" s="77" t="s">
        <v>737</v>
      </c>
      <c r="Q1" s="76" t="s">
        <v>756</v>
      </c>
      <c r="R1" s="77" t="s">
        <v>757</v>
      </c>
      <c r="S1" s="75" t="s">
        <v>748</v>
      </c>
      <c r="T1" s="76" t="s">
        <v>758</v>
      </c>
      <c r="U1" s="77" t="s">
        <v>759</v>
      </c>
      <c r="V1" s="76" t="s">
        <v>760</v>
      </c>
      <c r="W1" s="78" t="s">
        <v>744</v>
      </c>
      <c r="X1" s="56"/>
      <c r="Y1" s="79" t="s">
        <v>724</v>
      </c>
      <c r="Z1" s="80" t="s">
        <v>768</v>
      </c>
      <c r="AA1" s="81" t="s">
        <v>769</v>
      </c>
      <c r="AB1" s="82" t="s">
        <v>739</v>
      </c>
      <c r="AC1" s="81" t="s">
        <v>770</v>
      </c>
      <c r="AD1" s="82" t="s">
        <v>771</v>
      </c>
      <c r="AE1" s="80" t="s">
        <v>750</v>
      </c>
      <c r="AF1" s="81" t="s">
        <v>772</v>
      </c>
      <c r="AG1" s="82" t="s">
        <v>773</v>
      </c>
      <c r="AH1" s="81" t="s">
        <v>774</v>
      </c>
      <c r="AI1" s="83" t="s">
        <v>746</v>
      </c>
      <c r="AJ1" s="56"/>
      <c r="AK1" s="56"/>
      <c r="AL1" s="56"/>
      <c r="AM1" s="84" t="s">
        <v>724</v>
      </c>
      <c r="AN1" s="85" t="s">
        <v>775</v>
      </c>
      <c r="AO1" s="86" t="s">
        <v>776</v>
      </c>
      <c r="AP1" s="87" t="s">
        <v>740</v>
      </c>
      <c r="AQ1" s="86" t="s">
        <v>777</v>
      </c>
      <c r="AR1" s="87" t="s">
        <v>778</v>
      </c>
      <c r="AS1" s="85" t="s">
        <v>751</v>
      </c>
      <c r="AT1" s="86" t="s">
        <v>779</v>
      </c>
      <c r="AU1" s="87" t="s">
        <v>780</v>
      </c>
      <c r="AV1" s="86" t="s">
        <v>781</v>
      </c>
      <c r="AW1" s="88" t="s">
        <v>747</v>
      </c>
      <c r="AX1" s="85" t="s">
        <v>725</v>
      </c>
      <c r="AY1" s="86" t="s">
        <v>726</v>
      </c>
      <c r="AZ1" s="87" t="s">
        <v>708</v>
      </c>
      <c r="BA1" s="87" t="s">
        <v>727</v>
      </c>
      <c r="BB1" s="89" t="s">
        <v>728</v>
      </c>
      <c r="BC1" s="90" t="s">
        <v>729</v>
      </c>
      <c r="BD1" s="56"/>
      <c r="BF1" s="87" t="s">
        <v>786</v>
      </c>
    </row>
    <row r="2" spans="1:58" ht="17.5" thickBot="1">
      <c r="A2" s="91">
        <v>1</v>
      </c>
      <c r="B2" s="122">
        <v>0.96148843581006282</v>
      </c>
      <c r="C2" s="122">
        <v>0.88577220012979918</v>
      </c>
      <c r="D2" s="122">
        <v>0.87220051846220481</v>
      </c>
      <c r="E2" s="122">
        <v>0.67269047307691521</v>
      </c>
      <c r="F2" s="122">
        <v>0.44652331094827002</v>
      </c>
      <c r="G2" s="122">
        <v>0.52219288930207597</v>
      </c>
      <c r="H2" s="122">
        <v>0.44280936681770577</v>
      </c>
      <c r="I2" s="122">
        <v>0.6984620121276921</v>
      </c>
      <c r="J2" s="122">
        <v>0.4912607620406646</v>
      </c>
      <c r="K2" s="92">
        <v>2.154575450641194E-2</v>
      </c>
      <c r="L2" s="56"/>
      <c r="M2" s="93">
        <v>1</v>
      </c>
      <c r="N2" s="122">
        <v>1.7682260052103387</v>
      </c>
      <c r="O2" s="122">
        <v>1.2043467103482561</v>
      </c>
      <c r="P2" s="122">
        <v>1.1368548649246324</v>
      </c>
      <c r="Q2" s="122">
        <v>0.44735459496460189</v>
      </c>
      <c r="R2" s="122">
        <v>-0.13445015724276488</v>
      </c>
      <c r="S2" s="122">
        <v>5.5658046890520049E-2</v>
      </c>
      <c r="T2" s="122">
        <v>-0.14385023491327295</v>
      </c>
      <c r="U2" s="122">
        <v>0.51998220823566299</v>
      </c>
      <c r="V2" s="122">
        <v>-2.1907773282676856E-2</v>
      </c>
      <c r="W2" s="94">
        <v>-2.0228219380460937</v>
      </c>
      <c r="X2" s="56"/>
      <c r="Y2" s="95">
        <v>1</v>
      </c>
      <c r="Z2" s="122">
        <v>0</v>
      </c>
      <c r="AA2" s="122">
        <v>0</v>
      </c>
      <c r="AB2" s="122">
        <v>0</v>
      </c>
      <c r="AC2" s="122">
        <v>0</v>
      </c>
      <c r="AD2" s="122">
        <v>0</v>
      </c>
      <c r="AE2" s="122">
        <v>0</v>
      </c>
      <c r="AF2" s="122">
        <v>0</v>
      </c>
      <c r="AG2" s="122">
        <v>0</v>
      </c>
      <c r="AH2" s="122">
        <v>0</v>
      </c>
      <c r="AI2" s="96">
        <v>0</v>
      </c>
      <c r="AJ2" s="56"/>
      <c r="AK2" s="56"/>
      <c r="AL2" s="56"/>
      <c r="AM2" s="97">
        <v>1</v>
      </c>
      <c r="AN2" s="122">
        <v>0</v>
      </c>
      <c r="AO2" s="122">
        <v>0</v>
      </c>
      <c r="AP2" s="122">
        <v>0</v>
      </c>
      <c r="AQ2" s="122">
        <v>0</v>
      </c>
      <c r="AR2" s="122">
        <v>0</v>
      </c>
      <c r="AS2" s="122">
        <v>0</v>
      </c>
      <c r="AT2" s="122">
        <v>0</v>
      </c>
      <c r="AU2" s="122">
        <v>0</v>
      </c>
      <c r="AV2" s="122">
        <v>0</v>
      </c>
      <c r="AW2" s="122">
        <v>0</v>
      </c>
      <c r="AX2" s="122">
        <v>0</v>
      </c>
      <c r="AY2" s="122">
        <v>0</v>
      </c>
      <c r="AZ2" s="122">
        <v>0</v>
      </c>
      <c r="BA2" s="122">
        <v>0</v>
      </c>
      <c r="BB2" s="98">
        <v>0</v>
      </c>
      <c r="BC2" s="99">
        <v>4.2900000000000001E-2</v>
      </c>
      <c r="BD2" s="56"/>
    </row>
    <row r="3" spans="1:58">
      <c r="A3" s="91">
        <v>2</v>
      </c>
      <c r="B3" s="122">
        <v>0.62306738305432074</v>
      </c>
      <c r="C3" s="122">
        <v>0.49932329135264641</v>
      </c>
      <c r="D3" s="122">
        <v>0.69032712131563634</v>
      </c>
      <c r="E3" s="122">
        <v>0.33116789388862444</v>
      </c>
      <c r="F3" s="122">
        <v>0.19474647385775845</v>
      </c>
      <c r="G3" s="122">
        <v>0.44954505204584372</v>
      </c>
      <c r="H3" s="122">
        <v>0.81283047215812543</v>
      </c>
      <c r="I3" s="122">
        <v>0.9536692801083797</v>
      </c>
      <c r="J3" s="122">
        <v>0.70109318664411169</v>
      </c>
      <c r="K3" s="100">
        <v>0.53388915593041886</v>
      </c>
      <c r="L3" s="101"/>
      <c r="M3" s="102">
        <v>2</v>
      </c>
      <c r="N3" s="125">
        <v>0.31354684829248863</v>
      </c>
      <c r="O3" s="125">
        <v>-1.6962578425812555E-3</v>
      </c>
      <c r="P3" s="125">
        <v>0.49677779234056418</v>
      </c>
      <c r="Q3" s="125">
        <v>-0.43669054412962316</v>
      </c>
      <c r="R3" s="125">
        <v>-0.86053727069304342</v>
      </c>
      <c r="S3" s="125">
        <v>-0.12681085495414107</v>
      </c>
      <c r="T3" s="125">
        <v>0.88837502385975919</v>
      </c>
      <c r="U3" s="122">
        <v>1.6815226549310198</v>
      </c>
      <c r="V3" s="122">
        <v>0.52754723083824151</v>
      </c>
      <c r="W3" s="94">
        <v>8.5049939982598452E-2</v>
      </c>
      <c r="X3" s="56"/>
      <c r="Y3" s="95">
        <v>2</v>
      </c>
      <c r="Z3" s="122">
        <f>(幕後結果!$AB$2+幕後結果!$AB$4*幕後結果_最佳化!$N1004)*12/3</f>
        <v>-1.506219786096664</v>
      </c>
      <c r="AA3" s="122">
        <f>(幕後結果!$AC$2+幕後結果!$AC$4*幕後結果_最佳化!$O1004)*12/3</f>
        <v>3.4217858763857449E-3</v>
      </c>
      <c r="AB3" s="122">
        <f>(幕後結果!$AD$2+幕後結果!$AD$4*幕後結果_最佳化!$P1004)*12/3</f>
        <v>0.57834785813605949</v>
      </c>
      <c r="AC3" s="122">
        <f>(幕後結果!$AE$2+幕後結果!$AE$4*幕後結果_最佳化!$Q1004)*12/3</f>
        <v>0.13587288931743224</v>
      </c>
      <c r="AD3" s="122">
        <f>(幕後結果!$AF$2+幕後結果!$AF$4*幕後結果_最佳化!$R1004)*12/3</f>
        <v>-0.29770731957155627</v>
      </c>
      <c r="AE3" s="122">
        <f>(幕後結果!$AG$2+幕後結果!$AG$4*幕後結果_最佳化!$S1004)*12/3</f>
        <v>-0.20530690393803216</v>
      </c>
      <c r="AF3" s="122">
        <f>(幕後結果!$AH$2+幕後結果!$AH$4*幕後結果_最佳化!$T1004)*12/3</f>
        <v>1.0062119908625125</v>
      </c>
      <c r="AG3" s="122">
        <f>(幕後結果!$AI$2+幕後結果!$AI$4*幕後結果_最佳化!$U1004)*12/3</f>
        <v>1.1535335941609448</v>
      </c>
      <c r="AH3" s="122">
        <f>(幕後結果!$AJ$2+幕後結果!$AJ$4*幕後結果_最佳化!$V1004)*12/3</f>
        <v>1.3595854226018076</v>
      </c>
      <c r="AI3" s="96">
        <f>(幕後結果!$AK$2+幕後結果!$AK$4*幕後結果_最佳化!$W1004)*12/3</f>
        <v>-0.90709815411140327</v>
      </c>
      <c r="AJ3" s="56"/>
      <c r="AK3" s="56"/>
      <c r="AL3" s="56"/>
      <c r="AM3" s="97">
        <v>2</v>
      </c>
      <c r="AN3" s="122">
        <f>B1004/SUM($B1004:$K1004)</f>
        <v>3.4318139517450316E-2</v>
      </c>
      <c r="AO3" s="122">
        <f t="shared" ref="AO3:AW3" si="0">C1004/SUM($B1004:$K1004)</f>
        <v>5.7778270919119953E-2</v>
      </c>
      <c r="AP3" s="122">
        <f t="shared" si="0"/>
        <v>4.5347885792008519E-3</v>
      </c>
      <c r="AQ3" s="122">
        <f t="shared" si="0"/>
        <v>0.14755524993975963</v>
      </c>
      <c r="AR3" s="122">
        <f t="shared" si="0"/>
        <v>2.8773136539898762E-2</v>
      </c>
      <c r="AS3" s="122">
        <f t="shared" si="0"/>
        <v>0.25182887068217458</v>
      </c>
      <c r="AT3" s="122">
        <f t="shared" si="0"/>
        <v>0.10479690592023427</v>
      </c>
      <c r="AU3" s="122">
        <f t="shared" si="0"/>
        <v>0.15375029206140012</v>
      </c>
      <c r="AV3" s="122">
        <f t="shared" si="0"/>
        <v>0.16492820159248842</v>
      </c>
      <c r="AW3" s="122">
        <f t="shared" si="0"/>
        <v>5.1736144248273053E-2</v>
      </c>
      <c r="AX3" s="122">
        <f>SUM(AN3:AW3)</f>
        <v>1</v>
      </c>
      <c r="AY3" s="122">
        <f>SUMPRODUCT(AN3:AW3,幕後結果_最佳化!$Z$1005:$AI$1005)</f>
        <v>4.0476436787111311E-2</v>
      </c>
      <c r="AZ3" s="122">
        <f>(SUMPRODUCT(AN3:AW3,MMULT(AN3:AW3,幕後結果!$AB$9:$AK$18)))*252</f>
        <v>4.4773360045349056E-2</v>
      </c>
      <c r="BA3" s="122">
        <f>AZ3^0.5</f>
        <v>0.21159716454940755</v>
      </c>
      <c r="BB3" s="98">
        <f>(AY3-$BC$2)/$BA3</f>
        <v>-1.1453665827940676E-2</v>
      </c>
      <c r="BC3" s="103" t="s">
        <v>730</v>
      </c>
      <c r="BD3" s="56"/>
    </row>
    <row r="4" spans="1:58">
      <c r="A4" s="91">
        <v>3</v>
      </c>
      <c r="B4" s="122">
        <v>0.93415517586901586</v>
      </c>
      <c r="C4" s="122">
        <v>0.27898220346056313</v>
      </c>
      <c r="D4" s="122">
        <v>0.29154385802982574</v>
      </c>
      <c r="E4" s="122">
        <v>0.59701066922438106</v>
      </c>
      <c r="F4" s="122">
        <v>0.23840088326099362</v>
      </c>
      <c r="G4" s="122">
        <v>0.88524588367254653</v>
      </c>
      <c r="H4" s="122">
        <v>0.37226259986303356</v>
      </c>
      <c r="I4" s="122">
        <v>0.87104548044812913</v>
      </c>
      <c r="J4" s="122">
        <v>0.68621694287205282</v>
      </c>
      <c r="K4" s="100">
        <v>7.2451081586520916E-2</v>
      </c>
      <c r="L4" s="101"/>
      <c r="M4" s="102">
        <v>3</v>
      </c>
      <c r="N4" s="125">
        <v>1.5074722630550865</v>
      </c>
      <c r="O4" s="125">
        <v>-0.58586772625052064</v>
      </c>
      <c r="P4" s="125">
        <v>-0.54888012857751634</v>
      </c>
      <c r="Q4" s="125">
        <v>0.24561708609414845</v>
      </c>
      <c r="R4" s="125">
        <v>-0.71145590468638287</v>
      </c>
      <c r="S4" s="125">
        <v>1.2016265951782823</v>
      </c>
      <c r="T4" s="125">
        <v>-0.32586671518281174</v>
      </c>
      <c r="U4" s="122">
        <v>1.1313470722960597</v>
      </c>
      <c r="V4" s="122">
        <v>0.48515540304703497</v>
      </c>
      <c r="W4" s="94">
        <v>-1.4577764803223467</v>
      </c>
      <c r="X4" s="56"/>
      <c r="Y4" s="95">
        <v>3</v>
      </c>
      <c r="Z4" s="122">
        <f>(幕後結果!$AB$2+幕後結果!$AB$4*幕後結果_最佳化!$N1005)*12/3</f>
        <v>-0.28332802479273766</v>
      </c>
      <c r="AA4" s="122">
        <f>(幕後結果!$AC$2+幕後結果!$AC$4*幕後結果_最佳化!$O1005)*12/3</f>
        <v>-0.5945439611599691</v>
      </c>
      <c r="AB4" s="122">
        <f>(幕後結果!$AD$2+幕後結果!$AD$4*幕後結果_最佳化!$P1005)*12/3</f>
        <v>-0.65535092691844388</v>
      </c>
      <c r="AC4" s="122">
        <f>(幕後結果!$AE$2+幕後結果!$AE$4*幕後結果_最佳化!$Q1005)*12/3</f>
        <v>0.33653045197659681</v>
      </c>
      <c r="AD4" s="122">
        <f>(幕後結果!$AF$2+幕後結果!$AF$4*幕後結果_最佳化!$R1005)*12/3</f>
        <v>-0.12631936165601032</v>
      </c>
      <c r="AE4" s="122">
        <f>(幕後結果!$AG$2+幕後結果!$AG$4*幕後結果_最佳化!$S1005)*12/3</f>
        <v>0.92943543382519367</v>
      </c>
      <c r="AF4" s="122">
        <f>(幕後結果!$AH$2+幕後結果!$AH$4*幕後結果_最佳化!$T1005)*12/3</f>
        <v>-0.13074222297324911</v>
      </c>
      <c r="AG4" s="122">
        <f>(幕後結果!$AI$2+幕後結果!$AI$4*幕後結果_最佳化!$U1005)*12/3</f>
        <v>0.47711905754398121</v>
      </c>
      <c r="AH4" s="122">
        <f>(幕後結果!$AJ$2+幕後結果!$AJ$4*幕後結果_最佳化!$V1005)*12/3</f>
        <v>1.9445999203109634</v>
      </c>
      <c r="AI4" s="96">
        <f>(幕後結果!$AK$2+幕後結果!$AK$4*幕後結果_最佳化!$W1005)*12/3</f>
        <v>-2.9451118598198653</v>
      </c>
      <c r="AJ4" s="56"/>
      <c r="AK4" s="56"/>
      <c r="AL4" s="56"/>
      <c r="AM4" s="97">
        <v>3</v>
      </c>
      <c r="AN4" s="122">
        <f t="shared" ref="AN4:AN67" si="1">B1005/SUM($B1005:$K1005)</f>
        <v>0.18211535820847713</v>
      </c>
      <c r="AO4" s="122">
        <f t="shared" ref="AO4:AO67" si="2">C1005/SUM($B1005:$K1005)</f>
        <v>7.1319000899681226E-2</v>
      </c>
      <c r="AP4" s="122">
        <f t="shared" ref="AP4:AP67" si="3">D1005/SUM($B1005:$K1005)</f>
        <v>0.18476694218781542</v>
      </c>
      <c r="AQ4" s="122">
        <f t="shared" ref="AQ4:AQ67" si="4">E1005/SUM($B1005:$K1005)</f>
        <v>8.3343259752394261E-2</v>
      </c>
      <c r="AR4" s="122">
        <f t="shared" ref="AR4:AR67" si="5">F1005/SUM($B1005:$K1005)</f>
        <v>3.2965501665003352E-2</v>
      </c>
      <c r="AS4" s="122">
        <f t="shared" ref="AS4:AS67" si="6">G1005/SUM($B1005:$K1005)</f>
        <v>9.434403799842675E-2</v>
      </c>
      <c r="AT4" s="122">
        <f t="shared" ref="AT4:AT67" si="7">H1005/SUM($B1005:$K1005)</f>
        <v>9.4236425762612069E-2</v>
      </c>
      <c r="AU4" s="122">
        <f t="shared" ref="AU4:AU67" si="8">I1005/SUM($B1005:$K1005)</f>
        <v>1.9512832723656042E-2</v>
      </c>
      <c r="AV4" s="122">
        <f t="shared" ref="AV4:AV67" si="9">J1005/SUM($B1005:$K1005)</f>
        <v>0.11677924022447814</v>
      </c>
      <c r="AW4" s="122">
        <f t="shared" ref="AW4:AW67" si="10">K1005/SUM($B1005:$K1005)</f>
        <v>0.12061740057745556</v>
      </c>
      <c r="AX4" s="122">
        <f t="shared" ref="AX4:AX67" si="11">SUM(AN4:AW4)</f>
        <v>0.99999999999999978</v>
      </c>
      <c r="AY4" s="122">
        <f>SUMPRODUCT(AN4:AW4,幕後結果_最佳化!$Z$1005:$AI$1005)</f>
        <v>-0.35862870000749297</v>
      </c>
      <c r="AZ4" s="122">
        <f>(SUMPRODUCT(AN4:AW4,MMULT(AN4:AW4,幕後結果!$AB$9:$AK$18)))*252</f>
        <v>5.7278215316200844E-2</v>
      </c>
      <c r="BA4" s="122">
        <f t="shared" ref="BA4:BA67" si="12">AZ4^0.5</f>
        <v>0.23932867633486976</v>
      </c>
      <c r="BB4" s="98">
        <f t="shared" ref="BB4:BB67" si="13">(AY4-$BC$2)/$BA4</f>
        <v>-1.6777291637449756</v>
      </c>
      <c r="BC4" s="56"/>
      <c r="BD4" s="56"/>
    </row>
    <row r="5" spans="1:58">
      <c r="A5" s="91">
        <v>4</v>
      </c>
      <c r="B5" s="122">
        <v>0.97904428005185329</v>
      </c>
      <c r="C5" s="122">
        <v>0.14856097491761533</v>
      </c>
      <c r="D5" s="122">
        <v>0.34824840441843574</v>
      </c>
      <c r="E5" s="122">
        <v>0.96749523983296792</v>
      </c>
      <c r="F5" s="122">
        <v>0.19010791748651257</v>
      </c>
      <c r="G5" s="122">
        <v>0.44266063777306353</v>
      </c>
      <c r="H5" s="122">
        <v>0.46613474494589036</v>
      </c>
      <c r="I5" s="122">
        <v>0.96498786504822842</v>
      </c>
      <c r="J5" s="122">
        <v>1.4205156235502558E-2</v>
      </c>
      <c r="K5" s="100">
        <v>0.77147855002239574</v>
      </c>
      <c r="L5" s="101"/>
      <c r="M5" s="102">
        <v>4</v>
      </c>
      <c r="N5" s="125">
        <v>2.0343984314129333</v>
      </c>
      <c r="O5" s="125">
        <v>-1.0426251211547524</v>
      </c>
      <c r="P5" s="125">
        <v>-0.39005374023818246</v>
      </c>
      <c r="Q5" s="125">
        <v>1.8451926429830123</v>
      </c>
      <c r="R5" s="125">
        <v>-0.87749868096738726</v>
      </c>
      <c r="S5" s="125">
        <v>-0.14422693082200203</v>
      </c>
      <c r="T5" s="125">
        <v>-8.4989812450168692E-2</v>
      </c>
      <c r="U5" s="122">
        <v>1.811753649325393</v>
      </c>
      <c r="V5" s="122">
        <v>-2.1915735648952404</v>
      </c>
      <c r="W5" s="94">
        <v>0.74372493679776208</v>
      </c>
      <c r="X5" s="56"/>
      <c r="Y5" s="95">
        <v>4</v>
      </c>
      <c r="Z5" s="122">
        <f>(幕後結果!$AB$2+幕後結果!$AB$4*幕後結果_最佳化!$N1006)*12/3</f>
        <v>0.25638212973846852</v>
      </c>
      <c r="AA5" s="122">
        <f>(幕後結果!$AC$2+幕後結果!$AC$4*幕後結果_最佳化!$O1006)*12/3</f>
        <v>-1.0688504909199761</v>
      </c>
      <c r="AB5" s="122">
        <f>(幕後結果!$AD$2+幕後結果!$AD$4*幕後結果_最佳化!$P1006)*12/3</f>
        <v>-0.57689517384379863</v>
      </c>
      <c r="AC5" s="122">
        <f>(幕後結果!$AE$2+幕後結果!$AE$4*幕後結果_最佳化!$Q1006)*12/3</f>
        <v>2.0621136137936524</v>
      </c>
      <c r="AD5" s="122">
        <f>(幕後結果!$AF$2+幕後結果!$AF$4*幕後結果_最佳化!$R1006)*12/3</f>
        <v>0.11141049833125982</v>
      </c>
      <c r="AE5" s="122">
        <f>(幕後結果!$AG$2+幕後結果!$AG$4*幕後結果_最佳化!$S1006)*12/3</f>
        <v>0.34285283187761317</v>
      </c>
      <c r="AF5" s="122">
        <f>(幕後結果!$AH$2+幕後結果!$AH$4*幕後結果_最佳化!$T1006)*12/3</f>
        <v>0.27409060216467201</v>
      </c>
      <c r="AG5" s="122">
        <f>(幕後結果!$AI$2+幕後結果!$AI$4*幕後結果_最佳化!$U1006)*12/3</f>
        <v>0.84777228198552568</v>
      </c>
      <c r="AH5" s="122">
        <f>(幕後結果!$AJ$2+幕後結果!$AJ$4*幕後結果_最佳化!$V1006)*12/3</f>
        <v>-0.65545648385867217</v>
      </c>
      <c r="AI5" s="96">
        <f>(幕後結果!$AK$2+幕後結果!$AK$4*幕後結果_最佳化!$W1006)*12/3</f>
        <v>-0.12116410932039345</v>
      </c>
      <c r="AJ5" s="56"/>
      <c r="AK5" s="56"/>
      <c r="AL5" s="56"/>
      <c r="AM5" s="97">
        <v>4</v>
      </c>
      <c r="AN5" s="122">
        <f t="shared" si="1"/>
        <v>0.13144747189663097</v>
      </c>
      <c r="AO5" s="122">
        <f t="shared" si="2"/>
        <v>0.13548229316040425</v>
      </c>
      <c r="AP5" s="122">
        <f t="shared" si="3"/>
        <v>1.5313546930053915E-2</v>
      </c>
      <c r="AQ5" s="122">
        <f t="shared" si="4"/>
        <v>5.3919972108512258E-2</v>
      </c>
      <c r="AR5" s="122">
        <f t="shared" si="5"/>
        <v>0.11250650397873913</v>
      </c>
      <c r="AS5" s="122">
        <f t="shared" si="6"/>
        <v>9.1054986882563874E-2</v>
      </c>
      <c r="AT5" s="122">
        <f t="shared" si="7"/>
        <v>0.16273375312552329</v>
      </c>
      <c r="AU5" s="122">
        <f t="shared" si="8"/>
        <v>0.13106382239475789</v>
      </c>
      <c r="AV5" s="122">
        <f t="shared" si="9"/>
        <v>2.0872113732151035E-2</v>
      </c>
      <c r="AW5" s="122">
        <f t="shared" si="10"/>
        <v>0.14560553579066343</v>
      </c>
      <c r="AX5" s="122">
        <f t="shared" si="11"/>
        <v>1</v>
      </c>
      <c r="AY5" s="122">
        <f>SUMPRODUCT(AN5:AW5,幕後結果_最佳化!$Z$1005:$AI$1005)</f>
        <v>-0.33189039241377488</v>
      </c>
      <c r="AZ5" s="122">
        <f>(SUMPRODUCT(AN5:AW5,MMULT(AN5:AW5,幕後結果!$AB$9:$AK$18)))*252</f>
        <v>7.113993118314936E-2</v>
      </c>
      <c r="BA5" s="122">
        <f t="shared" si="12"/>
        <v>0.26672069882772381</v>
      </c>
      <c r="BB5" s="98">
        <f t="shared" si="13"/>
        <v>-1.4051792532826775</v>
      </c>
      <c r="BC5" s="56"/>
      <c r="BD5" s="56"/>
    </row>
    <row r="6" spans="1:58">
      <c r="A6" s="91">
        <v>5</v>
      </c>
      <c r="B6" s="122">
        <v>0.1680217794948824</v>
      </c>
      <c r="C6" s="122">
        <v>0.18670242248120594</v>
      </c>
      <c r="D6" s="122">
        <v>0.92705039160385394</v>
      </c>
      <c r="E6" s="122">
        <v>0.94474939272408109</v>
      </c>
      <c r="F6" s="122">
        <v>1.2161520816190041E-2</v>
      </c>
      <c r="G6" s="122">
        <v>0.48679930242576552</v>
      </c>
      <c r="H6" s="122">
        <v>0.22567477539809899</v>
      </c>
      <c r="I6" s="122">
        <v>0.16847806843011548</v>
      </c>
      <c r="J6" s="122">
        <v>6.5529976700760217E-2</v>
      </c>
      <c r="K6" s="100">
        <v>0.14426743026141065</v>
      </c>
      <c r="L6" s="101"/>
      <c r="M6" s="102">
        <v>5</v>
      </c>
      <c r="N6" s="125">
        <v>-0.96201203406823932</v>
      </c>
      <c r="O6" s="125">
        <v>-0.89011368591880002</v>
      </c>
      <c r="P6" s="125">
        <v>1.4541698678529942</v>
      </c>
      <c r="Q6" s="125">
        <v>1.5959443678858714</v>
      </c>
      <c r="R6" s="125">
        <v>-2.2519878215671123</v>
      </c>
      <c r="S6" s="125">
        <v>-3.3095282323135147E-2</v>
      </c>
      <c r="T6" s="125">
        <v>-0.7531670268520928</v>
      </c>
      <c r="U6" s="122">
        <v>-0.96019687992398062</v>
      </c>
      <c r="V6" s="122">
        <v>-1.5099352248271725</v>
      </c>
      <c r="W6" s="94">
        <v>-1.0613412175373445</v>
      </c>
      <c r="X6" s="56"/>
      <c r="Y6" s="95">
        <v>5</v>
      </c>
      <c r="Z6" s="122">
        <f>(幕後結果!$AB$2+幕後結果!$AB$4*幕後結果_最佳化!$N1007)*12/3</f>
        <v>-2.8127255602510282</v>
      </c>
      <c r="AA6" s="122">
        <f>(幕後結果!$AC$2+幕後結果!$AC$4*幕後結果_最佳化!$O1007)*12/3</f>
        <v>-0.95739714764551309</v>
      </c>
      <c r="AB6" s="122">
        <f>(幕後結果!$AD$2+幕後結果!$AD$4*幕後結果_最佳化!$P1007)*12/3</f>
        <v>1.0464193516365454</v>
      </c>
      <c r="AC6" s="122">
        <f>(幕後結果!$AE$2+幕後結果!$AE$4*幕後結果_最佳化!$Q1007)*12/3</f>
        <v>2.2621206246814736</v>
      </c>
      <c r="AD6" s="122">
        <f>(幕後結果!$AF$2+幕後結果!$AF$4*幕後結果_最佳化!$R1007)*12/3</f>
        <v>-2.129238094150435</v>
      </c>
      <c r="AE6" s="122">
        <f>(幕後結果!$AG$2+幕後結果!$AG$4*幕後結果_最佳化!$S1007)*12/3</f>
        <v>-1.6322177425959317E-2</v>
      </c>
      <c r="AF6" s="122">
        <f>(幕後結果!$AH$2+幕後結果!$AH$4*幕後結果_最佳化!$T1007)*12/3</f>
        <v>-0.88012664119968109</v>
      </c>
      <c r="AG6" s="122">
        <f>(幕後結果!$AI$2+幕後結果!$AI$4*幕後結果_最佳化!$U1007)*12/3</f>
        <v>-2.0731471933526802</v>
      </c>
      <c r="AH6" s="122">
        <f>(幕後結果!$AJ$2+幕後結果!$AJ$4*幕後結果_最佳化!$V1007)*12/3</f>
        <v>-0.35818730517685432</v>
      </c>
      <c r="AI6" s="96">
        <f>(幕後結果!$AK$2+幕後結果!$AK$4*幕後結果_最佳化!$W1007)*12/3</f>
        <v>-4.5734169856375644</v>
      </c>
      <c r="AJ6" s="56"/>
      <c r="AK6" s="56"/>
      <c r="AL6" s="56"/>
      <c r="AM6" s="97">
        <v>5</v>
      </c>
      <c r="AN6" s="122">
        <f t="shared" si="1"/>
        <v>2.9360325676087044E-2</v>
      </c>
      <c r="AO6" s="122">
        <f t="shared" si="2"/>
        <v>8.511192630754276E-2</v>
      </c>
      <c r="AP6" s="122">
        <f t="shared" si="3"/>
        <v>0.17834108001157598</v>
      </c>
      <c r="AQ6" s="122">
        <f t="shared" si="4"/>
        <v>7.4949311735011848E-2</v>
      </c>
      <c r="AR6" s="122">
        <f t="shared" si="5"/>
        <v>0.16432145569974244</v>
      </c>
      <c r="AS6" s="122">
        <f t="shared" si="6"/>
        <v>0.15599934378224836</v>
      </c>
      <c r="AT6" s="122">
        <f t="shared" si="7"/>
        <v>6.1453772003204843E-2</v>
      </c>
      <c r="AU6" s="122">
        <f t="shared" si="8"/>
        <v>0.18896594231283953</v>
      </c>
      <c r="AV6" s="122">
        <f t="shared" si="9"/>
        <v>4.126723928906284E-2</v>
      </c>
      <c r="AW6" s="122">
        <f t="shared" si="10"/>
        <v>2.0229603182684311E-2</v>
      </c>
      <c r="AX6" s="122">
        <f t="shared" si="11"/>
        <v>0.99999999999999989</v>
      </c>
      <c r="AY6" s="122">
        <f>SUMPRODUCT(AN6:AW6,幕後結果_最佳化!$Z$1005:$AI$1005)</f>
        <v>8.7433879167986506E-2</v>
      </c>
      <c r="AZ6" s="122">
        <f>(SUMPRODUCT(AN6:AW6,MMULT(AN6:AW6,幕後結果!$AB$9:$AK$18)))*252</f>
        <v>7.7189165263710918E-2</v>
      </c>
      <c r="BA6" s="122">
        <f t="shared" si="12"/>
        <v>0.27782938157025605</v>
      </c>
      <c r="BB6" s="98">
        <f t="shared" si="13"/>
        <v>0.16029218693964881</v>
      </c>
      <c r="BC6" s="56"/>
      <c r="BD6" s="56"/>
    </row>
    <row r="7" spans="1:58">
      <c r="A7" s="91">
        <v>6</v>
      </c>
      <c r="B7" s="122">
        <v>0.47780969564743181</v>
      </c>
      <c r="C7" s="122">
        <v>6.0385857077645655E-2</v>
      </c>
      <c r="D7" s="122">
        <v>0.17729071899365856</v>
      </c>
      <c r="E7" s="122">
        <v>0.8484392800201479</v>
      </c>
      <c r="F7" s="122">
        <v>3.6991527658750689E-2</v>
      </c>
      <c r="G7" s="122">
        <v>0.7701974994515528</v>
      </c>
      <c r="H7" s="122">
        <v>0.2202687662745475</v>
      </c>
      <c r="I7" s="122">
        <v>0.85073392428745898</v>
      </c>
      <c r="J7" s="122">
        <v>0.38332162716967799</v>
      </c>
      <c r="K7" s="100">
        <v>0.84256794618143505</v>
      </c>
      <c r="L7" s="101"/>
      <c r="M7" s="102">
        <v>6</v>
      </c>
      <c r="N7" s="125">
        <v>-5.5651557340222611E-2</v>
      </c>
      <c r="O7" s="125">
        <v>-1.5515425687419049</v>
      </c>
      <c r="P7" s="125">
        <v>-0.92573937870273659</v>
      </c>
      <c r="Q7" s="125">
        <v>1.0297626454424793</v>
      </c>
      <c r="R7" s="125">
        <v>-1.7867181423253347</v>
      </c>
      <c r="S7" s="125">
        <v>0.73949742775460792</v>
      </c>
      <c r="T7" s="125">
        <v>-0.77128582484430663</v>
      </c>
      <c r="U7" s="122">
        <v>1.0395862852115756</v>
      </c>
      <c r="V7" s="122">
        <v>-0.29676850213535377</v>
      </c>
      <c r="W7" s="94">
        <v>1.0050679997145493</v>
      </c>
      <c r="X7" s="56"/>
      <c r="Y7" s="95">
        <v>6</v>
      </c>
      <c r="Z7" s="122">
        <f>(幕後結果!$AB$2+幕後結果!$AB$4*幕後結果_最佳化!$N1008)*12/3</f>
        <v>-1.8843754756834901</v>
      </c>
      <c r="AA7" s="122">
        <f>(幕後結果!$AC$2+幕後結果!$AC$4*幕後結果_最佳化!$O1008)*12/3</f>
        <v>-1.6418547783247972</v>
      </c>
      <c r="AB7" s="122">
        <f>(幕後結果!$AD$2+幕後結果!$AD$4*幕後結果_最佳化!$P1008)*12/3</f>
        <v>-1.8033462694255906</v>
      </c>
      <c r="AC7" s="122">
        <f>(幕後結果!$AE$2+幕後結果!$AE$4*幕後結果_最佳化!$Q1008)*12/3</f>
        <v>0.36468875284546298</v>
      </c>
      <c r="AD7" s="122">
        <f>(幕後結果!$AF$2+幕後結果!$AF$4*幕後結果_最佳化!$R1008)*12/3</f>
        <v>-2.2974039761914544</v>
      </c>
      <c r="AE7" s="122">
        <f>(幕後結果!$AG$2+幕後結果!$AG$4*幕後結果_最佳化!$S1008)*12/3</f>
        <v>0.61233005598581747</v>
      </c>
      <c r="AF7" s="122">
        <f>(幕後結果!$AH$2+幕後結果!$AH$4*幕後結果_最佳化!$T1008)*12/3</f>
        <v>-1.0249830437990926</v>
      </c>
      <c r="AG7" s="122">
        <f>(幕後結果!$AI$2+幕後結果!$AI$4*幕後結果_最佳化!$U1008)*12/3</f>
        <v>-0.67225630562837002</v>
      </c>
      <c r="AH7" s="122">
        <f>(幕後結果!$AJ$2+幕後結果!$AJ$4*幕後結果_最佳化!$V1008)*12/3</f>
        <v>0.92313154567108524</v>
      </c>
      <c r="AI7" s="96">
        <f>(幕後結果!$AK$2+幕後結果!$AK$4*幕後結果_最佳化!$W1008)*12/3</f>
        <v>-1.5944634922929619</v>
      </c>
      <c r="AJ7" s="56"/>
      <c r="AK7" s="56"/>
      <c r="AL7" s="56"/>
      <c r="AM7" s="97">
        <v>6</v>
      </c>
      <c r="AN7" s="122">
        <f t="shared" si="1"/>
        <v>0.12806918739057627</v>
      </c>
      <c r="AO7" s="122">
        <f t="shared" si="2"/>
        <v>0.16668453517315374</v>
      </c>
      <c r="AP7" s="122">
        <f t="shared" si="3"/>
        <v>9.1445642180024808E-2</v>
      </c>
      <c r="AQ7" s="122">
        <f t="shared" si="4"/>
        <v>7.1911002897811688E-2</v>
      </c>
      <c r="AR7" s="122">
        <f t="shared" si="5"/>
        <v>2.6685285929380367E-2</v>
      </c>
      <c r="AS7" s="122">
        <f t="shared" si="6"/>
        <v>0.15875094724760419</v>
      </c>
      <c r="AT7" s="122">
        <f t="shared" si="7"/>
        <v>0.1000880401409574</v>
      </c>
      <c r="AU7" s="122">
        <f t="shared" si="8"/>
        <v>2.4606635497731382E-2</v>
      </c>
      <c r="AV7" s="122">
        <f t="shared" si="9"/>
        <v>0.11131877204072897</v>
      </c>
      <c r="AW7" s="122">
        <f t="shared" si="10"/>
        <v>0.12043995150203125</v>
      </c>
      <c r="AX7" s="122">
        <f t="shared" si="11"/>
        <v>1</v>
      </c>
      <c r="AY7" s="122">
        <f>SUMPRODUCT(AN7:AW7,幕後結果_最佳化!$Z$1005:$AI$1005)</f>
        <v>-0.27101185628870755</v>
      </c>
      <c r="AZ7" s="122">
        <f>(SUMPRODUCT(AN7:AW7,MMULT(AN7:AW7,幕後結果!$AB$9:$AK$18)))*252</f>
        <v>5.0204092654496282E-2</v>
      </c>
      <c r="BA7" s="122">
        <f t="shared" si="12"/>
        <v>0.22406269804341883</v>
      </c>
      <c r="BB7" s="98">
        <f t="shared" si="13"/>
        <v>-1.4010000728808405</v>
      </c>
      <c r="BC7" s="56"/>
      <c r="BD7" s="56"/>
    </row>
    <row r="8" spans="1:58">
      <c r="A8" s="91">
        <v>7</v>
      </c>
      <c r="B8" s="122">
        <v>0.1007520491745324</v>
      </c>
      <c r="C8" s="122">
        <v>0.197376897121607</v>
      </c>
      <c r="D8" s="122">
        <v>0.83827229986763574</v>
      </c>
      <c r="E8" s="122">
        <v>0.59543080494684575</v>
      </c>
      <c r="F8" s="122">
        <v>0.94978466029192554</v>
      </c>
      <c r="G8" s="122">
        <v>0.3607855654106229</v>
      </c>
      <c r="H8" s="122">
        <v>0.96255997337358123</v>
      </c>
      <c r="I8" s="122">
        <v>0.94396081897654494</v>
      </c>
      <c r="J8" s="122">
        <v>0.78247047133394521</v>
      </c>
      <c r="K8" s="100">
        <v>0.38184312616950233</v>
      </c>
      <c r="L8" s="101"/>
      <c r="M8" s="102">
        <v>7</v>
      </c>
      <c r="N8" s="125">
        <v>-1.2772780550837051</v>
      </c>
      <c r="O8" s="125">
        <v>-0.85102800865669226</v>
      </c>
      <c r="P8" s="125">
        <v>0.98738200997013914</v>
      </c>
      <c r="Q8" s="125">
        <v>0.24153771389670045</v>
      </c>
      <c r="R8" s="125">
        <v>1.6427692753834411</v>
      </c>
      <c r="S8" s="125">
        <v>-0.35635979996172523</v>
      </c>
      <c r="T8" s="125">
        <v>1.7811983492422996</v>
      </c>
      <c r="U8" s="122">
        <v>1.5889204126256309</v>
      </c>
      <c r="V8" s="122">
        <v>0.78056385517848426</v>
      </c>
      <c r="W8" s="94">
        <v>-0.30064363712361264</v>
      </c>
      <c r="X8" s="56"/>
      <c r="Y8" s="95">
        <v>7</v>
      </c>
      <c r="Z8" s="122">
        <f>(幕後結果!$AB$2+幕後結果!$AB$4*幕後結果_最佳化!$N1009)*12/3</f>
        <v>-3.1356403880550281</v>
      </c>
      <c r="AA8" s="122">
        <f>(幕後結果!$AC$2+幕後結果!$AC$4*幕後結果_最佳化!$O1009)*12/3</f>
        <v>-0.921304057174955</v>
      </c>
      <c r="AB8" s="122">
        <f>(幕後結果!$AD$2+幕後結果!$AD$4*幕後結果_最佳化!$P1009)*12/3</f>
        <v>0.4703062279948898</v>
      </c>
      <c r="AC8" s="122">
        <f>(幕後結果!$AE$2+幕後結果!$AE$4*幕後結果_最佳化!$Q1009)*12/3</f>
        <v>0.53189244536412672</v>
      </c>
      <c r="AD8" s="122">
        <f>(幕後結果!$AF$2+幕後結果!$AF$4*幕後結果_最佳化!$R1009)*12/3</f>
        <v>4.3337708022747217</v>
      </c>
      <c r="AE8" s="122">
        <f>(幕後結果!$AG$2+幕後結果!$AG$4*幕後結果_最佳化!$S1009)*12/3</f>
        <v>-0.67190645839596241</v>
      </c>
      <c r="AF8" s="122">
        <f>(幕後結果!$AH$2+幕後結果!$AH$4*幕後結果_最佳化!$T1009)*12/3</f>
        <v>1.5061677989758795</v>
      </c>
      <c r="AG8" s="122">
        <f>(幕後結果!$AI$2+幕後結果!$AI$4*幕後結果_最佳化!$U1009)*12/3</f>
        <v>0.66767939465776982</v>
      </c>
      <c r="AH8" s="122">
        <f>(幕後結果!$AJ$2+幕後結果!$AJ$4*幕後結果_最佳化!$V1009)*12/3</f>
        <v>0.89376963679426946</v>
      </c>
      <c r="AI8" s="96">
        <f>(幕後結果!$AK$2+幕後結果!$AK$4*幕後結果_最佳化!$W1009)*12/3</f>
        <v>-1.1746825039269975</v>
      </c>
      <c r="AJ8" s="56"/>
      <c r="AK8" s="56"/>
      <c r="AL8" s="56"/>
      <c r="AM8" s="97">
        <v>7</v>
      </c>
      <c r="AN8" s="122">
        <f t="shared" si="1"/>
        <v>1.5795797845140707E-3</v>
      </c>
      <c r="AO8" s="122">
        <f t="shared" si="2"/>
        <v>0.15820251119687317</v>
      </c>
      <c r="AP8" s="122">
        <f t="shared" si="3"/>
        <v>0.11618881752249384</v>
      </c>
      <c r="AQ8" s="122">
        <f t="shared" si="4"/>
        <v>0.14948936015818806</v>
      </c>
      <c r="AR8" s="122">
        <f t="shared" si="5"/>
        <v>0.12859947985165096</v>
      </c>
      <c r="AS8" s="122">
        <f t="shared" si="6"/>
        <v>6.7575828875032523E-2</v>
      </c>
      <c r="AT8" s="122">
        <f t="shared" si="7"/>
        <v>4.0622603028936381E-2</v>
      </c>
      <c r="AU8" s="122">
        <f t="shared" si="8"/>
        <v>2.76979163917483E-2</v>
      </c>
      <c r="AV8" s="122">
        <f t="shared" si="9"/>
        <v>0.16575993428079799</v>
      </c>
      <c r="AW8" s="122">
        <f t="shared" si="10"/>
        <v>0.14428396890976469</v>
      </c>
      <c r="AX8" s="122">
        <f t="shared" si="11"/>
        <v>1</v>
      </c>
      <c r="AY8" s="122">
        <f>SUMPRODUCT(AN8:AW8,幕後結果_最佳化!$Z$1005:$AI$1005)</f>
        <v>9.8126207788697156E-2</v>
      </c>
      <c r="AZ8" s="122">
        <f>(SUMPRODUCT(AN8:AW8,MMULT(AN8:AW8,幕後結果!$AB$9:$AK$18)))*252</f>
        <v>7.2771380017232865E-2</v>
      </c>
      <c r="BA8" s="122">
        <f t="shared" si="12"/>
        <v>0.26976170969437613</v>
      </c>
      <c r="BB8" s="98">
        <f t="shared" si="13"/>
        <v>0.20472218926572322</v>
      </c>
      <c r="BC8" s="56"/>
      <c r="BD8" s="56"/>
    </row>
    <row r="9" spans="1:58">
      <c r="A9" s="91">
        <v>8</v>
      </c>
      <c r="B9" s="122">
        <v>0.62086287919755545</v>
      </c>
      <c r="C9" s="122">
        <v>0.36444226276824643</v>
      </c>
      <c r="D9" s="122">
        <v>0.4229543218812617</v>
      </c>
      <c r="E9" s="122">
        <v>0.68351960392832822</v>
      </c>
      <c r="F9" s="122">
        <v>0.10087623119935141</v>
      </c>
      <c r="G9" s="122">
        <v>0.47963345846082794</v>
      </c>
      <c r="H9" s="122">
        <v>0.10748249178364122</v>
      </c>
      <c r="I9" s="122">
        <v>0.16214332285582289</v>
      </c>
      <c r="J9" s="122">
        <v>0.27169535767775299</v>
      </c>
      <c r="K9" s="100">
        <v>0.58900725476980398</v>
      </c>
      <c r="L9" s="101"/>
      <c r="M9" s="102">
        <v>8</v>
      </c>
      <c r="N9" s="125">
        <v>0.30774780383601147</v>
      </c>
      <c r="O9" s="125">
        <v>-0.34660974272120032</v>
      </c>
      <c r="P9" s="125">
        <v>-0.19434130709779804</v>
      </c>
      <c r="Q9" s="125">
        <v>0.47756367233221425</v>
      </c>
      <c r="R9" s="125">
        <v>-1.2765746328028662</v>
      </c>
      <c r="S9" s="125">
        <v>-5.1073544475810154E-2</v>
      </c>
      <c r="T9" s="125">
        <v>-1.240028146741194</v>
      </c>
      <c r="U9" s="122">
        <v>-0.98568717318944754</v>
      </c>
      <c r="V9" s="122">
        <v>-0.60769358973187748</v>
      </c>
      <c r="W9" s="94">
        <v>0.2249920094355996</v>
      </c>
      <c r="X9" s="56"/>
      <c r="Y9" s="95">
        <v>8</v>
      </c>
      <c r="Z9" s="122">
        <f>(幕後結果!$AB$2+幕後結果!$AB$4*幕後結果_最佳化!$N1010)*12/3</f>
        <v>-1.5121595237063798</v>
      </c>
      <c r="AA9" s="122">
        <f>(幕後結果!$AC$2+幕後結果!$AC$4*幕後結果_最佳化!$O1010)*12/3</f>
        <v>-0.36145909580698116</v>
      </c>
      <c r="AB9" s="122">
        <f>(幕後結果!$AD$2+幕後結果!$AD$4*幕後結果_最佳化!$P1010)*12/3</f>
        <v>-0.36659173105878146</v>
      </c>
      <c r="AC9" s="122">
        <f>(幕後結果!$AE$2+幕後結果!$AE$4*幕後結果_最佳化!$Q1010)*12/3</f>
        <v>0.63675070373862186</v>
      </c>
      <c r="AD9" s="122">
        <f>(幕後結果!$AF$2+幕後結果!$AF$4*幕後結果_最佳化!$R1010)*12/3</f>
        <v>-1.1059610460474665</v>
      </c>
      <c r="AE9" s="122">
        <f>(幕後結果!$AG$2+幕後結果!$AG$4*幕後結果_最佳化!$S1010)*12/3</f>
        <v>6.0346885387188659E-2</v>
      </c>
      <c r="AF9" s="122">
        <f>(幕後結果!$AH$2+幕後結果!$AH$4*幕後結果_最佳化!$T1010)*12/3</f>
        <v>-1.0225582730827028</v>
      </c>
      <c r="AG9" s="122">
        <f>(幕後結果!$AI$2+幕後結果!$AI$4*幕後結果_最佳化!$U1010)*12/3</f>
        <v>-1.5336323915871715</v>
      </c>
      <c r="AH9" s="122">
        <f>(幕後結果!$AJ$2+幕後結果!$AJ$4*幕後結果_最佳化!$V1010)*12/3</f>
        <v>0.71596777333752337</v>
      </c>
      <c r="AI9" s="96">
        <f>(幕後結果!$AK$2+幕後結果!$AK$4*幕後結果_最佳化!$W1010)*12/3</f>
        <v>-2.5755717904523769</v>
      </c>
      <c r="AJ9" s="56"/>
      <c r="AK9" s="56"/>
      <c r="AL9" s="56"/>
      <c r="AM9" s="97">
        <v>8</v>
      </c>
      <c r="AN9" s="122">
        <f t="shared" si="1"/>
        <v>0.1557221386083753</v>
      </c>
      <c r="AO9" s="122">
        <f t="shared" si="2"/>
        <v>0.15678326215580737</v>
      </c>
      <c r="AP9" s="122">
        <f t="shared" si="3"/>
        <v>0.19943078435331105</v>
      </c>
      <c r="AQ9" s="122">
        <f t="shared" si="4"/>
        <v>1.8175025732936421E-2</v>
      </c>
      <c r="AR9" s="122">
        <f t="shared" si="5"/>
        <v>3.2925589761790015E-3</v>
      </c>
      <c r="AS9" s="122">
        <f t="shared" si="6"/>
        <v>2.2057644564445519E-2</v>
      </c>
      <c r="AT9" s="122">
        <f t="shared" si="7"/>
        <v>3.0891208368092126E-2</v>
      </c>
      <c r="AU9" s="122">
        <f t="shared" si="8"/>
        <v>0.15571744345012878</v>
      </c>
      <c r="AV9" s="122">
        <f t="shared" si="9"/>
        <v>7.356855922494028E-2</v>
      </c>
      <c r="AW9" s="122">
        <f t="shared" si="10"/>
        <v>0.18436137456578408</v>
      </c>
      <c r="AX9" s="122">
        <f t="shared" si="11"/>
        <v>0.99999999999999978</v>
      </c>
      <c r="AY9" s="122">
        <f>SUMPRODUCT(AN9:AW9,幕後結果_最佳化!$Z$1005:$AI$1005)</f>
        <v>-0.55000991916439168</v>
      </c>
      <c r="AZ9" s="122">
        <f>(SUMPRODUCT(AN9:AW9,MMULT(AN9:AW9,幕後結果!$AB$9:$AK$18)))*252</f>
        <v>8.7966135650070332E-2</v>
      </c>
      <c r="BA9" s="122">
        <f t="shared" si="12"/>
        <v>0.29659085564135373</v>
      </c>
      <c r="BB9" s="98">
        <f t="shared" si="13"/>
        <v>-1.9990836126160128</v>
      </c>
      <c r="BC9" s="56"/>
      <c r="BD9" s="56"/>
    </row>
    <row r="10" spans="1:58">
      <c r="A10" s="91">
        <v>9</v>
      </c>
      <c r="B10" s="122">
        <v>0.39504137188526278</v>
      </c>
      <c r="C10" s="122">
        <v>0.16284229657252514</v>
      </c>
      <c r="D10" s="122">
        <v>0.15314827299059108</v>
      </c>
      <c r="E10" s="122">
        <v>0.21329007099430775</v>
      </c>
      <c r="F10" s="122">
        <v>0.91492519718959264</v>
      </c>
      <c r="G10" s="122">
        <v>0.2656025044947985</v>
      </c>
      <c r="H10" s="122">
        <v>0.70819821607398636</v>
      </c>
      <c r="I10" s="122">
        <v>0.55600527381399911</v>
      </c>
      <c r="J10" s="122">
        <v>0.47315788776222689</v>
      </c>
      <c r="K10" s="100">
        <v>3.0328175993713069E-2</v>
      </c>
      <c r="L10" s="101"/>
      <c r="M10" s="102">
        <v>9</v>
      </c>
      <c r="N10" s="125">
        <v>-0.26620316741319577</v>
      </c>
      <c r="O10" s="125">
        <v>-0.98284324743064422</v>
      </c>
      <c r="P10" s="125">
        <v>-1.0230238994660816</v>
      </c>
      <c r="Q10" s="125">
        <v>-0.79505735093306618</v>
      </c>
      <c r="R10" s="125">
        <v>1.3717232567556177</v>
      </c>
      <c r="S10" s="125">
        <v>-0.62616761117893294</v>
      </c>
      <c r="T10" s="125">
        <v>0.54812865247989828</v>
      </c>
      <c r="U10" s="122">
        <v>0.14084872165487827</v>
      </c>
      <c r="V10" s="122">
        <v>-6.7334043573491556E-2</v>
      </c>
      <c r="W10" s="94">
        <v>-1.8759921925072958</v>
      </c>
      <c r="X10" s="56"/>
      <c r="Y10" s="95">
        <v>9</v>
      </c>
      <c r="Z10" s="122">
        <f>(幕後結果!$AB$2+幕後結果!$AB$4*幕後結果_最佳化!$N1011)*12/3</f>
        <v>-2.1000353704338783</v>
      </c>
      <c r="AA10" s="122">
        <f>(幕後結果!$AC$2+幕後結果!$AC$4*幕後結果_最佳化!$O1011)*12/3</f>
        <v>-1.0438943911157696</v>
      </c>
      <c r="AB10" s="122">
        <f>(幕後結果!$AD$2+幕後結果!$AD$4*幕後結果_最佳化!$P1011)*12/3</f>
        <v>-1.7031524823274029</v>
      </c>
      <c r="AC10" s="122">
        <f>(幕後結果!$AE$2+幕後結果!$AE$4*幕後結果_最佳化!$Q1011)*12/3</f>
        <v>-1.4745702807000665</v>
      </c>
      <c r="AD10" s="122">
        <f>(幕後結果!$AF$2+幕後結果!$AF$4*幕後結果_最佳化!$R1011)*12/3</f>
        <v>2.9007396167525124</v>
      </c>
      <c r="AE10" s="122">
        <f>(幕後結果!$AG$2+幕後結果!$AG$4*幕後結果_最佳化!$S1011)*12/3</f>
        <v>-0.73026942060908739</v>
      </c>
      <c r="AF10" s="122">
        <f>(幕後結果!$AH$2+幕後結果!$AH$4*幕後結果_最佳化!$T1011)*12/3</f>
        <v>0.4401184892014382</v>
      </c>
      <c r="AG10" s="122">
        <f>(幕後結果!$AI$2+幕後結果!$AI$4*幕後結果_最佳化!$U1011)*12/3</f>
        <v>-0.80838817773734972</v>
      </c>
      <c r="AH10" s="122">
        <f>(幕後結果!$AJ$2+幕後結果!$AJ$4*幕後結果_最佳化!$V1011)*12/3</f>
        <v>0.64808485013895734</v>
      </c>
      <c r="AI10" s="96">
        <f>(幕後結果!$AK$2+幕後結果!$AK$4*幕後結果_最佳化!$W1011)*12/3</f>
        <v>-3.8091989399395758</v>
      </c>
      <c r="AJ10" s="56"/>
      <c r="AK10" s="56"/>
      <c r="AL10" s="56"/>
      <c r="AM10" s="97">
        <v>9</v>
      </c>
      <c r="AN10" s="122">
        <f t="shared" si="1"/>
        <v>0.16891683149382963</v>
      </c>
      <c r="AO10" s="122">
        <f t="shared" si="2"/>
        <v>5.7484454951986397E-2</v>
      </c>
      <c r="AP10" s="122">
        <f t="shared" si="3"/>
        <v>0.11149560150907512</v>
      </c>
      <c r="AQ10" s="122">
        <f t="shared" si="4"/>
        <v>6.576675074955364E-2</v>
      </c>
      <c r="AR10" s="122">
        <f t="shared" si="5"/>
        <v>0.1380794122704351</v>
      </c>
      <c r="AS10" s="122">
        <f t="shared" si="6"/>
        <v>0.16825656068412004</v>
      </c>
      <c r="AT10" s="122">
        <f t="shared" si="7"/>
        <v>4.4626221430496479E-2</v>
      </c>
      <c r="AU10" s="122">
        <f t="shared" si="8"/>
        <v>0.19571693339981991</v>
      </c>
      <c r="AV10" s="122">
        <f t="shared" si="9"/>
        <v>2.3014922429116763E-2</v>
      </c>
      <c r="AW10" s="122">
        <f t="shared" si="10"/>
        <v>2.664231108156705E-2</v>
      </c>
      <c r="AX10" s="122">
        <f t="shared" si="11"/>
        <v>1</v>
      </c>
      <c r="AY10" s="122">
        <f>SUMPRODUCT(AN10:AW10,幕後結果_最佳化!$Z$1005:$AI$1005)</f>
        <v>-0.23729871770765382</v>
      </c>
      <c r="AZ10" s="122">
        <f>(SUMPRODUCT(AN10:AW10,MMULT(AN10:AW10,幕後結果!$AB$9:$AK$18)))*252</f>
        <v>6.7099342015263255E-2</v>
      </c>
      <c r="BA10" s="122">
        <f t="shared" si="12"/>
        <v>0.25903540687570736</v>
      </c>
      <c r="BB10" s="98">
        <f t="shared" si="13"/>
        <v>-1.0817004558844003</v>
      </c>
      <c r="BC10" s="56"/>
      <c r="BD10" s="56"/>
    </row>
    <row r="11" spans="1:58">
      <c r="A11" s="91">
        <v>10</v>
      </c>
      <c r="B11" s="122">
        <v>0.76814342051332374</v>
      </c>
      <c r="C11" s="122">
        <v>0.2799184177497962</v>
      </c>
      <c r="D11" s="122">
        <v>0.84416059156409773</v>
      </c>
      <c r="E11" s="122">
        <v>0.90997218376389033</v>
      </c>
      <c r="F11" s="122">
        <v>0.64602420617743417</v>
      </c>
      <c r="G11" s="122">
        <v>2.9454463835832723E-2</v>
      </c>
      <c r="H11" s="122">
        <v>0.42672902715470862</v>
      </c>
      <c r="I11" s="122">
        <v>0.47180429754496456</v>
      </c>
      <c r="J11" s="122">
        <v>0.41441537280093699</v>
      </c>
      <c r="K11" s="100">
        <v>0.84776543291755746</v>
      </c>
      <c r="L11" s="101"/>
      <c r="M11" s="102">
        <v>10</v>
      </c>
      <c r="N11" s="125">
        <v>0.73274633313991011</v>
      </c>
      <c r="O11" s="125">
        <v>-0.58308387909330717</v>
      </c>
      <c r="P11" s="125">
        <v>1.0117056424393998</v>
      </c>
      <c r="Q11" s="125">
        <v>1.3405837612285074</v>
      </c>
      <c r="R11" s="125">
        <v>0.37460858458328133</v>
      </c>
      <c r="S11" s="125">
        <v>-1.8888724065130378</v>
      </c>
      <c r="T11" s="125">
        <v>-0.18470802135202158</v>
      </c>
      <c r="U11" s="122">
        <v>-7.0735087362000806E-2</v>
      </c>
      <c r="V11" s="122">
        <v>-0.21620142143837912</v>
      </c>
      <c r="W11" s="94">
        <v>1.0268966452438137</v>
      </c>
      <c r="X11" s="56"/>
      <c r="Y11" s="95">
        <v>10</v>
      </c>
      <c r="Z11" s="122">
        <f>(幕後結果!$AB$2+幕後結果!$AB$4*幕後結果_最佳化!$N1012)*12/3</f>
        <v>-1.0768499192489136</v>
      </c>
      <c r="AA11" s="122">
        <f>(幕後結果!$AC$2+幕後結果!$AC$4*幕後結果_最佳化!$O1012)*12/3</f>
        <v>-0.60448709011826951</v>
      </c>
      <c r="AB11" s="122">
        <f>(幕後結果!$AD$2+幕後結果!$AD$4*幕後結果_最佳化!$P1012)*12/3</f>
        <v>0.98979509382154285</v>
      </c>
      <c r="AC11" s="122">
        <f>(幕後結果!$AE$2+幕後結果!$AE$4*幕後結果_最佳化!$Q1012)*12/3</f>
        <v>2.171374391999541</v>
      </c>
      <c r="AD11" s="122">
        <f>(幕後結果!$AF$2+幕後結果!$AF$4*幕後結果_最佳化!$R1012)*12/3</f>
        <v>2.6446412213390627</v>
      </c>
      <c r="AE11" s="122">
        <f>(幕後結果!$AG$2+幕後結果!$AG$4*幕後結果_最佳化!$S1012)*12/3</f>
        <v>-1.1683094667765617</v>
      </c>
      <c r="AF11" s="122">
        <f>(幕後結果!$AH$2+幕後結果!$AH$4*幕後結果_最佳化!$T1012)*12/3</f>
        <v>0.27232559556975822</v>
      </c>
      <c r="AG11" s="122">
        <f>(幕後結果!$AI$2+幕後結果!$AI$4*幕後結果_最佳化!$U1012)*12/3</f>
        <v>-0.39880474240203273</v>
      </c>
      <c r="AH11" s="122">
        <f>(幕後結果!$AJ$2+幕後結果!$AJ$4*幕後結果_最佳化!$V1012)*12/3</f>
        <v>0.41871811647578411</v>
      </c>
      <c r="AI11" s="96">
        <f>(幕後結果!$AK$2+幕後結果!$AK$4*幕後結果_最佳化!$W1012)*12/3</f>
        <v>-0.79715417765450869</v>
      </c>
      <c r="AJ11" s="56"/>
      <c r="AK11" s="56"/>
      <c r="AL11" s="56"/>
      <c r="AM11" s="97">
        <v>10</v>
      </c>
      <c r="AN11" s="122">
        <f t="shared" si="1"/>
        <v>7.11345405774685E-2</v>
      </c>
      <c r="AO11" s="122">
        <f t="shared" si="2"/>
        <v>6.4974650585071347E-2</v>
      </c>
      <c r="AP11" s="122">
        <f t="shared" si="3"/>
        <v>9.8406334620922076E-2</v>
      </c>
      <c r="AQ11" s="122">
        <f t="shared" si="4"/>
        <v>0.12009983620017839</v>
      </c>
      <c r="AR11" s="122">
        <f t="shared" si="5"/>
        <v>2.0794175919809432E-2</v>
      </c>
      <c r="AS11" s="122">
        <f t="shared" si="6"/>
        <v>0.13068945927193157</v>
      </c>
      <c r="AT11" s="122">
        <f t="shared" si="7"/>
        <v>9.5490891102227998E-2</v>
      </c>
      <c r="AU11" s="122">
        <f t="shared" si="8"/>
        <v>0.10286597710233973</v>
      </c>
      <c r="AV11" s="122">
        <f t="shared" si="9"/>
        <v>0.12311663527632184</v>
      </c>
      <c r="AW11" s="122">
        <f t="shared" si="10"/>
        <v>0.1724274993437292</v>
      </c>
      <c r="AX11" s="122">
        <f t="shared" si="11"/>
        <v>1</v>
      </c>
      <c r="AY11" s="122">
        <f>SUMPRODUCT(AN11:AW11,幕後結果_最佳化!$Z$1005:$AI$1005)</f>
        <v>-0.25628938774555415</v>
      </c>
      <c r="AZ11" s="122">
        <f>(SUMPRODUCT(AN11:AW11,MMULT(AN11:AW11,幕後結果!$AB$9:$AK$18)))*252</f>
        <v>5.9334089873701659E-2</v>
      </c>
      <c r="BA11" s="122">
        <f t="shared" si="12"/>
        <v>0.24358589834738312</v>
      </c>
      <c r="BB11" s="98">
        <f t="shared" si="13"/>
        <v>-1.2282705598945374</v>
      </c>
      <c r="BC11" s="56"/>
      <c r="BD11" s="56"/>
    </row>
    <row r="12" spans="1:58">
      <c r="A12" s="91">
        <v>11</v>
      </c>
      <c r="B12" s="122">
        <v>0.81069108031834958</v>
      </c>
      <c r="C12" s="122">
        <v>0.66469284811693474</v>
      </c>
      <c r="D12" s="122">
        <v>0.57418745452848308</v>
      </c>
      <c r="E12" s="122">
        <v>0.11589152852932405</v>
      </c>
      <c r="F12" s="122">
        <v>0.59342349396609184</v>
      </c>
      <c r="G12" s="122">
        <v>0.74325716742253078</v>
      </c>
      <c r="H12" s="122">
        <v>0.15553532368363987</v>
      </c>
      <c r="I12" s="122">
        <v>0.39315840997885987</v>
      </c>
      <c r="J12" s="122">
        <v>2.4749399614944156E-2</v>
      </c>
      <c r="K12" s="100">
        <v>0.88547989256757753</v>
      </c>
      <c r="L12" s="101"/>
      <c r="M12" s="102">
        <v>11</v>
      </c>
      <c r="N12" s="125">
        <v>0.88044582815401551</v>
      </c>
      <c r="O12" s="125">
        <v>0.42530506221377051</v>
      </c>
      <c r="P12" s="125">
        <v>0.18704533118699174</v>
      </c>
      <c r="Q12" s="125">
        <v>-1.1957783747303921</v>
      </c>
      <c r="R12" s="125">
        <v>0.23636041268147864</v>
      </c>
      <c r="S12" s="125">
        <v>0.65341981915861347</v>
      </c>
      <c r="T12" s="125">
        <v>-1.0129780460394593</v>
      </c>
      <c r="U12" s="122">
        <v>-0.27109649149327442</v>
      </c>
      <c r="V12" s="122">
        <v>-1.9642699100038306</v>
      </c>
      <c r="W12" s="94">
        <v>1.2028349040343282</v>
      </c>
      <c r="X12" s="56"/>
      <c r="Y12" s="95">
        <v>11</v>
      </c>
      <c r="Z12" s="122">
        <f>(幕後結果!$AB$2+幕後結果!$AB$4*幕後結果_最佳化!$N1013)*12/3</f>
        <v>-0.92556702220344389</v>
      </c>
      <c r="AA12" s="122">
        <f>(幕後結果!$AC$2+幕後結果!$AC$4*幕後結果_最佳化!$O1013)*12/3</f>
        <v>0.46445344007535311</v>
      </c>
      <c r="AB12" s="122">
        <f>(幕後結果!$AD$2+幕後結果!$AD$4*幕後結果_最佳化!$P1013)*12/3</f>
        <v>0.51712566261167514</v>
      </c>
      <c r="AC12" s="122">
        <f>(幕後結果!$AE$2+幕後結果!$AE$4*幕後結果_最佳化!$Q1013)*12/3</f>
        <v>-0.58413551480297254</v>
      </c>
      <c r="AD12" s="122">
        <f>(幕後結果!$AF$2+幕後結果!$AF$4*幕後結果_最佳化!$R1013)*12/3</f>
        <v>1.4692899311085703</v>
      </c>
      <c r="AE12" s="122">
        <f>(幕後結果!$AG$2+幕後結果!$AG$4*幕後結果_最佳化!$S1013)*12/3</f>
        <v>0.2322184861682989</v>
      </c>
      <c r="AF12" s="122">
        <f>(幕後結果!$AH$2+幕後結果!$AH$4*幕後結果_最佳化!$T1013)*12/3</f>
        <v>-0.60071196732899668</v>
      </c>
      <c r="AG12" s="122">
        <f>(幕後結果!$AI$2+幕後結果!$AI$4*幕後結果_最佳化!$U1013)*12/3</f>
        <v>0.10558001655350707</v>
      </c>
      <c r="AH12" s="122">
        <f>(幕後結果!$AJ$2+幕後結果!$AJ$4*幕後結果_最佳化!$V1013)*12/3</f>
        <v>-0.43922099696477507</v>
      </c>
      <c r="AI12" s="96">
        <f>(幕後結果!$AK$2+幕後結果!$AK$4*幕後結果_最佳化!$W1013)*12/3</f>
        <v>0.89714013072991072</v>
      </c>
      <c r="AJ12" s="56"/>
      <c r="AK12" s="56"/>
      <c r="AL12" s="56"/>
      <c r="AM12" s="97">
        <v>11</v>
      </c>
      <c r="AN12" s="122">
        <f t="shared" si="1"/>
        <v>0.14643026314558771</v>
      </c>
      <c r="AO12" s="122">
        <f t="shared" si="2"/>
        <v>0.12049812953463916</v>
      </c>
      <c r="AP12" s="122">
        <f t="shared" si="3"/>
        <v>0.14048578268430142</v>
      </c>
      <c r="AQ12" s="122">
        <f t="shared" si="4"/>
        <v>0.12346238435990474</v>
      </c>
      <c r="AR12" s="122">
        <f t="shared" si="5"/>
        <v>9.2128259584242519E-2</v>
      </c>
      <c r="AS12" s="122">
        <f t="shared" si="6"/>
        <v>1.6659320066787765E-2</v>
      </c>
      <c r="AT12" s="122">
        <f t="shared" si="7"/>
        <v>4.6816380948946017E-2</v>
      </c>
      <c r="AU12" s="122">
        <f t="shared" si="8"/>
        <v>0.13316293845596458</v>
      </c>
      <c r="AV12" s="122">
        <f t="shared" si="9"/>
        <v>8.7143912139598725E-2</v>
      </c>
      <c r="AW12" s="122">
        <f t="shared" si="10"/>
        <v>9.3212629080027323E-2</v>
      </c>
      <c r="AX12" s="122">
        <f t="shared" si="11"/>
        <v>1</v>
      </c>
      <c r="AY12" s="122">
        <f>SUMPRODUCT(AN12:AW12,幕後結果_最佳化!$Z$1005:$AI$1005)</f>
        <v>-0.24227680437154567</v>
      </c>
      <c r="AZ12" s="122">
        <f>(SUMPRODUCT(AN12:AW12,MMULT(AN12:AW12,幕後結果!$AB$9:$AK$18)))*252</f>
        <v>7.4212562855796402E-2</v>
      </c>
      <c r="BA12" s="122">
        <f t="shared" si="12"/>
        <v>0.27241982830880063</v>
      </c>
      <c r="BB12" s="98">
        <f t="shared" si="13"/>
        <v>-1.0468283683384618</v>
      </c>
      <c r="BC12" s="56"/>
      <c r="BD12" s="56"/>
    </row>
    <row r="13" spans="1:58">
      <c r="A13" s="91">
        <v>12</v>
      </c>
      <c r="B13" s="122">
        <v>0.31529712694753775</v>
      </c>
      <c r="C13" s="122">
        <v>9.0631202927067056E-2</v>
      </c>
      <c r="D13" s="122">
        <v>0.81740345638271594</v>
      </c>
      <c r="E13" s="122">
        <v>0.42045461409873797</v>
      </c>
      <c r="F13" s="122">
        <v>2.4129746733032809E-2</v>
      </c>
      <c r="G13" s="122">
        <v>0.64903092075155877</v>
      </c>
      <c r="H13" s="122">
        <v>0.3418251867799782</v>
      </c>
      <c r="I13" s="122">
        <v>0.14882467032262103</v>
      </c>
      <c r="J13" s="122">
        <v>0.84322984436731629</v>
      </c>
      <c r="K13" s="100">
        <v>0.9816146095225049</v>
      </c>
      <c r="L13" s="101"/>
      <c r="M13" s="102">
        <v>12</v>
      </c>
      <c r="N13" s="125">
        <v>-0.48089060002902628</v>
      </c>
      <c r="O13" s="125">
        <v>-1.3368781753672365</v>
      </c>
      <c r="P13" s="125">
        <v>0.90551411180749752</v>
      </c>
      <c r="Q13" s="125">
        <v>-0.20073060400851742</v>
      </c>
      <c r="R13" s="125">
        <v>-1.975076268773714</v>
      </c>
      <c r="S13" s="125">
        <v>0.38270546961957219</v>
      </c>
      <c r="T13" s="125">
        <v>-0.40748695462822371</v>
      </c>
      <c r="U13" s="122">
        <v>-1.0414875236265648</v>
      </c>
      <c r="V13" s="122">
        <v>1.0078211900404306</v>
      </c>
      <c r="W13" s="94">
        <v>2.0883000056772589</v>
      </c>
      <c r="X13" s="56"/>
      <c r="Y13" s="95">
        <v>12</v>
      </c>
      <c r="Z13" s="122">
        <f>(幕後結果!$AB$2+幕後結果!$AB$4*幕後結果_最佳化!$N1014)*12/3</f>
        <v>-2.3199314287262593</v>
      </c>
      <c r="AA13" s="122">
        <f>(幕後結果!$AC$2+幕後結果!$AC$4*幕後結果_最佳化!$O1014)*12/3</f>
        <v>-1.4218970166086846</v>
      </c>
      <c r="AB13" s="122">
        <f>(幕後結果!$AD$2+幕後結果!$AD$4*幕後結果_最佳化!$P1014)*12/3</f>
        <v>0.31025224382975236</v>
      </c>
      <c r="AC13" s="122">
        <f>(幕後結果!$AE$2+幕後結果!$AE$4*幕後結果_最佳化!$Q1014)*12/3</f>
        <v>-1.1512848641391293E-2</v>
      </c>
      <c r="AD13" s="122">
        <f>(幕後結果!$AF$2+幕後結果!$AF$4*幕後結果_最佳化!$R1014)*12/3</f>
        <v>-2.2802551094867569</v>
      </c>
      <c r="AE13" s="122">
        <f>(幕後結果!$AG$2+幕後結果!$AG$4*幕後結果_最佳化!$S1014)*12/3</f>
        <v>-2.2338971306457438E-2</v>
      </c>
      <c r="AF13" s="122">
        <f>(幕後結果!$AH$2+幕後結果!$AH$4*幕後結果_最佳化!$T1014)*12/3</f>
        <v>-0.70738071566046168</v>
      </c>
      <c r="AG13" s="122">
        <f>(幕後結果!$AI$2+幕後結果!$AI$4*幕後結果_最佳化!$U1014)*12/3</f>
        <v>-2.3779018085942538</v>
      </c>
      <c r="AH13" s="122">
        <f>(幕後結果!$AJ$2+幕後結果!$AJ$4*幕後結果_最佳化!$V1014)*12/3</f>
        <v>2.1151526907409561</v>
      </c>
      <c r="AI13" s="96">
        <f>(幕後結果!$AK$2+幕後結果!$AK$4*幕後結果_最佳化!$W1014)*12/3</f>
        <v>-1.6837884303099184</v>
      </c>
      <c r="AJ13" s="56"/>
      <c r="AK13" s="56"/>
      <c r="AL13" s="56"/>
      <c r="AM13" s="97">
        <v>12</v>
      </c>
      <c r="AN13" s="122">
        <f t="shared" si="1"/>
        <v>9.3082812559978204E-2</v>
      </c>
      <c r="AO13" s="122">
        <f t="shared" si="2"/>
        <v>2.2675347939967252E-2</v>
      </c>
      <c r="AP13" s="122">
        <f t="shared" si="3"/>
        <v>3.9037193848360421E-2</v>
      </c>
      <c r="AQ13" s="122">
        <f t="shared" si="4"/>
        <v>9.376990581672949E-2</v>
      </c>
      <c r="AR13" s="122">
        <f t="shared" si="5"/>
        <v>0.17730200554405731</v>
      </c>
      <c r="AS13" s="122">
        <f t="shared" si="6"/>
        <v>8.1437007606513137E-2</v>
      </c>
      <c r="AT13" s="122">
        <f t="shared" si="7"/>
        <v>0.11790254527931504</v>
      </c>
      <c r="AU13" s="122">
        <f t="shared" si="8"/>
        <v>0.10521017163102146</v>
      </c>
      <c r="AV13" s="122">
        <f t="shared" si="9"/>
        <v>0.12104807285244235</v>
      </c>
      <c r="AW13" s="122">
        <f t="shared" si="10"/>
        <v>0.14853493692161532</v>
      </c>
      <c r="AX13" s="122">
        <f t="shared" si="11"/>
        <v>1</v>
      </c>
      <c r="AY13" s="122">
        <f>SUMPRODUCT(AN13:AW13,幕後結果_最佳化!$Z$1005:$AI$1005)</f>
        <v>-9.6032250944869363E-2</v>
      </c>
      <c r="AZ13" s="122">
        <f>(SUMPRODUCT(AN13:AW13,MMULT(AN13:AW13,幕後結果!$AB$9:$AK$18)))*252</f>
        <v>7.3020480508465699E-2</v>
      </c>
      <c r="BA13" s="122">
        <f t="shared" si="12"/>
        <v>0.2702230199454993</v>
      </c>
      <c r="BB13" s="98">
        <f t="shared" si="13"/>
        <v>-0.51413921350183378</v>
      </c>
      <c r="BC13" s="56"/>
      <c r="BD13" s="56"/>
    </row>
    <row r="14" spans="1:58">
      <c r="A14" s="91">
        <v>13</v>
      </c>
      <c r="B14" s="122">
        <v>0.9911221245260462</v>
      </c>
      <c r="C14" s="122">
        <v>0.44781269535010582</v>
      </c>
      <c r="D14" s="122">
        <v>0.2411591387286367</v>
      </c>
      <c r="E14" s="122">
        <v>0.18255389672916222</v>
      </c>
      <c r="F14" s="122">
        <v>0.50664429485145623</v>
      </c>
      <c r="G14" s="122">
        <v>0.85705131139537238</v>
      </c>
      <c r="H14" s="122">
        <v>0.42934955730081992</v>
      </c>
      <c r="I14" s="122">
        <v>0.10617820261487343</v>
      </c>
      <c r="J14" s="122">
        <v>0.97267987078533702</v>
      </c>
      <c r="K14" s="100">
        <v>0.23954040254454201</v>
      </c>
      <c r="L14" s="101"/>
      <c r="M14" s="102">
        <v>13</v>
      </c>
      <c r="N14" s="125">
        <v>2.3706726111303618</v>
      </c>
      <c r="O14" s="125">
        <v>-0.13118951422918529</v>
      </c>
      <c r="P14" s="125">
        <v>-0.70257880095978453</v>
      </c>
      <c r="Q14" s="125">
        <v>-0.90567519866084711</v>
      </c>
      <c r="R14" s="125">
        <v>1.6655547369224838E-2</v>
      </c>
      <c r="S14" s="125">
        <v>1.0671649048880429</v>
      </c>
      <c r="T14" s="125">
        <v>-0.17803038312003477</v>
      </c>
      <c r="U14" s="122">
        <v>-1.2471120771514765</v>
      </c>
      <c r="V14" s="122">
        <v>1.9217258846823202</v>
      </c>
      <c r="W14" s="94">
        <v>-0.70778174392358428</v>
      </c>
      <c r="X14" s="56"/>
      <c r="Y14" s="95">
        <v>13</v>
      </c>
      <c r="Z14" s="122">
        <f>(幕後結果!$AB$2+幕後結果!$AB$4*幕後結果_最佳化!$N1015)*12/3</f>
        <v>0.60081480436869117</v>
      </c>
      <c r="AA14" s="122">
        <f>(幕後結果!$AC$2+幕後結果!$AC$4*幕後結果_最佳化!$O1015)*12/3</f>
        <v>-9.9312018402013522E-2</v>
      </c>
      <c r="AB14" s="122">
        <f>(幕後結果!$AD$2+幕後結果!$AD$4*幕後結果_最佳化!$P1015)*12/3</f>
        <v>-0.47055644042021222</v>
      </c>
      <c r="AC14" s="122">
        <f>(幕後結果!$AE$2+幕後結果!$AE$4*幕後結果_最佳化!$Q1015)*12/3</f>
        <v>-0.66028427154382618</v>
      </c>
      <c r="AD14" s="122">
        <f>(幕後結果!$AF$2+幕後結果!$AF$4*幕後結果_最佳化!$R1015)*12/3</f>
        <v>0.97575766928416119</v>
      </c>
      <c r="AE14" s="122">
        <f>(幕後結果!$AG$2+幕後結果!$AG$4*幕後結果_最佳化!$S1015)*12/3</f>
        <v>0.7452845985702391</v>
      </c>
      <c r="AF14" s="122">
        <f>(幕後結果!$AH$2+幕後結果!$AH$4*幕後結果_最佳化!$T1015)*12/3</f>
        <v>0.25070196016904289</v>
      </c>
      <c r="AG14" s="122">
        <f>(幕後結果!$AI$2+幕後結果!$AI$4*幕後結果_最佳化!$U1015)*12/3</f>
        <v>-1.3042609542005139</v>
      </c>
      <c r="AH14" s="122">
        <f>(幕後結果!$AJ$2+幕後結果!$AJ$4*幕後結果_最佳化!$V1015)*12/3</f>
        <v>3.6499124676237709</v>
      </c>
      <c r="AI14" s="96">
        <f>(幕後結果!$AK$2+幕後結果!$AK$4*幕後結果_最佳化!$W1015)*12/3</f>
        <v>-3.2332842187641742</v>
      </c>
      <c r="AJ14" s="56"/>
      <c r="AK14" s="56"/>
      <c r="AL14" s="56"/>
      <c r="AM14" s="97">
        <v>13</v>
      </c>
      <c r="AN14" s="122">
        <f t="shared" si="1"/>
        <v>0.12814475208076606</v>
      </c>
      <c r="AO14" s="122">
        <f t="shared" si="2"/>
        <v>8.3272884758477841E-2</v>
      </c>
      <c r="AP14" s="122">
        <f t="shared" si="3"/>
        <v>5.9276291591967588E-2</v>
      </c>
      <c r="AQ14" s="122">
        <f t="shared" si="4"/>
        <v>8.4544155453257996E-2</v>
      </c>
      <c r="AR14" s="122">
        <f t="shared" si="5"/>
        <v>0.16672520261982121</v>
      </c>
      <c r="AS14" s="122">
        <f t="shared" si="6"/>
        <v>3.5978170657781111E-2</v>
      </c>
      <c r="AT14" s="122">
        <f t="shared" si="7"/>
        <v>0.17981780525024521</v>
      </c>
      <c r="AU14" s="122">
        <f t="shared" si="8"/>
        <v>0.20906936242827623</v>
      </c>
      <c r="AV14" s="122">
        <f t="shared" si="9"/>
        <v>4.9053656241497393E-2</v>
      </c>
      <c r="AW14" s="122">
        <f t="shared" si="10"/>
        <v>4.1177189179092653E-3</v>
      </c>
      <c r="AX14" s="122">
        <f t="shared" si="11"/>
        <v>0.99999999999999989</v>
      </c>
      <c r="AY14" s="122">
        <f>SUMPRODUCT(AN14:AW14,幕後結果_最佳化!$Z$1005:$AI$1005)</f>
        <v>-2.8867012472370435E-2</v>
      </c>
      <c r="AZ14" s="122">
        <f>(SUMPRODUCT(AN14:AW14,MMULT(AN14:AW14,幕後結果!$AB$9:$AK$18)))*252</f>
        <v>7.2296075668180595E-2</v>
      </c>
      <c r="BA14" s="122">
        <f t="shared" si="12"/>
        <v>0.26887929572241259</v>
      </c>
      <c r="BB14" s="98">
        <f t="shared" si="13"/>
        <v>-0.26691163512441562</v>
      </c>
      <c r="BC14" s="56"/>
      <c r="BD14" s="56"/>
    </row>
    <row r="15" spans="1:58">
      <c r="A15" s="91">
        <v>14</v>
      </c>
      <c r="B15" s="122">
        <v>0.11920892980195608</v>
      </c>
      <c r="C15" s="122">
        <v>0.22266449267251698</v>
      </c>
      <c r="D15" s="122">
        <v>0.38111779563658166</v>
      </c>
      <c r="E15" s="122">
        <v>0.55022155128633443</v>
      </c>
      <c r="F15" s="122">
        <v>2.2236903731098767E-2</v>
      </c>
      <c r="G15" s="122">
        <v>0.86257140018988143</v>
      </c>
      <c r="H15" s="122">
        <v>0.1505316129190184</v>
      </c>
      <c r="I15" s="122">
        <v>0.25163724164474388</v>
      </c>
      <c r="J15" s="122">
        <v>0.10606052966158153</v>
      </c>
      <c r="K15" s="100">
        <v>0.71085390784637204</v>
      </c>
      <c r="L15" s="101"/>
      <c r="M15" s="102">
        <v>14</v>
      </c>
      <c r="N15" s="125">
        <v>-1.178950569029267</v>
      </c>
      <c r="O15" s="125">
        <v>-0.76322539637344311</v>
      </c>
      <c r="P15" s="125">
        <v>-0.3025463688849685</v>
      </c>
      <c r="Q15" s="125">
        <v>0.12622111532215563</v>
      </c>
      <c r="R15" s="125">
        <v>-2.0095974868840076</v>
      </c>
      <c r="S15" s="125">
        <v>1.0919451753148062</v>
      </c>
      <c r="T15" s="125">
        <v>-1.0341560304996846</v>
      </c>
      <c r="U15" s="122">
        <v>-0.66934648044004252</v>
      </c>
      <c r="V15" s="122">
        <v>-1.2477542724628208</v>
      </c>
      <c r="W15" s="94">
        <v>0.55588103426446067</v>
      </c>
      <c r="X15" s="56"/>
      <c r="Y15" s="95">
        <v>14</v>
      </c>
      <c r="Z15" s="122">
        <f>(幕後結果!$AB$2+幕後結果!$AB$4*幕後結果_最佳化!$N1016)*12/3</f>
        <v>-3.0349273358669158</v>
      </c>
      <c r="AA15" s="122">
        <f>(幕後結果!$AC$2+幕後結果!$AC$4*幕後結果_最佳化!$O1016)*12/3</f>
        <v>-0.82680736666147014</v>
      </c>
      <c r="AB15" s="122">
        <f>(幕後結果!$AD$2+幕後結果!$AD$4*幕後結果_最佳化!$P1016)*12/3</f>
        <v>-0.95049849983646661</v>
      </c>
      <c r="AC15" s="122">
        <f>(幕後結果!$AE$2+幕後結果!$AE$4*幕後結果_最佳化!$Q1016)*12/3</f>
        <v>-0.20523478889323701</v>
      </c>
      <c r="AD15" s="122">
        <f>(幕後結果!$AF$2+幕後結果!$AF$4*幕後結果_最佳化!$R1016)*12/3</f>
        <v>-2.8086811586190024</v>
      </c>
      <c r="AE15" s="122">
        <f>(幕後結果!$AG$2+幕後結果!$AG$4*幕後結果_最佳化!$S1016)*12/3</f>
        <v>0.59836985577078627</v>
      </c>
      <c r="AF15" s="122">
        <f>(幕後結果!$AH$2+幕後結果!$AH$4*幕後結果_最佳化!$T1016)*12/3</f>
        <v>-1.3548082744765078</v>
      </c>
      <c r="AG15" s="122">
        <f>(幕後結果!$AI$2+幕後結果!$AI$4*幕後結果_最佳化!$U1016)*12/3</f>
        <v>-1.9028361309940827</v>
      </c>
      <c r="AH15" s="122">
        <f>(幕後結果!$AJ$2+幕後結果!$AJ$4*幕後結果_最佳化!$V1016)*12/3</f>
        <v>0.11586469320133386</v>
      </c>
      <c r="AI15" s="96">
        <f>(幕後結果!$AK$2+幕後結果!$AK$4*幕後結果_最佳化!$W1016)*12/3</f>
        <v>-2.4788850404552383</v>
      </c>
      <c r="AJ15" s="56"/>
      <c r="AK15" s="56"/>
      <c r="AL15" s="56"/>
      <c r="AM15" s="97">
        <v>14</v>
      </c>
      <c r="AN15" s="122">
        <f t="shared" si="1"/>
        <v>2.2854822851207483E-2</v>
      </c>
      <c r="AO15" s="122">
        <f t="shared" si="2"/>
        <v>0.10383049259891058</v>
      </c>
      <c r="AP15" s="122">
        <f t="shared" si="3"/>
        <v>0.17690292913410363</v>
      </c>
      <c r="AQ15" s="122">
        <f t="shared" si="4"/>
        <v>3.1372795988942444E-2</v>
      </c>
      <c r="AR15" s="122">
        <f t="shared" si="5"/>
        <v>0.10843536692382855</v>
      </c>
      <c r="AS15" s="122">
        <f t="shared" si="6"/>
        <v>0.12445099307708317</v>
      </c>
      <c r="AT15" s="122">
        <f t="shared" si="7"/>
        <v>0.13493681709170627</v>
      </c>
      <c r="AU15" s="122">
        <f t="shared" si="8"/>
        <v>0.12206191212526747</v>
      </c>
      <c r="AV15" s="122">
        <f t="shared" si="9"/>
        <v>3.1320384132332998E-2</v>
      </c>
      <c r="AW15" s="122">
        <f t="shared" si="10"/>
        <v>0.14383348607661733</v>
      </c>
      <c r="AX15" s="122">
        <f t="shared" si="11"/>
        <v>1</v>
      </c>
      <c r="AY15" s="122">
        <f>SUMPRODUCT(AN15:AW15,幕後結果_最佳化!$Z$1005:$AI$1005)</f>
        <v>-0.13655794489979112</v>
      </c>
      <c r="AZ15" s="122">
        <f>(SUMPRODUCT(AN15:AW15,MMULT(AN15:AW15,幕後結果!$AB$9:$AK$18)))*252</f>
        <v>7.7149161052001633E-2</v>
      </c>
      <c r="BA15" s="122">
        <f t="shared" si="12"/>
        <v>0.2777573780334226</v>
      </c>
      <c r="BB15" s="98">
        <f t="shared" si="13"/>
        <v>-0.64609605033856887</v>
      </c>
      <c r="BC15" s="56"/>
      <c r="BD15" s="56"/>
    </row>
    <row r="16" spans="1:58">
      <c r="A16" s="91">
        <v>15</v>
      </c>
      <c r="B16" s="122">
        <v>0.43736496419119342</v>
      </c>
      <c r="C16" s="122">
        <v>0.53592365201164127</v>
      </c>
      <c r="D16" s="122">
        <v>0.8250003507410919</v>
      </c>
      <c r="E16" s="122">
        <v>0.44669250081442513</v>
      </c>
      <c r="F16" s="122">
        <v>0.53494034785640787</v>
      </c>
      <c r="G16" s="122">
        <v>0.95107272242482632</v>
      </c>
      <c r="H16" s="122">
        <v>0.34057135994059307</v>
      </c>
      <c r="I16" s="122">
        <v>0.97817553191062379</v>
      </c>
      <c r="J16" s="122">
        <v>7.2583947312268693E-2</v>
      </c>
      <c r="K16" s="100">
        <v>0.81313857557908475</v>
      </c>
      <c r="L16" s="101"/>
      <c r="M16" s="102">
        <v>15</v>
      </c>
      <c r="N16" s="125">
        <v>-0.15765339262911046</v>
      </c>
      <c r="O16" s="125">
        <v>9.0169279862222895E-2</v>
      </c>
      <c r="P16" s="125">
        <v>0.93459065172110689</v>
      </c>
      <c r="Q16" s="125">
        <v>-0.13402222290356072</v>
      </c>
      <c r="R16" s="125">
        <v>8.7694735096890589E-2</v>
      </c>
      <c r="S16" s="125">
        <v>1.6553449041054356</v>
      </c>
      <c r="T16" s="125">
        <v>-0.41090428554309499</v>
      </c>
      <c r="U16" s="122">
        <v>2.0174465252411111</v>
      </c>
      <c r="V16" s="122">
        <v>-1.45681340482961</v>
      </c>
      <c r="W16" s="94">
        <v>0.88952154619158152</v>
      </c>
      <c r="X16" s="56"/>
      <c r="Y16" s="95">
        <v>15</v>
      </c>
      <c r="Z16" s="122">
        <f>(幕後結果!$AB$2+幕後結果!$AB$4*幕後結果_最佳化!$N1017)*12/3</f>
        <v>-1.9888520220994688</v>
      </c>
      <c r="AA16" s="122">
        <f>(幕後結果!$AC$2+幕後結果!$AC$4*幕後結果_最佳化!$O1017)*12/3</f>
        <v>9.2741531992067153E-2</v>
      </c>
      <c r="AB16" s="122">
        <f>(幕後結果!$AD$2+幕後結果!$AD$4*幕後結果_最佳化!$P1017)*12/3</f>
        <v>1.0328796951755013</v>
      </c>
      <c r="AC16" s="122">
        <f>(幕後結果!$AE$2+幕後結果!$AE$4*幕後結果_最佳化!$Q1017)*12/3</f>
        <v>0.63251982436434306</v>
      </c>
      <c r="AD16" s="122">
        <f>(幕後結果!$AF$2+幕後結果!$AF$4*幕後結果_最佳化!$R1017)*12/3</f>
        <v>1.6122969639266518</v>
      </c>
      <c r="AE16" s="122">
        <f>(幕後結果!$AG$2+幕後結果!$AG$4*幕後結果_最佳化!$S1017)*12/3</f>
        <v>0.86529129615871658</v>
      </c>
      <c r="AF16" s="122">
        <f>(幕後結果!$AH$2+幕後結果!$AH$4*幕後結果_最佳化!$T1017)*12/3</f>
        <v>-0.34109319410124717</v>
      </c>
      <c r="AG16" s="122">
        <f>(幕後結果!$AI$2+幕後結果!$AI$4*幕後結果_最佳化!$U1017)*12/3</f>
        <v>1.9236157602332042</v>
      </c>
      <c r="AH16" s="122">
        <f>(幕後結果!$AJ$2+幕後結果!$AJ$4*幕後結果_最佳化!$V1017)*12/3</f>
        <v>-0.35547649182917079</v>
      </c>
      <c r="AI16" s="96">
        <f>(幕後結果!$AK$2+幕後結果!$AK$4*幕後結果_最佳化!$W1017)*12/3</f>
        <v>1.5911652157856091</v>
      </c>
      <c r="AJ16" s="56"/>
      <c r="AK16" s="56"/>
      <c r="AL16" s="56"/>
      <c r="AM16" s="97">
        <v>15</v>
      </c>
      <c r="AN16" s="122">
        <f t="shared" si="1"/>
        <v>2.8759072383883148E-2</v>
      </c>
      <c r="AO16" s="122">
        <f t="shared" si="2"/>
        <v>0.10665472885198608</v>
      </c>
      <c r="AP16" s="122">
        <f t="shared" si="3"/>
        <v>1.8391094384875187E-2</v>
      </c>
      <c r="AQ16" s="122">
        <f t="shared" si="4"/>
        <v>0.15079468180109548</v>
      </c>
      <c r="AR16" s="122">
        <f t="shared" si="5"/>
        <v>0.12347780982575862</v>
      </c>
      <c r="AS16" s="122">
        <f t="shared" si="6"/>
        <v>8.5615059196603865E-2</v>
      </c>
      <c r="AT16" s="122">
        <f t="shared" si="7"/>
        <v>0.16708329062047381</v>
      </c>
      <c r="AU16" s="122">
        <f t="shared" si="8"/>
        <v>0.10509368284210201</v>
      </c>
      <c r="AV16" s="122">
        <f t="shared" si="9"/>
        <v>7.9723944976019992E-2</v>
      </c>
      <c r="AW16" s="122">
        <f t="shared" si="10"/>
        <v>0.13440663511720186</v>
      </c>
      <c r="AX16" s="122">
        <f t="shared" si="11"/>
        <v>1</v>
      </c>
      <c r="AY16" s="122">
        <f>SUMPRODUCT(AN16:AW16,幕後結果_最佳化!$Z$1005:$AI$1005)</f>
        <v>-2.021485484151378E-2</v>
      </c>
      <c r="AZ16" s="122">
        <f>(SUMPRODUCT(AN16:AW16,MMULT(AN16:AW16,幕後結果!$AB$9:$AK$18)))*252</f>
        <v>6.8777383542092438E-2</v>
      </c>
      <c r="BA16" s="122">
        <f t="shared" si="12"/>
        <v>0.26225442520974251</v>
      </c>
      <c r="BB16" s="98">
        <f t="shared" si="13"/>
        <v>-0.24066268773553232</v>
      </c>
      <c r="BC16" s="56"/>
      <c r="BD16" s="56"/>
    </row>
    <row r="17" spans="1:56">
      <c r="A17" s="91">
        <v>16</v>
      </c>
      <c r="B17" s="122">
        <v>0.88402078164673825</v>
      </c>
      <c r="C17" s="122">
        <v>0.43839494632880682</v>
      </c>
      <c r="D17" s="122">
        <v>0.68433400137336031</v>
      </c>
      <c r="E17" s="122">
        <v>0.78348732508259999</v>
      </c>
      <c r="F17" s="122">
        <v>0.78922236647064081</v>
      </c>
      <c r="G17" s="122">
        <v>0.55436038805491394</v>
      </c>
      <c r="H17" s="122">
        <v>1.3421102504200366E-2</v>
      </c>
      <c r="I17" s="122">
        <v>0.93084490743436588</v>
      </c>
      <c r="J17" s="122">
        <v>0.49414972136270463</v>
      </c>
      <c r="K17" s="100">
        <v>0.95673217060445759</v>
      </c>
      <c r="L17" s="101"/>
      <c r="M17" s="102">
        <v>16</v>
      </c>
      <c r="N17" s="125">
        <v>1.1953291969229554</v>
      </c>
      <c r="O17" s="125">
        <v>-0.15503986104343204</v>
      </c>
      <c r="P17" s="125">
        <v>0.47985289598022707</v>
      </c>
      <c r="Q17" s="125">
        <v>0.78402515563724651</v>
      </c>
      <c r="R17" s="125">
        <v>0.80372594442045941</v>
      </c>
      <c r="S17" s="125">
        <v>0.13668571175585989</v>
      </c>
      <c r="T17" s="125">
        <v>-2.213804868830378</v>
      </c>
      <c r="U17" s="122">
        <v>1.4821131697610934</v>
      </c>
      <c r="V17" s="122">
        <v>-1.4664999477623113E-2</v>
      </c>
      <c r="W17" s="94">
        <v>1.7139622517685258</v>
      </c>
      <c r="X17" s="56"/>
      <c r="Y17" s="95">
        <v>16</v>
      </c>
      <c r="Z17" s="122">
        <f>(幕後結果!$AB$2+幕後結果!$AB$4*幕後結果_最佳化!$N1018)*12/3</f>
        <v>-0.60304413033944071</v>
      </c>
      <c r="AA17" s="122">
        <f>(幕後結果!$AC$2+幕後結果!$AC$4*幕後結果_最佳化!$O1018)*12/3</f>
        <v>-0.144087937199016</v>
      </c>
      <c r="AB17" s="122">
        <f>(幕後結果!$AD$2+幕後結果!$AD$4*幕後結果_最佳化!$P1018)*12/3</f>
        <v>0.65518075656136276</v>
      </c>
      <c r="AC17" s="122">
        <f>(幕後結果!$AE$2+幕後結果!$AE$4*幕後結果_最佳化!$Q1018)*12/3</f>
        <v>1.535695716042133</v>
      </c>
      <c r="AD17" s="122">
        <f>(幕後結果!$AF$2+幕後結果!$AF$4*幕後結果_最佳化!$R1018)*12/3</f>
        <v>3.1520454017911832</v>
      </c>
      <c r="AE17" s="122">
        <f>(幕後結果!$AG$2+幕後結果!$AG$4*幕後結果_最佳化!$S1018)*12/3</f>
        <v>0.1599218449450838</v>
      </c>
      <c r="AF17" s="122">
        <f>(幕後結果!$AH$2+幕後結果!$AH$4*幕後結果_最佳化!$T1018)*12/3</f>
        <v>-1.6050434792110249</v>
      </c>
      <c r="AG17" s="122">
        <f>(幕後結果!$AI$2+幕後結果!$AI$4*幕後結果_最佳化!$U1018)*12/3</f>
        <v>1.8130832489549864</v>
      </c>
      <c r="AH17" s="122">
        <f>(幕後結果!$AJ$2+幕後結果!$AJ$4*幕後結果_最佳化!$V1018)*12/3</f>
        <v>0.81968412923288447</v>
      </c>
      <c r="AI17" s="96">
        <f>(幕後結果!$AK$2+幕後結果!$AK$4*幕後結果_最佳化!$W1018)*12/3</f>
        <v>2.0008582982461931</v>
      </c>
      <c r="AJ17" s="56"/>
      <c r="AK17" s="56"/>
      <c r="AL17" s="56"/>
      <c r="AM17" s="97">
        <v>16</v>
      </c>
      <c r="AN17" s="122">
        <f t="shared" si="1"/>
        <v>0.16034974874399371</v>
      </c>
      <c r="AO17" s="122">
        <f t="shared" si="2"/>
        <v>7.5694109578539517E-2</v>
      </c>
      <c r="AP17" s="122">
        <f t="shared" si="3"/>
        <v>0.11471086189929693</v>
      </c>
      <c r="AQ17" s="122">
        <f t="shared" si="4"/>
        <v>5.3366854537313574E-2</v>
      </c>
      <c r="AR17" s="122">
        <f t="shared" si="5"/>
        <v>0.12354659694681711</v>
      </c>
      <c r="AS17" s="122">
        <f t="shared" si="6"/>
        <v>6.3260773968749004E-2</v>
      </c>
      <c r="AT17" s="122">
        <f t="shared" si="7"/>
        <v>0.16995029863075453</v>
      </c>
      <c r="AU17" s="122">
        <f t="shared" si="8"/>
        <v>3.731055939808639E-2</v>
      </c>
      <c r="AV17" s="122">
        <f t="shared" si="9"/>
        <v>0.15398877323505003</v>
      </c>
      <c r="AW17" s="122">
        <f t="shared" si="10"/>
        <v>4.7821423061399221E-2</v>
      </c>
      <c r="AX17" s="122">
        <f t="shared" si="11"/>
        <v>0.99999999999999989</v>
      </c>
      <c r="AY17" s="122">
        <f>SUMPRODUCT(AN17:AW17,幕後結果_最佳化!$Z$1005:$AI$1005)</f>
        <v>-6.420741535951463E-2</v>
      </c>
      <c r="AZ17" s="122">
        <f>(SUMPRODUCT(AN17:AW17,MMULT(AN17:AW17,幕後結果!$AB$9:$AK$18)))*252</f>
        <v>5.375193477507266E-2</v>
      </c>
      <c r="BA17" s="122">
        <f t="shared" si="12"/>
        <v>0.23184463499307603</v>
      </c>
      <c r="BB17" s="98">
        <f t="shared" si="13"/>
        <v>-0.46197927056933347</v>
      </c>
      <c r="BC17" s="56"/>
      <c r="BD17" s="56"/>
    </row>
    <row r="18" spans="1:56">
      <c r="A18" s="91">
        <v>17</v>
      </c>
      <c r="B18" s="122">
        <v>0.78094410943201642</v>
      </c>
      <c r="C18" s="122">
        <v>0.80465959374440477</v>
      </c>
      <c r="D18" s="122">
        <v>0.32751795238296766</v>
      </c>
      <c r="E18" s="122">
        <v>0.11399748913421015</v>
      </c>
      <c r="F18" s="122">
        <v>0.79106534924430538</v>
      </c>
      <c r="G18" s="122">
        <v>0.87583580384168802</v>
      </c>
      <c r="H18" s="122">
        <v>0.29662736453445326</v>
      </c>
      <c r="I18" s="122">
        <v>0.81614971339818365</v>
      </c>
      <c r="J18" s="122">
        <v>0.22279802521879133</v>
      </c>
      <c r="K18" s="100">
        <v>0.85704262377901919</v>
      </c>
      <c r="L18" s="101"/>
      <c r="M18" s="102">
        <v>17</v>
      </c>
      <c r="N18" s="125">
        <v>0.77538570225416992</v>
      </c>
      <c r="O18" s="125">
        <v>0.85838336062576681</v>
      </c>
      <c r="P18" s="125">
        <v>-0.4467772418963295</v>
      </c>
      <c r="Q18" s="125">
        <v>-1.2055398125200736</v>
      </c>
      <c r="R18" s="125">
        <v>0.81012332192633663</v>
      </c>
      <c r="S18" s="125">
        <v>1.154419090145228</v>
      </c>
      <c r="T18" s="125">
        <v>-0.53412547004922351</v>
      </c>
      <c r="U18" s="122">
        <v>0.90078889479563473</v>
      </c>
      <c r="V18" s="122">
        <v>-0.76277758620341729</v>
      </c>
      <c r="W18" s="94">
        <v>1.067126421099716</v>
      </c>
      <c r="X18" s="56"/>
      <c r="Y18" s="95">
        <v>17</v>
      </c>
      <c r="Z18" s="122">
        <f>(幕後結果!$AB$2+幕後結果!$AB$4*幕後結果_最佳化!$N1019)*12/3</f>
        <v>-1.0331760577561555</v>
      </c>
      <c r="AA18" s="122">
        <f>(幕後結果!$AC$2+幕後結果!$AC$4*幕後結果_最佳化!$O1019)*12/3</f>
        <v>0.92073431670370598</v>
      </c>
      <c r="AB18" s="122">
        <f>(幕後結果!$AD$2+幕後結果!$AD$4*幕後結果_最佳化!$P1019)*12/3</f>
        <v>-3.7560266283003144E-2</v>
      </c>
      <c r="AC18" s="122">
        <f>(幕後結果!$AE$2+幕後結果!$AE$4*幕後結果_最佳化!$Q1019)*12/3</f>
        <v>-0.78681194162362311</v>
      </c>
      <c r="AD18" s="122">
        <f>(幕後結果!$AF$2+幕後結果!$AF$4*幕後結果_最佳化!$R1019)*12/3</f>
        <v>2.2610266481494028</v>
      </c>
      <c r="AE18" s="122">
        <f>(幕後結果!$AG$2+幕後結果!$AG$4*幕後結果_最佳化!$S1019)*12/3</f>
        <v>0.61480435934296129</v>
      </c>
      <c r="AF18" s="122">
        <f>(幕後結果!$AH$2+幕後結果!$AH$4*幕後結果_最佳化!$T1019)*12/3</f>
        <v>-0.11770619232522678</v>
      </c>
      <c r="AG18" s="122">
        <f>(幕後結果!$AI$2+幕後結果!$AI$4*幕後結果_最佳化!$U1019)*12/3</f>
        <v>1.4113790009085261</v>
      </c>
      <c r="AH18" s="122">
        <f>(幕後結果!$AJ$2+幕後結果!$AJ$4*幕後結果_最佳化!$V1019)*12/3</f>
        <v>0.52786855690145751</v>
      </c>
      <c r="AI18" s="96">
        <f>(幕後結果!$AK$2+幕後結果!$AK$4*幕後結果_最佳化!$W1019)*12/3</f>
        <v>1.5861684629947428</v>
      </c>
      <c r="AJ18" s="56"/>
      <c r="AK18" s="56"/>
      <c r="AL18" s="56"/>
      <c r="AM18" s="97">
        <v>17</v>
      </c>
      <c r="AN18" s="122">
        <f t="shared" si="1"/>
        <v>0.1255059384948439</v>
      </c>
      <c r="AO18" s="122">
        <f t="shared" si="2"/>
        <v>0.10155161142145064</v>
      </c>
      <c r="AP18" s="122">
        <f t="shared" si="3"/>
        <v>6.2545986744720256E-2</v>
      </c>
      <c r="AQ18" s="122">
        <f t="shared" si="4"/>
        <v>5.6769583878799629E-2</v>
      </c>
      <c r="AR18" s="122">
        <f t="shared" si="5"/>
        <v>0.14034806409110964</v>
      </c>
      <c r="AS18" s="122">
        <f t="shared" si="6"/>
        <v>3.9403583411641498E-2</v>
      </c>
      <c r="AT18" s="122">
        <f t="shared" si="7"/>
        <v>0.13268253922348175</v>
      </c>
      <c r="AU18" s="122">
        <f t="shared" si="8"/>
        <v>7.8353609111570868E-2</v>
      </c>
      <c r="AV18" s="122">
        <f t="shared" si="9"/>
        <v>0.12460177116429472</v>
      </c>
      <c r="AW18" s="122">
        <f t="shared" si="10"/>
        <v>0.13823731245808715</v>
      </c>
      <c r="AX18" s="122">
        <f t="shared" si="11"/>
        <v>1</v>
      </c>
      <c r="AY18" s="122">
        <f>SUMPRODUCT(AN18:AW18,幕後結果_最佳化!$Z$1005:$AI$1005)</f>
        <v>-0.16950976786882202</v>
      </c>
      <c r="AZ18" s="122">
        <f>(SUMPRODUCT(AN18:AW18,MMULT(AN18:AW18,幕後結果!$AB$9:$AK$18)))*252</f>
        <v>6.5961557584078886E-2</v>
      </c>
      <c r="BA18" s="122">
        <f t="shared" si="12"/>
        <v>0.25682982222491002</v>
      </c>
      <c r="BB18" s="98">
        <f t="shared" si="13"/>
        <v>-0.82704479576679124</v>
      </c>
      <c r="BC18" s="56"/>
      <c r="BD18" s="56"/>
    </row>
    <row r="19" spans="1:56">
      <c r="A19" s="91">
        <v>18</v>
      </c>
      <c r="B19" s="122">
        <v>0.13304932688777971</v>
      </c>
      <c r="C19" s="122">
        <v>0.20415661790522854</v>
      </c>
      <c r="D19" s="122">
        <v>5.0990342085911022E-2</v>
      </c>
      <c r="E19" s="122">
        <v>0.20290173411142276</v>
      </c>
      <c r="F19" s="122">
        <v>8.5526936422856137E-2</v>
      </c>
      <c r="G19" s="122">
        <v>0.9179756993517838</v>
      </c>
      <c r="H19" s="122">
        <v>0.68012734632525929</v>
      </c>
      <c r="I19" s="122">
        <v>0.7565320875029431</v>
      </c>
      <c r="J19" s="122">
        <v>0.18058049492853478</v>
      </c>
      <c r="K19" s="100">
        <v>0.70249331714932972</v>
      </c>
      <c r="L19" s="101"/>
      <c r="M19" s="102">
        <v>18</v>
      </c>
      <c r="N19" s="125">
        <v>-1.1120918657333414</v>
      </c>
      <c r="O19" s="125">
        <v>-0.82686561285081484</v>
      </c>
      <c r="P19" s="125">
        <v>-1.6353261994033821</v>
      </c>
      <c r="Q19" s="125">
        <v>-0.83130125072009076</v>
      </c>
      <c r="R19" s="125">
        <v>-1.3688253562142976</v>
      </c>
      <c r="S19" s="125">
        <v>1.3915833578040058</v>
      </c>
      <c r="T19" s="125">
        <v>0.4680549317608384</v>
      </c>
      <c r="U19" s="122">
        <v>0.69519065973751337</v>
      </c>
      <c r="V19" s="122">
        <v>-0.91315507108372418</v>
      </c>
      <c r="W19" s="94">
        <v>0.53158513038320387</v>
      </c>
      <c r="X19" s="56"/>
      <c r="Y19" s="95">
        <v>18</v>
      </c>
      <c r="Z19" s="122">
        <f>(幕後結果!$AB$2+幕後結果!$AB$4*幕後結果_最佳化!$N1020)*12/3</f>
        <v>-2.9664465443358061</v>
      </c>
      <c r="AA19" s="122">
        <f>(幕後結果!$AC$2+幕後結果!$AC$4*幕後結果_最佳化!$O1020)*12/3</f>
        <v>-0.89300180534830143</v>
      </c>
      <c r="AB19" s="122">
        <f>(幕後結果!$AD$2+幕後結果!$AD$4*幕後結果_最佳化!$P1020)*12/3</f>
        <v>-2.4930213179474556</v>
      </c>
      <c r="AC19" s="122">
        <f>(幕後結果!$AE$2+幕後結果!$AE$4*幕後結果_最佳化!$Q1020)*12/3</f>
        <v>-1.9235686677627022</v>
      </c>
      <c r="AD19" s="122">
        <f>(幕後結果!$AF$2+幕後結果!$AF$4*幕後結果_最佳化!$R1020)*12/3</f>
        <v>-2.4306149840313593</v>
      </c>
      <c r="AE19" s="122">
        <f>(幕後結果!$AG$2+幕後結果!$AG$4*幕後結果_最佳化!$S1020)*12/3</f>
        <v>0.71537975154375177</v>
      </c>
      <c r="AF19" s="122">
        <f>(幕後結果!$AH$2+幕後結果!$AH$4*幕後結果_最佳化!$T1020)*12/3</f>
        <v>-6.2884201525000877E-2</v>
      </c>
      <c r="AG19" s="122">
        <f>(幕後結果!$AI$2+幕後結果!$AI$4*幕後結果_最佳化!$U1020)*12/3</f>
        <v>-0.92998780574234419</v>
      </c>
      <c r="AH19" s="122">
        <f>(幕後結果!$AJ$2+幕後結果!$AJ$4*幕後結果_最佳化!$V1020)*12/3</f>
        <v>0.40552599549889007</v>
      </c>
      <c r="AI19" s="96">
        <f>(幕後結果!$AK$2+幕後結果!$AK$4*幕後結果_最佳化!$W1020)*12/3</f>
        <v>-1.7287859195607453</v>
      </c>
      <c r="AJ19" s="56"/>
      <c r="AK19" s="56"/>
      <c r="AL19" s="56"/>
      <c r="AM19" s="97">
        <v>18</v>
      </c>
      <c r="AN19" s="122">
        <f t="shared" si="1"/>
        <v>0.16753070781064922</v>
      </c>
      <c r="AO19" s="122">
        <f t="shared" si="2"/>
        <v>0.1545566067922409</v>
      </c>
      <c r="AP19" s="122">
        <f t="shared" si="3"/>
        <v>8.4990814039756876E-2</v>
      </c>
      <c r="AQ19" s="122">
        <f t="shared" si="4"/>
        <v>6.0786453113690318E-2</v>
      </c>
      <c r="AR19" s="122">
        <f t="shared" si="5"/>
        <v>0.15573976789872851</v>
      </c>
      <c r="AS19" s="122">
        <f t="shared" si="6"/>
        <v>9.0298009187246328E-2</v>
      </c>
      <c r="AT19" s="122">
        <f t="shared" si="7"/>
        <v>0.13495564736693116</v>
      </c>
      <c r="AU19" s="122">
        <f t="shared" si="8"/>
        <v>9.0561590720128524E-2</v>
      </c>
      <c r="AV19" s="122">
        <f t="shared" si="9"/>
        <v>7.9504433579279164E-4</v>
      </c>
      <c r="AW19" s="122">
        <f t="shared" si="10"/>
        <v>5.9785358734835273E-2</v>
      </c>
      <c r="AX19" s="122">
        <f t="shared" si="11"/>
        <v>0.99999999999999978</v>
      </c>
      <c r="AY19" s="122">
        <f>SUMPRODUCT(AN19:AW19,幕後結果_最佳化!$Z$1005:$AI$1005)</f>
        <v>-0.22957698744422222</v>
      </c>
      <c r="AZ19" s="122">
        <f>(SUMPRODUCT(AN19:AW19,MMULT(AN19:AW19,幕後結果!$AB$9:$AK$18)))*252</f>
        <v>7.0260517807241241E-2</v>
      </c>
      <c r="BA19" s="122">
        <f t="shared" si="12"/>
        <v>0.26506700625924995</v>
      </c>
      <c r="BB19" s="98">
        <f t="shared" si="13"/>
        <v>-1.0279551245911192</v>
      </c>
      <c r="BC19" s="56"/>
      <c r="BD19" s="56"/>
    </row>
    <row r="20" spans="1:56">
      <c r="A20" s="91">
        <v>19</v>
      </c>
      <c r="B20" s="122">
        <v>0.59196774124978324</v>
      </c>
      <c r="C20" s="122">
        <v>0.18774103874764569</v>
      </c>
      <c r="D20" s="122">
        <v>0.58621548478327878</v>
      </c>
      <c r="E20" s="122">
        <v>0.80085940772704789</v>
      </c>
      <c r="F20" s="122">
        <v>0.19526070239144944</v>
      </c>
      <c r="G20" s="122">
        <v>0.90024609778402631</v>
      </c>
      <c r="H20" s="122">
        <v>0.74591979153104471</v>
      </c>
      <c r="I20" s="122">
        <v>0.43982291757112124</v>
      </c>
      <c r="J20" s="122">
        <v>0.63000274403353007</v>
      </c>
      <c r="K20" s="100">
        <v>0.50298553612261121</v>
      </c>
      <c r="L20" s="101"/>
      <c r="M20" s="102">
        <v>19</v>
      </c>
      <c r="N20" s="125">
        <v>0.23260967024993887</v>
      </c>
      <c r="O20" s="125">
        <v>-0.88625138890218014</v>
      </c>
      <c r="P20" s="125">
        <v>0.2178204241784206</v>
      </c>
      <c r="Q20" s="125">
        <v>0.84469494145131596</v>
      </c>
      <c r="R20" s="125">
        <v>-0.85867217713414179</v>
      </c>
      <c r="S20" s="125">
        <v>1.2829551074354797</v>
      </c>
      <c r="T20" s="125">
        <v>0.66170481708991469</v>
      </c>
      <c r="U20" s="122">
        <v>-0.15141819787216232</v>
      </c>
      <c r="V20" s="122">
        <v>0.33186061407952716</v>
      </c>
      <c r="W20" s="94">
        <v>7.4836991143159412E-3</v>
      </c>
      <c r="X20" s="56"/>
      <c r="Y20" s="95">
        <v>19</v>
      </c>
      <c r="Z20" s="122">
        <f>(幕後結果!$AB$2+幕後結果!$AB$4*幕後結果_最佳化!$N1021)*12/3</f>
        <v>-1.5891206164061551</v>
      </c>
      <c r="AA20" s="122">
        <f>(幕後結果!$AC$2+幕後結果!$AC$4*幕後結果_最佳化!$O1021)*12/3</f>
        <v>-0.93344012799843623</v>
      </c>
      <c r="AB20" s="122">
        <f>(幕後結果!$AD$2+幕後結果!$AD$4*幕後結果_最佳化!$P1021)*12/3</f>
        <v>-0.14631980376767881</v>
      </c>
      <c r="AC20" s="122">
        <f>(幕後結果!$AE$2+幕後結果!$AE$4*幕後結果_最佳化!$Q1021)*12/3</f>
        <v>1.0383234624461655</v>
      </c>
      <c r="AD20" s="122">
        <f>(幕後結果!$AF$2+幕後結果!$AF$4*幕後結果_最佳化!$R1021)*12/3</f>
        <v>-0.12805817812569154</v>
      </c>
      <c r="AE20" s="122">
        <f>(幕後結果!$AG$2+幕後結果!$AG$4*幕後結果_最佳化!$S1021)*12/3</f>
        <v>0.86299640625020169</v>
      </c>
      <c r="AF20" s="122">
        <f>(幕後結果!$AH$2+幕後結果!$AH$4*幕後結果_最佳化!$T1021)*12/3</f>
        <v>0.50684971776858756</v>
      </c>
      <c r="AG20" s="122">
        <f>(幕後結果!$AI$2+幕後結果!$AI$4*幕後結果_最佳化!$U1021)*12/3</f>
        <v>-1.2607725495457989</v>
      </c>
      <c r="AH20" s="122">
        <f>(幕後結果!$AJ$2+幕後結果!$AJ$4*幕後結果_最佳化!$V1021)*12/3</f>
        <v>1.7074259888310728</v>
      </c>
      <c r="AI20" s="96">
        <f>(幕後結果!$AK$2+幕後結果!$AK$4*幕後結果_最佳化!$W1021)*12/3</f>
        <v>-2.647625138235457</v>
      </c>
      <c r="AJ20" s="56"/>
      <c r="AK20" s="56"/>
      <c r="AL20" s="56"/>
      <c r="AM20" s="97">
        <v>19</v>
      </c>
      <c r="AN20" s="122">
        <f t="shared" si="1"/>
        <v>0.15683272508840604</v>
      </c>
      <c r="AO20" s="122">
        <f t="shared" si="2"/>
        <v>1.0161577599810722E-2</v>
      </c>
      <c r="AP20" s="122">
        <f t="shared" si="3"/>
        <v>0.16196667350416297</v>
      </c>
      <c r="AQ20" s="122">
        <f t="shared" si="4"/>
        <v>0.20736764311553008</v>
      </c>
      <c r="AR20" s="122">
        <f t="shared" si="5"/>
        <v>1.5257451231533463E-2</v>
      </c>
      <c r="AS20" s="122">
        <f t="shared" si="6"/>
        <v>0.13060511979544165</v>
      </c>
      <c r="AT20" s="122">
        <f t="shared" si="7"/>
        <v>7.2565299646451323E-2</v>
      </c>
      <c r="AU20" s="122">
        <f t="shared" si="8"/>
        <v>0.10197038854694025</v>
      </c>
      <c r="AV20" s="122">
        <f t="shared" si="9"/>
        <v>8.2677048112485566E-2</v>
      </c>
      <c r="AW20" s="122">
        <f t="shared" si="10"/>
        <v>6.0596073359237883E-2</v>
      </c>
      <c r="AX20" s="122">
        <f t="shared" si="11"/>
        <v>0.99999999999999989</v>
      </c>
      <c r="AY20" s="122">
        <f>SUMPRODUCT(AN20:AW20,幕後結果_最佳化!$Z$1005:$AI$1005)</f>
        <v>-0.26853403580464541</v>
      </c>
      <c r="AZ20" s="122">
        <f>(SUMPRODUCT(AN20:AW20,MMULT(AN20:AW20,幕後結果!$AB$9:$AK$18)))*252</f>
        <v>6.2757232259744347E-2</v>
      </c>
      <c r="BA20" s="122">
        <f t="shared" si="12"/>
        <v>0.25051393625853302</v>
      </c>
      <c r="BB20" s="98">
        <f t="shared" si="13"/>
        <v>-1.2431804811179934</v>
      </c>
      <c r="BC20" s="56"/>
      <c r="BD20" s="56"/>
    </row>
    <row r="21" spans="1:56">
      <c r="A21" s="91">
        <v>20</v>
      </c>
      <c r="B21" s="122">
        <v>0.63514226049795464</v>
      </c>
      <c r="C21" s="122">
        <v>0.892792372167031</v>
      </c>
      <c r="D21" s="122">
        <v>0.80743679638425547</v>
      </c>
      <c r="E21" s="122">
        <v>0.18963880751986495</v>
      </c>
      <c r="F21" s="122">
        <v>0.67480583094820501</v>
      </c>
      <c r="G21" s="122">
        <v>0.81184741204858257</v>
      </c>
      <c r="H21" s="122">
        <v>0.8289374340859379</v>
      </c>
      <c r="I21" s="122">
        <v>0.85597055858419591</v>
      </c>
      <c r="J21" s="122">
        <v>0.47502854701735631</v>
      </c>
      <c r="K21" s="100">
        <v>0.69822103418473502</v>
      </c>
      <c r="L21" s="101"/>
      <c r="M21" s="102">
        <v>20</v>
      </c>
      <c r="N21" s="125">
        <v>0.34550403278938691</v>
      </c>
      <c r="O21" s="125">
        <v>1.2415158254857914</v>
      </c>
      <c r="P21" s="125">
        <v>0.86848951958212628</v>
      </c>
      <c r="Q21" s="125">
        <v>-0.87922809322277407</v>
      </c>
      <c r="R21" s="125">
        <v>0.45322276965750036</v>
      </c>
      <c r="S21" s="125">
        <v>0.88472461589696993</v>
      </c>
      <c r="T21" s="125">
        <v>0.94997465342058474</v>
      </c>
      <c r="U21" s="122">
        <v>1.0623895346119132</v>
      </c>
      <c r="V21" s="122">
        <v>-6.2635080519473266E-2</v>
      </c>
      <c r="W21" s="94">
        <v>0.5192908521462497</v>
      </c>
      <c r="X21" s="56"/>
      <c r="Y21" s="95">
        <v>20</v>
      </c>
      <c r="Z21" s="122">
        <f>(幕後結果!$AB$2+幕後結果!$AB$4*幕後結果_最佳化!$N1022)*12/3</f>
        <v>-1.4734872743731426</v>
      </c>
      <c r="AA21" s="122">
        <f>(幕後結果!$AC$2+幕後結果!$AC$4*幕後結果_最佳化!$O1022)*12/3</f>
        <v>1.3187885939733937</v>
      </c>
      <c r="AB21" s="122">
        <f>(幕後結果!$AD$2+幕後結果!$AD$4*幕後結果_最佳化!$P1022)*12/3</f>
        <v>1.5583276421973344</v>
      </c>
      <c r="AC21" s="122">
        <f>(幕後結果!$AE$2+幕後結果!$AE$4*幕後結果_最佳化!$Q1022)*12/3</f>
        <v>0.29496237823219745</v>
      </c>
      <c r="AD21" s="122">
        <f>(幕後結果!$AF$2+幕後結果!$AF$4*幕後結果_最佳化!$R1022)*12/3</f>
        <v>2.1881283807548648</v>
      </c>
      <c r="AE21" s="122">
        <f>(幕後結果!$AG$2+幕後結果!$AG$4*幕後結果_最佳化!$S1022)*12/3</f>
        <v>0.38619971817037452</v>
      </c>
      <c r="AF21" s="122">
        <f>(幕後結果!$AH$2+幕後結果!$AH$4*幕後結果_最佳化!$T1022)*12/3</f>
        <v>1.3120472341464851</v>
      </c>
      <c r="AG21" s="122">
        <f>(幕後結果!$AI$2+幕後結果!$AI$4*幕後結果_最佳化!$U1022)*12/3</f>
        <v>1.6215133321080881</v>
      </c>
      <c r="AH21" s="122">
        <f>(幕後結果!$AJ$2+幕後結果!$AJ$4*幕後結果_最佳化!$V1022)*12/3</f>
        <v>0.97824052313229914</v>
      </c>
      <c r="AI21" s="96">
        <f>(幕後結果!$AK$2+幕後結果!$AK$4*幕後結果_最佳化!$W1022)*12/3</f>
        <v>0.87225463240578138</v>
      </c>
      <c r="AJ21" s="56"/>
      <c r="AK21" s="56"/>
      <c r="AL21" s="56"/>
      <c r="AM21" s="97">
        <v>20</v>
      </c>
      <c r="AN21" s="122">
        <f t="shared" si="1"/>
        <v>1.1982154151973878E-2</v>
      </c>
      <c r="AO21" s="122">
        <f t="shared" si="2"/>
        <v>8.1170303469938032E-2</v>
      </c>
      <c r="AP21" s="122">
        <f t="shared" si="3"/>
        <v>0.17338716465721291</v>
      </c>
      <c r="AQ21" s="122">
        <f t="shared" si="4"/>
        <v>5.14504035976266E-2</v>
      </c>
      <c r="AR21" s="122">
        <f t="shared" si="5"/>
        <v>0.14792094717608181</v>
      </c>
      <c r="AS21" s="122">
        <f t="shared" si="6"/>
        <v>0.14653223515234834</v>
      </c>
      <c r="AT21" s="122">
        <f t="shared" si="7"/>
        <v>0.13579651669089707</v>
      </c>
      <c r="AU21" s="122">
        <f t="shared" si="8"/>
        <v>4.6676535660803188E-2</v>
      </c>
      <c r="AV21" s="122">
        <f t="shared" si="9"/>
        <v>0.16227696566178312</v>
      </c>
      <c r="AW21" s="122">
        <f t="shared" si="10"/>
        <v>4.2806773781335059E-2</v>
      </c>
      <c r="AX21" s="122">
        <f t="shared" si="11"/>
        <v>1.0000000000000002</v>
      </c>
      <c r="AY21" s="122">
        <f>SUMPRODUCT(AN21:AW21,幕後結果_最佳化!$Z$1005:$AI$1005)</f>
        <v>0.23753207497634515</v>
      </c>
      <c r="AZ21" s="122">
        <f>(SUMPRODUCT(AN21:AW21,MMULT(AN21:AW21,幕後結果!$AB$9:$AK$18)))*252</f>
        <v>5.6626254817841379E-2</v>
      </c>
      <c r="BA21" s="122">
        <f t="shared" si="12"/>
        <v>0.23796271728537935</v>
      </c>
      <c r="BB21" s="98">
        <f t="shared" si="13"/>
        <v>0.81790995327612837</v>
      </c>
      <c r="BC21" s="56"/>
      <c r="BD21" s="56"/>
    </row>
    <row r="22" spans="1:56">
      <c r="A22" s="91">
        <v>21</v>
      </c>
      <c r="B22" s="122">
        <v>0.9343427157228652</v>
      </c>
      <c r="C22" s="122">
        <v>0.35440690823149201</v>
      </c>
      <c r="D22" s="122">
        <v>0.71516271670761999</v>
      </c>
      <c r="E22" s="122">
        <v>0.61528153221581938</v>
      </c>
      <c r="F22" s="122">
        <v>0.85786426958555473</v>
      </c>
      <c r="G22" s="122">
        <v>0.18141349381392491</v>
      </c>
      <c r="H22" s="122">
        <v>0.50960411367666203</v>
      </c>
      <c r="I22" s="122">
        <v>0.42368584845291779</v>
      </c>
      <c r="J22" s="122">
        <v>3.3325779175186199E-3</v>
      </c>
      <c r="K22" s="100">
        <v>5.8551261714830938E-2</v>
      </c>
      <c r="L22" s="101"/>
      <c r="M22" s="102">
        <v>21</v>
      </c>
      <c r="N22" s="125">
        <v>1.5089382314590689</v>
      </c>
      <c r="O22" s="125">
        <v>-0.37344964469659298</v>
      </c>
      <c r="P22" s="125">
        <v>0.568530846252428</v>
      </c>
      <c r="Q22" s="125">
        <v>0.29311148865655706</v>
      </c>
      <c r="R22" s="125">
        <v>1.0707731091977661</v>
      </c>
      <c r="S22" s="125">
        <v>-0.90999150923394001</v>
      </c>
      <c r="T22" s="125">
        <v>2.4076268727727064E-2</v>
      </c>
      <c r="U22" s="122">
        <v>-0.19247302357944432</v>
      </c>
      <c r="V22" s="122">
        <v>-2.7131269928433688</v>
      </c>
      <c r="W22" s="94">
        <v>-1.5670520602346085</v>
      </c>
      <c r="X22" s="56"/>
      <c r="Y22" s="95">
        <v>21</v>
      </c>
      <c r="Z22" s="122">
        <f>(幕後結果!$AB$2+幕後結果!$AB$4*幕後結果_最佳化!$N1023)*12/3</f>
        <v>-0.28182648988829939</v>
      </c>
      <c r="AA22" s="122">
        <f>(幕後結果!$AC$2+幕後結果!$AC$4*幕後結果_最佳化!$O1023)*12/3</f>
        <v>-0.36986380131878405</v>
      </c>
      <c r="AB22" s="122">
        <f>(幕後結果!$AD$2+幕後結果!$AD$4*幕後結果_最佳化!$P1023)*12/3</f>
        <v>0.71873585865864476</v>
      </c>
      <c r="AC22" s="122">
        <f>(幕後結果!$AE$2+幕後結果!$AE$4*幕後結果_最佳化!$Q1023)*12/3</f>
        <v>1.0355934754963945</v>
      </c>
      <c r="AD22" s="122">
        <f>(幕後結果!$AF$2+幕後結果!$AF$4*幕後結果_最佳化!$R1023)*12/3</f>
        <v>3.573876980671665</v>
      </c>
      <c r="AE22" s="122">
        <f>(幕後結果!$AG$2+幕後結果!$AG$4*幕後結果_最佳化!$S1023)*12/3</f>
        <v>-0.61740426325219333</v>
      </c>
      <c r="AF22" s="122">
        <f>(幕後結果!$AH$2+幕後結果!$AH$4*幕後結果_最佳化!$T1023)*12/3</f>
        <v>0.53354861638222784</v>
      </c>
      <c r="AG22" s="122">
        <f>(幕後結果!$AI$2+幕後結果!$AI$4*幕後結果_最佳化!$U1023)*12/3</f>
        <v>-0.20956122026241028</v>
      </c>
      <c r="AH22" s="122">
        <f>(幕後結果!$AJ$2+幕後結果!$AJ$4*幕後結果_最佳化!$V1023)*12/3</f>
        <v>-1.3778461211851336</v>
      </c>
      <c r="AI22" s="96">
        <f>(幕後結果!$AK$2+幕後結果!$AK$4*幕後結果_最佳化!$W1023)*12/3</f>
        <v>-2.3642765721079053</v>
      </c>
      <c r="AJ22" s="56"/>
      <c r="AK22" s="56"/>
      <c r="AL22" s="56"/>
      <c r="AM22" s="97">
        <v>21</v>
      </c>
      <c r="AN22" s="122">
        <f t="shared" si="1"/>
        <v>0.17043827534498185</v>
      </c>
      <c r="AO22" s="122">
        <f t="shared" si="2"/>
        <v>4.3579959452261672E-3</v>
      </c>
      <c r="AP22" s="122">
        <f t="shared" si="3"/>
        <v>0.16825579301871837</v>
      </c>
      <c r="AQ22" s="122">
        <f t="shared" si="4"/>
        <v>0.16218609459830419</v>
      </c>
      <c r="AR22" s="122">
        <f t="shared" si="5"/>
        <v>9.8809200056912252E-2</v>
      </c>
      <c r="AS22" s="122">
        <f t="shared" si="6"/>
        <v>2.1169447633562682E-2</v>
      </c>
      <c r="AT22" s="122">
        <f t="shared" si="7"/>
        <v>3.4046899995410725E-2</v>
      </c>
      <c r="AU22" s="122">
        <f t="shared" si="8"/>
        <v>0.13746516650218782</v>
      </c>
      <c r="AV22" s="122">
        <f t="shared" si="9"/>
        <v>8.1331131738425683E-2</v>
      </c>
      <c r="AW22" s="122">
        <f t="shared" si="10"/>
        <v>0.12193999516627034</v>
      </c>
      <c r="AX22" s="122">
        <f t="shared" si="11"/>
        <v>1.0000000000000002</v>
      </c>
      <c r="AY22" s="122">
        <f>SUMPRODUCT(AN22:AW22,幕後結果_最佳化!$Z$1005:$AI$1005)</f>
        <v>-0.32988170319541477</v>
      </c>
      <c r="AZ22" s="122">
        <f>(SUMPRODUCT(AN22:AW22,MMULT(AN22:AW22,幕後結果!$AB$9:$AK$18)))*252</f>
        <v>8.2531449021358255E-2</v>
      </c>
      <c r="BA22" s="122">
        <f t="shared" si="12"/>
        <v>0.28728287282982651</v>
      </c>
      <c r="BB22" s="98">
        <f t="shared" si="13"/>
        <v>-1.2976120000590288</v>
      </c>
      <c r="BC22" s="56"/>
      <c r="BD22" s="56"/>
    </row>
    <row r="23" spans="1:56">
      <c r="A23" s="91">
        <v>22</v>
      </c>
      <c r="B23" s="122">
        <v>0.34280402735673143</v>
      </c>
      <c r="C23" s="122">
        <v>0.16772057776337324</v>
      </c>
      <c r="D23" s="122">
        <v>0.43474691424282286</v>
      </c>
      <c r="E23" s="122">
        <v>0.80994759794654603</v>
      </c>
      <c r="F23" s="122">
        <v>0.62142445496352949</v>
      </c>
      <c r="G23" s="122">
        <v>0.85574635236188135</v>
      </c>
      <c r="H23" s="122">
        <v>3.4944136427720096E-2</v>
      </c>
      <c r="I23" s="122">
        <v>0.34254776642963192</v>
      </c>
      <c r="J23" s="122">
        <v>8.4555016887426726E-2</v>
      </c>
      <c r="K23" s="100">
        <v>0.33823308274783326</v>
      </c>
      <c r="L23" s="101"/>
      <c r="M23" s="102">
        <v>22</v>
      </c>
      <c r="N23" s="125">
        <v>-0.40482241018975973</v>
      </c>
      <c r="O23" s="125">
        <v>-0.96321197752952714</v>
      </c>
      <c r="P23" s="125">
        <v>-0.16430146497230988</v>
      </c>
      <c r="Q23" s="125">
        <v>0.87770320618817588</v>
      </c>
      <c r="R23" s="125">
        <v>0.30922406377646389</v>
      </c>
      <c r="S23" s="125">
        <v>1.0614018967962568</v>
      </c>
      <c r="T23" s="125">
        <v>-1.8126341122237237</v>
      </c>
      <c r="U23" s="122">
        <v>-0.40551971073498749</v>
      </c>
      <c r="V23" s="122">
        <v>-1.3750690653234134</v>
      </c>
      <c r="W23" s="94">
        <v>-0.41729018670763995</v>
      </c>
      <c r="X23" s="56"/>
      <c r="Y23" s="95">
        <v>22</v>
      </c>
      <c r="Z23" s="122">
        <f>(幕後結果!$AB$2+幕後結果!$AB$4*幕後結果_最佳化!$N1024)*12/3</f>
        <v>-2.2420177152718566</v>
      </c>
      <c r="AA23" s="122">
        <f>(幕後結果!$AC$2+幕後結果!$AC$4*幕後結果_最佳化!$O1024)*12/3</f>
        <v>-1.0254380310574787</v>
      </c>
      <c r="AB23" s="122">
        <f>(幕後結果!$AD$2+幕後結果!$AD$4*幕後結果_最佳化!$P1024)*12/3</f>
        <v>-0.73646710324762754</v>
      </c>
      <c r="AC23" s="122">
        <f>(幕後結果!$AE$2+幕後結果!$AE$4*幕後結果_最佳化!$Q1024)*12/3</f>
        <v>0.73699125101157692</v>
      </c>
      <c r="AD23" s="122">
        <f>(幕後結果!$AF$2+幕後結果!$AF$4*幕後結果_最佳化!$R1024)*12/3</f>
        <v>1.7458612836748617</v>
      </c>
      <c r="AE23" s="122">
        <f>(幕後結果!$AG$2+幕後結果!$AG$4*幕後結果_最佳化!$S1024)*12/3</f>
        <v>0.62249714919066734</v>
      </c>
      <c r="AF23" s="122">
        <f>(幕後結果!$AH$2+幕後結果!$AH$4*幕後結果_最佳化!$T1024)*12/3</f>
        <v>-1.8335529765337044</v>
      </c>
      <c r="AG23" s="122">
        <f>(幕後結果!$AI$2+幕後結果!$AI$4*幕後結果_最佳化!$U1024)*12/3</f>
        <v>-1.0705494420340296</v>
      </c>
      <c r="AH23" s="122">
        <f>(幕後結果!$AJ$2+幕後結果!$AJ$4*幕後結果_最佳化!$V1024)*12/3</f>
        <v>-0.17441695975436444</v>
      </c>
      <c r="AI23" s="96">
        <f>(幕後結果!$AK$2+幕後結果!$AK$4*幕後結果_最佳化!$W1024)*12/3</f>
        <v>-2.2272872537634454</v>
      </c>
      <c r="AJ23" s="56"/>
      <c r="AK23" s="56"/>
      <c r="AL23" s="56"/>
      <c r="AM23" s="97">
        <v>22</v>
      </c>
      <c r="AN23" s="122">
        <f t="shared" si="1"/>
        <v>8.1355631882977109E-3</v>
      </c>
      <c r="AO23" s="122">
        <f t="shared" si="2"/>
        <v>9.0690813014535188E-2</v>
      </c>
      <c r="AP23" s="122">
        <f t="shared" si="3"/>
        <v>0.13900733451031352</v>
      </c>
      <c r="AQ23" s="122">
        <f t="shared" si="4"/>
        <v>1.4073261308170583E-2</v>
      </c>
      <c r="AR23" s="122">
        <f t="shared" si="5"/>
        <v>0.2291046563358026</v>
      </c>
      <c r="AS23" s="122">
        <f t="shared" si="6"/>
        <v>0.14355257510307559</v>
      </c>
      <c r="AT23" s="122">
        <f t="shared" si="7"/>
        <v>0.17257448582886548</v>
      </c>
      <c r="AU23" s="122">
        <f t="shared" si="8"/>
        <v>2.0738944295477683E-2</v>
      </c>
      <c r="AV23" s="122">
        <f t="shared" si="9"/>
        <v>0.13391900129693921</v>
      </c>
      <c r="AW23" s="122">
        <f t="shared" si="10"/>
        <v>4.8203365118522294E-2</v>
      </c>
      <c r="AX23" s="122">
        <f t="shared" si="11"/>
        <v>1</v>
      </c>
      <c r="AY23" s="122">
        <f>SUMPRODUCT(AN23:AW23,幕後結果_最佳化!$Z$1005:$AI$1005)</f>
        <v>0.30246502146039933</v>
      </c>
      <c r="AZ23" s="122">
        <f>(SUMPRODUCT(AN23:AW23,MMULT(AN23:AW23,幕後結果!$AB$9:$AK$18)))*252</f>
        <v>6.9464220509300664E-2</v>
      </c>
      <c r="BA23" s="122">
        <f t="shared" si="12"/>
        <v>0.26356065812123908</v>
      </c>
      <c r="BB23" s="98">
        <f t="shared" si="13"/>
        <v>0.98483978341334344</v>
      </c>
      <c r="BC23" s="56"/>
      <c r="BD23" s="56"/>
    </row>
    <row r="24" spans="1:56">
      <c r="A24" s="91">
        <v>23</v>
      </c>
      <c r="B24" s="122">
        <v>0.1693637262267329</v>
      </c>
      <c r="C24" s="122">
        <v>0.55794738099989405</v>
      </c>
      <c r="D24" s="122">
        <v>0.57038668821858551</v>
      </c>
      <c r="E24" s="122">
        <v>0.62472068335149888</v>
      </c>
      <c r="F24" s="122">
        <v>0.94110621606195211</v>
      </c>
      <c r="G24" s="122">
        <v>0.91792868144615092</v>
      </c>
      <c r="H24" s="122">
        <v>0.47956772265734338</v>
      </c>
      <c r="I24" s="122">
        <v>0.74541712640067614</v>
      </c>
      <c r="J24" s="122">
        <v>0.5610515661893285</v>
      </c>
      <c r="K24" s="100">
        <v>0.36683484097735564</v>
      </c>
      <c r="L24" s="101"/>
      <c r="M24" s="102">
        <v>23</v>
      </c>
      <c r="N24" s="125">
        <v>-0.95668266083683895</v>
      </c>
      <c r="O24" s="125">
        <v>0.14576711372458337</v>
      </c>
      <c r="P24" s="125">
        <v>0.17735872806240766</v>
      </c>
      <c r="Q24" s="125">
        <v>0.31790284654965434</v>
      </c>
      <c r="R24" s="125">
        <v>1.5641277601593375</v>
      </c>
      <c r="S24" s="125">
        <v>1.3912730690693527</v>
      </c>
      <c r="T24" s="125">
        <v>-5.1238535444255592E-2</v>
      </c>
      <c r="U24" s="122">
        <v>0.66013726405595652</v>
      </c>
      <c r="V24" s="122">
        <v>0.15363585086263076</v>
      </c>
      <c r="W24" s="94">
        <v>-0.34024812140139549</v>
      </c>
      <c r="X24" s="56"/>
      <c r="Y24" s="95">
        <v>23</v>
      </c>
      <c r="Z24" s="122">
        <f>(幕後結果!$AB$2+幕後結果!$AB$4*幕後結果_最佳化!$N1025)*12/3</f>
        <v>-2.8072668887653482</v>
      </c>
      <c r="AA24" s="122">
        <f>(幕後結果!$AC$2+幕後結果!$AC$4*幕後結果_最佳化!$O1025)*12/3</f>
        <v>0.13825079528513831</v>
      </c>
      <c r="AB24" s="122">
        <f>(幕後結果!$AD$2+幕後結果!$AD$4*幕後結果_最佳化!$P1025)*12/3</f>
        <v>4.1418169855171119E-2</v>
      </c>
      <c r="AC24" s="122">
        <f>(幕後結果!$AE$2+幕後結果!$AE$4*幕後結果_最佳化!$Q1025)*12/3</f>
        <v>0.60425943581782771</v>
      </c>
      <c r="AD24" s="122">
        <f>(幕後結果!$AF$2+幕後結果!$AF$4*幕後結果_最佳化!$R1025)*12/3</f>
        <v>3.9898832430400071</v>
      </c>
      <c r="AE24" s="122">
        <f>(幕後結果!$AG$2+幕後結果!$AG$4*幕後結果_最佳化!$S1025)*12/3</f>
        <v>0.68608305182453877</v>
      </c>
      <c r="AF24" s="122">
        <f>(幕後結果!$AH$2+幕後結果!$AH$4*幕後結果_最佳化!$T1025)*12/3</f>
        <v>-5.6999611980635911E-2</v>
      </c>
      <c r="AG24" s="122">
        <f>(幕後結果!$AI$2+幕後結果!$AI$4*幕後結果_最佳化!$U1025)*12/3</f>
        <v>0.56637688219220217</v>
      </c>
      <c r="AH24" s="122">
        <f>(幕後結果!$AJ$2+幕後結果!$AJ$4*幕後結果_最佳化!$V1025)*12/3</f>
        <v>0.87900186128990621</v>
      </c>
      <c r="AI24" s="96">
        <f>(幕後結果!$AK$2+幕後結果!$AK$4*幕後結果_最佳化!$W1025)*12/3</f>
        <v>-0.77364144059645878</v>
      </c>
      <c r="AJ24" s="56"/>
      <c r="AK24" s="56"/>
      <c r="AL24" s="56"/>
      <c r="AM24" s="97">
        <v>23</v>
      </c>
      <c r="AN24" s="122">
        <f t="shared" si="1"/>
        <v>0.1650888785734532</v>
      </c>
      <c r="AO24" s="122">
        <f t="shared" si="2"/>
        <v>5.7471415070667276E-2</v>
      </c>
      <c r="AP24" s="122">
        <f t="shared" si="3"/>
        <v>0.15937073948333574</v>
      </c>
      <c r="AQ24" s="122">
        <f t="shared" si="4"/>
        <v>1.3842430238783459E-2</v>
      </c>
      <c r="AR24" s="122">
        <f t="shared" si="5"/>
        <v>1.575295481328471E-2</v>
      </c>
      <c r="AS24" s="122">
        <f t="shared" si="6"/>
        <v>7.5401717591303194E-2</v>
      </c>
      <c r="AT24" s="122">
        <f t="shared" si="7"/>
        <v>0.20411679613983585</v>
      </c>
      <c r="AU24" s="122">
        <f t="shared" si="8"/>
        <v>0.11520084478043664</v>
      </c>
      <c r="AV24" s="122">
        <f t="shared" si="9"/>
        <v>0.11922559276065545</v>
      </c>
      <c r="AW24" s="122">
        <f t="shared" si="10"/>
        <v>7.4528630548244545E-2</v>
      </c>
      <c r="AX24" s="122">
        <f t="shared" si="11"/>
        <v>1.0000000000000002</v>
      </c>
      <c r="AY24" s="122">
        <f>SUMPRODUCT(AN24:AW24,幕後結果_最佳化!$Z$1005:$AI$1005)</f>
        <v>-0.29169056573286023</v>
      </c>
      <c r="AZ24" s="122">
        <f>(SUMPRODUCT(AN24:AW24,MMULT(AN24:AW24,幕後結果!$AB$9:$AK$18)))*252</f>
        <v>5.2874200609816159E-2</v>
      </c>
      <c r="BA24" s="122">
        <f t="shared" si="12"/>
        <v>0.22994390752924104</v>
      </c>
      <c r="BB24" s="98">
        <f t="shared" si="13"/>
        <v>-1.4550964595150742</v>
      </c>
      <c r="BC24" s="56"/>
      <c r="BD24" s="56"/>
    </row>
    <row r="25" spans="1:56">
      <c r="A25" s="91">
        <v>24</v>
      </c>
      <c r="B25" s="122">
        <v>0.29077503912675784</v>
      </c>
      <c r="C25" s="122">
        <v>0.57683754251292796</v>
      </c>
      <c r="D25" s="122">
        <v>0.3222724679047011</v>
      </c>
      <c r="E25" s="122">
        <v>0.23902725519240176</v>
      </c>
      <c r="F25" s="122">
        <v>5.1159571478373023E-2</v>
      </c>
      <c r="G25" s="122">
        <v>0.31026537937349774</v>
      </c>
      <c r="H25" s="122">
        <v>0.89314979251457793</v>
      </c>
      <c r="I25" s="122">
        <v>0.1167355081498902</v>
      </c>
      <c r="J25" s="122">
        <v>0.59009768202900315</v>
      </c>
      <c r="K25" s="100">
        <v>0.28945634411792209</v>
      </c>
      <c r="L25" s="101"/>
      <c r="M25" s="102">
        <v>24</v>
      </c>
      <c r="N25" s="125">
        <v>-0.55112195167458677</v>
      </c>
      <c r="O25" s="125">
        <v>0.19380967005269695</v>
      </c>
      <c r="P25" s="125">
        <v>-0.46135359945865984</v>
      </c>
      <c r="Q25" s="125">
        <v>-0.70943510345913874</v>
      </c>
      <c r="R25" s="125">
        <v>-1.6337129259435088</v>
      </c>
      <c r="S25" s="125">
        <v>-0.49509826460687673</v>
      </c>
      <c r="T25" s="125">
        <v>1.2434544532079472</v>
      </c>
      <c r="U25" s="122">
        <v>-1.1914651848163844</v>
      </c>
      <c r="V25" s="122">
        <v>0.22779625795710295</v>
      </c>
      <c r="W25" s="94">
        <v>-0.55497364360200641</v>
      </c>
      <c r="X25" s="56"/>
      <c r="Y25" s="95">
        <v>24</v>
      </c>
      <c r="Z25" s="122">
        <f>(幕後結果!$AB$2+幕後結果!$AB$4*幕後結果_最佳化!$N1026)*12/3</f>
        <v>-2.3918666939033324</v>
      </c>
      <c r="AA25" s="122">
        <f>(幕後結果!$AC$2+幕後結果!$AC$4*幕後結果_最佳化!$O1026)*12/3</f>
        <v>0.19580754133762404</v>
      </c>
      <c r="AB25" s="122">
        <f>(幕後結果!$AD$2+幕後結果!$AD$4*幕後結果_最佳化!$P1026)*12/3</f>
        <v>-0.59377537516629864</v>
      </c>
      <c r="AC25" s="122">
        <f>(幕後結果!$AE$2+幕後結果!$AE$4*幕後結果_最佳化!$Q1026)*12/3</f>
        <v>-0.73300250958984881</v>
      </c>
      <c r="AD25" s="122">
        <f>(幕後結果!$AF$2+幕後結果!$AF$4*幕後結果_最佳化!$R1026)*12/3</f>
        <v>-2.268258331013266</v>
      </c>
      <c r="AE25" s="122">
        <f>(幕後結果!$AG$2+幕後結果!$AG$4*幕後結果_最佳化!$S1026)*12/3</f>
        <v>-0.42310609730707699</v>
      </c>
      <c r="AF25" s="122">
        <f>(幕後結果!$AH$2+幕後結果!$AH$4*幕後結果_最佳化!$T1026)*12/3</f>
        <v>1.1815710140129227</v>
      </c>
      <c r="AG25" s="122">
        <f>(幕後結果!$AI$2+幕後結果!$AI$4*幕後結果_最佳化!$U1026)*12/3</f>
        <v>-2.0450497116665471</v>
      </c>
      <c r="AH25" s="122">
        <f>(幕後結果!$AJ$2+幕後結果!$AJ$4*幕後結果_最佳化!$V1026)*12/3</f>
        <v>1.3700987653663566</v>
      </c>
      <c r="AI25" s="96">
        <f>(幕後結果!$AK$2+幕後結果!$AK$4*幕後結果_最佳化!$W1026)*12/3</f>
        <v>-4.0830965560162102</v>
      </c>
      <c r="AJ25" s="56"/>
      <c r="AK25" s="56"/>
      <c r="AL25" s="56"/>
      <c r="AM25" s="97">
        <v>24</v>
      </c>
      <c r="AN25" s="122">
        <f t="shared" si="1"/>
        <v>0.11947854885545793</v>
      </c>
      <c r="AO25" s="122">
        <f t="shared" si="2"/>
        <v>7.2322167387294023E-2</v>
      </c>
      <c r="AP25" s="122">
        <f t="shared" si="3"/>
        <v>0.12394183482997297</v>
      </c>
      <c r="AQ25" s="122">
        <f t="shared" si="4"/>
        <v>0.11671567152496679</v>
      </c>
      <c r="AR25" s="122">
        <f t="shared" si="5"/>
        <v>0.11653881774994415</v>
      </c>
      <c r="AS25" s="122">
        <f t="shared" si="6"/>
        <v>7.2919482989648107E-2</v>
      </c>
      <c r="AT25" s="122">
        <f t="shared" si="7"/>
        <v>5.5644050051308756E-2</v>
      </c>
      <c r="AU25" s="122">
        <f t="shared" si="8"/>
        <v>0.13420102717979979</v>
      </c>
      <c r="AV25" s="122">
        <f t="shared" si="9"/>
        <v>6.0276184720478368E-2</v>
      </c>
      <c r="AW25" s="122">
        <f t="shared" si="10"/>
        <v>0.12796221471112917</v>
      </c>
      <c r="AX25" s="122">
        <f t="shared" si="11"/>
        <v>1</v>
      </c>
      <c r="AY25" s="122">
        <f>SUMPRODUCT(AN25:AW25,幕後結果_最佳化!$Z$1005:$AI$1005)</f>
        <v>-0.25158688255590933</v>
      </c>
      <c r="AZ25" s="122">
        <f>(SUMPRODUCT(AN25:AW25,MMULT(AN25:AW25,幕後結果!$AB$9:$AK$18)))*252</f>
        <v>7.6529407113690759E-2</v>
      </c>
      <c r="BA25" s="122">
        <f t="shared" si="12"/>
        <v>0.27663948943289129</v>
      </c>
      <c r="BB25" s="98">
        <f t="shared" si="13"/>
        <v>-1.0645149872117139</v>
      </c>
      <c r="BC25" s="56"/>
      <c r="BD25" s="56"/>
    </row>
    <row r="26" spans="1:56">
      <c r="A26" s="91">
        <v>25</v>
      </c>
      <c r="B26" s="122">
        <v>0.50325752445930871</v>
      </c>
      <c r="C26" s="122">
        <v>0.42592008479105514</v>
      </c>
      <c r="D26" s="122">
        <v>0.33558669711303546</v>
      </c>
      <c r="E26" s="122">
        <v>0.16322183134187651</v>
      </c>
      <c r="F26" s="122">
        <v>0.17141625337842847</v>
      </c>
      <c r="G26" s="122">
        <v>0.8473238221620556</v>
      </c>
      <c r="H26" s="122">
        <v>0.24960040143017315</v>
      </c>
      <c r="I26" s="122">
        <v>0.45407584641604504</v>
      </c>
      <c r="J26" s="122">
        <v>0.98731004942409006</v>
      </c>
      <c r="K26" s="100">
        <v>0.47983586153670821</v>
      </c>
      <c r="L26" s="101"/>
      <c r="M26" s="102">
        <v>25</v>
      </c>
      <c r="N26" s="125">
        <v>8.165493653536051E-3</v>
      </c>
      <c r="O26" s="125">
        <v>-0.18677102021060349</v>
      </c>
      <c r="P26" s="125">
        <v>-0.42453814271377144</v>
      </c>
      <c r="Q26" s="125">
        <v>-0.98130235313128855</v>
      </c>
      <c r="R26" s="125">
        <v>-0.94858345954765</v>
      </c>
      <c r="S26" s="125">
        <v>1.0250229569205886</v>
      </c>
      <c r="T26" s="125">
        <v>-0.6757477668881603</v>
      </c>
      <c r="U26" s="122">
        <v>-0.11537020673312313</v>
      </c>
      <c r="V26" s="122">
        <v>2.2355707687322579</v>
      </c>
      <c r="W26" s="94">
        <v>-5.0565539627631523E-2</v>
      </c>
      <c r="X26" s="56"/>
      <c r="Y26" s="95">
        <v>25</v>
      </c>
      <c r="Z26" s="122">
        <f>(幕後結果!$AB$2+幕後結果!$AB$4*幕後結果_最佳化!$N1027)*12/3</f>
        <v>-1.8190101313110381</v>
      </c>
      <c r="AA26" s="122">
        <f>(幕後結果!$AC$2+幕後結果!$AC$4*幕後結果_最佳化!$O1027)*12/3</f>
        <v>-0.19739531990911088</v>
      </c>
      <c r="AB26" s="122">
        <f>(幕後結果!$AD$2+幕後結果!$AD$4*幕後結果_最佳化!$P1027)*12/3</f>
        <v>-0.61549695363151802</v>
      </c>
      <c r="AC26" s="122">
        <f>(幕後結果!$AE$2+幕後結果!$AE$4*幕後結果_最佳化!$Q1027)*12/3</f>
        <v>-1.0386089436334076</v>
      </c>
      <c r="AD26" s="122">
        <f>(幕後結果!$AF$2+幕後結果!$AF$4*幕後結果_最佳化!$R1027)*12/3</f>
        <v>-1.0256674462943769</v>
      </c>
      <c r="AE26" s="122">
        <f>(幕後結果!$AG$2+幕後結果!$AG$4*幕後結果_最佳化!$S1027)*12/3</f>
        <v>0.48831970438704797</v>
      </c>
      <c r="AF26" s="122">
        <f>(幕後結果!$AH$2+幕後結果!$AH$4*幕後結果_最佳化!$T1027)*12/3</f>
        <v>-0.68209487968838134</v>
      </c>
      <c r="AG26" s="122">
        <f>(幕後結果!$AI$2+幕後結果!$AI$4*幕後結果_最佳化!$U1027)*12/3</f>
        <v>-0.6554200099825005</v>
      </c>
      <c r="AH26" s="122">
        <f>(幕後結果!$AJ$2+幕後結果!$AJ$4*幕後結果_最佳化!$V1027)*12/3</f>
        <v>3.2733001750844317</v>
      </c>
      <c r="AI26" s="96">
        <f>(幕後結果!$AK$2+幕後結果!$AK$4*幕後結果_最佳化!$W1027)*12/3</f>
        <v>-2.5597447978421051</v>
      </c>
      <c r="AJ26" s="56"/>
      <c r="AK26" s="56"/>
      <c r="AL26" s="56"/>
      <c r="AM26" s="97">
        <v>25</v>
      </c>
      <c r="AN26" s="122">
        <f t="shared" si="1"/>
        <v>0.10026129132649592</v>
      </c>
      <c r="AO26" s="122">
        <f t="shared" si="2"/>
        <v>0.11994228173256653</v>
      </c>
      <c r="AP26" s="122">
        <f t="shared" si="3"/>
        <v>0.1804717278975434</v>
      </c>
      <c r="AQ26" s="122">
        <f t="shared" si="4"/>
        <v>0.17378968150824325</v>
      </c>
      <c r="AR26" s="122">
        <f t="shared" si="5"/>
        <v>5.1823974087964998E-2</v>
      </c>
      <c r="AS26" s="122">
        <f t="shared" si="6"/>
        <v>6.3527694249448236E-2</v>
      </c>
      <c r="AT26" s="122">
        <f t="shared" si="7"/>
        <v>0.13911402919550947</v>
      </c>
      <c r="AU26" s="122">
        <f t="shared" si="8"/>
        <v>4.0228728406806885E-2</v>
      </c>
      <c r="AV26" s="122">
        <f t="shared" si="9"/>
        <v>8.8383130714562635E-2</v>
      </c>
      <c r="AW26" s="122">
        <f t="shared" si="10"/>
        <v>4.2457460880858812E-2</v>
      </c>
      <c r="AX26" s="122">
        <f t="shared" si="11"/>
        <v>1.0000000000000002</v>
      </c>
      <c r="AY26" s="122">
        <f>SUMPRODUCT(AN26:AW26,幕後結果_最佳化!$Z$1005:$AI$1005)</f>
        <v>-5.7429297673217319E-2</v>
      </c>
      <c r="AZ26" s="122">
        <f>(SUMPRODUCT(AN26:AW26,MMULT(AN26:AW26,幕後結果!$AB$9:$AK$18)))*252</f>
        <v>6.429841685686416E-2</v>
      </c>
      <c r="BA26" s="122">
        <f t="shared" si="12"/>
        <v>0.25357132498936896</v>
      </c>
      <c r="BB26" s="98">
        <f t="shared" si="13"/>
        <v>-0.3956649975206134</v>
      </c>
      <c r="BC26" s="56"/>
      <c r="BD26" s="56"/>
    </row>
    <row r="27" spans="1:56">
      <c r="A27" s="91">
        <v>26</v>
      </c>
      <c r="B27" s="122">
        <v>0.28062602829421346</v>
      </c>
      <c r="C27" s="122">
        <v>0.50692860447979227</v>
      </c>
      <c r="D27" s="122">
        <v>0.71354842825565989</v>
      </c>
      <c r="E27" s="122">
        <v>5.3431664536581103E-2</v>
      </c>
      <c r="F27" s="122">
        <v>0.433959496339964</v>
      </c>
      <c r="G27" s="122">
        <v>0.46881053177230192</v>
      </c>
      <c r="H27" s="122">
        <v>0.26076358898192464</v>
      </c>
      <c r="I27" s="122">
        <v>0.84685546641471943</v>
      </c>
      <c r="J27" s="122">
        <v>0.27143330095053764</v>
      </c>
      <c r="K27" s="100">
        <v>0.36100025080708908</v>
      </c>
      <c r="L27" s="101"/>
      <c r="M27" s="102">
        <v>26</v>
      </c>
      <c r="N27" s="125">
        <v>-0.58098278408946746</v>
      </c>
      <c r="O27" s="125">
        <v>1.7368309068630898E-2</v>
      </c>
      <c r="P27" s="125">
        <v>0.56378105948501589</v>
      </c>
      <c r="Q27" s="125">
        <v>-1.6124533244249615</v>
      </c>
      <c r="R27" s="125">
        <v>-0.16630238060922395</v>
      </c>
      <c r="S27" s="125">
        <v>-7.8260215812542749E-2</v>
      </c>
      <c r="T27" s="125">
        <v>-0.64099308152158441</v>
      </c>
      <c r="U27" s="122">
        <v>1.0230397176817241</v>
      </c>
      <c r="V27" s="122">
        <v>-0.60848386829684953</v>
      </c>
      <c r="W27" s="94">
        <v>-0.35578644427803363</v>
      </c>
      <c r="X27" s="56"/>
      <c r="Y27" s="95">
        <v>26</v>
      </c>
      <c r="Z27" s="122">
        <f>(幕後結果!$AB$2+幕後結果!$AB$4*幕後結果_最佳化!$N1028)*12/3</f>
        <v>-2.422451993030327</v>
      </c>
      <c r="AA27" s="122">
        <f>(幕後結果!$AC$2+幕後結果!$AC$4*幕後結果_最佳化!$O1028)*12/3</f>
        <v>8.7044285626928196E-3</v>
      </c>
      <c r="AB27" s="122">
        <f>(幕後結果!$AD$2+幕後結果!$AD$4*幕後結果_最佳化!$P1028)*12/3</f>
        <v>0.49730774326333421</v>
      </c>
      <c r="AC27" s="122">
        <f>(幕後結果!$AE$2+幕後結果!$AE$4*幕後結果_最佳化!$Q1028)*12/3</f>
        <v>-1.2395180115201752</v>
      </c>
      <c r="AD27" s="122">
        <f>(幕後結果!$AF$2+幕後結果!$AF$4*幕後結果_最佳化!$R1028)*12/3</f>
        <v>0.54601699019406424</v>
      </c>
      <c r="AE27" s="122">
        <f>(幕後結果!$AG$2+幕後結果!$AG$4*幕後結果_最佳化!$S1028)*12/3</f>
        <v>-0.51633293541019598</v>
      </c>
      <c r="AF27" s="122">
        <f>(幕後結果!$AH$2+幕後結果!$AH$4*幕後結果_最佳化!$T1028)*12/3</f>
        <v>-0.58407533341543161</v>
      </c>
      <c r="AG27" s="122">
        <f>(幕後結果!$AI$2+幕後結果!$AI$4*幕後結果_最佳化!$U1028)*12/3</f>
        <v>0.83496043430989253</v>
      </c>
      <c r="AH27" s="122">
        <f>(幕後結果!$AJ$2+幕後結果!$AJ$4*幕後結果_最佳化!$V1028)*12/3</f>
        <v>0.12166353714886402</v>
      </c>
      <c r="AI27" s="96">
        <f>(幕後結果!$AK$2+幕後結果!$AK$4*幕後結果_最佳化!$W1028)*12/3</f>
        <v>-0.94238178803747763</v>
      </c>
      <c r="AJ27" s="56"/>
      <c r="AK27" s="56"/>
      <c r="AL27" s="56"/>
      <c r="AM27" s="97">
        <v>26</v>
      </c>
      <c r="AN27" s="122">
        <f t="shared" si="1"/>
        <v>6.8366132113945197E-2</v>
      </c>
      <c r="AO27" s="122">
        <f t="shared" si="2"/>
        <v>0.102170525214748</v>
      </c>
      <c r="AP27" s="122">
        <f t="shared" si="3"/>
        <v>0.16052312454785314</v>
      </c>
      <c r="AQ27" s="122">
        <f t="shared" si="4"/>
        <v>0.13985978894908371</v>
      </c>
      <c r="AR27" s="122">
        <f t="shared" si="5"/>
        <v>4.5609959585771631E-2</v>
      </c>
      <c r="AS27" s="122">
        <f t="shared" si="6"/>
        <v>7.0059525900691719E-4</v>
      </c>
      <c r="AT27" s="122">
        <f t="shared" si="7"/>
        <v>0.15909304199488922</v>
      </c>
      <c r="AU27" s="122">
        <f t="shared" si="8"/>
        <v>0.23830371512414095</v>
      </c>
      <c r="AV27" s="122">
        <f t="shared" si="9"/>
        <v>5.0320316454657635E-2</v>
      </c>
      <c r="AW27" s="122">
        <f t="shared" si="10"/>
        <v>3.5052800755903453E-2</v>
      </c>
      <c r="AX27" s="122">
        <f t="shared" si="11"/>
        <v>0.99999999999999989</v>
      </c>
      <c r="AY27" s="122">
        <f>SUMPRODUCT(AN27:AW27,幕後結果_最佳化!$Z$1005:$AI$1005)</f>
        <v>-9.1305917269479051E-2</v>
      </c>
      <c r="AZ27" s="122">
        <f>(SUMPRODUCT(AN27:AW27,MMULT(AN27:AW27,幕後結果!$AB$9:$AK$18)))*252</f>
        <v>7.8838647789597677E-2</v>
      </c>
      <c r="BA27" s="122">
        <f t="shared" si="12"/>
        <v>0.28078220703883228</v>
      </c>
      <c r="BB27" s="98">
        <f t="shared" si="13"/>
        <v>-0.47797158760461744</v>
      </c>
      <c r="BC27" s="56"/>
      <c r="BD27" s="56"/>
    </row>
    <row r="28" spans="1:56">
      <c r="A28" s="91">
        <v>27</v>
      </c>
      <c r="B28" s="122">
        <v>0.33346922364736487</v>
      </c>
      <c r="C28" s="122">
        <v>0.55658219555937993</v>
      </c>
      <c r="D28" s="122">
        <v>9.3907252143430764E-2</v>
      </c>
      <c r="E28" s="122">
        <v>2.3032737952129567E-2</v>
      </c>
      <c r="F28" s="122">
        <v>0.14554123831067312</v>
      </c>
      <c r="G28" s="122">
        <v>0.41035876495542789</v>
      </c>
      <c r="H28" s="122">
        <v>0.78868430432972825</v>
      </c>
      <c r="I28" s="122">
        <v>0.40947936645290639</v>
      </c>
      <c r="J28" s="122">
        <v>0.9129056117443759</v>
      </c>
      <c r="K28" s="100">
        <v>0.15616593071351748</v>
      </c>
      <c r="L28" s="101"/>
      <c r="M28" s="102">
        <v>27</v>
      </c>
      <c r="N28" s="125">
        <v>-0.43035359339645268</v>
      </c>
      <c r="O28" s="125">
        <v>0.14230941657008253</v>
      </c>
      <c r="P28" s="125">
        <v>-1.3170719618458364</v>
      </c>
      <c r="Q28" s="125">
        <v>-1.9947928647620636</v>
      </c>
      <c r="R28" s="125">
        <v>-1.0557499354031357</v>
      </c>
      <c r="S28" s="125">
        <v>-0.22662219789098897</v>
      </c>
      <c r="T28" s="125">
        <v>0.80186441687134924</v>
      </c>
      <c r="U28" s="122">
        <v>-0.22888444224545398</v>
      </c>
      <c r="V28" s="122">
        <v>1.3588668771194967</v>
      </c>
      <c r="W28" s="94">
        <v>-1.0103411730927625</v>
      </c>
      <c r="X28" s="56"/>
      <c r="Y28" s="95">
        <v>27</v>
      </c>
      <c r="Z28" s="122">
        <f>(幕後結果!$AB$2+幕後結果!$AB$4*幕後結果_最佳化!$N1029)*12/3</f>
        <v>-2.2681683216780479</v>
      </c>
      <c r="AA28" s="122">
        <f>(幕後結果!$AC$2+幕後結果!$AC$4*幕後結果_最佳化!$O1029)*12/3</f>
        <v>0.14334923789377074</v>
      </c>
      <c r="AB28" s="122">
        <f>(幕後結果!$AD$2+幕後結果!$AD$4*幕後結果_最佳化!$P1029)*12/3</f>
        <v>-1.5743886007515775</v>
      </c>
      <c r="AC28" s="122">
        <f>(幕後結果!$AE$2+幕後結果!$AE$4*幕後結果_最佳化!$Q1029)*12/3</f>
        <v>-2.5431441192250719</v>
      </c>
      <c r="AD28" s="122">
        <f>(幕後結果!$AF$2+幕後結果!$AF$4*幕後結果_最佳化!$R1029)*12/3</f>
        <v>-1.8912009648736874</v>
      </c>
      <c r="AE28" s="122">
        <f>(幕後結果!$AG$2+幕後結果!$AG$4*幕後結果_最佳化!$S1029)*12/3</f>
        <v>-0.41958046052949327</v>
      </c>
      <c r="AF28" s="122">
        <f>(幕後結果!$AH$2+幕後結果!$AH$4*幕後結果_最佳化!$T1029)*12/3</f>
        <v>0.70244684708308613</v>
      </c>
      <c r="AG28" s="122">
        <f>(幕後結果!$AI$2+幕後結果!$AI$4*幕後結果_最佳化!$U1029)*12/3</f>
        <v>-1.0241884131010517</v>
      </c>
      <c r="AH28" s="122">
        <f>(幕後結果!$AJ$2+幕後結果!$AJ$4*幕後結果_最佳化!$V1029)*12/3</f>
        <v>2.3070199316048243</v>
      </c>
      <c r="AI28" s="96">
        <f>(幕後結果!$AK$2+幕後結果!$AK$4*幕後結果_最佳化!$W1029)*12/3</f>
        <v>-3.8501400121362361</v>
      </c>
      <c r="AJ28" s="56"/>
      <c r="AK28" s="56"/>
      <c r="AL28" s="56"/>
      <c r="AM28" s="97">
        <v>27</v>
      </c>
      <c r="AN28" s="122">
        <f t="shared" si="1"/>
        <v>0.10662700373823657</v>
      </c>
      <c r="AO28" s="122">
        <f t="shared" si="2"/>
        <v>5.5681794148775082E-2</v>
      </c>
      <c r="AP28" s="122">
        <f t="shared" si="3"/>
        <v>0.11422478582226969</v>
      </c>
      <c r="AQ28" s="122">
        <f t="shared" si="4"/>
        <v>3.4305711679170937E-2</v>
      </c>
      <c r="AR28" s="122">
        <f t="shared" si="5"/>
        <v>0.18043016171772774</v>
      </c>
      <c r="AS28" s="122">
        <f t="shared" si="6"/>
        <v>8.755533135467912E-2</v>
      </c>
      <c r="AT28" s="122">
        <f t="shared" si="7"/>
        <v>0.16462689163198918</v>
      </c>
      <c r="AU28" s="122">
        <f t="shared" si="8"/>
        <v>4.8796097204218673E-2</v>
      </c>
      <c r="AV28" s="122">
        <f t="shared" si="9"/>
        <v>0.19539992760082836</v>
      </c>
      <c r="AW28" s="122">
        <f t="shared" si="10"/>
        <v>1.2352295102104505E-2</v>
      </c>
      <c r="AX28" s="122">
        <f t="shared" si="11"/>
        <v>0.99999999999999978</v>
      </c>
      <c r="AY28" s="122">
        <f>SUMPRODUCT(AN28:AW28,幕後結果_最佳化!$Z$1005:$AI$1005)</f>
        <v>0.18007263728517242</v>
      </c>
      <c r="AZ28" s="122">
        <f>(SUMPRODUCT(AN28:AW28,MMULT(AN28:AW28,幕後結果!$AB$9:$AK$18)))*252</f>
        <v>5.6995304480478862E-2</v>
      </c>
      <c r="BA28" s="122">
        <f t="shared" si="12"/>
        <v>0.23873689384022501</v>
      </c>
      <c r="BB28" s="98">
        <f t="shared" si="13"/>
        <v>0.57457661896604639</v>
      </c>
      <c r="BC28" s="56"/>
      <c r="BD28" s="56"/>
    </row>
    <row r="29" spans="1:56">
      <c r="A29" s="91">
        <v>28</v>
      </c>
      <c r="B29" s="122">
        <v>0.33556558932293612</v>
      </c>
      <c r="C29" s="122">
        <v>0.95431079794903284</v>
      </c>
      <c r="D29" s="122">
        <v>0.46749774912390141</v>
      </c>
      <c r="E29" s="122">
        <v>0.8641112836441891</v>
      </c>
      <c r="F29" s="122">
        <v>0.76781730724897113</v>
      </c>
      <c r="G29" s="122">
        <v>0.96040094105853013</v>
      </c>
      <c r="H29" s="122">
        <v>0.65287807870823134</v>
      </c>
      <c r="I29" s="122">
        <v>0.88491047437437764</v>
      </c>
      <c r="J29" s="122">
        <v>0.66502514929683021</v>
      </c>
      <c r="K29" s="100">
        <v>0.37327711447171708</v>
      </c>
      <c r="L29" s="101"/>
      <c r="M29" s="102">
        <v>28</v>
      </c>
      <c r="N29" s="125">
        <v>-0.42459604224641118</v>
      </c>
      <c r="O29" s="125">
        <v>1.6881710221735566</v>
      </c>
      <c r="P29" s="125">
        <v>-8.1561398836722726E-2</v>
      </c>
      <c r="Q29" s="125">
        <v>1.0989785257858025</v>
      </c>
      <c r="R29" s="125">
        <v>0.73167757729767657</v>
      </c>
      <c r="S29" s="125">
        <v>1.7553578448827809</v>
      </c>
      <c r="T29" s="125">
        <v>0.39310241215353725</v>
      </c>
      <c r="U29" s="122">
        <v>1.1998977568913052</v>
      </c>
      <c r="V29" s="122">
        <v>0.42621704081306927</v>
      </c>
      <c r="W29" s="94">
        <v>-0.32318620325937791</v>
      </c>
      <c r="X29" s="56"/>
      <c r="Y29" s="95">
        <v>28</v>
      </c>
      <c r="Z29" s="122">
        <f>(幕後結果!$AB$2+幕後結果!$AB$4*幕後結果_最佳化!$N1030)*12/3</f>
        <v>-2.2622710840620184</v>
      </c>
      <c r="AA29" s="122">
        <f>(幕後結果!$AC$2+幕後結果!$AC$4*幕後結果_最佳化!$O1030)*12/3</f>
        <v>1.7783657917656106</v>
      </c>
      <c r="AB29" s="122">
        <f>(幕後結果!$AD$2+幕後結果!$AD$4*幕後結果_最佳化!$P1030)*12/3</f>
        <v>0.52377742617138368</v>
      </c>
      <c r="AC29" s="122">
        <f>(幕後結果!$AE$2+幕後結果!$AE$4*幕後結果_最佳化!$Q1030)*12/3</f>
        <v>1.9419231229402349</v>
      </c>
      <c r="AD29" s="122">
        <f>(幕後結果!$AF$2+幕後結果!$AF$4*幕後結果_最佳化!$R1030)*12/3</f>
        <v>2.7504301686864694</v>
      </c>
      <c r="AE29" s="122">
        <f>(幕後結果!$AG$2+幕後結果!$AG$4*幕後結果_最佳化!$S1030)*12/3</f>
        <v>1.3392119123293729</v>
      </c>
      <c r="AF29" s="122">
        <f>(幕後結果!$AH$2+幕後結果!$AH$4*幕後結果_最佳化!$T1030)*12/3</f>
        <v>0.77157006596062827</v>
      </c>
      <c r="AG29" s="122">
        <f>(幕後結果!$AI$2+幕後結果!$AI$4*幕後結果_最佳化!$U1030)*12/3</f>
        <v>1.8012834971116591</v>
      </c>
      <c r="AH29" s="122">
        <f>(幕後結果!$AJ$2+幕後結果!$AJ$4*幕後結果_最佳化!$V1030)*12/3</f>
        <v>1.3477794935456451</v>
      </c>
      <c r="AI29" s="96">
        <f>(幕後結果!$AK$2+幕後結果!$AK$4*幕後結果_最佳化!$W1030)*12/3</f>
        <v>-0.10389880103503857</v>
      </c>
      <c r="AJ29" s="56"/>
      <c r="AK29" s="56"/>
      <c r="AL29" s="56"/>
      <c r="AM29" s="97">
        <v>28</v>
      </c>
      <c r="AN29" s="122">
        <f t="shared" si="1"/>
        <v>3.1100871231362674E-2</v>
      </c>
      <c r="AO29" s="122">
        <f t="shared" si="2"/>
        <v>0.15353576315629586</v>
      </c>
      <c r="AP29" s="122">
        <f t="shared" si="3"/>
        <v>9.0941488372099769E-2</v>
      </c>
      <c r="AQ29" s="122">
        <f t="shared" si="4"/>
        <v>0.13858613717826881</v>
      </c>
      <c r="AR29" s="122">
        <f t="shared" si="5"/>
        <v>0.14793252788120831</v>
      </c>
      <c r="AS29" s="122">
        <f t="shared" si="6"/>
        <v>4.9215263928911006E-3</v>
      </c>
      <c r="AT29" s="122">
        <f t="shared" si="7"/>
        <v>6.6621379422431459E-2</v>
      </c>
      <c r="AU29" s="122">
        <f t="shared" si="8"/>
        <v>0.14470478524368868</v>
      </c>
      <c r="AV29" s="122">
        <f t="shared" si="9"/>
        <v>4.7640519658090991E-2</v>
      </c>
      <c r="AW29" s="122">
        <f t="shared" si="10"/>
        <v>0.17401500146366239</v>
      </c>
      <c r="AX29" s="122">
        <f t="shared" si="11"/>
        <v>1</v>
      </c>
      <c r="AY29" s="122">
        <f>SUMPRODUCT(AN29:AW29,幕後結果_最佳化!$Z$1005:$AI$1005)</f>
        <v>-0.12568767747205845</v>
      </c>
      <c r="AZ29" s="122">
        <f>(SUMPRODUCT(AN29:AW29,MMULT(AN29:AW29,幕後結果!$AB$9:$AK$18)))*252</f>
        <v>0.10151491548317849</v>
      </c>
      <c r="BA29" s="122">
        <f t="shared" si="12"/>
        <v>0.31861405412062177</v>
      </c>
      <c r="BB29" s="98">
        <f t="shared" si="13"/>
        <v>-0.52912818907929926</v>
      </c>
      <c r="BC29" s="56"/>
      <c r="BD29" s="56"/>
    </row>
    <row r="30" spans="1:56">
      <c r="A30" s="91">
        <v>29</v>
      </c>
      <c r="B30" s="122">
        <v>0.83519264083870159</v>
      </c>
      <c r="C30" s="122">
        <v>0.53895854424282397</v>
      </c>
      <c r="D30" s="122">
        <v>0.71869027038258326</v>
      </c>
      <c r="E30" s="122">
        <v>0.61767494663317901</v>
      </c>
      <c r="F30" s="122">
        <v>0.32035969780808071</v>
      </c>
      <c r="G30" s="122">
        <v>0.27932878649498738</v>
      </c>
      <c r="H30" s="122">
        <v>0.36515813534520114</v>
      </c>
      <c r="I30" s="122">
        <v>0.89633838791676412</v>
      </c>
      <c r="J30" s="122">
        <v>0.62251708749250789</v>
      </c>
      <c r="K30" s="100">
        <v>0.13507664413286435</v>
      </c>
      <c r="L30" s="101"/>
      <c r="M30" s="102">
        <v>29</v>
      </c>
      <c r="N30" s="125">
        <v>0.97489021907980966</v>
      </c>
      <c r="O30" s="125">
        <v>9.7810321248204254E-2</v>
      </c>
      <c r="P30" s="125">
        <v>0.57895511577439518</v>
      </c>
      <c r="Q30" s="125">
        <v>0.29938001800154446</v>
      </c>
      <c r="R30" s="125">
        <v>-0.466693199902109</v>
      </c>
      <c r="S30" s="125">
        <v>-0.58483662820651194</v>
      </c>
      <c r="T30" s="125">
        <v>-0.34470485121125055</v>
      </c>
      <c r="U30" s="122">
        <v>1.260960096754786</v>
      </c>
      <c r="V30" s="122">
        <v>0.31209829137405609</v>
      </c>
      <c r="W30" s="94">
        <v>-1.1027096188889165</v>
      </c>
      <c r="X30" s="56"/>
      <c r="Y30" s="95">
        <v>29</v>
      </c>
      <c r="Z30" s="122">
        <f>(幕後結果!$AB$2+幕後結果!$AB$4*幕後結果_最佳化!$N1031)*12/3</f>
        <v>-0.82883127461280692</v>
      </c>
      <c r="AA30" s="122">
        <f>(幕後結果!$AC$2+幕後結果!$AC$4*幕後結果_最佳化!$O1031)*12/3</f>
        <v>0.11966234220972126</v>
      </c>
      <c r="AB30" s="122">
        <f>(幕後結果!$AD$2+幕後結果!$AD$4*幕後結果_最佳化!$P1031)*12/3</f>
        <v>0.83925174396982749</v>
      </c>
      <c r="AC30" s="122">
        <f>(幕後結果!$AE$2+幕後結果!$AE$4*幕後結果_最佳化!$Q1031)*12/3</f>
        <v>1.1177383487049164</v>
      </c>
      <c r="AD30" s="122">
        <f>(幕後結果!$AF$2+幕後結果!$AF$4*幕後結果_最佳化!$R1031)*12/3</f>
        <v>0.74506944167138522</v>
      </c>
      <c r="AE30" s="122">
        <f>(幕後結果!$AG$2+幕後結果!$AG$4*幕後結果_最佳化!$S1031)*12/3</f>
        <v>-0.32564809341340151</v>
      </c>
      <c r="AF30" s="122">
        <f>(幕後結果!$AH$2+幕後結果!$AH$4*幕後結果_最佳化!$T1031)*12/3</f>
        <v>0.11589098205692767</v>
      </c>
      <c r="AG30" s="122">
        <f>(幕後結果!$AI$2+幕後結果!$AI$4*幕後結果_最佳化!$U1031)*12/3</f>
        <v>1.1864425649599704</v>
      </c>
      <c r="AH30" s="122">
        <f>(幕後結果!$AJ$2+幕後結果!$AJ$4*幕後結果_最佳化!$V1031)*12/3</f>
        <v>1.162940088841975</v>
      </c>
      <c r="AI30" s="96">
        <f>(幕後結果!$AK$2+幕後結果!$AK$4*幕後結果_最佳化!$W1031)*12/3</f>
        <v>-2.0675862439263537</v>
      </c>
      <c r="AJ30" s="56"/>
      <c r="AK30" s="56"/>
      <c r="AL30" s="56"/>
      <c r="AM30" s="97">
        <v>29</v>
      </c>
      <c r="AN30" s="122">
        <f t="shared" si="1"/>
        <v>0.1371937562638969</v>
      </c>
      <c r="AO30" s="122">
        <f t="shared" si="2"/>
        <v>0.17453820926712924</v>
      </c>
      <c r="AP30" s="122">
        <f t="shared" si="3"/>
        <v>0.11838256896102564</v>
      </c>
      <c r="AQ30" s="122">
        <f t="shared" si="4"/>
        <v>1.0720327706009952E-3</v>
      </c>
      <c r="AR30" s="122">
        <f t="shared" si="5"/>
        <v>6.5163645481284949E-2</v>
      </c>
      <c r="AS30" s="122">
        <f t="shared" si="6"/>
        <v>0.14300023028988409</v>
      </c>
      <c r="AT30" s="122">
        <f t="shared" si="7"/>
        <v>0.14586852266762332</v>
      </c>
      <c r="AU30" s="122">
        <f t="shared" si="8"/>
        <v>3.0551238036774675E-2</v>
      </c>
      <c r="AV30" s="122">
        <f t="shared" si="9"/>
        <v>0.11081350933496281</v>
      </c>
      <c r="AW30" s="122">
        <f t="shared" si="10"/>
        <v>7.3416286926817384E-2</v>
      </c>
      <c r="AX30" s="122">
        <f t="shared" si="11"/>
        <v>0.99999999999999989</v>
      </c>
      <c r="AY30" s="122">
        <f>SUMPRODUCT(AN30:AW30,幕後結果_最佳化!$Z$1005:$AI$1005)</f>
        <v>-0.18316805343085169</v>
      </c>
      <c r="AZ30" s="122">
        <f>(SUMPRODUCT(AN30:AW30,MMULT(AN30:AW30,幕後結果!$AB$9:$AK$18)))*252</f>
        <v>4.8420612477774017E-2</v>
      </c>
      <c r="BA30" s="122">
        <f t="shared" si="12"/>
        <v>0.22004684155373377</v>
      </c>
      <c r="BB30" s="98">
        <f t="shared" si="13"/>
        <v>-1.0273633188034084</v>
      </c>
      <c r="BC30" s="56"/>
      <c r="BD30" s="56"/>
    </row>
    <row r="31" spans="1:56">
      <c r="A31" s="91">
        <v>30</v>
      </c>
      <c r="B31" s="122">
        <v>0.33721693426485966</v>
      </c>
      <c r="C31" s="122">
        <v>0.70036714441967507</v>
      </c>
      <c r="D31" s="122">
        <v>0.40994054929063894</v>
      </c>
      <c r="E31" s="122">
        <v>0.17085981062122091</v>
      </c>
      <c r="F31" s="122">
        <v>0.16115096505569215</v>
      </c>
      <c r="G31" s="122">
        <v>0.13010002000484344</v>
      </c>
      <c r="H31" s="122">
        <v>0.30220101869109306</v>
      </c>
      <c r="I31" s="122">
        <v>0.30141323080534144</v>
      </c>
      <c r="J31" s="122">
        <v>0.53601100216534969</v>
      </c>
      <c r="K31" s="100">
        <v>0.8219174754934877</v>
      </c>
      <c r="L31" s="101"/>
      <c r="M31" s="102">
        <v>30</v>
      </c>
      <c r="N31" s="125">
        <v>-0.42007061484194169</v>
      </c>
      <c r="O31" s="125">
        <v>0.52545675078005749</v>
      </c>
      <c r="P31" s="125">
        <v>-0.22769790840741613</v>
      </c>
      <c r="Q31" s="125">
        <v>-0.95077300057960179</v>
      </c>
      <c r="R31" s="125">
        <v>-0.98973854419778151</v>
      </c>
      <c r="S31" s="125">
        <v>-1.1259184478939004</v>
      </c>
      <c r="T31" s="125">
        <v>-0.51808059682870589</v>
      </c>
      <c r="U31" s="122">
        <v>-0.52034022892129039</v>
      </c>
      <c r="V31" s="122">
        <v>9.0389128323978274E-2</v>
      </c>
      <c r="W31" s="94">
        <v>0.92269715475469494</v>
      </c>
      <c r="X31" s="56"/>
      <c r="Y31" s="95">
        <v>30</v>
      </c>
      <c r="Z31" s="122">
        <f>(幕後結果!$AB$2+幕後結果!$AB$4*幕後結果_最佳化!$N1032)*12/3</f>
        <v>-2.2576358632845084</v>
      </c>
      <c r="AA31" s="122">
        <f>(幕後結果!$AC$2+幕後結果!$AC$4*幕後結果_最佳化!$O1032)*12/3</f>
        <v>0.54874126159477521</v>
      </c>
      <c r="AB31" s="122">
        <f>(幕後結果!$AD$2+幕後結果!$AD$4*幕後結果_最佳化!$P1032)*12/3</f>
        <v>-0.1555006021661294</v>
      </c>
      <c r="AC31" s="122">
        <f>(幕後結果!$AE$2+幕後結果!$AE$4*幕後結果_最佳化!$Q1032)*12/3</f>
        <v>-0.73152897512337844</v>
      </c>
      <c r="AD31" s="122">
        <f>(幕後結果!$AF$2+幕後結果!$AF$4*幕後結果_最佳化!$R1032)*12/3</f>
        <v>-1.0346928519116405</v>
      </c>
      <c r="AE31" s="122">
        <f>(幕後結果!$AG$2+幕後結果!$AG$4*幕後結果_最佳化!$S1032)*12/3</f>
        <v>-0.88711182563266189</v>
      </c>
      <c r="AF31" s="122">
        <f>(幕後結果!$AH$2+幕後結果!$AH$4*幕後結果_最佳化!$T1032)*12/3</f>
        <v>-0.25304856948089172</v>
      </c>
      <c r="AG31" s="122">
        <f>(幕後結果!$AI$2+幕後結果!$AI$4*幕後結果_最佳化!$U1032)*12/3</f>
        <v>-0.67992654339561387</v>
      </c>
      <c r="AH31" s="122">
        <f>(幕後結果!$AJ$2+幕後結果!$AJ$4*幕後結果_最佳化!$V1032)*12/3</f>
        <v>0.88583348714982291</v>
      </c>
      <c r="AI31" s="96">
        <f>(幕後結果!$AK$2+幕後結果!$AK$4*幕後結果_最佳化!$W1032)*12/3</f>
        <v>-1.2518739973547381</v>
      </c>
      <c r="AJ31" s="56"/>
      <c r="AK31" s="56"/>
      <c r="AL31" s="56"/>
      <c r="AM31" s="97">
        <v>30</v>
      </c>
      <c r="AN31" s="122">
        <f t="shared" si="1"/>
        <v>0.11652114158103785</v>
      </c>
      <c r="AO31" s="122">
        <f t="shared" si="2"/>
        <v>0.18032027481039403</v>
      </c>
      <c r="AP31" s="122">
        <f t="shared" si="3"/>
        <v>0.12406179586235691</v>
      </c>
      <c r="AQ31" s="122">
        <f t="shared" si="4"/>
        <v>0.17564042668840232</v>
      </c>
      <c r="AR31" s="122">
        <f t="shared" si="5"/>
        <v>8.6830935077077384E-2</v>
      </c>
      <c r="AS31" s="122">
        <f t="shared" si="6"/>
        <v>8.5742312885727628E-3</v>
      </c>
      <c r="AT31" s="122">
        <f t="shared" si="7"/>
        <v>1.1821045658314058E-2</v>
      </c>
      <c r="AU31" s="122">
        <f t="shared" si="8"/>
        <v>0.25287172034093697</v>
      </c>
      <c r="AV31" s="122">
        <f t="shared" si="9"/>
        <v>1.4339543249221388E-2</v>
      </c>
      <c r="AW31" s="122">
        <f t="shared" si="10"/>
        <v>2.9018885443686297E-2</v>
      </c>
      <c r="AX31" s="122">
        <f t="shared" si="11"/>
        <v>0.99999999999999989</v>
      </c>
      <c r="AY31" s="122">
        <f>SUMPRODUCT(AN31:AW31,幕後結果_最佳化!$Z$1005:$AI$1005)</f>
        <v>-0.18792211333314052</v>
      </c>
      <c r="AZ31" s="122">
        <f>(SUMPRODUCT(AN31:AW31,MMULT(AN31:AW31,幕後結果!$AB$9:$AK$18)))*252</f>
        <v>9.4969740283725748E-2</v>
      </c>
      <c r="BA31" s="122">
        <f t="shared" si="12"/>
        <v>0.30817160849715819</v>
      </c>
      <c r="BB31" s="98">
        <f t="shared" si="13"/>
        <v>-0.74900512236924333</v>
      </c>
      <c r="BC31" s="56"/>
      <c r="BD31" s="56"/>
    </row>
    <row r="32" spans="1:56">
      <c r="A32" s="91">
        <v>31</v>
      </c>
      <c r="B32" s="122">
        <v>9.1289964955241887E-2</v>
      </c>
      <c r="C32" s="122">
        <v>0.58464260665123136</v>
      </c>
      <c r="D32" s="122">
        <v>0.8786938645941742</v>
      </c>
      <c r="E32" s="122">
        <v>0.37577808467822216</v>
      </c>
      <c r="F32" s="122">
        <v>0.96127621541596242</v>
      </c>
      <c r="G32" s="122">
        <v>0.50034503865599267</v>
      </c>
      <c r="H32" s="122">
        <v>0.92655513530387879</v>
      </c>
      <c r="I32" s="122">
        <v>0.82815230129199202</v>
      </c>
      <c r="J32" s="122">
        <v>0.23990815898823659</v>
      </c>
      <c r="K32" s="100">
        <v>0.50630486145965659</v>
      </c>
      <c r="L32" s="101"/>
      <c r="M32" s="102">
        <v>31</v>
      </c>
      <c r="N32" s="125">
        <v>-1.3328533625857903</v>
      </c>
      <c r="O32" s="125">
        <v>0.21378491807260511</v>
      </c>
      <c r="P32" s="125">
        <v>1.1684823098564074</v>
      </c>
      <c r="Q32" s="125">
        <v>-0.31658809622433887</v>
      </c>
      <c r="R32" s="125">
        <v>1.7656918004141904</v>
      </c>
      <c r="S32" s="125">
        <v>8.6488375877751347E-4</v>
      </c>
      <c r="T32" s="125">
        <v>1.4506055485360387</v>
      </c>
      <c r="U32" s="122">
        <v>0.94688889466571313</v>
      </c>
      <c r="V32" s="122">
        <v>-0.70659802284846718</v>
      </c>
      <c r="W32" s="94">
        <v>1.5804601937669405E-2</v>
      </c>
      <c r="X32" s="56"/>
      <c r="Y32" s="95">
        <v>31</v>
      </c>
      <c r="Z32" s="122">
        <f>(幕後結果!$AB$2+幕後結果!$AB$4*幕後結果_最佳化!$N1033)*12/3</f>
        <v>-3.1925640323931845</v>
      </c>
      <c r="AA32" s="122">
        <f>(幕後結果!$AC$2+幕後結果!$AC$4*幕後結果_最佳化!$O1033)*12/3</f>
        <v>0.2039296987516904</v>
      </c>
      <c r="AB32" s="122">
        <f>(幕後結果!$AD$2+幕後結果!$AD$4*幕後結果_最佳化!$P1033)*12/3</f>
        <v>1.1369851422524855</v>
      </c>
      <c r="AC32" s="122">
        <f>(幕後結果!$AE$2+幕後結果!$AE$4*幕後結果_最佳化!$Q1033)*12/3</f>
        <v>0.39142926972535746</v>
      </c>
      <c r="AD32" s="122">
        <f>(幕後結果!$AF$2+幕後結果!$AF$4*幕後結果_最佳化!$R1033)*12/3</f>
        <v>4.5332788848092296</v>
      </c>
      <c r="AE32" s="122">
        <f>(幕後結果!$AG$2+幕後結果!$AG$4*幕後結果_最佳化!$S1033)*12/3</f>
        <v>-0.46354343505614692</v>
      </c>
      <c r="AF32" s="122">
        <f>(幕後結果!$AH$2+幕後結果!$AH$4*幕後結果_最佳化!$T1033)*12/3</f>
        <v>1.3929849007147821</v>
      </c>
      <c r="AG32" s="122">
        <f>(幕後結果!$AI$2+幕後結果!$AI$4*幕後結果_最佳化!$U1033)*12/3</f>
        <v>0.80902759672805191</v>
      </c>
      <c r="AH32" s="122">
        <f>(幕後結果!$AJ$2+幕後結果!$AJ$4*幕後結果_最佳化!$V1033)*12/3</f>
        <v>-0.29723322493029458</v>
      </c>
      <c r="AI32" s="96">
        <f>(幕後結果!$AK$2+幕後結果!$AK$4*幕後結果_最佳化!$W1033)*12/3</f>
        <v>-4.3036680322308563E-2</v>
      </c>
      <c r="AJ32" s="56"/>
      <c r="AK32" s="56"/>
      <c r="AL32" s="56"/>
      <c r="AM32" s="97">
        <v>31</v>
      </c>
      <c r="AN32" s="122">
        <f t="shared" si="1"/>
        <v>0.19660289755764601</v>
      </c>
      <c r="AO32" s="122">
        <f t="shared" si="2"/>
        <v>2.9858396859234377E-2</v>
      </c>
      <c r="AP32" s="122">
        <f t="shared" si="3"/>
        <v>0.11621223825989274</v>
      </c>
      <c r="AQ32" s="122">
        <f t="shared" si="4"/>
        <v>6.7785364939588907E-2</v>
      </c>
      <c r="AR32" s="122">
        <f t="shared" si="5"/>
        <v>8.9050078568050126E-2</v>
      </c>
      <c r="AS32" s="122">
        <f t="shared" si="6"/>
        <v>0.10893628551429485</v>
      </c>
      <c r="AT32" s="122">
        <f t="shared" si="7"/>
        <v>0.10033149491921628</v>
      </c>
      <c r="AU32" s="122">
        <f t="shared" si="8"/>
        <v>9.4927273296401909E-2</v>
      </c>
      <c r="AV32" s="122">
        <f t="shared" si="9"/>
        <v>7.6036845687382504E-2</v>
      </c>
      <c r="AW32" s="122">
        <f t="shared" si="10"/>
        <v>0.1202591243982923</v>
      </c>
      <c r="AX32" s="122">
        <f t="shared" si="11"/>
        <v>1</v>
      </c>
      <c r="AY32" s="122">
        <f>SUMPRODUCT(AN32:AW32,幕後結果_最佳化!$Z$1005:$AI$1005)</f>
        <v>-0.39172070342455506</v>
      </c>
      <c r="AZ32" s="122">
        <f>(SUMPRODUCT(AN32:AW32,MMULT(AN32:AW32,幕後結果!$AB$9:$AK$18)))*252</f>
        <v>6.06685058639602E-2</v>
      </c>
      <c r="BA32" s="122">
        <f t="shared" si="12"/>
        <v>0.24630977622489977</v>
      </c>
      <c r="BB32" s="98">
        <f t="shared" si="13"/>
        <v>-1.7645288387892202</v>
      </c>
      <c r="BC32" s="56"/>
      <c r="BD32" s="56"/>
    </row>
    <row r="33" spans="1:56">
      <c r="A33" s="91">
        <v>32</v>
      </c>
      <c r="B33" s="122">
        <v>7.6791703149033497E-2</v>
      </c>
      <c r="C33" s="122">
        <v>0.45661223409452889</v>
      </c>
      <c r="D33" s="122">
        <v>0.28937137573953042</v>
      </c>
      <c r="E33" s="122">
        <v>0.40503372282907613</v>
      </c>
      <c r="F33" s="122">
        <v>0.88167358010607733</v>
      </c>
      <c r="G33" s="122">
        <v>0.10538768013697197</v>
      </c>
      <c r="H33" s="122">
        <v>0.98483268283488257</v>
      </c>
      <c r="I33" s="122">
        <v>0.91487906209188674</v>
      </c>
      <c r="J33" s="122">
        <v>0.15216866127396922</v>
      </c>
      <c r="K33" s="100">
        <v>6.7023885863439769E-3</v>
      </c>
      <c r="L33" s="101"/>
      <c r="M33" s="102">
        <v>32</v>
      </c>
      <c r="N33" s="125">
        <v>-1.4269878170339865</v>
      </c>
      <c r="O33" s="125">
        <v>-0.10897229076869576</v>
      </c>
      <c r="P33" s="125">
        <v>-0.55522210426325214</v>
      </c>
      <c r="Q33" s="125">
        <v>-0.24033902267478294</v>
      </c>
      <c r="R33" s="125">
        <v>1.1833944905748639</v>
      </c>
      <c r="S33" s="125">
        <v>-1.2514362456787387</v>
      </c>
      <c r="T33" s="125">
        <v>2.1656932612499658</v>
      </c>
      <c r="U33" s="122">
        <v>1.3714270310399921</v>
      </c>
      <c r="V33" s="122">
        <v>-1.0271765829819774</v>
      </c>
      <c r="W33" s="94">
        <v>-2.4728303179767877</v>
      </c>
      <c r="X33" s="56"/>
      <c r="Y33" s="95">
        <v>32</v>
      </c>
      <c r="Z33" s="122">
        <f>(幕後結果!$AB$2+幕後結果!$AB$4*幕後結果_最佳化!$N1034)*12/3</f>
        <v>-3.2889823240018181</v>
      </c>
      <c r="AA33" s="122">
        <f>(幕後結果!$AC$2+幕後結果!$AC$4*幕後結果_最佳化!$O1034)*12/3</f>
        <v>-0.13898788970347037</v>
      </c>
      <c r="AB33" s="122">
        <f>(幕後結果!$AD$2+幕後結果!$AD$4*幕後結果_最佳化!$P1034)*12/3</f>
        <v>-0.99756685120131827</v>
      </c>
      <c r="AC33" s="122">
        <f>(幕後結果!$AE$2+幕後結果!$AE$4*幕後結果_最佳化!$Q1034)*12/3</f>
        <v>-0.54170730085177499</v>
      </c>
      <c r="AD33" s="122">
        <f>(幕後結果!$AF$2+幕後結果!$AF$4*幕後結果_最佳化!$R1034)*12/3</f>
        <v>2.7761329698414259</v>
      </c>
      <c r="AE33" s="122">
        <f>(幕後結果!$AG$2+幕後結果!$AG$4*幕後結果_最佳化!$S1034)*12/3</f>
        <v>-1.1023429727843379</v>
      </c>
      <c r="AF33" s="122">
        <f>(幕後結果!$AH$2+幕後結果!$AH$4*幕後結果_最佳化!$T1034)*12/3</f>
        <v>2.0011529398262518</v>
      </c>
      <c r="AG33" s="122">
        <f>(幕後結果!$AI$2+幕後結果!$AI$4*幕後結果_最佳化!$U1034)*12/3</f>
        <v>0.48199868503161031</v>
      </c>
      <c r="AH33" s="122">
        <f>(幕後結果!$AJ$2+幕後結果!$AJ$4*幕後結果_最佳化!$V1034)*12/3</f>
        <v>-0.71500372459079709</v>
      </c>
      <c r="AI33" s="96">
        <f>(幕後結果!$AK$2+幕後結果!$AK$4*幕後結果_最佳化!$W1034)*12/3</f>
        <v>-3.5226691637980871</v>
      </c>
      <c r="AJ33" s="56"/>
      <c r="AK33" s="56"/>
      <c r="AL33" s="56"/>
      <c r="AM33" s="97">
        <v>32</v>
      </c>
      <c r="AN33" s="122">
        <f t="shared" si="1"/>
        <v>0.14248451007546445</v>
      </c>
      <c r="AO33" s="122">
        <f t="shared" si="2"/>
        <v>0.11007615157142299</v>
      </c>
      <c r="AP33" s="122">
        <f t="shared" si="3"/>
        <v>6.4054455505548072E-2</v>
      </c>
      <c r="AQ33" s="122">
        <f t="shared" si="4"/>
        <v>0.10425348452860031</v>
      </c>
      <c r="AR33" s="122">
        <f t="shared" si="5"/>
        <v>0.11564963812862822</v>
      </c>
      <c r="AS33" s="122">
        <f t="shared" si="6"/>
        <v>0.11971824563473765</v>
      </c>
      <c r="AT33" s="122">
        <f t="shared" si="7"/>
        <v>7.2666908221749316E-2</v>
      </c>
      <c r="AU33" s="122">
        <f t="shared" si="8"/>
        <v>0.11667493540464426</v>
      </c>
      <c r="AV33" s="122">
        <f t="shared" si="9"/>
        <v>2.3378775633554571E-2</v>
      </c>
      <c r="AW33" s="122">
        <f t="shared" si="10"/>
        <v>0.13104289529565025</v>
      </c>
      <c r="AX33" s="122">
        <f t="shared" si="11"/>
        <v>1</v>
      </c>
      <c r="AY33" s="122">
        <f>SUMPRODUCT(AN33:AW33,幕後結果_最佳化!$Z$1005:$AI$1005)</f>
        <v>-0.32986771572027213</v>
      </c>
      <c r="AZ33" s="122">
        <f>(SUMPRODUCT(AN33:AW33,MMULT(AN33:AW33,幕後結果!$AB$9:$AK$18)))*252</f>
        <v>7.1307137249016855E-2</v>
      </c>
      <c r="BA33" s="122">
        <f t="shared" si="12"/>
        <v>0.26703396272574925</v>
      </c>
      <c r="BB33" s="98">
        <f t="shared" si="13"/>
        <v>-1.3959561994109122</v>
      </c>
      <c r="BC33" s="56"/>
      <c r="BD33" s="56"/>
    </row>
    <row r="34" spans="1:56">
      <c r="A34" s="91">
        <v>33</v>
      </c>
      <c r="B34" s="122">
        <v>0.96835677664449271</v>
      </c>
      <c r="C34" s="122">
        <v>0.10190985978789779</v>
      </c>
      <c r="D34" s="122">
        <v>0.8747566297196403</v>
      </c>
      <c r="E34" s="122">
        <v>0.85039798816479872</v>
      </c>
      <c r="F34" s="122">
        <v>0.16404713621479505</v>
      </c>
      <c r="G34" s="122">
        <v>0.26111572937296712</v>
      </c>
      <c r="H34" s="122">
        <v>8.8706053495006598E-2</v>
      </c>
      <c r="I34" s="122">
        <v>0.32949153024671918</v>
      </c>
      <c r="J34" s="122">
        <v>0.69065491888166619</v>
      </c>
      <c r="K34" s="100">
        <v>0.50031745739000777</v>
      </c>
      <c r="L34" s="101"/>
      <c r="M34" s="102">
        <v>33</v>
      </c>
      <c r="N34" s="125">
        <v>1.8571736911594852</v>
      </c>
      <c r="O34" s="125">
        <v>-1.2707440484772519</v>
      </c>
      <c r="P34" s="125">
        <v>1.1491679335735725</v>
      </c>
      <c r="Q34" s="125">
        <v>1.0381418425444076</v>
      </c>
      <c r="R34" s="125">
        <v>-0.9779596674096559</v>
      </c>
      <c r="S34" s="125">
        <v>-0.63990946710580632</v>
      </c>
      <c r="T34" s="125">
        <v>-1.3487660987315269</v>
      </c>
      <c r="U34" s="122">
        <v>-0.44131763568752191</v>
      </c>
      <c r="V34" s="122">
        <v>0.49770758344940313</v>
      </c>
      <c r="W34" s="94">
        <v>7.9574775376386184E-4</v>
      </c>
      <c r="X34" s="56"/>
      <c r="Y34" s="95">
        <v>33</v>
      </c>
      <c r="Z34" s="122">
        <f>(幕後結果!$AB$2+幕後結果!$AB$4*幕後結果_最佳化!$N1035)*12/3</f>
        <v>7.4857662568746708E-2</v>
      </c>
      <c r="AA34" s="122">
        <f>(幕後結果!$AC$2+幕後結果!$AC$4*幕後結果_最佳化!$O1035)*12/3</f>
        <v>-1.3130597432995417</v>
      </c>
      <c r="AB34" s="122">
        <f>(幕後結果!$AD$2+幕後結果!$AD$4*幕後結果_最佳化!$P1035)*12/3</f>
        <v>1.0529774004585768</v>
      </c>
      <c r="AC34" s="122">
        <f>(幕後結果!$AE$2+幕後結果!$AE$4*幕後結果_最佳化!$Q1035)*12/3</f>
        <v>1.877732595980518</v>
      </c>
      <c r="AD34" s="122">
        <f>(幕後結果!$AF$2+幕後結果!$AF$4*幕後結果_最佳化!$R1035)*12/3</f>
        <v>0.29376363440875941</v>
      </c>
      <c r="AE34" s="122">
        <f>(幕後結果!$AG$2+幕後結果!$AG$4*幕後結果_最佳化!$S1035)*12/3</f>
        <v>-0.30286119437971354</v>
      </c>
      <c r="AF34" s="122">
        <f>(幕後結果!$AH$2+幕後結果!$AH$4*幕後結果_最佳化!$T1035)*12/3</f>
        <v>-0.92825114780639639</v>
      </c>
      <c r="AG34" s="122">
        <f>(幕後結果!$AI$2+幕後結果!$AI$4*幕後結果_最佳化!$U1035)*12/3</f>
        <v>-1.020035167360154</v>
      </c>
      <c r="AH34" s="122">
        <f>(幕後結果!$AJ$2+幕後結果!$AJ$4*幕後結果_最佳化!$V1035)*12/3</f>
        <v>1.7256717002220576</v>
      </c>
      <c r="AI34" s="96">
        <f>(幕後結果!$AK$2+幕後結果!$AK$4*幕後結果_最佳化!$W1035)*12/3</f>
        <v>-2.7216986269693257</v>
      </c>
      <c r="AJ34" s="56"/>
      <c r="AK34" s="56"/>
      <c r="AL34" s="56"/>
      <c r="AM34" s="97">
        <v>33</v>
      </c>
      <c r="AN34" s="122">
        <f t="shared" si="1"/>
        <v>0.11349227650675744</v>
      </c>
      <c r="AO34" s="122">
        <f t="shared" si="2"/>
        <v>0.11787911946450778</v>
      </c>
      <c r="AP34" s="122">
        <f t="shared" si="3"/>
        <v>8.726786625199795E-3</v>
      </c>
      <c r="AQ34" s="122">
        <f t="shared" si="4"/>
        <v>5.5857601595733102E-2</v>
      </c>
      <c r="AR34" s="122">
        <f t="shared" si="5"/>
        <v>0.11943005859388001</v>
      </c>
      <c r="AS34" s="122">
        <f t="shared" si="6"/>
        <v>6.2916368058745842E-2</v>
      </c>
      <c r="AT34" s="122">
        <f t="shared" si="7"/>
        <v>0.13984345138725565</v>
      </c>
      <c r="AU34" s="122">
        <f t="shared" si="8"/>
        <v>8.4207275366661755E-2</v>
      </c>
      <c r="AV34" s="122">
        <f t="shared" si="9"/>
        <v>0.13888610462706097</v>
      </c>
      <c r="AW34" s="122">
        <f t="shared" si="10"/>
        <v>0.15876095777419771</v>
      </c>
      <c r="AX34" s="122">
        <f t="shared" si="11"/>
        <v>1</v>
      </c>
      <c r="AY34" s="122">
        <f>SUMPRODUCT(AN34:AW34,幕後結果_最佳化!$Z$1005:$AI$1005)</f>
        <v>-0.18813083833372737</v>
      </c>
      <c r="AZ34" s="122">
        <f>(SUMPRODUCT(AN34:AW34,MMULT(AN34:AW34,幕後結果!$AB$9:$AK$18)))*252</f>
        <v>6.1900170029777837E-2</v>
      </c>
      <c r="BA34" s="122">
        <f t="shared" si="12"/>
        <v>0.24879744779594873</v>
      </c>
      <c r="BB34" s="98">
        <f t="shared" si="13"/>
        <v>-0.92859006545439871</v>
      </c>
      <c r="BC34" s="56"/>
      <c r="BD34" s="56"/>
    </row>
    <row r="35" spans="1:56">
      <c r="A35" s="91">
        <v>34</v>
      </c>
      <c r="B35" s="122">
        <v>0.97966703316806303</v>
      </c>
      <c r="C35" s="122">
        <v>0.16912422274066197</v>
      </c>
      <c r="D35" s="122">
        <v>0.90678922408986518</v>
      </c>
      <c r="E35" s="122">
        <v>0.5088011223122948</v>
      </c>
      <c r="F35" s="122">
        <v>0.47369199691105202</v>
      </c>
      <c r="G35" s="122">
        <v>0.74761612887624995</v>
      </c>
      <c r="H35" s="122">
        <v>5.4022781461489755E-2</v>
      </c>
      <c r="I35" s="122">
        <v>0.8367320226209507</v>
      </c>
      <c r="J35" s="122">
        <v>0.33078763900410024</v>
      </c>
      <c r="K35" s="100">
        <v>0.78077474143992354</v>
      </c>
      <c r="L35" s="101"/>
      <c r="M35" s="102">
        <v>34</v>
      </c>
      <c r="N35" s="125">
        <v>2.0469200648559642</v>
      </c>
      <c r="O35" s="125">
        <v>-0.95763182474691833</v>
      </c>
      <c r="P35" s="125">
        <v>1.3212394031255981</v>
      </c>
      <c r="Q35" s="125">
        <v>2.2062931845576766E-2</v>
      </c>
      <c r="R35" s="125">
        <v>-6.5992252245481345E-2</v>
      </c>
      <c r="S35" s="125">
        <v>0.6670068746094816</v>
      </c>
      <c r="T35" s="125">
        <v>-1.607040140621764</v>
      </c>
      <c r="U35" s="122">
        <v>0.98111516111133878</v>
      </c>
      <c r="V35" s="122">
        <v>-0.43773929888351532</v>
      </c>
      <c r="W35" s="94">
        <v>0.77481240656163752</v>
      </c>
      <c r="X35" s="56"/>
      <c r="Y35" s="95">
        <v>34</v>
      </c>
      <c r="Z35" s="122">
        <f>(幕後結果!$AB$2+幕後結果!$AB$4*幕後結果_最佳化!$N1036)*12/3</f>
        <v>0.26920755600564861</v>
      </c>
      <c r="AA35" s="122">
        <f>(幕後結果!$AC$2+幕後結果!$AC$4*幕後結果_最佳化!$O1036)*12/3</f>
        <v>-0.97875232202146112</v>
      </c>
      <c r="AB35" s="122">
        <f>(幕後結果!$AD$2+幕後結果!$AD$4*幕後結果_最佳化!$P1036)*12/3</f>
        <v>1.4234318268040307</v>
      </c>
      <c r="AC35" s="122">
        <f>(幕後結果!$AE$2+幕後結果!$AE$4*幕後結果_最佳化!$Q1036)*12/3</f>
        <v>1.0231639218648978</v>
      </c>
      <c r="AD35" s="122">
        <f>(幕後結果!$AF$2+幕後結果!$AF$4*幕後結果_最佳化!$R1036)*12/3</f>
        <v>1.7897985442701678</v>
      </c>
      <c r="AE35" s="122">
        <f>(幕後結果!$AG$2+幕後結果!$AG$4*幕後結果_最佳化!$S1036)*12/3</f>
        <v>0.34485308155980898</v>
      </c>
      <c r="AF35" s="122">
        <f>(幕後結果!$AH$2+幕後結果!$AH$4*幕後結果_最佳化!$T1036)*12/3</f>
        <v>-1.1801817555140346</v>
      </c>
      <c r="AG35" s="122">
        <f>(幕後結果!$AI$2+幕後結果!$AI$4*幕後結果_最佳化!$U1036)*12/3</f>
        <v>0.87678113529905877</v>
      </c>
      <c r="AH35" s="122">
        <f>(幕後結果!$AJ$2+幕後結果!$AJ$4*幕後結果_最佳化!$V1036)*12/3</f>
        <v>0.92982184409300883</v>
      </c>
      <c r="AI35" s="96">
        <f>(幕後結果!$AK$2+幕後結果!$AK$4*幕後結果_最佳化!$W1036)*12/3</f>
        <v>0.32776338184668163</v>
      </c>
      <c r="AJ35" s="56"/>
      <c r="AK35" s="56"/>
      <c r="AL35" s="56"/>
      <c r="AM35" s="97">
        <v>34</v>
      </c>
      <c r="AN35" s="122">
        <f t="shared" si="1"/>
        <v>0.18242948146227683</v>
      </c>
      <c r="AO35" s="122">
        <f t="shared" si="2"/>
        <v>7.4875484675561085E-2</v>
      </c>
      <c r="AP35" s="122">
        <f t="shared" si="3"/>
        <v>0.17565835858357687</v>
      </c>
      <c r="AQ35" s="122">
        <f t="shared" si="4"/>
        <v>4.1809262262995119E-2</v>
      </c>
      <c r="AR35" s="122">
        <f t="shared" si="5"/>
        <v>0.14125506698664786</v>
      </c>
      <c r="AS35" s="122">
        <f t="shared" si="6"/>
        <v>7.0736296782831137E-2</v>
      </c>
      <c r="AT35" s="122">
        <f t="shared" si="7"/>
        <v>1.7018433483730016E-3</v>
      </c>
      <c r="AU35" s="122">
        <f t="shared" si="8"/>
        <v>4.8681796584072276E-2</v>
      </c>
      <c r="AV35" s="122">
        <f t="shared" si="9"/>
        <v>9.3567705431106971E-2</v>
      </c>
      <c r="AW35" s="122">
        <f t="shared" si="10"/>
        <v>0.16928470388255898</v>
      </c>
      <c r="AX35" s="122">
        <f t="shared" si="11"/>
        <v>1</v>
      </c>
      <c r="AY35" s="122">
        <f>SUMPRODUCT(AN35:AW35,幕後結果_最佳化!$Z$1005:$AI$1005)</f>
        <v>-0.38354159003421562</v>
      </c>
      <c r="AZ35" s="122">
        <f>(SUMPRODUCT(AN35:AW35,MMULT(AN35:AW35,幕後結果!$AB$9:$AK$18)))*252</f>
        <v>8.0469981900910426E-2</v>
      </c>
      <c r="BA35" s="122">
        <f t="shared" si="12"/>
        <v>0.28367231430104423</v>
      </c>
      <c r="BB35" s="98">
        <f t="shared" si="13"/>
        <v>-1.5032894242250903</v>
      </c>
      <c r="BC35" s="56"/>
      <c r="BD35" s="56"/>
    </row>
    <row r="36" spans="1:56">
      <c r="A36" s="91">
        <v>35</v>
      </c>
      <c r="B36" s="122">
        <v>0.3592034957432908</v>
      </c>
      <c r="C36" s="122">
        <v>0.73461679213303399</v>
      </c>
      <c r="D36" s="122">
        <v>0.15171770349499747</v>
      </c>
      <c r="E36" s="122">
        <v>0.10367822962529805</v>
      </c>
      <c r="F36" s="122">
        <v>0.74097086815714652</v>
      </c>
      <c r="G36" s="122">
        <v>0.68138363703646987</v>
      </c>
      <c r="H36" s="122">
        <v>0.60856005070510433</v>
      </c>
      <c r="I36" s="122">
        <v>0.12070516561323785</v>
      </c>
      <c r="J36" s="122">
        <v>0.95178019747521914</v>
      </c>
      <c r="K36" s="100">
        <v>0.8915281153364405</v>
      </c>
      <c r="L36" s="101"/>
      <c r="M36" s="102">
        <v>35</v>
      </c>
      <c r="N36" s="125">
        <v>-0.36058862831461819</v>
      </c>
      <c r="O36" s="125">
        <v>0.62683649891358562</v>
      </c>
      <c r="P36" s="125">
        <v>-1.0290942093614726</v>
      </c>
      <c r="Q36" s="125">
        <v>-1.2608678608523518</v>
      </c>
      <c r="R36" s="125">
        <v>0.64634142816775852</v>
      </c>
      <c r="S36" s="125">
        <v>0.47157142637637434</v>
      </c>
      <c r="T36" s="125">
        <v>0.27556798960205492</v>
      </c>
      <c r="U36" s="122">
        <v>-1.1714689506522813</v>
      </c>
      <c r="V36" s="122">
        <v>1.6623650354425179</v>
      </c>
      <c r="W36" s="94">
        <v>1.2346957201519309</v>
      </c>
      <c r="X36" s="56"/>
      <c r="Y36" s="95">
        <v>35</v>
      </c>
      <c r="Z36" s="122">
        <f>(幕後結果!$AB$2+幕後結果!$AB$4*幕後結果_最佳化!$N1037)*12/3</f>
        <v>-2.1967107582730545</v>
      </c>
      <c r="AA36" s="122">
        <f>(幕後結果!$AC$2+幕後結果!$AC$4*幕後結果_最佳化!$O1037)*12/3</f>
        <v>0.6569511006463632</v>
      </c>
      <c r="AB36" s="122">
        <f>(幕後結果!$AD$2+幕後結果!$AD$4*幕後結果_最佳化!$P1037)*12/3</f>
        <v>-1.0178552258067306</v>
      </c>
      <c r="AC36" s="122">
        <f>(幕後結果!$AE$2+幕後結果!$AE$4*幕後結果_最佳化!$Q1037)*12/3</f>
        <v>-1.4283190094490334</v>
      </c>
      <c r="AD36" s="122">
        <f>(幕後結果!$AF$2+幕後結果!$AF$4*幕後結果_最佳化!$R1037)*12/3</f>
        <v>1.538863943198683</v>
      </c>
      <c r="AE36" s="122">
        <f>(幕後結果!$AG$2+幕後結果!$AG$4*幕後結果_最佳化!$S1037)*12/3</f>
        <v>9.0515713554561048E-2</v>
      </c>
      <c r="AF36" s="122">
        <f>(幕後結果!$AH$2+幕後結果!$AH$4*幕後結果_最佳化!$T1037)*12/3</f>
        <v>0.39860755532854708</v>
      </c>
      <c r="AG36" s="122">
        <f>(幕後結果!$AI$2+幕後結果!$AI$4*幕後結果_最佳化!$U1037)*12/3</f>
        <v>-1.2113669466336181</v>
      </c>
      <c r="AH36" s="122">
        <f>(幕後結果!$AJ$2+幕後結果!$AJ$4*幕後結果_最佳化!$V1037)*12/3</f>
        <v>2.6106565856853394</v>
      </c>
      <c r="AI36" s="96">
        <f>(幕後結果!$AK$2+幕後結果!$AK$4*幕後結果_最佳化!$W1037)*12/3</f>
        <v>-0.9057975489610568</v>
      </c>
      <c r="AJ36" s="56"/>
      <c r="AK36" s="56"/>
      <c r="AL36" s="56"/>
      <c r="AM36" s="97">
        <v>35</v>
      </c>
      <c r="AN36" s="122">
        <f t="shared" si="1"/>
        <v>6.1690440951992567E-2</v>
      </c>
      <c r="AO36" s="122">
        <f t="shared" si="2"/>
        <v>0.14979327291934136</v>
      </c>
      <c r="AP36" s="122">
        <f t="shared" si="3"/>
        <v>0.10865223738709939</v>
      </c>
      <c r="AQ36" s="122">
        <f t="shared" si="4"/>
        <v>9.6843467958688007E-2</v>
      </c>
      <c r="AR36" s="122">
        <f t="shared" si="5"/>
        <v>6.3720994266280792E-2</v>
      </c>
      <c r="AS36" s="122">
        <f t="shared" si="6"/>
        <v>2.0753378820789505E-2</v>
      </c>
      <c r="AT36" s="122">
        <f t="shared" si="7"/>
        <v>6.9517807496100911E-2</v>
      </c>
      <c r="AU36" s="122">
        <f t="shared" si="8"/>
        <v>0.16245588756220267</v>
      </c>
      <c r="AV36" s="122">
        <f t="shared" si="9"/>
        <v>8.2179808310422112E-2</v>
      </c>
      <c r="AW36" s="122">
        <f t="shared" si="10"/>
        <v>0.18439270432708263</v>
      </c>
      <c r="AX36" s="122">
        <f t="shared" si="11"/>
        <v>1</v>
      </c>
      <c r="AY36" s="122">
        <f>SUMPRODUCT(AN36:AW36,幕後結果_最佳化!$Z$1005:$AI$1005)</f>
        <v>-0.27272690452095893</v>
      </c>
      <c r="AZ36" s="122">
        <f>(SUMPRODUCT(AN36:AW36,MMULT(AN36:AW36,幕後結果!$AB$9:$AK$18)))*252</f>
        <v>8.5404968602432865E-2</v>
      </c>
      <c r="BA36" s="122">
        <f t="shared" si="12"/>
        <v>0.29224128490415735</v>
      </c>
      <c r="BB36" s="98">
        <f t="shared" si="13"/>
        <v>-1.0800216150995607</v>
      </c>
      <c r="BC36" s="56"/>
      <c r="BD36" s="56"/>
    </row>
    <row r="37" spans="1:56">
      <c r="A37" s="91">
        <v>36</v>
      </c>
      <c r="B37" s="122">
        <v>0.21367867604823076</v>
      </c>
      <c r="C37" s="122">
        <v>0.67938460437944581</v>
      </c>
      <c r="D37" s="122">
        <v>0.82230917513928481</v>
      </c>
      <c r="E37" s="122">
        <v>0.70349734924605478</v>
      </c>
      <c r="F37" s="122">
        <v>0.5510083616418282</v>
      </c>
      <c r="G37" s="122">
        <v>0.78391914196663226</v>
      </c>
      <c r="H37" s="122">
        <v>0.55029417279405113</v>
      </c>
      <c r="I37" s="122">
        <v>0.81468041036254202</v>
      </c>
      <c r="J37" s="122">
        <v>0.5346003127470873</v>
      </c>
      <c r="K37" s="100">
        <v>7.7450426797042393E-2</v>
      </c>
      <c r="L37" s="101"/>
      <c r="M37" s="102">
        <v>36</v>
      </c>
      <c r="N37" s="125">
        <v>-0.7937218929924621</v>
      </c>
      <c r="O37" s="125">
        <v>0.46597863811349943</v>
      </c>
      <c r="P37" s="125">
        <v>0.92420104872752329</v>
      </c>
      <c r="Q37" s="125">
        <v>0.53448604549448564</v>
      </c>
      <c r="R37" s="125">
        <v>0.12820938057017114</v>
      </c>
      <c r="S37" s="125">
        <v>0.78549787445075892</v>
      </c>
      <c r="T37" s="125">
        <v>0.12640460843445225</v>
      </c>
      <c r="U37" s="122">
        <v>0.89527672463141217</v>
      </c>
      <c r="V37" s="122">
        <v>8.6839141752984891E-2</v>
      </c>
      <c r="W37" s="94">
        <v>-1.4224320874785299</v>
      </c>
      <c r="X37" s="56"/>
      <c r="Y37" s="95">
        <v>36</v>
      </c>
      <c r="Z37" s="122">
        <f>(幕後結果!$AB$2+幕後結果!$AB$4*幕後結果_最佳化!$N1038)*12/3</f>
        <v>-2.6403524584763538</v>
      </c>
      <c r="AA37" s="122">
        <f>(幕後結果!$AC$2+幕後結果!$AC$4*幕後結果_最佳化!$O1038)*12/3</f>
        <v>0.47962094616863471</v>
      </c>
      <c r="AB37" s="122">
        <f>(幕後結果!$AD$2+幕後結果!$AD$4*幕後結果_最佳化!$P1038)*12/3</f>
        <v>1.0685055081851547</v>
      </c>
      <c r="AC37" s="122">
        <f>(幕後結果!$AE$2+幕後結果!$AE$4*幕後結果_最佳化!$Q1038)*12/3</f>
        <v>1.3604510808683941</v>
      </c>
      <c r="AD37" s="122">
        <f>(幕後結果!$AF$2+幕後結果!$AF$4*幕後結果_最佳化!$R1038)*12/3</f>
        <v>1.7882232151557222</v>
      </c>
      <c r="AE37" s="122">
        <f>(幕後結果!$AG$2+幕後結果!$AG$4*幕後結果_最佳化!$S1038)*12/3</f>
        <v>0.39166848624110912</v>
      </c>
      <c r="AF37" s="122">
        <f>(幕後結果!$AH$2+幕後結果!$AH$4*幕後結果_最佳化!$T1038)*12/3</f>
        <v>0.23420937427414015</v>
      </c>
      <c r="AG37" s="122">
        <f>(幕後結果!$AI$2+幕後結果!$AI$4*幕後結果_最佳化!$U1038)*12/3</f>
        <v>0.8382022181197667</v>
      </c>
      <c r="AH37" s="122">
        <f>(幕後結果!$AJ$2+幕後結果!$AJ$4*幕後結果_最佳化!$V1038)*12/3</f>
        <v>0.81476778202434386</v>
      </c>
      <c r="AI37" s="96">
        <f>(幕後結果!$AK$2+幕後結果!$AK$4*幕後結果_最佳化!$W1038)*12/3</f>
        <v>-2.2347860059001721</v>
      </c>
      <c r="AJ37" s="56"/>
      <c r="AK37" s="56"/>
      <c r="AL37" s="56"/>
      <c r="AM37" s="97">
        <v>36</v>
      </c>
      <c r="AN37" s="122">
        <f t="shared" si="1"/>
        <v>0.12001118526696296</v>
      </c>
      <c r="AO37" s="122">
        <f t="shared" si="2"/>
        <v>0.11464745537370041</v>
      </c>
      <c r="AP37" s="122">
        <f t="shared" si="3"/>
        <v>0.12255906264292028</v>
      </c>
      <c r="AQ37" s="122">
        <f t="shared" si="4"/>
        <v>6.7979675806970161E-2</v>
      </c>
      <c r="AR37" s="122">
        <f t="shared" si="5"/>
        <v>8.1368458404259741E-2</v>
      </c>
      <c r="AS37" s="122">
        <f t="shared" si="6"/>
        <v>0.14005544045375329</v>
      </c>
      <c r="AT37" s="122">
        <f t="shared" si="7"/>
        <v>0.13860307857534337</v>
      </c>
      <c r="AU37" s="122">
        <f t="shared" si="8"/>
        <v>6.265187187757576E-2</v>
      </c>
      <c r="AV37" s="122">
        <f t="shared" si="9"/>
        <v>7.66357361424355E-3</v>
      </c>
      <c r="AW37" s="122">
        <f t="shared" si="10"/>
        <v>0.14446019798427054</v>
      </c>
      <c r="AX37" s="122">
        <f t="shared" si="11"/>
        <v>1</v>
      </c>
      <c r="AY37" s="122">
        <f>SUMPRODUCT(AN37:AW37,幕後結果_最佳化!$Z$1005:$AI$1005)</f>
        <v>-0.34068324842209635</v>
      </c>
      <c r="AZ37" s="122">
        <f>(SUMPRODUCT(AN37:AW37,MMULT(AN37:AW37,幕後結果!$AB$9:$AK$18)))*252</f>
        <v>6.5574380005902919E-2</v>
      </c>
      <c r="BA37" s="122">
        <f t="shared" si="12"/>
        <v>0.2560749499773512</v>
      </c>
      <c r="BB37" s="98">
        <f t="shared" si="13"/>
        <v>-1.4979335091387218</v>
      </c>
      <c r="BC37" s="56"/>
      <c r="BD37" s="56"/>
    </row>
    <row r="38" spans="1:56">
      <c r="A38" s="91">
        <v>37</v>
      </c>
      <c r="B38" s="122">
        <v>0.850142407156526</v>
      </c>
      <c r="C38" s="122">
        <v>0.46207243428178257</v>
      </c>
      <c r="D38" s="122">
        <v>4.9355427706314625E-3</v>
      </c>
      <c r="E38" s="122">
        <v>0.52824830969698899</v>
      </c>
      <c r="F38" s="122">
        <v>0.62428838908821871</v>
      </c>
      <c r="G38" s="122">
        <v>0.22071499903813274</v>
      </c>
      <c r="H38" s="122">
        <v>0.67598395007188694</v>
      </c>
      <c r="I38" s="122">
        <v>0.14460216207328513</v>
      </c>
      <c r="J38" s="122">
        <v>0.30647016350116862</v>
      </c>
      <c r="K38" s="100">
        <v>0.47704772476410984</v>
      </c>
      <c r="L38" s="101"/>
      <c r="M38" s="102">
        <v>37</v>
      </c>
      <c r="N38" s="125">
        <v>1.0370443562393941</v>
      </c>
      <c r="O38" s="125">
        <v>-9.5213976774521786E-2</v>
      </c>
      <c r="P38" s="125">
        <v>-2.5803128107882989</v>
      </c>
      <c r="Q38" s="125">
        <v>7.0867285088245011E-2</v>
      </c>
      <c r="R38" s="125">
        <v>0.31676328912594592</v>
      </c>
      <c r="S38" s="125">
        <v>-0.76978068660252164</v>
      </c>
      <c r="T38" s="125">
        <v>0.45649773411315575</v>
      </c>
      <c r="U38" s="122">
        <v>-1.0598687282713779</v>
      </c>
      <c r="V38" s="122">
        <v>-0.50588080660179713</v>
      </c>
      <c r="W38" s="94">
        <v>-5.7564598081986593E-2</v>
      </c>
      <c r="X38" s="56"/>
      <c r="Y38" s="95">
        <v>37</v>
      </c>
      <c r="Z38" s="122">
        <f>(幕後結果!$AB$2+幕後結果!$AB$4*幕後結果_最佳化!$N1039)*12/3</f>
        <v>-0.76516918875418283</v>
      </c>
      <c r="AA38" s="122">
        <f>(幕後結果!$AC$2+幕後結果!$AC$4*幕後結果_最佳化!$O1039)*12/3</f>
        <v>-8.3448428731639199E-2</v>
      </c>
      <c r="AB38" s="122">
        <f>(幕後結果!$AD$2+幕後結果!$AD$4*幕後結果_最佳化!$P1039)*12/3</f>
        <v>-2.8536914829462279</v>
      </c>
      <c r="AC38" s="122">
        <f>(幕後結果!$AE$2+幕後結果!$AE$4*幕後結果_最佳化!$Q1039)*12/3</f>
        <v>-0.80482304356748102</v>
      </c>
      <c r="AD38" s="122">
        <f>(幕後結果!$AF$2+幕後結果!$AF$4*幕後結果_最佳化!$R1039)*12/3</f>
        <v>0.83476680633993272</v>
      </c>
      <c r="AE38" s="122">
        <f>(幕後結果!$AG$2+幕後結果!$AG$4*幕後結果_最佳化!$S1039)*12/3</f>
        <v>-0.2395532145680965</v>
      </c>
      <c r="AF38" s="122">
        <f>(幕後結果!$AH$2+幕後結果!$AH$4*幕後結果_最佳化!$T1039)*12/3</f>
        <v>0.77153244111962016</v>
      </c>
      <c r="AG38" s="122">
        <f>(幕後結果!$AI$2+幕後結果!$AI$4*幕後結果_最佳化!$U1039)*12/3</f>
        <v>-1.7257812949472993</v>
      </c>
      <c r="AH38" s="122">
        <f>(幕後結果!$AJ$2+幕後結果!$AJ$4*幕後結果_最佳化!$V1039)*12/3</f>
        <v>0.88984959171576394</v>
      </c>
      <c r="AI38" s="96">
        <f>(幕後結果!$AK$2+幕後結果!$AK$4*幕後結果_最佳化!$W1039)*12/3</f>
        <v>-2.7686157686425101</v>
      </c>
      <c r="AJ38" s="56"/>
      <c r="AK38" s="56"/>
      <c r="AL38" s="56"/>
      <c r="AM38" s="97">
        <v>37</v>
      </c>
      <c r="AN38" s="122">
        <f t="shared" si="1"/>
        <v>0.12840541013087969</v>
      </c>
      <c r="AO38" s="122">
        <f t="shared" si="2"/>
        <v>9.1610217367824071E-2</v>
      </c>
      <c r="AP38" s="122">
        <f t="shared" si="3"/>
        <v>0.13328107757326149</v>
      </c>
      <c r="AQ38" s="122">
        <f t="shared" si="4"/>
        <v>0.17647541220016433</v>
      </c>
      <c r="AR38" s="122">
        <f t="shared" si="5"/>
        <v>3.0253814619010822E-3</v>
      </c>
      <c r="AS38" s="122">
        <f t="shared" si="6"/>
        <v>4.4514506659271723E-2</v>
      </c>
      <c r="AT38" s="122">
        <f t="shared" si="7"/>
        <v>0.11268159220738429</v>
      </c>
      <c r="AU38" s="122">
        <f t="shared" si="8"/>
        <v>8.5072515112755834E-2</v>
      </c>
      <c r="AV38" s="122">
        <f t="shared" si="9"/>
        <v>0.18401780045456276</v>
      </c>
      <c r="AW38" s="122">
        <f t="shared" si="10"/>
        <v>4.0916086831994741E-2</v>
      </c>
      <c r="AX38" s="122">
        <f t="shared" si="11"/>
        <v>1</v>
      </c>
      <c r="AY38" s="122">
        <f>SUMPRODUCT(AN38:AW38,幕後結果_最佳化!$Z$1005:$AI$1005)</f>
        <v>-8.5784581935926696E-2</v>
      </c>
      <c r="AZ38" s="122">
        <f>(SUMPRODUCT(AN38:AW38,MMULT(AN38:AW38,幕後結果!$AB$9:$AK$18)))*252</f>
        <v>5.6162389541722667E-2</v>
      </c>
      <c r="BA38" s="122">
        <f t="shared" si="12"/>
        <v>0.23698605347514159</v>
      </c>
      <c r="BB38" s="98">
        <f t="shared" si="13"/>
        <v>-0.54300487327801727</v>
      </c>
      <c r="BC38" s="56"/>
      <c r="BD38" s="56"/>
    </row>
    <row r="39" spans="1:56">
      <c r="A39" s="91">
        <v>38</v>
      </c>
      <c r="B39" s="122">
        <v>1.404087419124922E-2</v>
      </c>
      <c r="C39" s="122">
        <v>7.4410781328151154E-2</v>
      </c>
      <c r="D39" s="122">
        <v>4.0612822623765865E-2</v>
      </c>
      <c r="E39" s="122">
        <v>0.24925922399489031</v>
      </c>
      <c r="F39" s="122">
        <v>0.94556644108663934</v>
      </c>
      <c r="G39" s="122">
        <v>0.68712567445129213</v>
      </c>
      <c r="H39" s="122">
        <v>0.6699868907463411</v>
      </c>
      <c r="I39" s="122">
        <v>0.5991345120133087</v>
      </c>
      <c r="J39" s="122">
        <v>0.83077151711089847</v>
      </c>
      <c r="K39" s="100">
        <v>0.89024375105109632</v>
      </c>
      <c r="L39" s="101"/>
      <c r="M39" s="102">
        <v>38</v>
      </c>
      <c r="N39" s="125">
        <v>-2.1961424588775675</v>
      </c>
      <c r="O39" s="125">
        <v>-1.4437064630479652</v>
      </c>
      <c r="P39" s="125">
        <v>-1.7436184425342132</v>
      </c>
      <c r="Q39" s="125">
        <v>-0.67682270901207353</v>
      </c>
      <c r="R39" s="125">
        <v>1.6033059757445471</v>
      </c>
      <c r="S39" s="125">
        <v>0.48771933982118221</v>
      </c>
      <c r="T39" s="125">
        <v>0.43987696742468457</v>
      </c>
      <c r="U39" s="122">
        <v>0.25110752782706486</v>
      </c>
      <c r="V39" s="122">
        <v>0.95721853073937568</v>
      </c>
      <c r="W39" s="94">
        <v>1.2278254549254588</v>
      </c>
      <c r="X39" s="56"/>
      <c r="Y39" s="95">
        <v>38</v>
      </c>
      <c r="Z39" s="122">
        <f>(幕後結果!$AB$2+幕後結果!$AB$4*幕後結果_最佳化!$N1040)*12/3</f>
        <v>-4.0767977629304015</v>
      </c>
      <c r="AA39" s="122">
        <f>(幕後結果!$AC$2+幕後結果!$AC$4*幕後結果_最佳化!$O1040)*12/3</f>
        <v>-1.5634125790551823</v>
      </c>
      <c r="AB39" s="122">
        <f>(幕後結果!$AD$2+幕後結果!$AD$4*幕後結果_最佳化!$P1040)*12/3</f>
        <v>-3.0905033485565316</v>
      </c>
      <c r="AC39" s="122">
        <f>(幕後結果!$AE$2+幕後結果!$AE$4*幕後結果_最佳化!$Q1040)*12/3</f>
        <v>-2.2232380130426455</v>
      </c>
      <c r="AD39" s="122">
        <f>(幕後結果!$AF$2+幕後結果!$AF$4*幕後結果_最佳化!$R1040)*12/3</f>
        <v>2.7572925827598085</v>
      </c>
      <c r="AE39" s="122">
        <f>(幕後結果!$AG$2+幕後結果!$AG$4*幕後結果_最佳化!$S1040)*12/3</f>
        <v>-0.17455143207825718</v>
      </c>
      <c r="AF39" s="122">
        <f>(幕後結果!$AH$2+幕後結果!$AH$4*幕後結果_最佳化!$T1040)*12/3</f>
        <v>-0.22126279945473862</v>
      </c>
      <c r="AG39" s="122">
        <f>(幕後結果!$AI$2+幕後結果!$AI$4*幕後結果_最佳化!$U1040)*12/3</f>
        <v>-1.3656790358045239</v>
      </c>
      <c r="AH39" s="122">
        <f>(幕後結果!$AJ$2+幕後結果!$AJ$4*幕後結果_最佳化!$V1040)*12/3</f>
        <v>1.3253851438547157</v>
      </c>
      <c r="AI39" s="96">
        <f>(幕後結果!$AK$2+幕後結果!$AK$4*幕後結果_最佳化!$W1040)*12/3</f>
        <v>-1.0362693050208041</v>
      </c>
      <c r="AJ39" s="56"/>
      <c r="AK39" s="56"/>
      <c r="AL39" s="56"/>
      <c r="AM39" s="97">
        <v>38</v>
      </c>
      <c r="AN39" s="122">
        <f t="shared" si="1"/>
        <v>0.10715632652158742</v>
      </c>
      <c r="AO39" s="122">
        <f t="shared" si="2"/>
        <v>8.0346506094395045E-2</v>
      </c>
      <c r="AP39" s="122">
        <f t="shared" si="3"/>
        <v>6.363179212652105E-2</v>
      </c>
      <c r="AQ39" s="122">
        <f t="shared" si="4"/>
        <v>9.9279252777407109E-2</v>
      </c>
      <c r="AR39" s="122">
        <f t="shared" si="5"/>
        <v>0.17389243182541622</v>
      </c>
      <c r="AS39" s="122">
        <f t="shared" si="6"/>
        <v>0.16276823931123952</v>
      </c>
      <c r="AT39" s="122">
        <f t="shared" si="7"/>
        <v>7.7136244902235113E-2</v>
      </c>
      <c r="AU39" s="122">
        <f t="shared" si="8"/>
        <v>0.17171177435065421</v>
      </c>
      <c r="AV39" s="122">
        <f t="shared" si="9"/>
        <v>4.8496508558269778E-2</v>
      </c>
      <c r="AW39" s="122">
        <f t="shared" si="10"/>
        <v>1.5580923532274488E-2</v>
      </c>
      <c r="AX39" s="122">
        <f t="shared" si="11"/>
        <v>1</v>
      </c>
      <c r="AY39" s="122">
        <f>SUMPRODUCT(AN39:AW39,幕後結果_最佳化!$Z$1005:$AI$1005)</f>
        <v>-1.6255954402585704E-2</v>
      </c>
      <c r="AZ39" s="122">
        <f>(SUMPRODUCT(AN39:AW39,MMULT(AN39:AW39,幕後結果!$AB$9:$AK$18)))*252</f>
        <v>6.6528500923677777E-2</v>
      </c>
      <c r="BA39" s="122">
        <f t="shared" si="12"/>
        <v>0.25793119416557159</v>
      </c>
      <c r="BB39" s="98">
        <f t="shared" si="13"/>
        <v>-0.22934780957363468</v>
      </c>
      <c r="BC39" s="56"/>
      <c r="BD39" s="56"/>
    </row>
    <row r="40" spans="1:56">
      <c r="A40" s="91">
        <v>39</v>
      </c>
      <c r="B40" s="122">
        <v>0.1018378293689699</v>
      </c>
      <c r="C40" s="122">
        <v>0.15017758519851454</v>
      </c>
      <c r="D40" s="122">
        <v>0.51834310410031437</v>
      </c>
      <c r="E40" s="122">
        <v>0.41283897827939708</v>
      </c>
      <c r="F40" s="122">
        <v>0.25703326178760433</v>
      </c>
      <c r="G40" s="122">
        <v>0.88846338840849892</v>
      </c>
      <c r="H40" s="122">
        <v>0.48310179477763437</v>
      </c>
      <c r="I40" s="122">
        <v>0.19497684814841687</v>
      </c>
      <c r="J40" s="122">
        <v>0.58369365312544819</v>
      </c>
      <c r="K40" s="100">
        <v>0.67271366882665973</v>
      </c>
      <c r="L40" s="101"/>
      <c r="M40" s="102">
        <v>39</v>
      </c>
      <c r="N40" s="125">
        <v>-1.2711489644435872</v>
      </c>
      <c r="O40" s="125">
        <v>-1.0356720406679827</v>
      </c>
      <c r="P40" s="125">
        <v>4.5995556202639232E-2</v>
      </c>
      <c r="Q40" s="125">
        <v>-0.22024807595520446</v>
      </c>
      <c r="R40" s="125">
        <v>-0.65251883931266197</v>
      </c>
      <c r="S40" s="125">
        <v>1.2183967930842825</v>
      </c>
      <c r="T40" s="125">
        <v>-4.2370192984363154E-2</v>
      </c>
      <c r="U40" s="122">
        <v>-0.85970133934752446</v>
      </c>
      <c r="V40" s="122">
        <v>0.21135189151646319</v>
      </c>
      <c r="W40" s="94">
        <v>0.44741885802874598</v>
      </c>
      <c r="X40" s="56"/>
      <c r="Y40" s="95">
        <v>39</v>
      </c>
      <c r="Z40" s="122">
        <f>(幕後結果!$AB$2+幕後結果!$AB$4*幕後結果_最佳化!$N1041)*12/3</f>
        <v>-3.1293625968668946</v>
      </c>
      <c r="AA40" s="122">
        <f>(幕後結果!$AC$2+幕後結果!$AC$4*幕後結果_最佳化!$O1041)*12/3</f>
        <v>-1.1164837252405879</v>
      </c>
      <c r="AB40" s="122">
        <f>(幕後結果!$AD$2+幕後結果!$AD$4*幕後結果_最佳化!$P1041)*12/3</f>
        <v>-0.68846198463931663</v>
      </c>
      <c r="AC40" s="122">
        <f>(幕後結果!$AE$2+幕後結果!$AE$4*幕後結果_最佳化!$Q1041)*12/3</f>
        <v>-0.5087083022333776</v>
      </c>
      <c r="AD40" s="122">
        <f>(幕後結果!$AF$2+幕後結果!$AF$4*幕後結果_最佳化!$R1041)*12/3</f>
        <v>-0.33220831201564582</v>
      </c>
      <c r="AE40" s="122">
        <f>(幕後結果!$AG$2+幕後結果!$AG$4*幕後結果_最佳化!$S1041)*12/3</f>
        <v>0.47089653941766452</v>
      </c>
      <c r="AF40" s="122">
        <f>(幕後結果!$AH$2+幕後結果!$AH$4*幕後結果_最佳化!$T1041)*12/3</f>
        <v>-0.48920888882524394</v>
      </c>
      <c r="AG40" s="122">
        <f>(幕後結果!$AI$2+幕後結果!$AI$4*幕後結果_最佳化!$U1041)*12/3</f>
        <v>-2.1117000612799504</v>
      </c>
      <c r="AH40" s="122">
        <f>(幕後結果!$AJ$2+幕後結果!$AJ$4*幕後結果_最佳化!$V1041)*12/3</f>
        <v>1.3046588423471324</v>
      </c>
      <c r="AI40" s="96">
        <f>(幕後結果!$AK$2+幕後結果!$AK$4*幕後結果_最佳化!$W1041)*12/3</f>
        <v>-2.6185936090129931</v>
      </c>
      <c r="AJ40" s="56"/>
      <c r="AK40" s="56"/>
      <c r="AL40" s="56"/>
      <c r="AM40" s="97">
        <v>39</v>
      </c>
      <c r="AN40" s="122">
        <f t="shared" si="1"/>
        <v>6.4401904026869433E-2</v>
      </c>
      <c r="AO40" s="122">
        <f t="shared" si="2"/>
        <v>0.10566990387041145</v>
      </c>
      <c r="AP40" s="122">
        <f t="shared" si="3"/>
        <v>9.8670222963394616E-2</v>
      </c>
      <c r="AQ40" s="122">
        <f t="shared" si="4"/>
        <v>5.3390501215554151E-2</v>
      </c>
      <c r="AR40" s="122">
        <f t="shared" si="5"/>
        <v>1.2804082626087584E-2</v>
      </c>
      <c r="AS40" s="122">
        <f t="shared" si="6"/>
        <v>0.14529091350065021</v>
      </c>
      <c r="AT40" s="122">
        <f t="shared" si="7"/>
        <v>0.11294589126380374</v>
      </c>
      <c r="AU40" s="122">
        <f t="shared" si="8"/>
        <v>0.18431254009543782</v>
      </c>
      <c r="AV40" s="122">
        <f t="shared" si="9"/>
        <v>0.12326570806530465</v>
      </c>
      <c r="AW40" s="122">
        <f t="shared" si="10"/>
        <v>9.9248332372486273E-2</v>
      </c>
      <c r="AX40" s="122">
        <f t="shared" si="11"/>
        <v>1</v>
      </c>
      <c r="AY40" s="122">
        <f>SUMPRODUCT(AN40:AW40,幕後結果_最佳化!$Z$1005:$AI$1005)</f>
        <v>-0.17460321160034853</v>
      </c>
      <c r="AZ40" s="122">
        <f>(SUMPRODUCT(AN40:AW40,MMULT(AN40:AW40,幕後結果!$AB$9:$AK$18)))*252</f>
        <v>5.5495884739343193E-2</v>
      </c>
      <c r="BA40" s="122">
        <f t="shared" si="12"/>
        <v>0.23557564547156226</v>
      </c>
      <c r="BB40" s="98">
        <f t="shared" si="13"/>
        <v>-0.92328394628809207</v>
      </c>
      <c r="BC40" s="56"/>
      <c r="BD40" s="56"/>
    </row>
    <row r="41" spans="1:56">
      <c r="A41" s="91">
        <v>40</v>
      </c>
      <c r="B41" s="122">
        <v>0.64277109291709178</v>
      </c>
      <c r="C41" s="122">
        <v>0.87571804387400087</v>
      </c>
      <c r="D41" s="122">
        <v>0.76921363510357055</v>
      </c>
      <c r="E41" s="122">
        <v>0.92466709377756917</v>
      </c>
      <c r="F41" s="122">
        <v>7.0175008961343543E-2</v>
      </c>
      <c r="G41" s="122">
        <v>0.68947086208205199</v>
      </c>
      <c r="H41" s="122">
        <v>0.33350221960249127</v>
      </c>
      <c r="I41" s="122">
        <v>0.77904834383188226</v>
      </c>
      <c r="J41" s="122">
        <v>0.64239842902063438</v>
      </c>
      <c r="K41" s="100">
        <v>0.77682552002102301</v>
      </c>
      <c r="L41" s="101"/>
      <c r="M41" s="102">
        <v>40</v>
      </c>
      <c r="N41" s="125">
        <v>0.36587572071495822</v>
      </c>
      <c r="O41" s="125">
        <v>1.1538445344550856</v>
      </c>
      <c r="P41" s="125">
        <v>0.73625959620077008</v>
      </c>
      <c r="Q41" s="125">
        <v>1.4371836677128482</v>
      </c>
      <c r="R41" s="125">
        <v>-1.4744888488466146</v>
      </c>
      <c r="S41" s="125">
        <v>0.49435105266049134</v>
      </c>
      <c r="T41" s="125">
        <v>-0.43026286175987832</v>
      </c>
      <c r="U41" s="122">
        <v>0.76898315201981204</v>
      </c>
      <c r="V41" s="122">
        <v>0.36487710956547281</v>
      </c>
      <c r="W41" s="94">
        <v>0.76151594299048375</v>
      </c>
      <c r="X41" s="56"/>
      <c r="Y41" s="95">
        <v>40</v>
      </c>
      <c r="Z41" s="122">
        <f>(幕後結果!$AB$2+幕後結果!$AB$4*幕後結果_最佳化!$N1042)*12/3</f>
        <v>-1.4526213400191201</v>
      </c>
      <c r="AA41" s="122">
        <f>(幕後結果!$AC$2+幕後結果!$AC$4*幕後結果_最佳化!$O1042)*12/3</f>
        <v>1.2264053191151967</v>
      </c>
      <c r="AB41" s="122">
        <f>(幕後結果!$AD$2+幕後結果!$AD$4*幕後結果_最佳化!$P1042)*12/3</f>
        <v>1.3719664785655212</v>
      </c>
      <c r="AC41" s="122">
        <f>(幕後結果!$AE$2+幕後結果!$AE$4*幕後結果_最佳化!$Q1042)*12/3</f>
        <v>2.6767926027219957</v>
      </c>
      <c r="AD41" s="122">
        <f>(幕後結果!$AF$2+幕後結果!$AF$4*幕後結果_最佳化!$R1042)*12/3</f>
        <v>-0.74307450228759153</v>
      </c>
      <c r="AE41" s="122">
        <f>(幕後結果!$AG$2+幕後結果!$AG$4*幕後結果_最佳化!$S1042)*12/3</f>
        <v>0.6588393264895589</v>
      </c>
      <c r="AF41" s="122">
        <f>(幕後結果!$AH$2+幕後結果!$AH$4*幕後結果_最佳化!$T1042)*12/3</f>
        <v>9.4586909467875513E-2</v>
      </c>
      <c r="AG41" s="122">
        <f>(幕後結果!$AI$2+幕後結果!$AI$4*幕後結果_最佳化!$U1042)*12/3</f>
        <v>1.0444694742226734</v>
      </c>
      <c r="AH41" s="122">
        <f>(幕後結果!$AJ$2+幕後結果!$AJ$4*幕後結果_最佳化!$V1042)*12/3</f>
        <v>1.427934951108689</v>
      </c>
      <c r="AI41" s="96">
        <f>(幕後結果!$AK$2+幕後結果!$AK$4*幕後結果_最佳化!$W1042)*12/3</f>
        <v>-0.31670642326966214</v>
      </c>
      <c r="AJ41" s="56"/>
      <c r="AK41" s="56"/>
      <c r="AL41" s="56"/>
      <c r="AM41" s="97">
        <v>40</v>
      </c>
      <c r="AN41" s="122">
        <f t="shared" si="1"/>
        <v>1.3597637437226688E-2</v>
      </c>
      <c r="AO41" s="122">
        <f t="shared" si="2"/>
        <v>0.1394942187069623</v>
      </c>
      <c r="AP41" s="122">
        <f t="shared" si="3"/>
        <v>7.8206895807514484E-2</v>
      </c>
      <c r="AQ41" s="122">
        <f t="shared" si="4"/>
        <v>4.900013810557205E-2</v>
      </c>
      <c r="AR41" s="122">
        <f t="shared" si="5"/>
        <v>0.1460221227018616</v>
      </c>
      <c r="AS41" s="122">
        <f t="shared" si="6"/>
        <v>0.13001079233836874</v>
      </c>
      <c r="AT41" s="122">
        <f t="shared" si="7"/>
        <v>5.173998297089287E-2</v>
      </c>
      <c r="AU41" s="122">
        <f t="shared" si="8"/>
        <v>0.18121596080528091</v>
      </c>
      <c r="AV41" s="122">
        <f t="shared" si="9"/>
        <v>4.9191144872008152E-2</v>
      </c>
      <c r="AW41" s="122">
        <f t="shared" si="10"/>
        <v>0.16152110625431215</v>
      </c>
      <c r="AX41" s="122">
        <f t="shared" si="11"/>
        <v>0.99999999999999989</v>
      </c>
      <c r="AY41" s="122">
        <f>SUMPRODUCT(AN41:AW41,幕後結果_最佳化!$Z$1005:$AI$1005)</f>
        <v>-0.11995676207037545</v>
      </c>
      <c r="AZ41" s="122">
        <f>(SUMPRODUCT(AN41:AW41,MMULT(AN41:AW41,幕後結果!$AB$9:$AK$18)))*252</f>
        <v>8.8957596581124496E-2</v>
      </c>
      <c r="BA41" s="122">
        <f t="shared" si="12"/>
        <v>0.29825760104501026</v>
      </c>
      <c r="BB41" s="98">
        <f t="shared" si="13"/>
        <v>-0.54602719762973828</v>
      </c>
      <c r="BC41" s="56"/>
      <c r="BD41" s="56"/>
    </row>
    <row r="42" spans="1:56">
      <c r="A42" s="91">
        <v>41</v>
      </c>
      <c r="B42" s="122">
        <v>0.10409043787326144</v>
      </c>
      <c r="C42" s="122">
        <v>0.14401485252232282</v>
      </c>
      <c r="D42" s="122">
        <v>0.30035281362332023</v>
      </c>
      <c r="E42" s="122">
        <v>0.54803340261972155</v>
      </c>
      <c r="F42" s="122">
        <v>0.3729194573281962</v>
      </c>
      <c r="G42" s="122">
        <v>0.50264230163132773</v>
      </c>
      <c r="H42" s="122">
        <v>8.3715338010345697E-2</v>
      </c>
      <c r="I42" s="122">
        <v>1.4520690944510362E-2</v>
      </c>
      <c r="J42" s="122">
        <v>0.1472398980522347</v>
      </c>
      <c r="K42" s="100">
        <v>0.52458827001872876</v>
      </c>
      <c r="L42" s="101"/>
      <c r="M42" s="102">
        <v>41</v>
      </c>
      <c r="N42" s="125">
        <v>-1.2585833176690453</v>
      </c>
      <c r="O42" s="125">
        <v>-1.0624538352124127</v>
      </c>
      <c r="P42" s="125">
        <v>-0.52338605386605208</v>
      </c>
      <c r="Q42" s="125">
        <v>0.12069427370452004</v>
      </c>
      <c r="R42" s="125">
        <v>-0.32413092537572558</v>
      </c>
      <c r="S42" s="125">
        <v>6.6233164044985082E-3</v>
      </c>
      <c r="T42" s="125">
        <v>-1.3805067395038453</v>
      </c>
      <c r="U42" s="122">
        <v>-2.1829243448974358</v>
      </c>
      <c r="V42" s="122">
        <v>-1.0483447561766102</v>
      </c>
      <c r="W42" s="94">
        <v>6.1672726185695463E-2</v>
      </c>
      <c r="X42" s="56"/>
      <c r="Y42" s="95">
        <v>41</v>
      </c>
      <c r="Z42" s="122">
        <f>(幕後結果!$AB$2+幕後結果!$AB$4*幕後結果_最佳化!$N1043)*12/3</f>
        <v>-3.1164920894415231</v>
      </c>
      <c r="AA42" s="122">
        <f>(幕後結果!$AC$2+幕後結果!$AC$4*幕後結果_最佳化!$O1043)*12/3</f>
        <v>-1.1445994289541048</v>
      </c>
      <c r="AB42" s="122">
        <f>(幕後結果!$AD$2+幕後結果!$AD$4*幕後結果_最佳化!$P1043)*12/3</f>
        <v>-1.35024192089869</v>
      </c>
      <c r="AC42" s="122">
        <f>(幕後結果!$AE$2+幕後結果!$AE$4*幕後結果_最佳化!$Q1043)*12/3</f>
        <v>-0.44356846761304108</v>
      </c>
      <c r="AD42" s="122">
        <f>(幕後結果!$AF$2+幕後結果!$AF$4*幕後結果_最佳化!$R1043)*12/3</f>
        <v>0.124984450689964</v>
      </c>
      <c r="AE42" s="122">
        <f>(幕後結果!$AG$2+幕後結果!$AG$4*幕後結果_最佳化!$S1043)*12/3</f>
        <v>-0.2185287536101429</v>
      </c>
      <c r="AF42" s="122">
        <f>(幕後結果!$AH$2+幕後結果!$AH$4*幕後結果_最佳化!$T1043)*12/3</f>
        <v>-1.5955202988494159</v>
      </c>
      <c r="AG42" s="122">
        <f>(幕後結果!$AI$2+幕後結果!$AI$4*幕後結果_最佳化!$U1043)*12/3</f>
        <v>-3.2315899391839746</v>
      </c>
      <c r="AH42" s="122">
        <f>(幕後結果!$AJ$2+幕後結果!$AJ$4*幕後結果_最佳化!$V1043)*12/3</f>
        <v>5.523236493695094E-2</v>
      </c>
      <c r="AI42" s="96">
        <f>(幕後結果!$AK$2+幕後結果!$AK$4*幕後結果_最佳化!$W1043)*12/3</f>
        <v>-3.6241580936619813</v>
      </c>
      <c r="AJ42" s="56"/>
      <c r="AK42" s="56"/>
      <c r="AL42" s="56"/>
      <c r="AM42" s="97">
        <v>41</v>
      </c>
      <c r="AN42" s="122">
        <f t="shared" si="1"/>
        <v>0.14072473156374204</v>
      </c>
      <c r="AO42" s="122">
        <f t="shared" si="2"/>
        <v>4.4972251497387317E-2</v>
      </c>
      <c r="AP42" s="122">
        <f t="shared" si="3"/>
        <v>6.3833183344986624E-2</v>
      </c>
      <c r="AQ42" s="122">
        <f t="shared" si="4"/>
        <v>3.5340176509427801E-3</v>
      </c>
      <c r="AR42" s="122">
        <f t="shared" si="5"/>
        <v>0.15915338595824113</v>
      </c>
      <c r="AS42" s="122">
        <f t="shared" si="6"/>
        <v>0.22075470918572648</v>
      </c>
      <c r="AT42" s="122">
        <f t="shared" si="7"/>
        <v>0.12601157931413931</v>
      </c>
      <c r="AU42" s="122">
        <f t="shared" si="8"/>
        <v>5.5087448119756237E-2</v>
      </c>
      <c r="AV42" s="122">
        <f t="shared" si="9"/>
        <v>0.17102328765633179</v>
      </c>
      <c r="AW42" s="122">
        <f t="shared" si="10"/>
        <v>1.4905405708746202E-2</v>
      </c>
      <c r="AX42" s="122">
        <f t="shared" si="11"/>
        <v>0.99999999999999989</v>
      </c>
      <c r="AY42" s="122">
        <f>SUMPRODUCT(AN42:AW42,幕後結果_最佳化!$Z$1005:$AI$1005)</f>
        <v>4.0449208379354507E-2</v>
      </c>
      <c r="AZ42" s="122">
        <f>(SUMPRODUCT(AN42:AW42,MMULT(AN42:AW42,幕後結果!$AB$9:$AK$18)))*252</f>
        <v>4.6949678151711867E-2</v>
      </c>
      <c r="BA42" s="122">
        <f t="shared" si="12"/>
        <v>0.21667874411605736</v>
      </c>
      <c r="BB42" s="98">
        <f t="shared" si="13"/>
        <v>-1.1310715458701395E-2</v>
      </c>
      <c r="BC42" s="56"/>
      <c r="BD42" s="56"/>
    </row>
    <row r="43" spans="1:56">
      <c r="A43" s="91">
        <v>42</v>
      </c>
      <c r="B43" s="122">
        <v>0.66502190528215155</v>
      </c>
      <c r="C43" s="122">
        <v>0.97346583442671197</v>
      </c>
      <c r="D43" s="122">
        <v>0.7867306755624115</v>
      </c>
      <c r="E43" s="122">
        <v>0.95480916888349321</v>
      </c>
      <c r="F43" s="122">
        <v>0.17126434265824142</v>
      </c>
      <c r="G43" s="122">
        <v>0.11672533911265504</v>
      </c>
      <c r="H43" s="122">
        <v>0.80207382519273085</v>
      </c>
      <c r="I43" s="122">
        <v>0.52211601807334973</v>
      </c>
      <c r="J43" s="122">
        <v>0.3240327743170226</v>
      </c>
      <c r="K43" s="100">
        <v>0.87349058591164463</v>
      </c>
      <c r="L43" s="101"/>
      <c r="M43" s="102">
        <v>42</v>
      </c>
      <c r="N43" s="125">
        <v>0.42620813611705533</v>
      </c>
      <c r="O43" s="125">
        <v>1.9343644744009918</v>
      </c>
      <c r="P43" s="125">
        <v>0.79512868723058172</v>
      </c>
      <c r="Q43" s="125">
        <v>1.6933878700385803</v>
      </c>
      <c r="R43" s="125">
        <v>-0.94918075993298556</v>
      </c>
      <c r="S43" s="125">
        <v>-1.1915170222008331</v>
      </c>
      <c r="T43" s="125">
        <v>0.84905201492622706</v>
      </c>
      <c r="U43" s="122">
        <v>5.5465061643511747E-2</v>
      </c>
      <c r="V43" s="122">
        <v>-0.45645120905406183</v>
      </c>
      <c r="W43" s="94">
        <v>1.1430476007536905</v>
      </c>
      <c r="X43" s="56"/>
      <c r="Y43" s="95">
        <v>42</v>
      </c>
      <c r="Z43" s="122">
        <f>(幕後結果!$AB$2+幕後結果!$AB$4*幕後結果_最佳化!$N1044)*12/3</f>
        <v>-1.3908251735061044</v>
      </c>
      <c r="AA43" s="122">
        <f>(幕後結果!$AC$2+幕後結果!$AC$4*幕後結果_最佳化!$O1044)*12/3</f>
        <v>2.0528956794596902</v>
      </c>
      <c r="AB43" s="122">
        <f>(幕後結果!$AD$2+幕後結果!$AD$4*幕後結果_最佳化!$P1044)*12/3</f>
        <v>1.7947898007826772</v>
      </c>
      <c r="AC43" s="122">
        <f>(幕後結果!$AE$2+幕後結果!$AE$4*幕後結果_最佳化!$Q1044)*12/3</f>
        <v>3.265292407460787</v>
      </c>
      <c r="AD43" s="122">
        <f>(幕後結果!$AF$2+幕後結果!$AF$4*幕後結果_最佳化!$R1044)*12/3</f>
        <v>0.35281775601417031</v>
      </c>
      <c r="AE43" s="122">
        <f>(幕後結果!$AG$2+幕後結果!$AG$4*幕後結果_最佳化!$S1044)*12/3</f>
        <v>-0.33904401849868204</v>
      </c>
      <c r="AF43" s="122">
        <f>(幕後結果!$AH$2+幕後結果!$AH$4*幕後結果_最佳化!$T1044)*12/3</f>
        <v>1.6457196291084777</v>
      </c>
      <c r="AG43" s="122">
        <f>(幕後結果!$AI$2+幕後結果!$AI$4*幕後結果_最佳化!$U1044)*12/3</f>
        <v>0.71291443347073458</v>
      </c>
      <c r="AH43" s="122">
        <f>(幕後結果!$AJ$2+幕後結果!$AJ$4*幕後結果_最佳化!$V1044)*12/3</f>
        <v>0.44726867692703837</v>
      </c>
      <c r="AI43" s="96">
        <f>(幕後結果!$AK$2+幕後結果!$AK$4*幕後結果_最佳化!$W1044)*12/3</f>
        <v>3.932176415362898E-2</v>
      </c>
      <c r="AJ43" s="56"/>
      <c r="AK43" s="56"/>
      <c r="AL43" s="56"/>
      <c r="AM43" s="97">
        <v>42</v>
      </c>
      <c r="AN43" s="122">
        <f t="shared" si="1"/>
        <v>0.16090132049833247</v>
      </c>
      <c r="AO43" s="122">
        <f t="shared" si="2"/>
        <v>5.4425738789301265E-2</v>
      </c>
      <c r="AP43" s="122">
        <f t="shared" si="3"/>
        <v>0.21117902933601848</v>
      </c>
      <c r="AQ43" s="122">
        <f t="shared" si="4"/>
        <v>5.0709023173365696E-2</v>
      </c>
      <c r="AR43" s="122">
        <f t="shared" si="5"/>
        <v>9.1158375388409957E-2</v>
      </c>
      <c r="AS43" s="122">
        <f t="shared" si="6"/>
        <v>6.8800596715768048E-2</v>
      </c>
      <c r="AT43" s="122">
        <f t="shared" si="7"/>
        <v>0.17398050204968507</v>
      </c>
      <c r="AU43" s="122">
        <f t="shared" si="8"/>
        <v>0.10910429987445472</v>
      </c>
      <c r="AV43" s="122">
        <f t="shared" si="9"/>
        <v>2.1997506006696036E-2</v>
      </c>
      <c r="AW43" s="122">
        <f t="shared" si="10"/>
        <v>5.774360816796819E-2</v>
      </c>
      <c r="AX43" s="122">
        <f t="shared" si="11"/>
        <v>0.99999999999999989</v>
      </c>
      <c r="AY43" s="122">
        <f>SUMPRODUCT(AN43:AW43,幕後結果_最佳化!$Z$1005:$AI$1005)</f>
        <v>-0.26639192651562826</v>
      </c>
      <c r="AZ43" s="122">
        <f>(SUMPRODUCT(AN43:AW43,MMULT(AN43:AW43,幕後結果!$AB$9:$AK$18)))*252</f>
        <v>6.8321432345264624E-2</v>
      </c>
      <c r="BA43" s="122">
        <f t="shared" si="12"/>
        <v>0.26138368798619516</v>
      </c>
      <c r="BB43" s="98">
        <f t="shared" si="13"/>
        <v>-1.1832870249040306</v>
      </c>
      <c r="BC43" s="56"/>
      <c r="BD43" s="56"/>
    </row>
    <row r="44" spans="1:56">
      <c r="A44" s="91">
        <v>43</v>
      </c>
      <c r="B44" s="122">
        <v>0.89749847321927834</v>
      </c>
      <c r="C44" s="122">
        <v>0.41832085741885905</v>
      </c>
      <c r="D44" s="122">
        <v>0.34609647769230589</v>
      </c>
      <c r="E44" s="122">
        <v>9.5042179687627293E-2</v>
      </c>
      <c r="F44" s="122">
        <v>0.84025533043764233</v>
      </c>
      <c r="G44" s="122">
        <v>0.74832436489088394</v>
      </c>
      <c r="H44" s="122">
        <v>0.4608821149084168</v>
      </c>
      <c r="I44" s="122">
        <v>0.24415996510680826</v>
      </c>
      <c r="J44" s="122">
        <v>0.52003141848164702</v>
      </c>
      <c r="K44" s="100">
        <v>0.55312868324110576</v>
      </c>
      <c r="L44" s="101"/>
      <c r="M44" s="102">
        <v>43</v>
      </c>
      <c r="N44" s="125">
        <v>1.267425872402097</v>
      </c>
      <c r="O44" s="125">
        <v>-0.20619100374653848</v>
      </c>
      <c r="P44" s="125">
        <v>-0.39588081409200421</v>
      </c>
      <c r="Q44" s="125">
        <v>-1.3103295962762893</v>
      </c>
      <c r="R44" s="125">
        <v>0.99550782763681223</v>
      </c>
      <c r="S44" s="125">
        <v>0.66922608305141851</v>
      </c>
      <c r="T44" s="125">
        <v>-9.8211652530762486E-2</v>
      </c>
      <c r="U44" s="122">
        <v>-0.69298346190524984</v>
      </c>
      <c r="V44" s="122">
        <v>5.023243718626122E-2</v>
      </c>
      <c r="W44" s="94">
        <v>0.13356996786161648</v>
      </c>
      <c r="X44" s="56"/>
      <c r="Y44" s="95">
        <v>43</v>
      </c>
      <c r="Z44" s="122">
        <f>(幕後結果!$AB$2+幕後結果!$AB$4*幕後結果_最佳化!$N1045)*12/3</f>
        <v>-0.52919828589163131</v>
      </c>
      <c r="AA44" s="122">
        <f>(幕後結果!$AC$2+幕後結果!$AC$4*幕後結果_最佳化!$O1045)*12/3</f>
        <v>-0.19698665746240654</v>
      </c>
      <c r="AB44" s="122">
        <f>(幕後結果!$AD$2+幕後結果!$AD$4*幕後結果_最佳化!$P1045)*12/3</f>
        <v>-0.35725231820464914</v>
      </c>
      <c r="AC44" s="122">
        <f>(幕後結果!$AE$2+幕後結果!$AE$4*幕後結果_最佳化!$Q1045)*12/3</f>
        <v>-1.158278560255507</v>
      </c>
      <c r="AD44" s="122">
        <f>(幕後結果!$AF$2+幕後結果!$AF$4*幕後結果_最佳化!$R1045)*12/3</f>
        <v>2.6000608087973953</v>
      </c>
      <c r="AE44" s="122">
        <f>(幕後結果!$AG$2+幕後結果!$AG$4*幕後結果_最佳化!$S1045)*12/3</f>
        <v>0.21115632483626687</v>
      </c>
      <c r="AF44" s="122">
        <f>(幕後結果!$AH$2+幕後結果!$AH$4*幕後結果_最佳化!$T1045)*12/3</f>
        <v>0.16966710705902632</v>
      </c>
      <c r="AG44" s="122">
        <f>(幕後結果!$AI$2+幕後結果!$AI$4*幕後結果_最佳化!$U1045)*12/3</f>
        <v>-0.74130687792226224</v>
      </c>
      <c r="AH44" s="122">
        <f>(幕後結果!$AJ$2+幕後結果!$AJ$4*幕後結果_最佳化!$V1045)*12/3</f>
        <v>1.4767300431539434</v>
      </c>
      <c r="AI44" s="96">
        <f>(幕後結果!$AK$2+幕後結果!$AK$4*幕後結果_最佳化!$W1045)*12/3</f>
        <v>-1.2075433969314413</v>
      </c>
      <c r="AJ44" s="56"/>
      <c r="AK44" s="56"/>
      <c r="AL44" s="56"/>
      <c r="AM44" s="97">
        <v>43</v>
      </c>
      <c r="AN44" s="122">
        <f t="shared" si="1"/>
        <v>3.1174693178900086E-2</v>
      </c>
      <c r="AO44" s="122">
        <f t="shared" si="2"/>
        <v>0.14575695266764874</v>
      </c>
      <c r="AP44" s="122">
        <f t="shared" si="3"/>
        <v>0.15461817977016515</v>
      </c>
      <c r="AQ44" s="122">
        <f t="shared" si="4"/>
        <v>0.11951358350240175</v>
      </c>
      <c r="AR44" s="122">
        <f t="shared" si="5"/>
        <v>9.7773426533105754E-3</v>
      </c>
      <c r="AS44" s="122">
        <f t="shared" si="6"/>
        <v>0.1657164095306333</v>
      </c>
      <c r="AT44" s="122">
        <f t="shared" si="7"/>
        <v>3.8597586088258112E-2</v>
      </c>
      <c r="AU44" s="122">
        <f t="shared" si="8"/>
        <v>0.11113976241215522</v>
      </c>
      <c r="AV44" s="122">
        <f t="shared" si="9"/>
        <v>0.17464604191228264</v>
      </c>
      <c r="AW44" s="122">
        <f t="shared" si="10"/>
        <v>4.9059448284244397E-2</v>
      </c>
      <c r="AX44" s="122">
        <f t="shared" si="11"/>
        <v>0.99999999999999989</v>
      </c>
      <c r="AY44" s="122">
        <f>SUMPRODUCT(AN44:AW44,幕後結果_最佳化!$Z$1005:$AI$1005)</f>
        <v>3.5323473745738077E-2</v>
      </c>
      <c r="AZ44" s="122">
        <f>(SUMPRODUCT(AN44:AW44,MMULT(AN44:AW44,幕後結果!$AB$9:$AK$18)))*252</f>
        <v>5.4980958245296779E-2</v>
      </c>
      <c r="BA44" s="122">
        <f t="shared" si="12"/>
        <v>0.23448018731930589</v>
      </c>
      <c r="BB44" s="98">
        <f t="shared" si="13"/>
        <v>-3.2312010412822251E-2</v>
      </c>
      <c r="BC44" s="56"/>
      <c r="BD44" s="56"/>
    </row>
    <row r="45" spans="1:56">
      <c r="A45" s="91">
        <v>44</v>
      </c>
      <c r="B45" s="122">
        <v>0.95356848766303104</v>
      </c>
      <c r="C45" s="122">
        <v>0.44452326590547142</v>
      </c>
      <c r="D45" s="122">
        <v>0.11072078783054407</v>
      </c>
      <c r="E45" s="122">
        <v>0.81170698771899907</v>
      </c>
      <c r="F45" s="122">
        <v>0.59480589679759821</v>
      </c>
      <c r="G45" s="122">
        <v>3.1598915839174513E-2</v>
      </c>
      <c r="H45" s="122">
        <v>0.63764744083202296</v>
      </c>
      <c r="I45" s="122">
        <v>0.87739018203446806</v>
      </c>
      <c r="J45" s="122">
        <v>0.61550970493733104</v>
      </c>
      <c r="K45" s="100">
        <v>0.44653756436689407</v>
      </c>
      <c r="L45" s="101"/>
      <c r="M45" s="102">
        <v>44</v>
      </c>
      <c r="N45" s="125">
        <v>1.680484823510257</v>
      </c>
      <c r="O45" s="125">
        <v>-0.13951078787748683</v>
      </c>
      <c r="P45" s="125">
        <v>-1.2227038411521076</v>
      </c>
      <c r="Q45" s="125">
        <v>0.88420413878326254</v>
      </c>
      <c r="R45" s="125">
        <v>0.23992524923032901</v>
      </c>
      <c r="S45" s="125">
        <v>-1.8577971101513979</v>
      </c>
      <c r="T45" s="125">
        <v>0.35217754194658141</v>
      </c>
      <c r="U45" s="122">
        <v>1.1620389695196827</v>
      </c>
      <c r="V45" s="122">
        <v>0.29370858958887264</v>
      </c>
      <c r="W45" s="94">
        <v>-0.13441410491927308</v>
      </c>
      <c r="X45" s="56"/>
      <c r="Y45" s="95">
        <v>44</v>
      </c>
      <c r="Z45" s="122">
        <f>(幕後結果!$AB$2+幕後結果!$AB$4*幕後結果_最佳化!$N1046)*12/3</f>
        <v>-0.1061179309571898</v>
      </c>
      <c r="AA45" s="122">
        <f>(幕後結果!$AC$2+幕後結果!$AC$4*幕後結果_最佳化!$O1046)*12/3</f>
        <v>-0.11959377991831155</v>
      </c>
      <c r="AB45" s="122">
        <f>(幕後結果!$AD$2+幕後結果!$AD$4*幕後結果_最佳化!$P1046)*12/3</f>
        <v>-1.1983411488868345</v>
      </c>
      <c r="AC45" s="122">
        <f>(幕後結果!$AE$2+幕後結果!$AE$4*幕後結果_最佳化!$Q1046)*12/3</f>
        <v>0.86073496776604552</v>
      </c>
      <c r="AD45" s="122">
        <f>(幕後結果!$AF$2+幕後結果!$AF$4*幕後結果_最佳化!$R1046)*12/3</f>
        <v>1.5462215426517611</v>
      </c>
      <c r="AE45" s="122">
        <f>(幕後結果!$AG$2+幕後結果!$AG$4*幕後結果_最佳化!$S1046)*12/3</f>
        <v>-0.86550640086143849</v>
      </c>
      <c r="AF45" s="122">
        <f>(幕後結果!$AH$2+幕後結果!$AH$4*幕後結果_最佳化!$T1046)*12/3</f>
        <v>0.95164696251210812</v>
      </c>
      <c r="AG45" s="122">
        <f>(幕後結果!$AI$2+幕後結果!$AI$4*幕後結果_最佳化!$U1046)*12/3</f>
        <v>0.74110221538052523</v>
      </c>
      <c r="AH45" s="122">
        <f>(幕後結果!$AJ$2+幕後結果!$AJ$4*幕後結果_最佳化!$V1046)*12/3</f>
        <v>1.1126722577361496</v>
      </c>
      <c r="AI45" s="96">
        <f>(幕後結果!$AK$2+幕後結果!$AK$4*幕後結果_最佳化!$W1046)*12/3</f>
        <v>-1.5205368605576031</v>
      </c>
      <c r="AJ45" s="56"/>
      <c r="AK45" s="56"/>
      <c r="AL45" s="56"/>
      <c r="AM45" s="97">
        <v>44</v>
      </c>
      <c r="AN45" s="122">
        <f t="shared" si="1"/>
        <v>3.9831415257197265E-2</v>
      </c>
      <c r="AO45" s="122">
        <f t="shared" si="2"/>
        <v>0.11563674356590101</v>
      </c>
      <c r="AP45" s="122">
        <f t="shared" si="3"/>
        <v>0.19989231643675368</v>
      </c>
      <c r="AQ45" s="122">
        <f t="shared" si="4"/>
        <v>8.1269339464744753E-2</v>
      </c>
      <c r="AR45" s="122">
        <f t="shared" si="5"/>
        <v>6.7366853270101362E-2</v>
      </c>
      <c r="AS45" s="122">
        <f t="shared" si="6"/>
        <v>1.9907560866126453E-2</v>
      </c>
      <c r="AT45" s="122">
        <f t="shared" si="7"/>
        <v>0.11737614938785712</v>
      </c>
      <c r="AU45" s="122">
        <f t="shared" si="8"/>
        <v>9.3692330775464475E-2</v>
      </c>
      <c r="AV45" s="122">
        <f t="shared" si="9"/>
        <v>0.23080959424129471</v>
      </c>
      <c r="AW45" s="122">
        <f t="shared" si="10"/>
        <v>3.4217696734559308E-2</v>
      </c>
      <c r="AX45" s="122">
        <f t="shared" si="11"/>
        <v>1</v>
      </c>
      <c r="AY45" s="122">
        <f>SUMPRODUCT(AN45:AW45,幕後結果_最佳化!$Z$1005:$AI$1005)</f>
        <v>0.17679031726293043</v>
      </c>
      <c r="AZ45" s="122">
        <f>(SUMPRODUCT(AN45:AW45,MMULT(AN45:AW45,幕後結果!$AB$9:$AK$18)))*252</f>
        <v>5.8767907641652774E-2</v>
      </c>
      <c r="BA45" s="122">
        <f t="shared" si="12"/>
        <v>0.24242093070040957</v>
      </c>
      <c r="BB45" s="98">
        <f t="shared" si="13"/>
        <v>0.55230510367273422</v>
      </c>
      <c r="BC45" s="56"/>
      <c r="BD45" s="56"/>
    </row>
    <row r="46" spans="1:56">
      <c r="A46" s="91">
        <v>45</v>
      </c>
      <c r="B46" s="122">
        <v>6.4606190875488467E-2</v>
      </c>
      <c r="C46" s="122">
        <v>0.15643189117088241</v>
      </c>
      <c r="D46" s="122">
        <v>0.31486121457829852</v>
      </c>
      <c r="E46" s="122">
        <v>0.58320022876390754</v>
      </c>
      <c r="F46" s="122">
        <v>0.4459577783380575</v>
      </c>
      <c r="G46" s="122">
        <v>0.19102913670083876</v>
      </c>
      <c r="H46" s="122">
        <v>0.80644022291296058</v>
      </c>
      <c r="I46" s="122">
        <v>0.37013429104860274</v>
      </c>
      <c r="J46" s="122">
        <v>0.88954185133528196</v>
      </c>
      <c r="K46" s="100">
        <v>0.85253392425312358</v>
      </c>
      <c r="L46" s="101"/>
      <c r="M46" s="102">
        <v>45</v>
      </c>
      <c r="N46" s="125">
        <v>-1.5172151133832286</v>
      </c>
      <c r="O46" s="125">
        <v>-1.0092311676159897</v>
      </c>
      <c r="P46" s="125">
        <v>-0.48211756992343807</v>
      </c>
      <c r="Q46" s="125">
        <v>0.21008729353691577</v>
      </c>
      <c r="R46" s="125">
        <v>-0.13588074609980966</v>
      </c>
      <c r="S46" s="125">
        <v>-0.87411014460697978</v>
      </c>
      <c r="T46" s="125">
        <v>0.86485285938212164</v>
      </c>
      <c r="U46" s="122">
        <v>-0.33149769458343936</v>
      </c>
      <c r="V46" s="122">
        <v>1.2240952510330489</v>
      </c>
      <c r="W46" s="94">
        <v>1.0473630830406602</v>
      </c>
      <c r="X46" s="56"/>
      <c r="Y46" s="95">
        <v>45</v>
      </c>
      <c r="Z46" s="122">
        <f>(幕後結果!$AB$2+幕後結果!$AB$4*幕後結果_最佳化!$N1047)*12/3</f>
        <v>-3.3813986642404217</v>
      </c>
      <c r="AA46" s="122">
        <f>(幕後結果!$AC$2+幕後結果!$AC$4*幕後結果_最佳化!$O1047)*12/3</f>
        <v>-1.092612801967489</v>
      </c>
      <c r="AB46" s="122">
        <f>(幕後結果!$AD$2+幕後結果!$AD$4*幕後結果_最佳化!$P1047)*12/3</f>
        <v>-1.3275497154775691</v>
      </c>
      <c r="AC46" s="122">
        <f>(幕後結果!$AE$2+幕後結果!$AE$4*幕後結果_最佳化!$Q1047)*12/3</f>
        <v>-0.35420156346842674</v>
      </c>
      <c r="AD46" s="122">
        <f>(幕後結果!$AF$2+幕後結果!$AF$4*幕後結果_最佳化!$R1047)*12/3</f>
        <v>0.47175698833364854</v>
      </c>
      <c r="AE46" s="122">
        <f>(幕後結果!$AG$2+幕後結果!$AG$4*幕後結果_最佳化!$S1047)*12/3</f>
        <v>-0.80835497748533636</v>
      </c>
      <c r="AF46" s="122">
        <f>(幕後結果!$AH$2+幕後結果!$AH$4*幕後結果_最佳化!$T1047)*12/3</f>
        <v>0.51797546619489054</v>
      </c>
      <c r="AG46" s="122">
        <f>(幕後結果!$AI$2+幕後結果!$AI$4*幕後結果_最佳化!$U1047)*12/3</f>
        <v>-1.7768918997671417</v>
      </c>
      <c r="AH46" s="122">
        <f>(幕後結果!$AJ$2+幕後結果!$AJ$4*幕後結果_最佳化!$V1047)*12/3</f>
        <v>1.6241008457677519</v>
      </c>
      <c r="AI46" s="96">
        <f>(幕後結果!$AK$2+幕後結果!$AK$4*幕後結果_最佳化!$W1047)*12/3</f>
        <v>-2.2698460642048719</v>
      </c>
      <c r="AJ46" s="56"/>
      <c r="AK46" s="56"/>
      <c r="AL46" s="56"/>
      <c r="AM46" s="97">
        <v>45</v>
      </c>
      <c r="AN46" s="122">
        <f t="shared" si="1"/>
        <v>0.12253657037096603</v>
      </c>
      <c r="AO46" s="122">
        <f t="shared" si="2"/>
        <v>8.6777368032616126E-2</v>
      </c>
      <c r="AP46" s="122">
        <f t="shared" si="3"/>
        <v>3.1406683085932197E-2</v>
      </c>
      <c r="AQ46" s="122">
        <f t="shared" si="4"/>
        <v>9.8331329119544397E-2</v>
      </c>
      <c r="AR46" s="122">
        <f t="shared" si="5"/>
        <v>0.19032372677757076</v>
      </c>
      <c r="AS46" s="122">
        <f t="shared" si="6"/>
        <v>3.7257489483747887E-2</v>
      </c>
      <c r="AT46" s="122">
        <f t="shared" si="7"/>
        <v>0.10648989021363478</v>
      </c>
      <c r="AU46" s="122">
        <f t="shared" si="8"/>
        <v>2.5248463614723386E-2</v>
      </c>
      <c r="AV46" s="122">
        <f t="shared" si="9"/>
        <v>0.130898957389358</v>
      </c>
      <c r="AW46" s="122">
        <f t="shared" si="10"/>
        <v>0.17072952191190643</v>
      </c>
      <c r="AX46" s="122">
        <f t="shared" si="11"/>
        <v>1</v>
      </c>
      <c r="AY46" s="122">
        <f>SUMPRODUCT(AN46:AW46,幕後結果_最佳化!$Z$1005:$AI$1005)</f>
        <v>-0.13474008211187746</v>
      </c>
      <c r="AZ46" s="122">
        <f>(SUMPRODUCT(AN46:AW46,MMULT(AN46:AW46,幕後結果!$AB$9:$AK$18)))*252</f>
        <v>7.666086755965984E-2</v>
      </c>
      <c r="BA46" s="122">
        <f t="shared" si="12"/>
        <v>0.27687698994257331</v>
      </c>
      <c r="BB46" s="98">
        <f t="shared" si="13"/>
        <v>-0.64158485018463085</v>
      </c>
      <c r="BC46" s="56"/>
      <c r="BD46" s="56"/>
    </row>
    <row r="47" spans="1:56">
      <c r="A47" s="91">
        <v>46</v>
      </c>
      <c r="B47" s="122">
        <v>0.70058595164784299</v>
      </c>
      <c r="C47" s="122">
        <v>0.78776725826585214</v>
      </c>
      <c r="D47" s="122">
        <v>0.92695977980660982</v>
      </c>
      <c r="E47" s="122">
        <v>9.5595847235857123E-2</v>
      </c>
      <c r="F47" s="122">
        <v>0.99558464116340972</v>
      </c>
      <c r="G47" s="122">
        <v>0.85569896466549911</v>
      </c>
      <c r="H47" s="122">
        <v>0.11752608781633644</v>
      </c>
      <c r="I47" s="122">
        <v>0.5118549154894998</v>
      </c>
      <c r="J47" s="122">
        <v>0.5300273286566386</v>
      </c>
      <c r="K47" s="100">
        <v>3.9587709387434167E-3</v>
      </c>
      <c r="L47" s="101"/>
      <c r="M47" s="102">
        <v>46</v>
      </c>
      <c r="N47" s="125">
        <v>0.52608651629776126</v>
      </c>
      <c r="O47" s="125">
        <v>0.79869810913023975</v>
      </c>
      <c r="P47" s="125">
        <v>1.4535163611231674</v>
      </c>
      <c r="Q47" s="125">
        <v>-1.3070618856627549</v>
      </c>
      <c r="R47" s="125">
        <v>2.6185390769883266</v>
      </c>
      <c r="S47" s="125">
        <v>1.0611932845086487</v>
      </c>
      <c r="T47" s="125">
        <v>-1.1874449067971065</v>
      </c>
      <c r="U47" s="122">
        <v>2.972024105850744E-2</v>
      </c>
      <c r="V47" s="122">
        <v>7.5338559389092549E-2</v>
      </c>
      <c r="W47" s="94">
        <v>-2.6555660838931376</v>
      </c>
      <c r="X47" s="56"/>
      <c r="Y47" s="95">
        <v>46</v>
      </c>
      <c r="Z47" s="122">
        <f>(幕後結果!$AB$2+幕後結果!$AB$4*幕後結果_最佳化!$N1048)*12/3</f>
        <v>-1.2885236002711857</v>
      </c>
      <c r="AA47" s="122">
        <f>(幕後結果!$AC$2+幕後結果!$AC$4*幕後結果_最佳化!$O1048)*12/3</f>
        <v>0.85346349248221731</v>
      </c>
      <c r="AB47" s="122">
        <f>(幕後結果!$AD$2+幕後結果!$AD$4*幕後結果_最佳化!$P1048)*12/3</f>
        <v>2.0668491593388523</v>
      </c>
      <c r="AC47" s="122">
        <f>(幕後結果!$AE$2+幕後結果!$AE$4*幕後結果_最佳化!$Q1048)*12/3</f>
        <v>1.4731088814686877E-2</v>
      </c>
      <c r="AD47" s="122">
        <f>(幕後結果!$AF$2+幕後結果!$AF$4*幕後結果_最佳化!$R1048)*12/3</f>
        <v>6.2312092171916111</v>
      </c>
      <c r="AE47" s="122">
        <f>(幕後結果!$AG$2+幕後結果!$AG$4*幕後結果_最佳化!$S1048)*12/3</f>
        <v>0.21812655887089313</v>
      </c>
      <c r="AF47" s="122">
        <f>(幕後結果!$AH$2+幕後結果!$AH$4*幕後結果_最佳化!$T1048)*12/3</f>
        <v>-0.64697262345574358</v>
      </c>
      <c r="AG47" s="122">
        <f>(幕後結果!$AI$2+幕後結果!$AI$4*幕後結果_最佳化!$U1048)*12/3</f>
        <v>1.2746856619511919</v>
      </c>
      <c r="AH47" s="122">
        <f>(幕後結果!$AJ$2+幕後結果!$AJ$4*幕後結果_最佳化!$V1048)*12/3</f>
        <v>0.94890143205893163</v>
      </c>
      <c r="AI47" s="96">
        <f>(幕後結果!$AK$2+幕後結果!$AK$4*幕後結果_最佳化!$W1048)*12/3</f>
        <v>-1.9998011894020307</v>
      </c>
      <c r="AJ47" s="56"/>
      <c r="AK47" s="56"/>
      <c r="AL47" s="56"/>
      <c r="AM47" s="97">
        <v>46</v>
      </c>
      <c r="AN47" s="122">
        <f t="shared" si="1"/>
        <v>0.17759460041764133</v>
      </c>
      <c r="AO47" s="122">
        <f t="shared" si="2"/>
        <v>0.21143887476008968</v>
      </c>
      <c r="AP47" s="122">
        <f t="shared" si="3"/>
        <v>0.11721421093178884</v>
      </c>
      <c r="AQ47" s="122">
        <f t="shared" si="4"/>
        <v>5.2819727573761209E-2</v>
      </c>
      <c r="AR47" s="122">
        <f t="shared" si="5"/>
        <v>1.2210737883913799E-2</v>
      </c>
      <c r="AS47" s="122">
        <f t="shared" si="6"/>
        <v>8.7135749858097244E-2</v>
      </c>
      <c r="AT47" s="122">
        <f t="shared" si="7"/>
        <v>2.5464993029100005E-2</v>
      </c>
      <c r="AU47" s="122">
        <f t="shared" si="8"/>
        <v>0.18005137499274315</v>
      </c>
      <c r="AV47" s="122">
        <f t="shared" si="9"/>
        <v>1.8787280226226846E-2</v>
      </c>
      <c r="AW47" s="122">
        <f t="shared" si="10"/>
        <v>0.11728245032663784</v>
      </c>
      <c r="AX47" s="122">
        <f t="shared" si="11"/>
        <v>1</v>
      </c>
      <c r="AY47" s="122">
        <f>SUMPRODUCT(AN47:AW47,幕後結果_最佳化!$Z$1005:$AI$1005)</f>
        <v>-0.52717374772364112</v>
      </c>
      <c r="AZ47" s="122">
        <f>(SUMPRODUCT(AN47:AW47,MMULT(AN47:AW47,幕後結果!$AB$9:$AK$18)))*252</f>
        <v>7.8800115262897361E-2</v>
      </c>
      <c r="BA47" s="122">
        <f t="shared" si="12"/>
        <v>0.28071358225582416</v>
      </c>
      <c r="BB47" s="98">
        <f t="shared" si="13"/>
        <v>-2.0308021547889084</v>
      </c>
      <c r="BC47" s="56"/>
      <c r="BD47" s="56"/>
    </row>
    <row r="48" spans="1:56">
      <c r="A48" s="91">
        <v>47</v>
      </c>
      <c r="B48" s="122">
        <v>9.5827376056883296E-2</v>
      </c>
      <c r="C48" s="122">
        <v>0.31680288954047353</v>
      </c>
      <c r="D48" s="122">
        <v>0.88250014906432095</v>
      </c>
      <c r="E48" s="122">
        <v>0.54920235221629787</v>
      </c>
      <c r="F48" s="122">
        <v>0.19289041329695378</v>
      </c>
      <c r="G48" s="122">
        <v>0.83926126052642491</v>
      </c>
      <c r="H48" s="122">
        <v>0.6208619473688064</v>
      </c>
      <c r="I48" s="122">
        <v>0.61674748521051748</v>
      </c>
      <c r="J48" s="122">
        <v>0.36484660408708169</v>
      </c>
      <c r="K48" s="100">
        <v>8.5230060810424391E-2</v>
      </c>
      <c r="L48" s="101"/>
      <c r="M48" s="102">
        <v>47</v>
      </c>
      <c r="N48" s="125">
        <v>-1.3056995469695902</v>
      </c>
      <c r="O48" s="125">
        <v>-0.47665785398694926</v>
      </c>
      <c r="P48" s="125">
        <v>1.187578019525362</v>
      </c>
      <c r="Q48" s="125">
        <v>0.12364634556090469</v>
      </c>
      <c r="R48" s="125">
        <v>-0.86729421311889709</v>
      </c>
      <c r="S48" s="125">
        <v>0.99142626796367617</v>
      </c>
      <c r="T48" s="125">
        <v>0.30774535482007592</v>
      </c>
      <c r="U48" s="122">
        <v>0.29694954522234485</v>
      </c>
      <c r="V48" s="122">
        <v>-0.34553366200050528</v>
      </c>
      <c r="W48" s="94">
        <v>-1.3707268497448031</v>
      </c>
      <c r="X48" s="56"/>
      <c r="Y48" s="95">
        <v>47</v>
      </c>
      <c r="Z48" s="122">
        <f>(幕後結果!$AB$2+幕後結果!$AB$4*幕後結果_最佳化!$N1049)*12/3</f>
        <v>-3.1647514261830896</v>
      </c>
      <c r="AA48" s="122">
        <f>(幕後結果!$AC$2+幕後結果!$AC$4*幕後結果_最佳化!$O1049)*12/3</f>
        <v>-0.52583871661814729</v>
      </c>
      <c r="AB48" s="122">
        <f>(幕後結果!$AD$2+幕後結果!$AD$4*幕後結果_最佳化!$P1049)*12/3</f>
        <v>0.85945621289563023</v>
      </c>
      <c r="AC48" s="122">
        <f>(幕後結果!$AE$2+幕後結果!$AE$4*幕後結果_最佳化!$Q1049)*12/3</f>
        <v>0.63476379058618904</v>
      </c>
      <c r="AD48" s="122">
        <f>(幕後結果!$AF$2+幕後結果!$AF$4*幕後結果_最佳化!$R1049)*12/3</f>
        <v>-0.14552424769576233</v>
      </c>
      <c r="AE48" s="122">
        <f>(幕後結果!$AG$2+幕後結果!$AG$4*幕後結果_最佳化!$S1049)*12/3</f>
        <v>0.33912764264553941</v>
      </c>
      <c r="AF48" s="122">
        <f>(幕後結果!$AH$2+幕後結果!$AH$4*幕後結果_最佳化!$T1049)*12/3</f>
        <v>1.3577872649368106E-2</v>
      </c>
      <c r="AG48" s="122">
        <f>(幕後結果!$AI$2+幕後結果!$AI$4*幕後結果_最佳化!$U1049)*12/3</f>
        <v>-0.56143057740633684</v>
      </c>
      <c r="AH48" s="122">
        <f>(幕後結果!$AJ$2+幕後結果!$AJ$4*幕後結果_最佳化!$V1049)*12/3</f>
        <v>0.56264464628667055</v>
      </c>
      <c r="AI48" s="96">
        <f>(幕後結果!$AK$2+幕後結果!$AK$4*幕後結果_最佳化!$W1049)*12/3</f>
        <v>-3.3991212289767194</v>
      </c>
      <c r="AJ48" s="56"/>
      <c r="AK48" s="56"/>
      <c r="AL48" s="56"/>
      <c r="AM48" s="97">
        <v>47</v>
      </c>
      <c r="AN48" s="122">
        <f t="shared" si="1"/>
        <v>6.9286717390879132E-2</v>
      </c>
      <c r="AO48" s="122">
        <f t="shared" si="2"/>
        <v>7.8146767032700085E-2</v>
      </c>
      <c r="AP48" s="122">
        <f t="shared" si="3"/>
        <v>0.13636287751560555</v>
      </c>
      <c r="AQ48" s="122">
        <f t="shared" si="4"/>
        <v>7.8669635903758334E-2</v>
      </c>
      <c r="AR48" s="122">
        <f t="shared" si="5"/>
        <v>0.12492248071469832</v>
      </c>
      <c r="AS48" s="122">
        <f t="shared" si="6"/>
        <v>0.13285933950911491</v>
      </c>
      <c r="AT48" s="122">
        <f t="shared" si="7"/>
        <v>7.4174198128571234E-2</v>
      </c>
      <c r="AU48" s="122">
        <f t="shared" si="8"/>
        <v>7.1873585874149451E-2</v>
      </c>
      <c r="AV48" s="122">
        <f t="shared" si="9"/>
        <v>0.14144754687308453</v>
      </c>
      <c r="AW48" s="122">
        <f t="shared" si="10"/>
        <v>9.2256851057438249E-2</v>
      </c>
      <c r="AX48" s="122">
        <f t="shared" si="11"/>
        <v>0.99999999999999978</v>
      </c>
      <c r="AY48" s="122">
        <f>SUMPRODUCT(AN48:AW48,幕後結果_最佳化!$Z$1005:$AI$1005)</f>
        <v>-5.1154069826605253E-3</v>
      </c>
      <c r="AZ48" s="122">
        <f>(SUMPRODUCT(AN48:AW48,MMULT(AN48:AW48,幕後結果!$AB$9:$AK$18)))*252</f>
        <v>5.8299747180729833E-2</v>
      </c>
      <c r="BA48" s="122">
        <f t="shared" si="12"/>
        <v>0.24145340581720903</v>
      </c>
      <c r="BB48" s="98">
        <f t="shared" si="13"/>
        <v>-0.19885992835822877</v>
      </c>
      <c r="BC48" s="56"/>
      <c r="BD48" s="56"/>
    </row>
    <row r="49" spans="1:56">
      <c r="A49" s="91">
        <v>48</v>
      </c>
      <c r="B49" s="122">
        <v>0.2654586324935988</v>
      </c>
      <c r="C49" s="122">
        <v>0.88726795790278867</v>
      </c>
      <c r="D49" s="122">
        <v>0.49399548986787778</v>
      </c>
      <c r="E49" s="122">
        <v>0.85255035631180465</v>
      </c>
      <c r="F49" s="122">
        <v>0.64666077872173489</v>
      </c>
      <c r="G49" s="122">
        <v>0.35041013543442379</v>
      </c>
      <c r="H49" s="122">
        <v>3.5209844643681043E-2</v>
      </c>
      <c r="I49" s="122">
        <v>0.12510874073959699</v>
      </c>
      <c r="J49" s="122">
        <v>0.46811403960313869</v>
      </c>
      <c r="K49" s="100">
        <v>0.63943592808208383</v>
      </c>
      <c r="L49" s="101"/>
      <c r="M49" s="102">
        <v>48</v>
      </c>
      <c r="N49" s="125">
        <v>-0.62660641081788049</v>
      </c>
      <c r="O49" s="125">
        <v>1.2121261785122883</v>
      </c>
      <c r="P49" s="125">
        <v>-1.5051643183056657E-2</v>
      </c>
      <c r="Q49" s="125">
        <v>1.047434368673418</v>
      </c>
      <c r="R49" s="125">
        <v>0.37632076662651626</v>
      </c>
      <c r="S49" s="125">
        <v>-0.38421342226202704</v>
      </c>
      <c r="T49" s="125">
        <v>-1.8092015992115904</v>
      </c>
      <c r="U49" s="122">
        <v>-1.1498212975250439</v>
      </c>
      <c r="V49" s="122">
        <v>-8.0011538238906804E-2</v>
      </c>
      <c r="W49" s="94">
        <v>0.35695146068972705</v>
      </c>
      <c r="X49" s="56"/>
      <c r="Y49" s="95">
        <v>48</v>
      </c>
      <c r="Z49" s="122">
        <f>(幕後結果!$AB$2+幕後結果!$AB$4*幕後結果_最佳化!$N1050)*12/3</f>
        <v>-2.4691825145161066</v>
      </c>
      <c r="AA49" s="122">
        <f>(幕後結果!$AC$2+幕後結果!$AC$4*幕後結果_最佳化!$O1050)*12/3</f>
        <v>1.2715349742211932</v>
      </c>
      <c r="AB49" s="122">
        <f>(幕後結果!$AD$2+幕後結果!$AD$4*幕後結果_最佳化!$P1050)*12/3</f>
        <v>0.35252681970848992</v>
      </c>
      <c r="AC49" s="122">
        <f>(幕後結果!$AE$2+幕後結果!$AE$4*幕後結果_最佳化!$Q1050)*12/3</f>
        <v>1.7181093189974239</v>
      </c>
      <c r="AD49" s="122">
        <f>(幕後結果!$AF$2+幕後結果!$AF$4*幕後結果_最佳化!$R1050)*12/3</f>
        <v>2.0636594286839447</v>
      </c>
      <c r="AE49" s="122">
        <f>(幕後結果!$AG$2+幕後結果!$AG$4*幕後結果_最佳化!$S1050)*12/3</f>
        <v>-0.10762195244771806</v>
      </c>
      <c r="AF49" s="122">
        <f>(幕後結果!$AH$2+幕後結果!$AH$4*幕後結果_最佳化!$T1050)*12/3</f>
        <v>-1.2188962371216017</v>
      </c>
      <c r="AG49" s="122">
        <f>(幕後結果!$AI$2+幕後結果!$AI$4*幕後結果_最佳化!$U1050)*12/3</f>
        <v>-0.47744864532576181</v>
      </c>
      <c r="AH49" s="122">
        <f>(幕後結果!$AJ$2+幕後結果!$AJ$4*幕後結果_最佳化!$V1050)*12/3</f>
        <v>0.65583538674618813</v>
      </c>
      <c r="AI49" s="96">
        <f>(幕後結果!$AK$2+幕後結果!$AK$4*幕後結果_最佳化!$W1050)*12/3</f>
        <v>-1.2231904581000168</v>
      </c>
      <c r="AJ49" s="56"/>
      <c r="AK49" s="56"/>
      <c r="AL49" s="56"/>
      <c r="AM49" s="97">
        <v>48</v>
      </c>
      <c r="AN49" s="122">
        <f t="shared" si="1"/>
        <v>4.2421777737813603E-2</v>
      </c>
      <c r="AO49" s="122">
        <f t="shared" si="2"/>
        <v>0.11244263735880357</v>
      </c>
      <c r="AP49" s="122">
        <f t="shared" si="3"/>
        <v>4.3010487021900669E-2</v>
      </c>
      <c r="AQ49" s="122">
        <f t="shared" si="4"/>
        <v>2.3719872478488321E-2</v>
      </c>
      <c r="AR49" s="122">
        <f t="shared" si="5"/>
        <v>0.19713809628591095</v>
      </c>
      <c r="AS49" s="122">
        <f t="shared" si="6"/>
        <v>5.8277891242591653E-2</v>
      </c>
      <c r="AT49" s="122">
        <f t="shared" si="7"/>
        <v>6.859653576391346E-2</v>
      </c>
      <c r="AU49" s="122">
        <f t="shared" si="8"/>
        <v>7.8834807718158803E-2</v>
      </c>
      <c r="AV49" s="122">
        <f t="shared" si="9"/>
        <v>8.7886222957935967E-2</v>
      </c>
      <c r="AW49" s="122">
        <f t="shared" si="10"/>
        <v>0.28767167143448308</v>
      </c>
      <c r="AX49" s="122">
        <f t="shared" si="11"/>
        <v>1</v>
      </c>
      <c r="AY49" s="122">
        <f>SUMPRODUCT(AN49:AW49,幕後結果_最佳化!$Z$1005:$AI$1005)</f>
        <v>-0.24996718124635148</v>
      </c>
      <c r="AZ49" s="122">
        <f>(SUMPRODUCT(AN49:AW49,MMULT(AN49:AW49,幕後結果!$AB$9:$AK$18)))*252</f>
        <v>0.11026155481491764</v>
      </c>
      <c r="BA49" s="122">
        <f t="shared" si="12"/>
        <v>0.33205655363946313</v>
      </c>
      <c r="BB49" s="98">
        <f t="shared" si="13"/>
        <v>-0.88197982553398935</v>
      </c>
      <c r="BC49" s="56"/>
      <c r="BD49" s="56"/>
    </row>
    <row r="50" spans="1:56">
      <c r="A50" s="91">
        <v>49</v>
      </c>
      <c r="B50" s="122">
        <v>0.94870595191634965</v>
      </c>
      <c r="C50" s="122">
        <v>0.91366999469269317</v>
      </c>
      <c r="D50" s="122">
        <v>0.6216978458666389</v>
      </c>
      <c r="E50" s="122">
        <v>0.30348347684257981</v>
      </c>
      <c r="F50" s="122">
        <v>0.67959677046924427</v>
      </c>
      <c r="G50" s="122">
        <v>0.85529730633127454</v>
      </c>
      <c r="H50" s="122">
        <v>0.24197483626478777</v>
      </c>
      <c r="I50" s="122">
        <v>0.57984350555218978</v>
      </c>
      <c r="J50" s="122">
        <v>8.5558092817860087E-2</v>
      </c>
      <c r="K50" s="100">
        <v>0.99819546062432574</v>
      </c>
      <c r="L50" s="101"/>
      <c r="M50" s="102">
        <v>49</v>
      </c>
      <c r="N50" s="125">
        <v>1.6324339779808374</v>
      </c>
      <c r="O50" s="125">
        <v>1.3637063312719484</v>
      </c>
      <c r="P50" s="125">
        <v>0.30994299247385282</v>
      </c>
      <c r="Q50" s="125">
        <v>-0.51440773322405275</v>
      </c>
      <c r="R50" s="125">
        <v>0.46657153125465783</v>
      </c>
      <c r="S50" s="125">
        <v>1.0594269370779335</v>
      </c>
      <c r="T50" s="125">
        <v>-0.69996418331261467</v>
      </c>
      <c r="U50" s="122">
        <v>0.20149314515421959</v>
      </c>
      <c r="V50" s="122">
        <v>-1.3686260857333428</v>
      </c>
      <c r="W50" s="94">
        <v>2.9104507210291284</v>
      </c>
      <c r="X50" s="56"/>
      <c r="Y50" s="95">
        <v>49</v>
      </c>
      <c r="Z50" s="122">
        <f>(幕後結果!$AB$2+幕後結果!$AB$4*幕後結果_最佳化!$N1051)*12/3</f>
        <v>-0.15533455906062854</v>
      </c>
      <c r="AA50" s="122">
        <f>(幕後結果!$AC$2+幕後結果!$AC$4*幕後結果_最佳化!$O1051)*12/3</f>
        <v>1.4694263928991447</v>
      </c>
      <c r="AB50" s="122">
        <f>(幕後結果!$AD$2+幕後結果!$AD$4*幕後結果_最佳化!$P1051)*12/3</f>
        <v>1.2114335281667117</v>
      </c>
      <c r="AC50" s="122">
        <f>(幕後結果!$AE$2+幕後結果!$AE$4*幕後結果_最佳化!$Q1051)*12/3</f>
        <v>0.67034187804745782</v>
      </c>
      <c r="AD50" s="122">
        <f>(幕後結果!$AF$2+幕後結果!$AF$4*幕後結果_最佳化!$R1051)*12/3</f>
        <v>2.2782970828273688</v>
      </c>
      <c r="AE50" s="122">
        <f>(幕後結果!$AG$2+幕後結果!$AG$4*幕後結果_最佳化!$S1051)*12/3</f>
        <v>0.75919805681886565</v>
      </c>
      <c r="AF50" s="122">
        <f>(幕後結果!$AH$2+幕後結果!$AH$4*幕後結果_最佳化!$T1051)*12/3</f>
        <v>5.2322459239823017E-2</v>
      </c>
      <c r="AG50" s="122">
        <f>(幕後結果!$AI$2+幕後結果!$AI$4*幕後結果_最佳化!$U1051)*12/3</f>
        <v>1.2390374615066206</v>
      </c>
      <c r="AH50" s="122">
        <f>(幕後結果!$AJ$2+幕後結果!$AJ$4*幕後結果_最佳化!$V1051)*12/3</f>
        <v>0.24030608285609933</v>
      </c>
      <c r="AI50" s="96">
        <f>(幕後結果!$AK$2+幕後結果!$AK$4*幕後結果_最佳化!$W1051)*12/3</f>
        <v>3.6033940587873929</v>
      </c>
      <c r="AJ50" s="56"/>
      <c r="AK50" s="56"/>
      <c r="AL50" s="56"/>
      <c r="AM50" s="97">
        <v>49</v>
      </c>
      <c r="AN50" s="122">
        <f t="shared" si="1"/>
        <v>2.5100823351409111E-2</v>
      </c>
      <c r="AO50" s="122">
        <f t="shared" si="2"/>
        <v>8.6216506931625345E-2</v>
      </c>
      <c r="AP50" s="122">
        <f t="shared" si="3"/>
        <v>8.2595842208018744E-2</v>
      </c>
      <c r="AQ50" s="122">
        <f t="shared" si="4"/>
        <v>0.17967978111945343</v>
      </c>
      <c r="AR50" s="122">
        <f t="shared" si="5"/>
        <v>9.9975267505502952E-2</v>
      </c>
      <c r="AS50" s="122">
        <f t="shared" si="6"/>
        <v>2.5019589790073768E-3</v>
      </c>
      <c r="AT50" s="122">
        <f t="shared" si="7"/>
        <v>0.13913534927453813</v>
      </c>
      <c r="AU50" s="122">
        <f t="shared" si="8"/>
        <v>0.16113599759863381</v>
      </c>
      <c r="AV50" s="122">
        <f t="shared" si="9"/>
        <v>0.14791831915858705</v>
      </c>
      <c r="AW50" s="122">
        <f t="shared" si="10"/>
        <v>7.5740153873224109E-2</v>
      </c>
      <c r="AX50" s="122">
        <f t="shared" si="11"/>
        <v>1</v>
      </c>
      <c r="AY50" s="122">
        <f>SUMPRODUCT(AN50:AW50,幕後結果_最佳化!$Z$1005:$AI$1005)</f>
        <v>0.10675732068161713</v>
      </c>
      <c r="AZ50" s="122">
        <f>(SUMPRODUCT(AN50:AW50,MMULT(AN50:AW50,幕後結果!$AB$9:$AK$18)))*252</f>
        <v>6.9166852405671594E-2</v>
      </c>
      <c r="BA50" s="122">
        <f t="shared" si="12"/>
        <v>0.26299591708935632</v>
      </c>
      <c r="BB50" s="98">
        <f t="shared" si="13"/>
        <v>0.24280727012169073</v>
      </c>
      <c r="BC50" s="56"/>
      <c r="BD50" s="56"/>
    </row>
    <row r="51" spans="1:56">
      <c r="A51" s="91">
        <v>50</v>
      </c>
      <c r="B51" s="122">
        <v>0.43148899636846871</v>
      </c>
      <c r="C51" s="122">
        <v>0.72197871137043323</v>
      </c>
      <c r="D51" s="122">
        <v>3.0997312621298567E-2</v>
      </c>
      <c r="E51" s="122">
        <v>0.11008828560240436</v>
      </c>
      <c r="F51" s="122">
        <v>0.7941246188364266</v>
      </c>
      <c r="G51" s="122">
        <v>0.82759617603167457</v>
      </c>
      <c r="H51" s="122">
        <v>0.9992459722311251</v>
      </c>
      <c r="I51" s="122">
        <v>0.190268229103699</v>
      </c>
      <c r="J51" s="122">
        <v>0.55780853835056754</v>
      </c>
      <c r="K51" s="100">
        <v>3.1088258837646876E-2</v>
      </c>
      <c r="L51" s="101"/>
      <c r="M51" s="102">
        <v>50</v>
      </c>
      <c r="N51" s="125">
        <v>-0.17258455538612169</v>
      </c>
      <c r="O51" s="125">
        <v>0.5887297505214435</v>
      </c>
      <c r="P51" s="125">
        <v>-1.8663341823809356</v>
      </c>
      <c r="Q51" s="125">
        <v>-1.2260587397160845</v>
      </c>
      <c r="R51" s="125">
        <v>0.8208165637348559</v>
      </c>
      <c r="S51" s="125">
        <v>0.94470863390731485</v>
      </c>
      <c r="T51" s="125">
        <v>3.173128901050446</v>
      </c>
      <c r="U51" s="122">
        <v>-0.87690828051567282</v>
      </c>
      <c r="V51" s="122">
        <v>0.14541537866645851</v>
      </c>
      <c r="W51" s="94">
        <v>-1.8650348627699973</v>
      </c>
      <c r="X51" s="56"/>
      <c r="Y51" s="95">
        <v>50</v>
      </c>
      <c r="Z51" s="122">
        <f>(幕後結果!$AB$2+幕後結果!$AB$4*幕後結果_最佳化!$N1052)*12/3</f>
        <v>-2.0041454363249023</v>
      </c>
      <c r="AA51" s="122">
        <f>(幕後結果!$AC$2+幕後結果!$AC$4*幕後結果_最佳化!$O1052)*12/3</f>
        <v>0.61977636820828608</v>
      </c>
      <c r="AB51" s="122">
        <f>(幕後結果!$AD$2+幕後結果!$AD$4*幕後結果_最佳化!$P1052)*12/3</f>
        <v>-1.9589002970234606</v>
      </c>
      <c r="AC51" s="122">
        <f>(幕後結果!$AE$2+幕後結果!$AE$4*幕後結果_最佳化!$Q1052)*12/3</f>
        <v>-1.8007292042321899</v>
      </c>
      <c r="AD51" s="122">
        <f>(幕後結果!$AF$2+幕後結果!$AF$4*幕後結果_最佳化!$R1052)*12/3</f>
        <v>1.5534646100150795</v>
      </c>
      <c r="AE51" s="122">
        <f>(幕後結果!$AG$2+幕後結果!$AG$4*幕後結果_最佳化!$S1052)*12/3</f>
        <v>0.48852660543667598</v>
      </c>
      <c r="AF51" s="122">
        <f>(幕後結果!$AH$2+幕後結果!$AH$4*幕後結果_最佳化!$T1052)*12/3</f>
        <v>3.0229482506264151</v>
      </c>
      <c r="AG51" s="122">
        <f>(幕後結果!$AI$2+幕後結果!$AI$4*幕後結果_最佳化!$U1052)*12/3</f>
        <v>-1.5404656475210921</v>
      </c>
      <c r="AH51" s="122">
        <f>(幕後結果!$AJ$2+幕後結果!$AJ$4*幕後結果_最佳化!$V1052)*12/3</f>
        <v>1.5609786661241456</v>
      </c>
      <c r="AI51" s="96">
        <f>(幕後結果!$AK$2+幕後結果!$AK$4*幕後結果_最佳化!$W1052)*12/3</f>
        <v>-4.1648971271592838</v>
      </c>
      <c r="AJ51" s="56"/>
      <c r="AK51" s="56"/>
      <c r="AL51" s="56"/>
      <c r="AM51" s="97">
        <v>50</v>
      </c>
      <c r="AN51" s="122">
        <f t="shared" si="1"/>
        <v>6.2350195432044356E-2</v>
      </c>
      <c r="AO51" s="122">
        <f t="shared" si="2"/>
        <v>4.5018538714517824E-3</v>
      </c>
      <c r="AP51" s="122">
        <f t="shared" si="3"/>
        <v>8.3855968989241109E-2</v>
      </c>
      <c r="AQ51" s="122">
        <f t="shared" si="4"/>
        <v>6.3121297698384191E-2</v>
      </c>
      <c r="AR51" s="122">
        <f t="shared" si="5"/>
        <v>0.16894685087651881</v>
      </c>
      <c r="AS51" s="122">
        <f t="shared" si="6"/>
        <v>0.11209824066943336</v>
      </c>
      <c r="AT51" s="122">
        <f t="shared" si="7"/>
        <v>0.12347742679432129</v>
      </c>
      <c r="AU51" s="122">
        <f t="shared" si="8"/>
        <v>0.10495316986229838</v>
      </c>
      <c r="AV51" s="122">
        <f t="shared" si="9"/>
        <v>0.16437148111130362</v>
      </c>
      <c r="AW51" s="122">
        <f t="shared" si="10"/>
        <v>0.11232351469500314</v>
      </c>
      <c r="AX51" s="122">
        <f t="shared" si="11"/>
        <v>1.0000000000000002</v>
      </c>
      <c r="AY51" s="122">
        <f>SUMPRODUCT(AN51:AW51,幕後結果_最佳化!$Z$1005:$AI$1005)</f>
        <v>4.1080461761420828E-2</v>
      </c>
      <c r="AZ51" s="122">
        <f>(SUMPRODUCT(AN51:AW51,MMULT(AN51:AW51,幕後結果!$AB$9:$AK$18)))*252</f>
        <v>6.3298542698612167E-2</v>
      </c>
      <c r="BA51" s="122">
        <f t="shared" si="12"/>
        <v>0.25159201636501138</v>
      </c>
      <c r="BB51" s="98">
        <f t="shared" si="13"/>
        <v>-7.2320984777965872E-3</v>
      </c>
      <c r="BC51" s="56"/>
      <c r="BD51" s="56"/>
    </row>
    <row r="52" spans="1:56">
      <c r="A52" s="91">
        <v>51</v>
      </c>
      <c r="B52" s="122">
        <v>0.70449967308029549</v>
      </c>
      <c r="C52" s="122">
        <v>0.82985033656261886</v>
      </c>
      <c r="D52" s="122">
        <v>0.17117269037683003</v>
      </c>
      <c r="E52" s="122">
        <v>0.9816860689347664</v>
      </c>
      <c r="F52" s="122">
        <v>0.40546514409463463</v>
      </c>
      <c r="G52" s="122">
        <v>0.85527415303834453</v>
      </c>
      <c r="H52" s="122">
        <v>0.15110186193730768</v>
      </c>
      <c r="I52" s="122">
        <v>0.29960345202474969</v>
      </c>
      <c r="J52" s="122">
        <v>0.96651411541911614</v>
      </c>
      <c r="K52" s="100">
        <v>0.38878381803572371</v>
      </c>
      <c r="L52" s="101"/>
      <c r="M52" s="102">
        <v>51</v>
      </c>
      <c r="N52" s="125">
        <v>0.5373865183302069</v>
      </c>
      <c r="O52" s="125">
        <v>0.95357398999397913</v>
      </c>
      <c r="P52" s="125">
        <v>-0.94954129296455869</v>
      </c>
      <c r="Q52" s="125">
        <v>2.0898879962098453</v>
      </c>
      <c r="R52" s="125">
        <v>-0.23922607042989211</v>
      </c>
      <c r="S52" s="125">
        <v>1.0593252180500599</v>
      </c>
      <c r="T52" s="125">
        <v>-1.0317191069883813</v>
      </c>
      <c r="U52" s="122">
        <v>-0.52554136723655098</v>
      </c>
      <c r="V52" s="122">
        <v>1.8318634367356783</v>
      </c>
      <c r="W52" s="94">
        <v>-0.28249023119507699</v>
      </c>
      <c r="X52" s="56"/>
      <c r="Y52" s="95">
        <v>51</v>
      </c>
      <c r="Z52" s="122">
        <f>(幕後結果!$AB$2+幕後結果!$AB$4*幕後結果_最佳化!$N1053)*12/3</f>
        <v>-1.2769494439484115</v>
      </c>
      <c r="AA52" s="122">
        <f>(幕後結果!$AC$2+幕後結果!$AC$4*幕後結果_最佳化!$O1053)*12/3</f>
        <v>1.0174499543111579</v>
      </c>
      <c r="AB52" s="122">
        <f>(幕後結果!$AD$2+幕後結果!$AD$4*幕後結果_最佳化!$P1053)*12/3</f>
        <v>-0.61579301580075674</v>
      </c>
      <c r="AC52" s="122">
        <f>(幕後結果!$AE$2+幕後結果!$AE$4*幕後結果_最佳化!$Q1053)*12/3</f>
        <v>2.4697212213615289</v>
      </c>
      <c r="AD52" s="122">
        <f>(幕後結果!$AF$2+幕後結果!$AF$4*幕後結果_最佳化!$R1053)*12/3</f>
        <v>1.0046907792389055</v>
      </c>
      <c r="AE52" s="122">
        <f>(幕後結果!$AG$2+幕後結果!$AG$4*幕後結果_最佳化!$S1053)*12/3</f>
        <v>1.2277061296446203</v>
      </c>
      <c r="AF52" s="122">
        <f>(幕後結果!$AH$2+幕後結果!$AH$4*幕後結果_最佳化!$T1053)*12/3</f>
        <v>-0.48271484599551551</v>
      </c>
      <c r="AG52" s="122">
        <f>(幕後結果!$AI$2+幕後結果!$AI$4*幕後結果_最佳化!$U1053)*12/3</f>
        <v>-0.30116395374279537</v>
      </c>
      <c r="AH52" s="122">
        <f>(幕後結果!$AJ$2+幕後結果!$AJ$4*幕後結果_最佳化!$V1053)*12/3</f>
        <v>2.9720129334479122</v>
      </c>
      <c r="AI52" s="96">
        <f>(幕後結果!$AK$2+幕後結果!$AK$4*幕後結果_最佳化!$W1053)*12/3</f>
        <v>-2.458047737912878</v>
      </c>
      <c r="AJ52" s="56"/>
      <c r="AK52" s="56"/>
      <c r="AL52" s="56"/>
      <c r="AM52" s="97">
        <v>51</v>
      </c>
      <c r="AN52" s="122">
        <f t="shared" si="1"/>
        <v>3.5572125738310638E-2</v>
      </c>
      <c r="AO52" s="122">
        <f t="shared" si="2"/>
        <v>7.7420132360697044E-2</v>
      </c>
      <c r="AP52" s="122">
        <f t="shared" si="3"/>
        <v>3.7324058175626507E-2</v>
      </c>
      <c r="AQ52" s="122">
        <f t="shared" si="4"/>
        <v>3.3039753850690683E-2</v>
      </c>
      <c r="AR52" s="122">
        <f t="shared" si="5"/>
        <v>9.9098004454532228E-3</v>
      </c>
      <c r="AS52" s="122">
        <f t="shared" si="6"/>
        <v>6.2681237827532391E-2</v>
      </c>
      <c r="AT52" s="122">
        <f t="shared" si="7"/>
        <v>0.18737169282432906</v>
      </c>
      <c r="AU52" s="122">
        <f t="shared" si="8"/>
        <v>0.22335291757500231</v>
      </c>
      <c r="AV52" s="122">
        <f t="shared" si="9"/>
        <v>9.2737750042847872E-2</v>
      </c>
      <c r="AW52" s="122">
        <f t="shared" si="10"/>
        <v>0.24059053115951029</v>
      </c>
      <c r="AX52" s="122">
        <f t="shared" si="11"/>
        <v>1</v>
      </c>
      <c r="AY52" s="122">
        <f>SUMPRODUCT(AN52:AW52,幕後結果_最佳化!$Z$1005:$AI$1005)</f>
        <v>-0.37231283241380592</v>
      </c>
      <c r="AZ52" s="122">
        <f>(SUMPRODUCT(AN52:AW52,MMULT(AN52:AW52,幕後結果!$AB$9:$AK$18)))*252</f>
        <v>8.3454619314194151E-2</v>
      </c>
      <c r="BA52" s="122">
        <f t="shared" si="12"/>
        <v>0.2888851316945788</v>
      </c>
      <c r="BB52" s="98">
        <f t="shared" si="13"/>
        <v>-1.4372938820983903</v>
      </c>
      <c r="BC52" s="56"/>
      <c r="BD52" s="56"/>
    </row>
    <row r="53" spans="1:56">
      <c r="A53" s="91">
        <v>52</v>
      </c>
      <c r="B53" s="122">
        <v>0.47739119973461275</v>
      </c>
      <c r="C53" s="122">
        <v>0.34352160322601466</v>
      </c>
      <c r="D53" s="122">
        <v>0.67275186941855258</v>
      </c>
      <c r="E53" s="122">
        <v>0.95209411394387899</v>
      </c>
      <c r="F53" s="122">
        <v>0.25712290801746196</v>
      </c>
      <c r="G53" s="122">
        <v>0.45363321765126186</v>
      </c>
      <c r="H53" s="122">
        <v>0.91849041717518443</v>
      </c>
      <c r="I53" s="122">
        <v>0.76988342999111747</v>
      </c>
      <c r="J53" s="122">
        <v>9.8915293354756573E-2</v>
      </c>
      <c r="K53" s="100">
        <v>0.93085324349751297</v>
      </c>
      <c r="L53" s="101"/>
      <c r="M53" s="102">
        <v>52</v>
      </c>
      <c r="N53" s="125">
        <v>-5.67022276442933E-2</v>
      </c>
      <c r="O53" s="125">
        <v>-0.40287089102360107</v>
      </c>
      <c r="P53" s="125">
        <v>0.44752469554358337</v>
      </c>
      <c r="Q53" s="125">
        <v>1.6655063786222704</v>
      </c>
      <c r="R53" s="125">
        <v>-0.65224084256664683</v>
      </c>
      <c r="S53" s="125">
        <v>-0.11648719325452354</v>
      </c>
      <c r="T53" s="125">
        <v>1.3949889702891758</v>
      </c>
      <c r="U53" s="122">
        <v>0.7384630052259693</v>
      </c>
      <c r="V53" s="122">
        <v>-1.2877569373680504</v>
      </c>
      <c r="W53" s="94">
        <v>1.482175841196036</v>
      </c>
      <c r="X53" s="56"/>
      <c r="Y53" s="95">
        <v>52</v>
      </c>
      <c r="Z53" s="122">
        <f>(幕後結果!$AB$2+幕後結果!$AB$4*幕後結果_最佳化!$N1054)*12/3</f>
        <v>-1.8854516367592222</v>
      </c>
      <c r="AA53" s="122">
        <f>(幕後結果!$AC$2+幕後結果!$AC$4*幕後結果_最佳化!$O1054)*12/3</f>
        <v>-0.42702405294963891</v>
      </c>
      <c r="AB53" s="122">
        <f>(幕後結果!$AD$2+幕後結果!$AD$4*幕後結果_最佳化!$P1054)*12/3</f>
        <v>0.27622936502237183</v>
      </c>
      <c r="AC53" s="122">
        <f>(幕後結果!$AE$2+幕後結果!$AE$4*幕後結果_最佳化!$Q1054)*12/3</f>
        <v>2.1517966767837966</v>
      </c>
      <c r="AD53" s="122">
        <f>(幕後結果!$AF$2+幕後結果!$AF$4*幕後結果_最佳化!$R1054)*12/3</f>
        <v>0.54124703875324287</v>
      </c>
      <c r="AE53" s="122">
        <f>(幕後結果!$AG$2+幕後結果!$AG$4*幕後結果_最佳化!$S1054)*12/3</f>
        <v>8.6782623096432074E-2</v>
      </c>
      <c r="AF53" s="122">
        <f>(幕後結果!$AH$2+幕後結果!$AH$4*幕後結果_最佳化!$T1054)*12/3</f>
        <v>1.417780657846005</v>
      </c>
      <c r="AG53" s="122">
        <f>(幕後結果!$AI$2+幕後結果!$AI$4*幕後結果_最佳化!$U1054)*12/3</f>
        <v>-0.21796607889548414</v>
      </c>
      <c r="AH53" s="122">
        <f>(幕後結果!$AJ$2+幕後結果!$AJ$4*幕後結果_最佳化!$V1054)*12/3</f>
        <v>-0.21838955013934391</v>
      </c>
      <c r="AI53" s="96">
        <f>(幕後結果!$AK$2+幕後結果!$AK$4*幕後結果_最佳化!$W1054)*12/3</f>
        <v>-0.13430062554834232</v>
      </c>
      <c r="AJ53" s="56"/>
      <c r="AK53" s="56"/>
      <c r="AL53" s="56"/>
      <c r="AM53" s="97">
        <v>52</v>
      </c>
      <c r="AN53" s="122">
        <f t="shared" si="1"/>
        <v>0.17191185435987091</v>
      </c>
      <c r="AO53" s="122">
        <f t="shared" si="2"/>
        <v>7.7329924174925416E-2</v>
      </c>
      <c r="AP53" s="122">
        <f t="shared" si="3"/>
        <v>4.0561590524867408E-2</v>
      </c>
      <c r="AQ53" s="122">
        <f t="shared" si="4"/>
        <v>0.13921178260548933</v>
      </c>
      <c r="AR53" s="122">
        <f t="shared" si="5"/>
        <v>0.10070294959554824</v>
      </c>
      <c r="AS53" s="122">
        <f t="shared" si="6"/>
        <v>5.4114661086677895E-2</v>
      </c>
      <c r="AT53" s="122">
        <f t="shared" si="7"/>
        <v>5.5408678298106667E-2</v>
      </c>
      <c r="AU53" s="122">
        <f t="shared" si="8"/>
        <v>0.22875443824625671</v>
      </c>
      <c r="AV53" s="122">
        <f t="shared" si="9"/>
        <v>9.2455901780067046E-2</v>
      </c>
      <c r="AW53" s="122">
        <f t="shared" si="10"/>
        <v>3.9548219328190304E-2</v>
      </c>
      <c r="AX53" s="122">
        <f t="shared" si="11"/>
        <v>0.99999999999999989</v>
      </c>
      <c r="AY53" s="122">
        <f>SUMPRODUCT(AN53:AW53,幕後結果_最佳化!$Z$1005:$AI$1005)</f>
        <v>-0.21567717392085595</v>
      </c>
      <c r="AZ53" s="122">
        <f>(SUMPRODUCT(AN53:AW53,MMULT(AN53:AW53,幕後結果!$AB$9:$AK$18)))*252</f>
        <v>6.7437730140656349E-2</v>
      </c>
      <c r="BA53" s="122">
        <f t="shared" si="12"/>
        <v>0.25968775508417091</v>
      </c>
      <c r="BB53" s="98">
        <f t="shared" si="13"/>
        <v>-0.99572339803640331</v>
      </c>
      <c r="BC53" s="56"/>
      <c r="BD53" s="56"/>
    </row>
    <row r="54" spans="1:56">
      <c r="A54" s="91">
        <v>53</v>
      </c>
      <c r="B54" s="122">
        <v>0.25552753211058565</v>
      </c>
      <c r="C54" s="122">
        <v>2.8648782174018672E-2</v>
      </c>
      <c r="D54" s="122">
        <v>0.64020028161194031</v>
      </c>
      <c r="E54" s="122">
        <v>0.58575065437074048</v>
      </c>
      <c r="F54" s="122">
        <v>0.88413937641999407</v>
      </c>
      <c r="G54" s="122">
        <v>2.2569247403132042E-2</v>
      </c>
      <c r="H54" s="122">
        <v>0.41094258630232994</v>
      </c>
      <c r="I54" s="122">
        <v>6.6277524807907939E-2</v>
      </c>
      <c r="J54" s="122">
        <v>0.90042283100488496</v>
      </c>
      <c r="K54" s="100">
        <v>0.34135247021357307</v>
      </c>
      <c r="L54" s="101"/>
      <c r="M54" s="102">
        <v>53</v>
      </c>
      <c r="N54" s="125">
        <v>-0.65719574028267069</v>
      </c>
      <c r="O54" s="125">
        <v>-1.9010339618828214</v>
      </c>
      <c r="P54" s="125">
        <v>0.35899418853756521</v>
      </c>
      <c r="Q54" s="125">
        <v>0.21662745051726209</v>
      </c>
      <c r="R54" s="125">
        <v>1.1959367381512191</v>
      </c>
      <c r="S54" s="125">
        <v>-2.0033615553257929</v>
      </c>
      <c r="T54" s="125">
        <v>-0.22512096401784956</v>
      </c>
      <c r="U54" s="122">
        <v>-1.504102216792379</v>
      </c>
      <c r="V54" s="122">
        <v>1.2839646115160757</v>
      </c>
      <c r="W54" s="94">
        <v>-0.40877479244397924</v>
      </c>
      <c r="X54" s="56"/>
      <c r="Y54" s="95">
        <v>53</v>
      </c>
      <c r="Z54" s="122">
        <f>(幕後結果!$AB$2+幕後結果!$AB$4*幕後結果_最佳化!$N1055)*12/3</f>
        <v>-2.5005139850784794</v>
      </c>
      <c r="AA54" s="122">
        <f>(幕後結果!$AC$2+幕後結果!$AC$4*幕後結果_最佳化!$O1055)*12/3</f>
        <v>-2.0214873677609329</v>
      </c>
      <c r="AB54" s="122">
        <f>(幕後結果!$AD$2+幕後結果!$AD$4*幕後結果_最佳化!$P1055)*12/3</f>
        <v>-0.59738490044315018</v>
      </c>
      <c r="AC54" s="122">
        <f>(幕後結果!$AE$2+幕後結果!$AE$4*幕後結果_最佳化!$Q1055)*12/3</f>
        <v>-7.4928786246341805E-2</v>
      </c>
      <c r="AD54" s="122">
        <f>(幕後結果!$AF$2+幕後結果!$AF$4*幕後結果_最佳化!$R1055)*12/3</f>
        <v>3.2961840319819942</v>
      </c>
      <c r="AE54" s="122">
        <f>(幕後結果!$AG$2+幕後結果!$AG$4*幕後結果_最佳化!$S1055)*12/3</f>
        <v>-1.6967673641829133</v>
      </c>
      <c r="AF54" s="122">
        <f>(幕後結果!$AH$2+幕後結果!$AH$4*幕後結果_最佳化!$T1055)*12/3</f>
        <v>-0.35347272533852503</v>
      </c>
      <c r="AG54" s="122">
        <f>(幕後結果!$AI$2+幕後結果!$AI$4*幕後結果_最佳化!$U1055)*12/3</f>
        <v>-2.7308787542585429</v>
      </c>
      <c r="AH54" s="122">
        <f>(幕後結果!$AJ$2+幕後結果!$AJ$4*幕後結果_最佳化!$V1055)*12/3</f>
        <v>1.5522747778309636</v>
      </c>
      <c r="AI54" s="96">
        <f>(幕後結果!$AK$2+幕後結果!$AK$4*幕後結果_最佳化!$W1055)*12/3</f>
        <v>-4.2179992690860528</v>
      </c>
      <c r="AJ54" s="56"/>
      <c r="AK54" s="56"/>
      <c r="AL54" s="56"/>
      <c r="AM54" s="97">
        <v>53</v>
      </c>
      <c r="AN54" s="122">
        <f t="shared" si="1"/>
        <v>5.0467793027923619E-3</v>
      </c>
      <c r="AO54" s="122">
        <f t="shared" si="2"/>
        <v>2.7646650374670383E-2</v>
      </c>
      <c r="AP54" s="122">
        <f t="shared" si="3"/>
        <v>0.13786023238174527</v>
      </c>
      <c r="AQ54" s="122">
        <f t="shared" si="4"/>
        <v>0.15303245887632505</v>
      </c>
      <c r="AR54" s="122">
        <f t="shared" si="5"/>
        <v>3.9568473378576427E-2</v>
      </c>
      <c r="AS54" s="122">
        <f t="shared" si="6"/>
        <v>0.14636925990479657</v>
      </c>
      <c r="AT54" s="122">
        <f t="shared" si="7"/>
        <v>0.11506712293025706</v>
      </c>
      <c r="AU54" s="122">
        <f t="shared" si="8"/>
        <v>0.13180595275745929</v>
      </c>
      <c r="AV54" s="122">
        <f t="shared" si="9"/>
        <v>8.9244974396274518E-2</v>
      </c>
      <c r="AW54" s="122">
        <f t="shared" si="10"/>
        <v>0.15435809569710315</v>
      </c>
      <c r="AX54" s="122">
        <f t="shared" si="11"/>
        <v>1.0000000000000002</v>
      </c>
      <c r="AY54" s="122">
        <f>SUMPRODUCT(AN54:AW54,幕後結果_最佳化!$Z$1005:$AI$1005)</f>
        <v>-0.11541639891362343</v>
      </c>
      <c r="AZ54" s="122">
        <f>(SUMPRODUCT(AN54:AW54,MMULT(AN54:AW54,幕後結果!$AB$9:$AK$18)))*252</f>
        <v>6.6756943873111554E-2</v>
      </c>
      <c r="BA54" s="122">
        <f t="shared" si="12"/>
        <v>0.25837365166191301</v>
      </c>
      <c r="BB54" s="98">
        <f t="shared" si="13"/>
        <v>-0.61274204198183313</v>
      </c>
      <c r="BC54" s="56"/>
      <c r="BD54" s="56"/>
    </row>
    <row r="55" spans="1:56">
      <c r="A55" s="91">
        <v>54</v>
      </c>
      <c r="B55" s="122">
        <v>0.54578957911372172</v>
      </c>
      <c r="C55" s="122">
        <v>0.94916609715709321</v>
      </c>
      <c r="D55" s="122">
        <v>0.49796338125614104</v>
      </c>
      <c r="E55" s="122">
        <v>9.6522485943686398E-2</v>
      </c>
      <c r="F55" s="122">
        <v>0.37406943688155425</v>
      </c>
      <c r="G55" s="122">
        <v>0.18594744054099155</v>
      </c>
      <c r="H55" s="122">
        <v>0.20489735156863276</v>
      </c>
      <c r="I55" s="122">
        <v>0.18223429461942486</v>
      </c>
      <c r="J55" s="122">
        <v>0.74074915764209615</v>
      </c>
      <c r="K55" s="100">
        <v>3.2921444689197665E-2</v>
      </c>
      <c r="L55" s="101"/>
      <c r="M55" s="102">
        <v>54</v>
      </c>
      <c r="N55" s="125">
        <v>0.11503063275237653</v>
      </c>
      <c r="O55" s="125">
        <v>1.6368213388802719</v>
      </c>
      <c r="P55" s="125">
        <v>-5.1050683023924643E-3</v>
      </c>
      <c r="Q55" s="125">
        <v>-1.3016239400033942</v>
      </c>
      <c r="R55" s="125">
        <v>-0.32109437386279144</v>
      </c>
      <c r="S55" s="125">
        <v>-0.89292958771784536</v>
      </c>
      <c r="T55" s="125">
        <v>-0.82425496248910413</v>
      </c>
      <c r="U55" s="122">
        <v>-0.90688315632650829</v>
      </c>
      <c r="V55" s="122">
        <v>0.64565673658242528</v>
      </c>
      <c r="W55" s="94">
        <v>-1.8394917558742592</v>
      </c>
      <c r="X55" s="56"/>
      <c r="Y55" s="95">
        <v>54</v>
      </c>
      <c r="Z55" s="122">
        <f>(幕後結果!$AB$2+幕後結果!$AB$4*幕後結果_最佳化!$N1056)*12/3</f>
        <v>-1.7095522903448537</v>
      </c>
      <c r="AA55" s="122">
        <f>(幕後結果!$AC$2+幕後結果!$AC$4*幕後結果_最佳化!$O1056)*12/3</f>
        <v>1.733034328414913</v>
      </c>
      <c r="AB55" s="122">
        <f>(幕後結果!$AD$2+幕後結果!$AD$4*幕後結果_最佳化!$P1056)*12/3</f>
        <v>0.68899141640131401</v>
      </c>
      <c r="AC55" s="122">
        <f>(幕後結果!$AE$2+幕後結果!$AE$4*幕後結果_最佳化!$Q1056)*12/3</f>
        <v>-0.50756690978118169</v>
      </c>
      <c r="AD55" s="122">
        <f>(幕後結果!$AF$2+幕後結果!$AF$4*幕後結果_最佳化!$R1056)*12/3</f>
        <v>0.31276598715159709</v>
      </c>
      <c r="AE55" s="122">
        <f>(幕後結果!$AG$2+幕後結果!$AG$4*幕後結果_最佳化!$S1056)*12/3</f>
        <v>-0.69353636851259937</v>
      </c>
      <c r="AF55" s="122">
        <f>(幕後結果!$AH$2+幕後結果!$AH$4*幕後結果_最佳化!$T1056)*12/3</f>
        <v>-0.1802117263398321</v>
      </c>
      <c r="AG55" s="122">
        <f>(幕後結果!$AI$2+幕後結果!$AI$4*幕後結果_最佳化!$U1056)*12/3</f>
        <v>-6.5832435958774638E-2</v>
      </c>
      <c r="AH55" s="122">
        <f>(幕後結果!$AJ$2+幕後結果!$AJ$4*幕後結果_最佳化!$V1056)*12/3</f>
        <v>1.4913477047534798</v>
      </c>
      <c r="AI55" s="96">
        <f>(幕後結果!$AK$2+幕後結果!$AK$4*幕後結果_最佳化!$W1056)*12/3</f>
        <v>-3.4815162560624415</v>
      </c>
      <c r="AJ55" s="56"/>
      <c r="AK55" s="56"/>
      <c r="AL55" s="56"/>
      <c r="AM55" s="97">
        <v>54</v>
      </c>
      <c r="AN55" s="122">
        <f t="shared" si="1"/>
        <v>8.3906574273679896E-2</v>
      </c>
      <c r="AO55" s="122">
        <f t="shared" si="2"/>
        <v>0.18020434245360442</v>
      </c>
      <c r="AP55" s="122">
        <f t="shared" si="3"/>
        <v>8.4724966747633298E-3</v>
      </c>
      <c r="AQ55" s="122">
        <f t="shared" si="4"/>
        <v>0.13486723954740409</v>
      </c>
      <c r="AR55" s="122">
        <f t="shared" si="5"/>
        <v>0.18581895529121442</v>
      </c>
      <c r="AS55" s="122">
        <f t="shared" si="6"/>
        <v>4.9365987419946911E-2</v>
      </c>
      <c r="AT55" s="122">
        <f t="shared" si="7"/>
        <v>3.1845770956835655E-2</v>
      </c>
      <c r="AU55" s="122">
        <f t="shared" si="8"/>
        <v>0.13511158274885482</v>
      </c>
      <c r="AV55" s="122">
        <f t="shared" si="9"/>
        <v>5.3052569477482173E-2</v>
      </c>
      <c r="AW55" s="122">
        <f t="shared" si="10"/>
        <v>0.13735448115621449</v>
      </c>
      <c r="AX55" s="122">
        <f t="shared" si="11"/>
        <v>1.0000000000000002</v>
      </c>
      <c r="AY55" s="122">
        <f>SUMPRODUCT(AN55:AW55,幕後結果_最佳化!$Z$1005:$AI$1005)</f>
        <v>-0.12694087263775522</v>
      </c>
      <c r="AZ55" s="122">
        <f>(SUMPRODUCT(AN55:AW55,MMULT(AN55:AW55,幕後結果!$AB$9:$AK$18)))*252</f>
        <v>9.2729757656936432E-2</v>
      </c>
      <c r="BA55" s="122">
        <f t="shared" si="12"/>
        <v>0.30451561151595569</v>
      </c>
      <c r="BB55" s="98">
        <f t="shared" si="13"/>
        <v>-0.55774110165401514</v>
      </c>
      <c r="BC55" s="56"/>
      <c r="BD55" s="56"/>
    </row>
    <row r="56" spans="1:56">
      <c r="A56" s="91">
        <v>55</v>
      </c>
      <c r="B56" s="122">
        <v>0.11495952105923823</v>
      </c>
      <c r="C56" s="122">
        <v>0.4951562818300721</v>
      </c>
      <c r="D56" s="122">
        <v>6.7668302208707676E-2</v>
      </c>
      <c r="E56" s="122">
        <v>0.29694113716142612</v>
      </c>
      <c r="F56" s="122">
        <v>0.53333132870209754</v>
      </c>
      <c r="G56" s="122">
        <v>0.7812672173883608</v>
      </c>
      <c r="H56" s="122">
        <v>0.11997198693703948</v>
      </c>
      <c r="I56" s="122">
        <v>0.75934223540978363</v>
      </c>
      <c r="J56" s="122">
        <v>0.25362591952825353</v>
      </c>
      <c r="K56" s="100">
        <v>0.51813296598006131</v>
      </c>
      <c r="L56" s="101"/>
      <c r="M56" s="102">
        <v>55</v>
      </c>
      <c r="N56" s="125">
        <v>-1.2005674283547403</v>
      </c>
      <c r="O56" s="125">
        <v>-1.2141699235779667E-2</v>
      </c>
      <c r="P56" s="125">
        <v>-1.4933843604997545</v>
      </c>
      <c r="Q56" s="125">
        <v>-0.53321859009984551</v>
      </c>
      <c r="R56" s="125">
        <v>8.3646691431034051E-2</v>
      </c>
      <c r="S56" s="125">
        <v>0.77648010163901326</v>
      </c>
      <c r="T56" s="125">
        <v>-1.1751268405574309</v>
      </c>
      <c r="U56" s="122">
        <v>0.70418827930397743</v>
      </c>
      <c r="V56" s="122">
        <v>-0.66312290978085453</v>
      </c>
      <c r="W56" s="94">
        <v>4.5468266942520909E-2</v>
      </c>
      <c r="X56" s="56"/>
      <c r="Y56" s="95">
        <v>55</v>
      </c>
      <c r="Z56" s="122">
        <f>(幕後結果!$AB$2+幕後結果!$AB$4*幕後結果_最佳化!$N1057)*12/3</f>
        <v>-3.0570686512686351</v>
      </c>
      <c r="AA56" s="122">
        <f>(幕後結果!$AC$2+幕後結果!$AC$4*幕後結果_最佳化!$O1057)*12/3</f>
        <v>-3.2812314918515988E-2</v>
      </c>
      <c r="AB56" s="122">
        <f>(幕後結果!$AD$2+幕後結果!$AD$4*幕後結果_最佳化!$P1057)*12/3</f>
        <v>-1.9875937126993104</v>
      </c>
      <c r="AC56" s="122">
        <f>(幕後結果!$AE$2+幕後結果!$AE$4*幕後結果_最佳化!$Q1057)*12/3</f>
        <v>-1.2621588259570653</v>
      </c>
      <c r="AD56" s="122">
        <f>(幕後結果!$AF$2+幕後結果!$AF$4*幕後結果_最佳化!$R1057)*12/3</f>
        <v>0.36908464227283155</v>
      </c>
      <c r="AE56" s="122">
        <f>(幕後結果!$AG$2+幕後結果!$AG$4*幕後結果_最佳化!$S1057)*12/3</f>
        <v>0.34433475911121847</v>
      </c>
      <c r="AF56" s="122">
        <f>(幕後結果!$AH$2+幕後結果!$AH$4*幕後結果_最佳化!$T1057)*12/3</f>
        <v>-1.2599991356809761</v>
      </c>
      <c r="AG56" s="122">
        <f>(幕後結果!$AI$2+幕後結果!$AI$4*幕後結果_最佳化!$U1057)*12/3</f>
        <v>0.13819540131903912</v>
      </c>
      <c r="AH56" s="122">
        <f>(幕後結果!$AJ$2+幕後結果!$AJ$4*幕後結果_最佳化!$V1057)*12/3</f>
        <v>0.20562809964817241</v>
      </c>
      <c r="AI56" s="96">
        <f>(幕後結果!$AK$2+幕後結果!$AK$4*幕後結果_最佳化!$W1057)*12/3</f>
        <v>-1.0849318728890429</v>
      </c>
      <c r="AJ56" s="56"/>
      <c r="AK56" s="56"/>
      <c r="AL56" s="56"/>
      <c r="AM56" s="97">
        <v>55</v>
      </c>
      <c r="AN56" s="122">
        <f t="shared" si="1"/>
        <v>4.9822395026776191E-2</v>
      </c>
      <c r="AO56" s="122">
        <f t="shared" si="2"/>
        <v>1.7617802515386301E-2</v>
      </c>
      <c r="AP56" s="122">
        <f t="shared" si="3"/>
        <v>0.13406309104403821</v>
      </c>
      <c r="AQ56" s="122">
        <f t="shared" si="4"/>
        <v>0.17871552491009654</v>
      </c>
      <c r="AR56" s="122">
        <f t="shared" si="5"/>
        <v>0.1073375951665507</v>
      </c>
      <c r="AS56" s="122">
        <f t="shared" si="6"/>
        <v>2.9132519545398701E-2</v>
      </c>
      <c r="AT56" s="122">
        <f t="shared" si="7"/>
        <v>7.6182644766957701E-3</v>
      </c>
      <c r="AU56" s="122">
        <f t="shared" si="8"/>
        <v>0.18149313300161105</v>
      </c>
      <c r="AV56" s="122">
        <f t="shared" si="9"/>
        <v>0.14007061776828381</v>
      </c>
      <c r="AW56" s="122">
        <f t="shared" si="10"/>
        <v>0.15412905654516273</v>
      </c>
      <c r="AX56" s="122">
        <f t="shared" si="11"/>
        <v>1</v>
      </c>
      <c r="AY56" s="122">
        <f>SUMPRODUCT(AN56:AW56,幕後結果_最佳化!$Z$1005:$AI$1005)</f>
        <v>-0.10483290098846895</v>
      </c>
      <c r="AZ56" s="122">
        <f>(SUMPRODUCT(AN56:AW56,MMULT(AN56:AW56,幕後結果!$AB$9:$AK$18)))*252</f>
        <v>8.7329802012754421E-2</v>
      </c>
      <c r="BA56" s="122">
        <f t="shared" si="12"/>
        <v>0.29551616201614833</v>
      </c>
      <c r="BB56" s="98">
        <f t="shared" si="13"/>
        <v>-0.49991479308802123</v>
      </c>
      <c r="BC56" s="56"/>
      <c r="BD56" s="56"/>
    </row>
    <row r="57" spans="1:56">
      <c r="A57" s="91">
        <v>56</v>
      </c>
      <c r="B57" s="122">
        <v>3.1197910281335339E-2</v>
      </c>
      <c r="C57" s="122">
        <v>0.30833521056067181</v>
      </c>
      <c r="D57" s="122">
        <v>0.52531905250020117</v>
      </c>
      <c r="E57" s="122">
        <v>0.30758081493632283</v>
      </c>
      <c r="F57" s="122">
        <v>3.3714199058034078E-2</v>
      </c>
      <c r="G57" s="122">
        <v>0.35866063142309934</v>
      </c>
      <c r="H57" s="122">
        <v>0.24150413780079272</v>
      </c>
      <c r="I57" s="122">
        <v>0.90190225410367164</v>
      </c>
      <c r="J57" s="122">
        <v>0.79039835558115557</v>
      </c>
      <c r="K57" s="100">
        <v>0.83480598862215349</v>
      </c>
      <c r="L57" s="101"/>
      <c r="M57" s="102">
        <v>56</v>
      </c>
      <c r="N57" s="125">
        <v>-1.8634724824235036</v>
      </c>
      <c r="O57" s="125">
        <v>-0.50057477188351274</v>
      </c>
      <c r="P57" s="125">
        <v>6.3508118083535028E-2</v>
      </c>
      <c r="Q57" s="125">
        <v>-0.50271931216010013</v>
      </c>
      <c r="R57" s="125">
        <v>-1.8288078531801326</v>
      </c>
      <c r="S57" s="125">
        <v>-0.36204117300525968</v>
      </c>
      <c r="T57" s="125">
        <v>-0.70147236393287737</v>
      </c>
      <c r="U57" s="122">
        <v>1.2924669283528487</v>
      </c>
      <c r="V57" s="122">
        <v>0.80780423144940805</v>
      </c>
      <c r="W57" s="94">
        <v>0.97333260470397009</v>
      </c>
      <c r="X57" s="56"/>
      <c r="Y57" s="95">
        <v>56</v>
      </c>
      <c r="Z57" s="122">
        <f>(幕後結果!$AB$2+幕後結果!$AB$4*幕後結果_最佳化!$N1058)*12/3</f>
        <v>-3.7360567347148845</v>
      </c>
      <c r="AA57" s="122">
        <f>(幕後結果!$AC$2+幕後結果!$AC$4*幕後結果_最佳化!$O1058)*12/3</f>
        <v>-0.56041192306841603</v>
      </c>
      <c r="AB57" s="122">
        <f>(幕後結果!$AD$2+幕後結果!$AD$4*幕後結果_最佳化!$P1058)*12/3</f>
        <v>-0.54250428150334806</v>
      </c>
      <c r="AC57" s="122">
        <f>(幕後結果!$AE$2+幕後結果!$AE$4*幕後結果_最佳化!$Q1058)*12/3</f>
        <v>-0.7196583658180864</v>
      </c>
      <c r="AD57" s="122">
        <f>(幕後結果!$AF$2+幕後結果!$AF$4*幕後結果_最佳化!$R1058)*12/3</f>
        <v>-2.5855521657410123</v>
      </c>
      <c r="AE57" s="122">
        <f>(幕後結果!$AG$2+幕後結果!$AG$4*幕後結果_最佳化!$S1058)*12/3</f>
        <v>-0.54203650237757484</v>
      </c>
      <c r="AF57" s="122">
        <f>(幕後結果!$AH$2+幕後結果!$AH$4*幕後結果_最佳化!$T1058)*12/3</f>
        <v>-0.997701856827518</v>
      </c>
      <c r="AG57" s="122">
        <f>(幕後結果!$AI$2+幕後結果!$AI$4*幕後結果_最佳化!$U1058)*12/3</f>
        <v>0.14148661440795857</v>
      </c>
      <c r="AH57" s="122">
        <f>(幕後結果!$AJ$2+幕後結果!$AJ$4*幕後結果_最佳化!$V1058)*12/3</f>
        <v>1.1584706550626831</v>
      </c>
      <c r="AI57" s="96">
        <f>(幕後結果!$AK$2+幕後結果!$AK$4*幕後結果_最佳化!$W1058)*12/3</f>
        <v>-1.210645016753338</v>
      </c>
      <c r="AJ57" s="56"/>
      <c r="AK57" s="56"/>
      <c r="AL57" s="56"/>
      <c r="AM57" s="97">
        <v>56</v>
      </c>
      <c r="AN57" s="122">
        <f t="shared" si="1"/>
        <v>7.9229301789342801E-2</v>
      </c>
      <c r="AO57" s="122">
        <f t="shared" si="2"/>
        <v>4.2608702824458534E-2</v>
      </c>
      <c r="AP57" s="122">
        <f t="shared" si="3"/>
        <v>4.5627960699326141E-2</v>
      </c>
      <c r="AQ57" s="122">
        <f t="shared" si="4"/>
        <v>0.15609597646107554</v>
      </c>
      <c r="AR57" s="122">
        <f t="shared" si="5"/>
        <v>0.14593187963482049</v>
      </c>
      <c r="AS57" s="122">
        <f t="shared" si="6"/>
        <v>0.18217416041505302</v>
      </c>
      <c r="AT57" s="122">
        <f t="shared" si="7"/>
        <v>5.6004504625271977E-2</v>
      </c>
      <c r="AU57" s="122">
        <f t="shared" si="8"/>
        <v>0.11524243823434695</v>
      </c>
      <c r="AV57" s="122">
        <f t="shared" si="9"/>
        <v>0.12892899656176485</v>
      </c>
      <c r="AW57" s="122">
        <f t="shared" si="10"/>
        <v>4.8156078754539512E-2</v>
      </c>
      <c r="AX57" s="122">
        <f t="shared" si="11"/>
        <v>0.99999999999999978</v>
      </c>
      <c r="AY57" s="122">
        <f>SUMPRODUCT(AN57:AW57,幕後結果_最佳化!$Z$1005:$AI$1005)</f>
        <v>5.7428235719888032E-2</v>
      </c>
      <c r="AZ57" s="122">
        <f>(SUMPRODUCT(AN57:AW57,MMULT(AN57:AW57,幕後結果!$AB$9:$AK$18)))*252</f>
        <v>5.8227330195176084E-2</v>
      </c>
      <c r="BA57" s="122">
        <f t="shared" si="12"/>
        <v>0.24130339863991987</v>
      </c>
      <c r="BB57" s="98">
        <f t="shared" si="13"/>
        <v>6.0207339812762016E-2</v>
      </c>
      <c r="BC57" s="56"/>
      <c r="BD57" s="56"/>
    </row>
    <row r="58" spans="1:56">
      <c r="A58" s="91">
        <v>57</v>
      </c>
      <c r="B58" s="122">
        <v>0.42184770274121464</v>
      </c>
      <c r="C58" s="122">
        <v>0.68482825654236934</v>
      </c>
      <c r="D58" s="122">
        <v>0.2064704420429706</v>
      </c>
      <c r="E58" s="122">
        <v>0.19608101401561506</v>
      </c>
      <c r="F58" s="122">
        <v>0.11086274635279048</v>
      </c>
      <c r="G58" s="122">
        <v>0.52584710437877824</v>
      </c>
      <c r="H58" s="122">
        <v>0.39129171440957222</v>
      </c>
      <c r="I58" s="122">
        <v>6.8964703706400954E-2</v>
      </c>
      <c r="J58" s="122">
        <v>0.86853931258728578</v>
      </c>
      <c r="K58" s="100">
        <v>0.2027313883854942</v>
      </c>
      <c r="L58" s="101"/>
      <c r="M58" s="102">
        <v>57</v>
      </c>
      <c r="N58" s="125">
        <v>-0.19716885091769332</v>
      </c>
      <c r="O58" s="125">
        <v>0.48124344480683962</v>
      </c>
      <c r="P58" s="125">
        <v>-0.81872928566881231</v>
      </c>
      <c r="Q58" s="125">
        <v>-0.85570309466911121</v>
      </c>
      <c r="R58" s="125">
        <v>-1.2219527577686546</v>
      </c>
      <c r="S58" s="125">
        <v>6.4834476081446574E-2</v>
      </c>
      <c r="T58" s="125">
        <v>-0.27595395922724525</v>
      </c>
      <c r="U58" s="122">
        <v>-1.4835459883423134</v>
      </c>
      <c r="V58" s="122">
        <v>1.1195129371637995</v>
      </c>
      <c r="W58" s="94">
        <v>-0.83190463261311498</v>
      </c>
      <c r="X58" s="56"/>
      <c r="Y58" s="95">
        <v>57</v>
      </c>
      <c r="Z58" s="122">
        <f>(幕後結果!$AB$2+幕後結果!$AB$4*幕後結果_最佳化!$N1059)*12/3</f>
        <v>-2.0293261822000521</v>
      </c>
      <c r="AA58" s="122">
        <f>(幕後結果!$AC$2+幕後結果!$AC$4*幕後結果_最佳化!$O1059)*12/3</f>
        <v>0.50568867824979447</v>
      </c>
      <c r="AB58" s="122">
        <f>(幕後結果!$AD$2+幕後結果!$AD$4*幕後結果_最佳化!$P1059)*12/3</f>
        <v>-0.81068825192343164</v>
      </c>
      <c r="AC58" s="122">
        <f>(幕後結果!$AE$2+幕後結果!$AE$4*幕後結果_最佳化!$Q1059)*12/3</f>
        <v>-0.90905462495611766</v>
      </c>
      <c r="AD58" s="122">
        <f>(幕後結果!$AF$2+幕後結果!$AF$4*幕後結果_最佳化!$R1059)*12/3</f>
        <v>-1.6371671369683067</v>
      </c>
      <c r="AE58" s="122">
        <f>(幕後結果!$AG$2+幕後結果!$AG$4*幕後結果_最佳化!$S1059)*12/3</f>
        <v>-1.154270035883391E-2</v>
      </c>
      <c r="AF58" s="122">
        <f>(幕後結果!$AH$2+幕後結果!$AH$4*幕後結果_最佳化!$T1059)*12/3</f>
        <v>-0.12741935682010441</v>
      </c>
      <c r="AG58" s="122">
        <f>(幕後結果!$AI$2+幕後結果!$AI$4*幕後結果_最佳化!$U1059)*12/3</f>
        <v>-1.8144235261281374</v>
      </c>
      <c r="AH58" s="122">
        <f>(幕後結果!$AJ$2+幕後結果!$AJ$4*幕後結果_最佳化!$V1059)*12/3</f>
        <v>2.294904892816255</v>
      </c>
      <c r="AI58" s="96">
        <f>(幕後結果!$AK$2+幕後結果!$AK$4*幕後結果_最佳化!$W1059)*12/3</f>
        <v>-4.1419613953327374</v>
      </c>
      <c r="AJ58" s="56"/>
      <c r="AK58" s="56"/>
      <c r="AL58" s="56"/>
      <c r="AM58" s="97">
        <v>57</v>
      </c>
      <c r="AN58" s="122">
        <f t="shared" si="1"/>
        <v>7.1279318455323801E-2</v>
      </c>
      <c r="AO58" s="122">
        <f t="shared" si="2"/>
        <v>6.3501190433169111E-2</v>
      </c>
      <c r="AP58" s="122">
        <f t="shared" si="3"/>
        <v>0.12571946911327353</v>
      </c>
      <c r="AQ58" s="122">
        <f t="shared" si="4"/>
        <v>0.12760899198197057</v>
      </c>
      <c r="AR58" s="122">
        <f t="shared" si="5"/>
        <v>0.15689120354254563</v>
      </c>
      <c r="AS58" s="122">
        <f t="shared" si="6"/>
        <v>0.10237569753344704</v>
      </c>
      <c r="AT58" s="122">
        <f t="shared" si="7"/>
        <v>0.14572168133794286</v>
      </c>
      <c r="AU58" s="122">
        <f t="shared" si="8"/>
        <v>4.3899431269016714E-2</v>
      </c>
      <c r="AV58" s="122">
        <f t="shared" si="9"/>
        <v>4.2739893796267442E-2</v>
      </c>
      <c r="AW58" s="122">
        <f t="shared" si="10"/>
        <v>0.12026312253704326</v>
      </c>
      <c r="AX58" s="122">
        <f t="shared" si="11"/>
        <v>0.99999999999999989</v>
      </c>
      <c r="AY58" s="122">
        <f>SUMPRODUCT(AN58:AW58,幕後結果_最佳化!$Z$1005:$AI$1005)</f>
        <v>-7.4201798105645769E-2</v>
      </c>
      <c r="AZ58" s="122">
        <f>(SUMPRODUCT(AN58:AW58,MMULT(AN58:AW58,幕後結果!$AB$9:$AK$18)))*252</f>
        <v>7.4496292690634014E-2</v>
      </c>
      <c r="BA58" s="122">
        <f t="shared" si="12"/>
        <v>0.27294008992933599</v>
      </c>
      <c r="BB58" s="98">
        <f t="shared" si="13"/>
        <v>-0.42903846824394082</v>
      </c>
      <c r="BC58" s="56"/>
      <c r="BD58" s="56"/>
    </row>
    <row r="59" spans="1:56">
      <c r="A59" s="91">
        <v>58</v>
      </c>
      <c r="B59" s="122">
        <v>0.75134161419329115</v>
      </c>
      <c r="C59" s="122">
        <v>0.25635708489931286</v>
      </c>
      <c r="D59" s="122">
        <v>0.69337014612033476</v>
      </c>
      <c r="E59" s="122">
        <v>0.12790141615559958</v>
      </c>
      <c r="F59" s="122">
        <v>0.53364544946852721</v>
      </c>
      <c r="G59" s="122">
        <v>0.15483471217346323</v>
      </c>
      <c r="H59" s="122">
        <v>0.71977630650770208</v>
      </c>
      <c r="I59" s="122">
        <v>0.48415252617320026</v>
      </c>
      <c r="J59" s="122">
        <v>0.41577248130760092</v>
      </c>
      <c r="K59" s="100">
        <v>0.96533338693691584</v>
      </c>
      <c r="L59" s="101"/>
      <c r="M59" s="102">
        <v>58</v>
      </c>
      <c r="N59" s="125">
        <v>0.6787176642340621</v>
      </c>
      <c r="O59" s="125">
        <v>-0.65461732018252072</v>
      </c>
      <c r="P59" s="125">
        <v>0.50542593371463596</v>
      </c>
      <c r="Q59" s="125">
        <v>-1.1363674028114019</v>
      </c>
      <c r="R59" s="125">
        <v>8.4436861016477224E-2</v>
      </c>
      <c r="S59" s="125">
        <v>-1.015915925728603</v>
      </c>
      <c r="T59" s="125">
        <v>0.58217711425199781</v>
      </c>
      <c r="U59" s="122">
        <v>-3.9734178920025037E-2</v>
      </c>
      <c r="V59" s="122">
        <v>-0.21272051717136317</v>
      </c>
      <c r="W59" s="94">
        <v>1.8162422076686107</v>
      </c>
      <c r="X59" s="56"/>
      <c r="Y59" s="95">
        <v>58</v>
      </c>
      <c r="Z59" s="122">
        <f>(幕後結果!$AB$2+幕後結果!$AB$4*幕後結果_最佳化!$N1060)*12/3</f>
        <v>-1.1321894013155691</v>
      </c>
      <c r="AA59" s="122">
        <f>(幕後結果!$AC$2+幕後結果!$AC$4*幕後結果_最佳化!$O1060)*12/3</f>
        <v>-0.68104042163388601</v>
      </c>
      <c r="AB59" s="122">
        <f>(幕後結果!$AD$2+幕後結果!$AD$4*幕後結果_最佳化!$P1060)*12/3</f>
        <v>0.36820028082704842</v>
      </c>
      <c r="AC59" s="122">
        <f>(幕後結果!$AE$2+幕後結果!$AE$4*幕後結果_最佳化!$Q1060)*12/3</f>
        <v>-0.77165374317804325</v>
      </c>
      <c r="AD59" s="122">
        <f>(幕後結果!$AF$2+幕後結果!$AF$4*幕後結果_最佳化!$R1060)*12/3</f>
        <v>1.247074863163862</v>
      </c>
      <c r="AE59" s="122">
        <f>(幕後結果!$AG$2+幕後結果!$AG$4*幕後結果_最佳化!$S1060)*12/3</f>
        <v>-0.98677761175168655</v>
      </c>
      <c r="AF59" s="122">
        <f>(幕後結果!$AH$2+幕後結果!$AH$4*幕後結果_最佳化!$T1060)*12/3</f>
        <v>0.72455037304740377</v>
      </c>
      <c r="AG59" s="122">
        <f>(幕後結果!$AI$2+幕後結果!$AI$4*幕後結果_最佳化!$U1060)*12/3</f>
        <v>-0.60131790335020385</v>
      </c>
      <c r="AH59" s="122">
        <f>(幕後結果!$AJ$2+幕後結果!$AJ$4*幕後結果_最佳化!$V1060)*12/3</f>
        <v>0.74095811207855233</v>
      </c>
      <c r="AI59" s="96">
        <f>(幕後結果!$AK$2+幕後結果!$AK$4*幕後結果_最佳化!$W1060)*12/3</f>
        <v>0.17862890407546872</v>
      </c>
      <c r="AJ59" s="56"/>
      <c r="AK59" s="56"/>
      <c r="AL59" s="56"/>
      <c r="AM59" s="104">
        <v>58</v>
      </c>
      <c r="AN59" s="122">
        <f t="shared" si="1"/>
        <v>4.2072111459668819E-2</v>
      </c>
      <c r="AO59" s="122">
        <f t="shared" si="2"/>
        <v>0.13062955393440004</v>
      </c>
      <c r="AP59" s="122">
        <f t="shared" si="3"/>
        <v>8.1633687032366009E-2</v>
      </c>
      <c r="AQ59" s="122">
        <f t="shared" si="4"/>
        <v>0.13823217926686954</v>
      </c>
      <c r="AR59" s="122">
        <f t="shared" si="5"/>
        <v>0.21164772373683582</v>
      </c>
      <c r="AS59" s="122">
        <f t="shared" si="6"/>
        <v>1.1314937573504073E-2</v>
      </c>
      <c r="AT59" s="122">
        <f t="shared" si="7"/>
        <v>5.3851982011835012E-2</v>
      </c>
      <c r="AU59" s="122">
        <f t="shared" si="8"/>
        <v>0.14697542629061638</v>
      </c>
      <c r="AV59" s="122">
        <f t="shared" si="9"/>
        <v>2.498473372533936E-2</v>
      </c>
      <c r="AW59" s="122">
        <f t="shared" si="10"/>
        <v>0.15865766496856507</v>
      </c>
      <c r="AX59" s="122">
        <f t="shared" si="11"/>
        <v>1.0000000000000002</v>
      </c>
      <c r="AY59" s="122">
        <f>SUMPRODUCT(AN59:AW59,幕後結果_最佳化!$Z$1005:$AI$1005)</f>
        <v>-8.0844062177284126E-2</v>
      </c>
      <c r="AZ59" s="122">
        <f>(SUMPRODUCT(AN59:AW59,MMULT(AN59:AW59,幕後結果!$AB$9:$AK$18)))*252</f>
        <v>0.11414868157698235</v>
      </c>
      <c r="BA59" s="122">
        <f t="shared" si="12"/>
        <v>0.33785896699211987</v>
      </c>
      <c r="BB59" s="98">
        <f t="shared" si="13"/>
        <v>-0.36625951733336798</v>
      </c>
      <c r="BC59" s="56"/>
      <c r="BD59" s="56"/>
    </row>
    <row r="60" spans="1:56">
      <c r="A60" s="91">
        <v>59</v>
      </c>
      <c r="B60" s="122">
        <v>6.6134667435413963E-2</v>
      </c>
      <c r="C60" s="122">
        <v>0.41933125056217024</v>
      </c>
      <c r="D60" s="122">
        <v>6.9085744061903709E-2</v>
      </c>
      <c r="E60" s="122">
        <v>0.50221457944013181</v>
      </c>
      <c r="F60" s="122">
        <v>0.24383714346802843</v>
      </c>
      <c r="G60" s="122">
        <v>0.20312622538141256</v>
      </c>
      <c r="H60" s="122">
        <v>0.65793783612766377</v>
      </c>
      <c r="I60" s="122">
        <v>0.32631133490234143</v>
      </c>
      <c r="J60" s="122">
        <v>0.26794154184094632</v>
      </c>
      <c r="K60" s="100">
        <v>0.27309642294773151</v>
      </c>
      <c r="L60" s="101"/>
      <c r="M60" s="102">
        <v>59</v>
      </c>
      <c r="N60" s="125">
        <v>-1.5052129575633304</v>
      </c>
      <c r="O60" s="125">
        <v>-0.2036045962125019</v>
      </c>
      <c r="P60" s="125">
        <v>-1.4826347167346641</v>
      </c>
      <c r="Q60" s="125">
        <v>5.551155951038415E-3</v>
      </c>
      <c r="R60" s="125">
        <v>-0.69401263228030752</v>
      </c>
      <c r="S60" s="125">
        <v>-0.83050654172502858</v>
      </c>
      <c r="T60" s="125">
        <v>0.40684160424271065</v>
      </c>
      <c r="U60" s="122">
        <v>-0.45012172900294684</v>
      </c>
      <c r="V60" s="122">
        <v>-0.61905051144698908</v>
      </c>
      <c r="W60" s="94">
        <v>-0.60347484351483183</v>
      </c>
      <c r="X60" s="56"/>
      <c r="Y60" s="95">
        <v>59</v>
      </c>
      <c r="Z60" s="122">
        <f>(幕後結果!$AB$2+幕後結果!$AB$4*幕後結果_最佳化!$N1061)*12/3</f>
        <v>-3.369105318870135</v>
      </c>
      <c r="AA60" s="122">
        <f>(幕後結果!$AC$2+幕後結果!$AC$4*幕後結果_最佳化!$O1061)*12/3</f>
        <v>-0.24037334410916522</v>
      </c>
      <c r="AB60" s="122">
        <f>(幕後結果!$AD$2+幕後結果!$AD$4*幕後結果_最佳化!$P1061)*12/3</f>
        <v>-2.1163088356152073</v>
      </c>
      <c r="AC60" s="122">
        <f>(幕後結果!$AE$2+幕後結果!$AE$4*幕後結果_最佳化!$Q1061)*12/3</f>
        <v>-0.80192724708772145</v>
      </c>
      <c r="AD60" s="122">
        <f>(幕後結果!$AF$2+幕後結果!$AF$4*幕後結果_最佳化!$R1061)*12/3</f>
        <v>-0.9468193864035932</v>
      </c>
      <c r="AE60" s="122">
        <f>(幕後結果!$AG$2+幕後結果!$AG$4*幕後結果_最佳化!$S1061)*12/3</f>
        <v>-0.60646566494868759</v>
      </c>
      <c r="AF60" s="122">
        <f>(幕後結果!$AH$2+幕後結果!$AH$4*幕後結果_最佳化!$T1061)*12/3</f>
        <v>0.22564980408902105</v>
      </c>
      <c r="AG60" s="122">
        <f>(幕後結果!$AI$2+幕後結果!$AI$4*幕後結果_最佳化!$U1061)*12/3</f>
        <v>-1.5943044264137149</v>
      </c>
      <c r="AH60" s="122">
        <f>(幕後結果!$AJ$2+幕後結果!$AJ$4*幕後結果_最佳化!$V1061)*12/3</f>
        <v>0.14010482413599445</v>
      </c>
      <c r="AI60" s="96">
        <f>(幕後結果!$AK$2+幕後結果!$AK$4*幕後結果_最佳化!$W1061)*12/3</f>
        <v>-3.6235963840353378</v>
      </c>
      <c r="AJ60" s="56"/>
      <c r="AK60" s="56"/>
      <c r="AL60" s="56"/>
      <c r="AM60" s="104">
        <v>59</v>
      </c>
      <c r="AN60" s="122">
        <f t="shared" si="1"/>
        <v>8.6581428030649277E-2</v>
      </c>
      <c r="AO60" s="122">
        <f t="shared" si="2"/>
        <v>5.860820611090959E-2</v>
      </c>
      <c r="AP60" s="122">
        <f t="shared" si="3"/>
        <v>9.7120913490711794E-2</v>
      </c>
      <c r="AQ60" s="122">
        <f t="shared" si="4"/>
        <v>0.13616612814417986</v>
      </c>
      <c r="AR60" s="122">
        <f t="shared" si="5"/>
        <v>0.11923932602754032</v>
      </c>
      <c r="AS60" s="122">
        <f t="shared" si="6"/>
        <v>3.6753940362145867E-3</v>
      </c>
      <c r="AT60" s="122">
        <f t="shared" si="7"/>
        <v>0.15402221147841277</v>
      </c>
      <c r="AU60" s="122">
        <f t="shared" si="8"/>
        <v>0.13362291282285962</v>
      </c>
      <c r="AV60" s="122">
        <f t="shared" si="9"/>
        <v>0.13147402929161081</v>
      </c>
      <c r="AW60" s="122">
        <f t="shared" si="10"/>
        <v>7.9489450566911202E-2</v>
      </c>
      <c r="AX60" s="122">
        <f t="shared" si="11"/>
        <v>0.99999999999999978</v>
      </c>
      <c r="AY60" s="122">
        <f>SUMPRODUCT(AN60:AW60,幕後結果_最佳化!$Z$1005:$AI$1005)</f>
        <v>-1.0524121268204706E-2</v>
      </c>
      <c r="AZ60" s="122">
        <f>(SUMPRODUCT(AN60:AW60,MMULT(AN60:AW60,幕後結果!$AB$9:$AK$18)))*252</f>
        <v>6.6776335337016143E-2</v>
      </c>
      <c r="BA60" s="122">
        <f t="shared" si="12"/>
        <v>0.25841117494608501</v>
      </c>
      <c r="BB60" s="98">
        <f t="shared" si="13"/>
        <v>-0.2067407544559601</v>
      </c>
      <c r="BC60" s="56"/>
      <c r="BD60" s="56"/>
    </row>
    <row r="61" spans="1:56">
      <c r="A61" s="91">
        <v>60</v>
      </c>
      <c r="B61" s="122">
        <v>0.20611067908199132</v>
      </c>
      <c r="C61" s="122">
        <v>0.78324753174494322</v>
      </c>
      <c r="D61" s="122">
        <v>0.15674821226866609</v>
      </c>
      <c r="E61" s="122">
        <v>0.7062157101007791</v>
      </c>
      <c r="F61" s="122">
        <v>0.14787566213366965</v>
      </c>
      <c r="G61" s="122">
        <v>0.98828447919974516</v>
      </c>
      <c r="H61" s="122">
        <v>0.42032662079227379</v>
      </c>
      <c r="I61" s="122">
        <v>0.11702349733001771</v>
      </c>
      <c r="J61" s="122">
        <v>0.20972945222778994</v>
      </c>
      <c r="K61" s="100">
        <v>0.73152387465678692</v>
      </c>
      <c r="L61" s="101"/>
      <c r="M61" s="102">
        <v>60</v>
      </c>
      <c r="N61" s="125">
        <v>-0.81999078894258681</v>
      </c>
      <c r="O61" s="125">
        <v>0.78320807033272721</v>
      </c>
      <c r="P61" s="125">
        <v>-1.0079125951281234</v>
      </c>
      <c r="Q61" s="125">
        <v>0.54236283091014303</v>
      </c>
      <c r="R61" s="125">
        <v>-1.0455879301186302</v>
      </c>
      <c r="S61" s="125">
        <v>2.2663323591762428</v>
      </c>
      <c r="T61" s="125">
        <v>-0.20105797555859226</v>
      </c>
      <c r="U61" s="122">
        <v>-1.1899984667928496</v>
      </c>
      <c r="V61" s="122">
        <v>-0.80736034856376548</v>
      </c>
      <c r="W61" s="94">
        <v>0.61742831469379644</v>
      </c>
      <c r="X61" s="56"/>
      <c r="Y61" s="95">
        <v>60</v>
      </c>
      <c r="Z61" s="122">
        <f>(幕後結果!$AB$2+幕後結果!$AB$4*幕後結果_最佳化!$N1062)*12/3</f>
        <v>-2.6672586755974166</v>
      </c>
      <c r="AA61" s="122">
        <f>(幕後結果!$AC$2+幕後結果!$AC$4*幕後結果_最佳化!$O1062)*12/3</f>
        <v>0.81468941800762007</v>
      </c>
      <c r="AB61" s="122">
        <f>(幕後結果!$AD$2+幕後結果!$AD$4*幕後結果_最佳化!$P1062)*12/3</f>
        <v>-1.0099959035387978</v>
      </c>
      <c r="AC61" s="122">
        <f>(幕後結果!$AE$2+幕後結果!$AE$4*幕後結果_最佳化!$Q1062)*12/3</f>
        <v>0.48365135236736873</v>
      </c>
      <c r="AD61" s="122">
        <f>(幕後結果!$AF$2+幕後結果!$AF$4*幕後結果_最佳化!$R1062)*12/3</f>
        <v>-1.0955886946161493</v>
      </c>
      <c r="AE61" s="122">
        <f>(幕後結果!$AG$2+幕後結果!$AG$4*幕後結果_最佳化!$S1062)*12/3</f>
        <v>1.6335390985101981</v>
      </c>
      <c r="AF61" s="122">
        <f>(幕後結果!$AH$2+幕後結果!$AH$4*幕後結果_最佳化!$T1062)*12/3</f>
        <v>-0.22726273353109672</v>
      </c>
      <c r="AG61" s="122">
        <f>(幕後結果!$AI$2+幕後結果!$AI$4*幕後結果_最佳化!$U1062)*12/3</f>
        <v>-1.5270608177715772</v>
      </c>
      <c r="AH61" s="122">
        <f>(幕後結果!$AJ$2+幕後結果!$AJ$4*幕後結果_最佳化!$V1062)*12/3</f>
        <v>0.85735673319216499</v>
      </c>
      <c r="AI61" s="96">
        <f>(幕後結果!$AK$2+幕後結果!$AK$4*幕後結果_最佳化!$W1062)*12/3</f>
        <v>-1.675819740137704</v>
      </c>
      <c r="AJ61" s="56"/>
      <c r="AK61" s="56"/>
      <c r="AL61" s="56"/>
      <c r="AM61" s="104">
        <v>60</v>
      </c>
      <c r="AN61" s="122">
        <f t="shared" si="1"/>
        <v>0.1219787586018713</v>
      </c>
      <c r="AO61" s="122">
        <f t="shared" si="2"/>
        <v>0.20243052430682024</v>
      </c>
      <c r="AP61" s="122">
        <f t="shared" si="3"/>
        <v>2.9953374710123069E-2</v>
      </c>
      <c r="AQ61" s="122">
        <f t="shared" si="4"/>
        <v>0.14698888865106299</v>
      </c>
      <c r="AR61" s="122">
        <f t="shared" si="5"/>
        <v>0.1607233794146645</v>
      </c>
      <c r="AS61" s="122">
        <f t="shared" si="6"/>
        <v>6.8536062937013545E-2</v>
      </c>
      <c r="AT61" s="122">
        <f t="shared" si="7"/>
        <v>2.003015334359742E-2</v>
      </c>
      <c r="AU61" s="122">
        <f t="shared" si="8"/>
        <v>6.3905735140296321E-2</v>
      </c>
      <c r="AV61" s="122">
        <f t="shared" si="9"/>
        <v>0.13064702491286795</v>
      </c>
      <c r="AW61" s="122">
        <f t="shared" si="10"/>
        <v>5.4806097981682615E-2</v>
      </c>
      <c r="AX61" s="122">
        <f t="shared" si="11"/>
        <v>0.99999999999999978</v>
      </c>
      <c r="AY61" s="122">
        <f>SUMPRODUCT(AN61:AW61,幕後結果_最佳化!$Z$1005:$AI$1005)</f>
        <v>2.0758155375294185E-3</v>
      </c>
      <c r="AZ61" s="122">
        <f>(SUMPRODUCT(AN61:AW61,MMULT(AN61:AW61,幕後結果!$AB$9:$AK$18)))*252</f>
        <v>6.7148251277311957E-2</v>
      </c>
      <c r="BA61" s="122">
        <f t="shared" si="12"/>
        <v>0.25912979619741139</v>
      </c>
      <c r="BB61" s="98">
        <f t="shared" si="13"/>
        <v>-0.15754338197128717</v>
      </c>
      <c r="BC61" s="56"/>
      <c r="BD61" s="56"/>
    </row>
    <row r="62" spans="1:56">
      <c r="A62" s="91">
        <v>61</v>
      </c>
      <c r="B62" s="122">
        <v>0.65710982713359378</v>
      </c>
      <c r="C62" s="122">
        <v>0.14316441655181067</v>
      </c>
      <c r="D62" s="122">
        <v>0.8920517297213546</v>
      </c>
      <c r="E62" s="122">
        <v>0.64900384168276681</v>
      </c>
      <c r="F62" s="122">
        <v>0.50564726448319597</v>
      </c>
      <c r="G62" s="122">
        <v>0.58239705876377013</v>
      </c>
      <c r="H62" s="122">
        <v>0.57136252921820851</v>
      </c>
      <c r="I62" s="122">
        <v>0.23278530682155041</v>
      </c>
      <c r="J62" s="122">
        <v>0.80146246725275838</v>
      </c>
      <c r="K62" s="100">
        <v>0.54909465389597889</v>
      </c>
      <c r="L62" s="101"/>
      <c r="M62" s="102">
        <v>61</v>
      </c>
      <c r="N62" s="125">
        <v>0.40458804757873407</v>
      </c>
      <c r="O62" s="125">
        <v>-1.0662097556788019</v>
      </c>
      <c r="P62" s="125">
        <v>1.2375134057317203</v>
      </c>
      <c r="Q62" s="125">
        <v>0.38263243618403792</v>
      </c>
      <c r="R62" s="125">
        <v>1.4156065612579085E-2</v>
      </c>
      <c r="S62" s="125">
        <v>0.20802956538733508</v>
      </c>
      <c r="T62" s="125">
        <v>0.17984412505186792</v>
      </c>
      <c r="U62" s="122">
        <v>-0.72970485368561566</v>
      </c>
      <c r="V62" s="122">
        <v>0.84685658219539151</v>
      </c>
      <c r="W62" s="94">
        <v>0.12337431894191399</v>
      </c>
      <c r="X62" s="56"/>
      <c r="Y62" s="95">
        <v>61</v>
      </c>
      <c r="Z62" s="122">
        <f>(幕後結果!$AB$2+幕後結果!$AB$4*幕後結果_最佳化!$N1063)*12/3</f>
        <v>-1.4129697964660164</v>
      </c>
      <c r="AA62" s="122">
        <f>(幕後結果!$AC$2+幕後結果!$AC$4*幕後結果_最佳化!$O1063)*12/3</f>
        <v>-1.1209053250913652</v>
      </c>
      <c r="AB62" s="122">
        <f>(幕後結果!$AD$2+幕後結果!$AD$4*幕後結果_最佳化!$P1063)*12/3</f>
        <v>0.97448104444343764</v>
      </c>
      <c r="AC62" s="122">
        <f>(幕後結果!$AE$2+幕後結果!$AE$4*幕後結果_最佳化!$Q1063)*12/3</f>
        <v>1.0352124761747565</v>
      </c>
      <c r="AD62" s="122">
        <f>(幕後結果!$AF$2+幕後結果!$AF$4*幕後結果_最佳化!$R1063)*12/3</f>
        <v>1.7533291181814221</v>
      </c>
      <c r="AE62" s="122">
        <f>(幕後結果!$AG$2+幕後結果!$AG$4*幕後結果_最佳化!$S1063)*12/3</f>
        <v>-6.2650227195025207E-2</v>
      </c>
      <c r="AF62" s="122">
        <f>(幕後結果!$AH$2+幕後結果!$AH$4*幕後結果_最佳化!$T1063)*12/3</f>
        <v>0.1910735811303296</v>
      </c>
      <c r="AG62" s="122">
        <f>(幕後結果!$AI$2+幕後結果!$AI$4*幕後結果_最佳化!$U1063)*12/3</f>
        <v>-1.4558990532320546</v>
      </c>
      <c r="AH62" s="122">
        <f>(幕後結果!$AJ$2+幕後結果!$AJ$4*幕後結果_最佳化!$V1063)*12/3</f>
        <v>1.8736774558279734</v>
      </c>
      <c r="AI62" s="96">
        <f>(幕後結果!$AK$2+幕後結果!$AK$4*幕後結果_最佳化!$W1063)*12/3</f>
        <v>-2.5073595084990461</v>
      </c>
      <c r="AJ62" s="56"/>
      <c r="AK62" s="56"/>
      <c r="AL62" s="56"/>
      <c r="AM62" s="104">
        <v>61</v>
      </c>
      <c r="AN62" s="122">
        <f t="shared" si="1"/>
        <v>0.15836105474583884</v>
      </c>
      <c r="AO62" s="122">
        <f t="shared" si="2"/>
        <v>0.16051539050547392</v>
      </c>
      <c r="AP62" s="122">
        <f t="shared" si="3"/>
        <v>0.16863337886270935</v>
      </c>
      <c r="AQ62" s="122">
        <f t="shared" si="4"/>
        <v>9.485130561578653E-2</v>
      </c>
      <c r="AR62" s="122">
        <f t="shared" si="5"/>
        <v>3.1732581605006534E-2</v>
      </c>
      <c r="AS62" s="122">
        <f t="shared" si="6"/>
        <v>1.016176059022789E-2</v>
      </c>
      <c r="AT62" s="122">
        <f t="shared" si="7"/>
        <v>1.0668571284754083E-2</v>
      </c>
      <c r="AU62" s="122">
        <f t="shared" si="8"/>
        <v>1.6714734277225779E-2</v>
      </c>
      <c r="AV62" s="122">
        <f t="shared" si="9"/>
        <v>0.19173099408464311</v>
      </c>
      <c r="AW62" s="122">
        <f t="shared" si="10"/>
        <v>0.15663022842833388</v>
      </c>
      <c r="AX62" s="122">
        <f t="shared" si="11"/>
        <v>0.99999999999999989</v>
      </c>
      <c r="AY62" s="122">
        <f>SUMPRODUCT(AN62:AW62,幕後結果_最佳化!$Z$1005:$AI$1005)</f>
        <v>-0.30766270067341672</v>
      </c>
      <c r="AZ62" s="122">
        <f>(SUMPRODUCT(AN62:AW62,MMULT(AN62:AW62,幕後結果!$AB$9:$AK$18)))*252</f>
        <v>6.6093145148639079E-2</v>
      </c>
      <c r="BA62" s="122">
        <f t="shared" si="12"/>
        <v>0.25708587115716625</v>
      </c>
      <c r="BB62" s="98">
        <f t="shared" si="13"/>
        <v>-1.3636015822087111</v>
      </c>
      <c r="BC62" s="56"/>
      <c r="BD62" s="56"/>
    </row>
    <row r="63" spans="1:56">
      <c r="A63" s="91">
        <v>62</v>
      </c>
      <c r="B63" s="122">
        <v>0.84563798161170634</v>
      </c>
      <c r="C63" s="122">
        <v>0.6674897371164672</v>
      </c>
      <c r="D63" s="122">
        <v>0.98879474258777567</v>
      </c>
      <c r="E63" s="122">
        <v>0.81042102721311138</v>
      </c>
      <c r="F63" s="122">
        <v>0.40069398640145693</v>
      </c>
      <c r="G63" s="122">
        <v>0.51745670430866175</v>
      </c>
      <c r="H63" s="122">
        <v>9.9766608379718846E-2</v>
      </c>
      <c r="I63" s="122">
        <v>0.89244141229001128</v>
      </c>
      <c r="J63" s="122">
        <v>0.2630093516918246</v>
      </c>
      <c r="K63" s="100">
        <v>0.48893099048595068</v>
      </c>
      <c r="L63" s="101"/>
      <c r="M63" s="102">
        <v>62</v>
      </c>
      <c r="N63" s="125">
        <v>1.0179030400309388</v>
      </c>
      <c r="O63" s="125">
        <v>0.43299207702493614</v>
      </c>
      <c r="P63" s="125">
        <v>2.2833371752641622</v>
      </c>
      <c r="Q63" s="125">
        <v>0.87944886796742328</v>
      </c>
      <c r="R63" s="125">
        <v>-0.25155121257229057</v>
      </c>
      <c r="S63" s="125">
        <v>4.3771441822232152E-2</v>
      </c>
      <c r="T63" s="125">
        <v>-1.2828825799120902</v>
      </c>
      <c r="U63" s="122">
        <v>1.2396167684836945</v>
      </c>
      <c r="V63" s="122">
        <v>-0.63409518735178938</v>
      </c>
      <c r="W63" s="94">
        <v>-2.7749453137270078E-2</v>
      </c>
      <c r="X63" s="56"/>
      <c r="Y63" s="95">
        <v>62</v>
      </c>
      <c r="Z63" s="122">
        <f>(幕後結果!$AB$2+幕後結果!$AB$4*幕後結果_最佳化!$N1064)*12/3</f>
        <v>-0.78477490080487067</v>
      </c>
      <c r="AA63" s="122">
        <f>(幕後結果!$AC$2+幕後結果!$AC$4*幕後結果_最佳化!$O1064)*12/3</f>
        <v>0.47486987790139629</v>
      </c>
      <c r="AB63" s="122">
        <f>(幕後結果!$AD$2+幕後結果!$AD$4*幕後結果_最佳化!$P1064)*12/3</f>
        <v>2.9476472626529557</v>
      </c>
      <c r="AC63" s="122">
        <f>(幕後結果!$AE$2+幕後結果!$AE$4*幕後結果_最佳化!$Q1064)*12/3</f>
        <v>2.737971994880104</v>
      </c>
      <c r="AD63" s="122">
        <f>(幕後結果!$AF$2+幕後結果!$AF$4*幕後結果_最佳化!$R1064)*12/3</f>
        <v>1.9970672000661969</v>
      </c>
      <c r="AE63" s="122">
        <f>(幕後結果!$AG$2+幕後結果!$AG$4*幕後結果_最佳化!$S1064)*12/3</f>
        <v>4.4322188915985029E-2</v>
      </c>
      <c r="AF63" s="122">
        <f>(幕後結果!$AH$2+幕後結果!$AH$4*幕後結果_最佳化!$T1064)*12/3</f>
        <v>-0.63142861602913802</v>
      </c>
      <c r="AG63" s="122">
        <f>(幕後結果!$AI$2+幕後結果!$AI$4*幕後結果_最佳化!$U1064)*12/3</f>
        <v>1.8503985343985869</v>
      </c>
      <c r="AH63" s="122">
        <f>(幕後結果!$AJ$2+幕後結果!$AJ$4*幕後結果_最佳化!$V1064)*12/3</f>
        <v>0.29289717046704178</v>
      </c>
      <c r="AI63" s="96">
        <f>(幕後結果!$AK$2+幕後結果!$AK$4*幕後結果_最佳化!$W1064)*12/3</f>
        <v>0.1131589622613145</v>
      </c>
      <c r="AJ63" s="56"/>
      <c r="AK63" s="56"/>
      <c r="AL63" s="56"/>
      <c r="AM63" s="104">
        <v>62</v>
      </c>
      <c r="AN63" s="122">
        <f t="shared" si="1"/>
        <v>9.3658461952049715E-2</v>
      </c>
      <c r="AO63" s="122">
        <f t="shared" si="2"/>
        <v>6.5629353800107329E-2</v>
      </c>
      <c r="AP63" s="122">
        <f t="shared" si="3"/>
        <v>0.14485704126703447</v>
      </c>
      <c r="AQ63" s="122">
        <f t="shared" si="4"/>
        <v>0.12528309912725166</v>
      </c>
      <c r="AR63" s="122">
        <f t="shared" si="5"/>
        <v>3.9353190660788857E-2</v>
      </c>
      <c r="AS63" s="122">
        <f t="shared" si="6"/>
        <v>1.3576479781957172E-2</v>
      </c>
      <c r="AT63" s="122">
        <f t="shared" si="7"/>
        <v>0.15723951763789351</v>
      </c>
      <c r="AU63" s="122">
        <f t="shared" si="8"/>
        <v>7.5592807994057112E-2</v>
      </c>
      <c r="AV63" s="122">
        <f t="shared" si="9"/>
        <v>0.15942637852985939</v>
      </c>
      <c r="AW63" s="122">
        <f t="shared" si="10"/>
        <v>0.1253836692490008</v>
      </c>
      <c r="AX63" s="122">
        <f t="shared" si="11"/>
        <v>1</v>
      </c>
      <c r="AY63" s="122">
        <f>SUMPRODUCT(AN63:AW63,幕後結果_最佳化!$Z$1005:$AI$1005)</f>
        <v>-0.13977278267691112</v>
      </c>
      <c r="AZ63" s="122">
        <f>(SUMPRODUCT(AN63:AW63,MMULT(AN63:AW63,幕後結果!$AB$9:$AK$18)))*252</f>
        <v>6.014050187147383E-2</v>
      </c>
      <c r="BA63" s="122">
        <f t="shared" si="12"/>
        <v>0.24523560482008691</v>
      </c>
      <c r="BB63" s="98">
        <f t="shared" si="13"/>
        <v>-0.74488687240552209</v>
      </c>
      <c r="BC63" s="56"/>
      <c r="BD63" s="56"/>
    </row>
    <row r="64" spans="1:56">
      <c r="A64" s="91">
        <v>63</v>
      </c>
      <c r="B64" s="122">
        <v>0.71104672681179881</v>
      </c>
      <c r="C64" s="122">
        <v>0.66310515775359447</v>
      </c>
      <c r="D64" s="122">
        <v>0.85017425795215229</v>
      </c>
      <c r="E64" s="122">
        <v>0.4814039294748147</v>
      </c>
      <c r="F64" s="122">
        <v>0.91750254004252363</v>
      </c>
      <c r="G64" s="122">
        <v>7.3059353622546341E-2</v>
      </c>
      <c r="H64" s="122">
        <v>0.93471815065925368</v>
      </c>
      <c r="I64" s="122">
        <v>0.46108782353150835</v>
      </c>
      <c r="J64" s="122">
        <v>0.10427258061218558</v>
      </c>
      <c r="K64" s="100">
        <v>0.53770124275645004</v>
      </c>
      <c r="L64" s="101"/>
      <c r="M64" s="102">
        <v>63</v>
      </c>
      <c r="N64" s="125">
        <v>0.55644520052411262</v>
      </c>
      <c r="O64" s="125">
        <v>0.42095261377391063</v>
      </c>
      <c r="P64" s="125">
        <v>1.0371810580896719</v>
      </c>
      <c r="Q64" s="125">
        <v>-4.66303294003887E-2</v>
      </c>
      <c r="R64" s="125">
        <v>1.3884668909610105</v>
      </c>
      <c r="S64" s="125">
        <v>-1.4533784471326938</v>
      </c>
      <c r="T64" s="125">
        <v>1.5118827281050111</v>
      </c>
      <c r="U64" s="122">
        <v>-9.7693537846351028E-2</v>
      </c>
      <c r="V64" s="122">
        <v>-1.2575759344849091</v>
      </c>
      <c r="W64" s="94">
        <v>9.46441073118931E-2</v>
      </c>
      <c r="X64" s="56"/>
      <c r="Y64" s="95">
        <v>63</v>
      </c>
      <c r="Z64" s="122">
        <f>(幕後結果!$AB$2+幕後結果!$AB$4*幕後結果_最佳化!$N1065)*12/3</f>
        <v>-1.2574283707322329</v>
      </c>
      <c r="AA64" s="122">
        <f>(幕後結果!$AC$2+幕後結果!$AC$4*幕後結果_最佳化!$O1065)*12/3</f>
        <v>0.45446057798060585</v>
      </c>
      <c r="AB64" s="122">
        <f>(幕後結果!$AD$2+幕後結果!$AD$4*幕後結果_最佳化!$P1065)*12/3</f>
        <v>1.4289533517645772</v>
      </c>
      <c r="AC64" s="122">
        <f>(幕後結果!$AE$2+幕後結果!$AE$4*幕後結果_最佳化!$Q1065)*12/3</f>
        <v>1.0217314978737011</v>
      </c>
      <c r="AD64" s="122">
        <f>(幕後結果!$AF$2+幕後結果!$AF$4*幕後結果_最佳化!$R1065)*12/3</f>
        <v>4.1542190629774698</v>
      </c>
      <c r="AE64" s="122">
        <f>(幕後結果!$AG$2+幕後結果!$AG$4*幕後結果_最佳化!$S1065)*12/3</f>
        <v>-1.1100153890744964</v>
      </c>
      <c r="AF64" s="122">
        <f>(幕後結果!$AH$2+幕後結果!$AH$4*幕後結果_最佳化!$T1065)*12/3</f>
        <v>1.965494018528285</v>
      </c>
      <c r="AG64" s="122">
        <f>(幕後結果!$AI$2+幕後結果!$AI$4*幕後結果_最佳化!$U1065)*12/3</f>
        <v>0.108799149716793</v>
      </c>
      <c r="AH64" s="122">
        <f>(幕後結果!$AJ$2+幕後結果!$AJ$4*幕後結果_最佳化!$V1065)*12/3</f>
        <v>-0.45432588119249012</v>
      </c>
      <c r="AI64" s="96">
        <f>(幕後結果!$AK$2+幕後結果!$AK$4*幕後結果_最佳化!$W1065)*12/3</f>
        <v>-0.56739239032547739</v>
      </c>
      <c r="AJ64" s="56"/>
      <c r="AK64" s="56"/>
      <c r="AL64" s="56"/>
      <c r="AM64" s="104">
        <v>63</v>
      </c>
      <c r="AN64" s="122">
        <f t="shared" si="1"/>
        <v>8.6304426702296544E-2</v>
      </c>
      <c r="AO64" s="122">
        <f t="shared" si="2"/>
        <v>2.837313201003561E-2</v>
      </c>
      <c r="AP64" s="122">
        <f t="shared" si="3"/>
        <v>0.23168058096047137</v>
      </c>
      <c r="AQ64" s="122">
        <f t="shared" si="4"/>
        <v>5.9933520049844528E-2</v>
      </c>
      <c r="AR64" s="122">
        <f t="shared" si="5"/>
        <v>0.11210809782089425</v>
      </c>
      <c r="AS64" s="122">
        <f t="shared" si="6"/>
        <v>5.9779882090975102E-2</v>
      </c>
      <c r="AT64" s="122">
        <f t="shared" si="7"/>
        <v>2.9484086662677843E-2</v>
      </c>
      <c r="AU64" s="122">
        <f t="shared" si="8"/>
        <v>0.12723480677696089</v>
      </c>
      <c r="AV64" s="122">
        <f t="shared" si="9"/>
        <v>0.12884218489498453</v>
      </c>
      <c r="AW64" s="122">
        <f t="shared" si="10"/>
        <v>0.1362592820308593</v>
      </c>
      <c r="AX64" s="122">
        <f t="shared" si="11"/>
        <v>1</v>
      </c>
      <c r="AY64" s="122">
        <f>SUMPRODUCT(AN64:AW64,幕後結果_最佳化!$Z$1005:$AI$1005)</f>
        <v>-0.16396486891357184</v>
      </c>
      <c r="AZ64" s="122">
        <f>(SUMPRODUCT(AN64:AW64,MMULT(AN64:AW64,幕後結果!$AB$9:$AK$18)))*252</f>
        <v>7.9435911862729094E-2</v>
      </c>
      <c r="BA64" s="122">
        <f t="shared" si="12"/>
        <v>0.28184377208433947</v>
      </c>
      <c r="BB64" s="98">
        <f t="shared" si="13"/>
        <v>-0.73396998409341896</v>
      </c>
      <c r="BC64" s="56"/>
      <c r="BD64" s="56"/>
    </row>
    <row r="65" spans="1:56">
      <c r="A65" s="91">
        <v>64</v>
      </c>
      <c r="B65" s="122">
        <v>0.42038276296870292</v>
      </c>
      <c r="C65" s="122">
        <v>0.82973319294682968</v>
      </c>
      <c r="D65" s="122">
        <v>0.82174792557576359</v>
      </c>
      <c r="E65" s="122">
        <v>0.80290793011878314</v>
      </c>
      <c r="F65" s="122">
        <v>0.86747908248539973</v>
      </c>
      <c r="G65" s="122">
        <v>0.92808108069161399</v>
      </c>
      <c r="H65" s="122">
        <v>0.34616904954213501</v>
      </c>
      <c r="I65" s="122">
        <v>0.32287129468113585</v>
      </c>
      <c r="J65" s="122">
        <v>0.39061996985166192</v>
      </c>
      <c r="K65" s="100">
        <v>0.95357323356563839</v>
      </c>
      <c r="L65" s="101"/>
      <c r="M65" s="102">
        <v>64</v>
      </c>
      <c r="N65" s="125">
        <v>-0.20091437671643686</v>
      </c>
      <c r="O65" s="125">
        <v>0.95311143272962973</v>
      </c>
      <c r="P65" s="125">
        <v>0.92204683058213999</v>
      </c>
      <c r="Q65" s="125">
        <v>0.852053966970023</v>
      </c>
      <c r="R65" s="125">
        <v>1.1145534327990863</v>
      </c>
      <c r="S65" s="125">
        <v>1.4616474713406298</v>
      </c>
      <c r="T65" s="125">
        <v>-0.39568408305310698</v>
      </c>
      <c r="U65" s="122">
        <v>-0.45968464952562277</v>
      </c>
      <c r="V65" s="122">
        <v>-0.27770354419229593</v>
      </c>
      <c r="W65" s="94">
        <v>1.680533650138138</v>
      </c>
      <c r="X65" s="56"/>
      <c r="Y65" s="95">
        <v>64</v>
      </c>
      <c r="Z65" s="122">
        <f>(幕後結果!$AB$2+幕後結果!$AB$4*幕後結果_最佳化!$N1066)*12/3</f>
        <v>-2.0331625798379611</v>
      </c>
      <c r="AA65" s="122">
        <f>(幕後結果!$AC$2+幕後結果!$AC$4*幕後結果_最佳化!$O1066)*12/3</f>
        <v>1.0046793118424362</v>
      </c>
      <c r="AB65" s="122">
        <f>(幕後結果!$AD$2+幕後結果!$AD$4*幕後結果_最佳化!$P1066)*12/3</f>
        <v>1.3909855953575294</v>
      </c>
      <c r="AC65" s="122">
        <f>(幕後結果!$AE$2+幕後結果!$AE$4*幕後結果_最佳化!$Q1066)*12/3</f>
        <v>1.9752185772182298</v>
      </c>
      <c r="AD65" s="122">
        <f>(幕後結果!$AF$2+幕後結果!$AF$4*幕後結果_最佳化!$R1066)*12/3</f>
        <v>3.7711786402035994</v>
      </c>
      <c r="AE65" s="122">
        <f>(幕後結果!$AG$2+幕後結果!$AG$4*幕後結果_最佳化!$S1066)*12/3</f>
        <v>0.93679280551748823</v>
      </c>
      <c r="AF65" s="122">
        <f>(幕後結果!$AH$2+幕後結果!$AH$4*幕後結果_最佳化!$T1066)*12/3</f>
        <v>-2.5554633485245698E-2</v>
      </c>
      <c r="AG65" s="122">
        <f>(幕後結果!$AI$2+幕後結果!$AI$4*幕後結果_最佳化!$U1066)*12/3</f>
        <v>0.16339976731742628</v>
      </c>
      <c r="AH65" s="122">
        <f>(幕後結果!$AJ$2+幕後結果!$AJ$4*幕後結果_最佳化!$V1066)*12/3</f>
        <v>0.81623531084742129</v>
      </c>
      <c r="AI65" s="96">
        <f>(幕後結果!$AK$2+幕後結果!$AK$4*幕後結果_最佳化!$W1066)*12/3</f>
        <v>1.287663937907507</v>
      </c>
      <c r="AJ65" s="56"/>
      <c r="AK65" s="56"/>
      <c r="AL65" s="56"/>
      <c r="AM65" s="104">
        <v>64</v>
      </c>
      <c r="AN65" s="122">
        <f t="shared" si="1"/>
        <v>7.0655509067259911E-2</v>
      </c>
      <c r="AO65" s="122">
        <f t="shared" si="2"/>
        <v>7.1084529253349529E-2</v>
      </c>
      <c r="AP65" s="122">
        <f t="shared" si="3"/>
        <v>3.0761464377569599E-2</v>
      </c>
      <c r="AQ65" s="122">
        <f t="shared" si="4"/>
        <v>7.5952553620929411E-2</v>
      </c>
      <c r="AR65" s="122">
        <f t="shared" si="5"/>
        <v>8.8517266282102963E-2</v>
      </c>
      <c r="AS65" s="122">
        <f t="shared" si="6"/>
        <v>4.9975170059179501E-2</v>
      </c>
      <c r="AT65" s="122">
        <f t="shared" si="7"/>
        <v>0.17857923972441156</v>
      </c>
      <c r="AU65" s="122">
        <f t="shared" si="8"/>
        <v>0.16286989204281074</v>
      </c>
      <c r="AV65" s="122">
        <f t="shared" si="9"/>
        <v>6.996035105790871E-2</v>
      </c>
      <c r="AW65" s="122">
        <f t="shared" si="10"/>
        <v>0.20164402451447805</v>
      </c>
      <c r="AX65" s="122">
        <f t="shared" si="11"/>
        <v>1</v>
      </c>
      <c r="AY65" s="122">
        <f>SUMPRODUCT(AN65:AW65,幕後結果_最佳化!$Z$1005:$AI$1005)</f>
        <v>-0.28600058110887283</v>
      </c>
      <c r="AZ65" s="122">
        <f>(SUMPRODUCT(AN65:AW65,MMULT(AN65:AW65,幕後結果!$AB$9:$AK$18)))*252</f>
        <v>7.7327910163999869E-2</v>
      </c>
      <c r="BA65" s="122">
        <f t="shared" si="12"/>
        <v>0.27807896390054365</v>
      </c>
      <c r="BB65" s="98">
        <f t="shared" si="13"/>
        <v>-1.1827596611245494</v>
      </c>
      <c r="BC65" s="56"/>
      <c r="BD65" s="56"/>
    </row>
    <row r="66" spans="1:56">
      <c r="A66" s="91">
        <v>65</v>
      </c>
      <c r="B66" s="122">
        <v>0.61750326581140746</v>
      </c>
      <c r="C66" s="122">
        <v>0.79341700753085576</v>
      </c>
      <c r="D66" s="122">
        <v>0.39687653652595833</v>
      </c>
      <c r="E66" s="122">
        <v>0.94216858164295347</v>
      </c>
      <c r="F66" s="122">
        <v>0.17265744274696782</v>
      </c>
      <c r="G66" s="122">
        <v>0.99341391066231144</v>
      </c>
      <c r="H66" s="122">
        <v>0.79607966199195546</v>
      </c>
      <c r="I66" s="122">
        <v>4.5133661576477024E-2</v>
      </c>
      <c r="J66" s="122">
        <v>0.70919678179486123</v>
      </c>
      <c r="K66" s="100">
        <v>0.67060161225007064</v>
      </c>
      <c r="L66" s="101"/>
      <c r="M66" s="102">
        <v>65</v>
      </c>
      <c r="N66" s="125">
        <v>0.29892998430383327</v>
      </c>
      <c r="O66" s="125">
        <v>0.81833489684646399</v>
      </c>
      <c r="P66" s="125">
        <v>-0.26144018251727458</v>
      </c>
      <c r="Q66" s="125">
        <v>1.5732418136283712</v>
      </c>
      <c r="R66" s="125">
        <v>-0.94371582404028698</v>
      </c>
      <c r="S66" s="125">
        <v>2.4790799237438135</v>
      </c>
      <c r="T66" s="125">
        <v>0.82769954653428646</v>
      </c>
      <c r="U66" s="122">
        <v>-1.6939892639976086</v>
      </c>
      <c r="V66" s="122">
        <v>0.55103973456859989</v>
      </c>
      <c r="W66" s="94">
        <v>0.44157500356880253</v>
      </c>
      <c r="X66" s="56"/>
      <c r="Y66" s="95">
        <v>65</v>
      </c>
      <c r="Z66" s="122">
        <f>(幕後結果!$AB$2+幕後結果!$AB$4*幕後結果_最佳化!$N1067)*12/3</f>
        <v>-1.5211912762138928</v>
      </c>
      <c r="AA66" s="122">
        <f>(幕後結果!$AC$2+幕後結果!$AC$4*幕後結果_最佳化!$O1067)*12/3</f>
        <v>0.87045289427036943</v>
      </c>
      <c r="AB66" s="122">
        <f>(幕後結果!$AD$2+幕後結果!$AD$4*幕後結果_最佳化!$P1067)*12/3</f>
        <v>6.8581653969201378E-2</v>
      </c>
      <c r="AC66" s="122">
        <f>(幕後結果!$AE$2+幕後結果!$AE$4*幕後結果_最佳化!$Q1067)*12/3</f>
        <v>2.1806316713771716</v>
      </c>
      <c r="AD66" s="122">
        <f>(幕後結果!$AF$2+幕後結果!$AF$4*幕後結果_最佳化!$R1067)*12/3</f>
        <v>-0.1744822282964944</v>
      </c>
      <c r="AE66" s="122">
        <f>(幕後結果!$AG$2+幕後結果!$AG$4*幕後結果_最佳化!$S1067)*12/3</f>
        <v>1.9920128504538404</v>
      </c>
      <c r="AF66" s="122">
        <f>(幕後結果!$AH$2+幕後結果!$AH$4*幕後結果_最佳化!$T1067)*12/3</f>
        <v>0.98230461747793685</v>
      </c>
      <c r="AG66" s="122">
        <f>(幕後結果!$AI$2+幕後結果!$AI$4*幕後結果_最佳化!$U1067)*12/3</f>
        <v>-1.8932889730642579</v>
      </c>
      <c r="AH66" s="122">
        <f>(幕後結果!$AJ$2+幕後結果!$AJ$4*幕後結果_最佳化!$V1067)*12/3</f>
        <v>2.3935704638012223</v>
      </c>
      <c r="AI66" s="96">
        <f>(幕後結果!$AK$2+幕後結果!$AK$4*幕後結果_最佳化!$W1067)*12/3</f>
        <v>-2.3995165367447235</v>
      </c>
      <c r="AJ66" s="56"/>
      <c r="AK66" s="56"/>
      <c r="AL66" s="56"/>
      <c r="AM66" s="104">
        <v>65</v>
      </c>
      <c r="AN66" s="122">
        <f t="shared" si="1"/>
        <v>9.3798325104282709E-2</v>
      </c>
      <c r="AO66" s="122">
        <f t="shared" si="2"/>
        <v>5.1002006194235089E-2</v>
      </c>
      <c r="AP66" s="122">
        <f t="shared" si="3"/>
        <v>0.20403817432139973</v>
      </c>
      <c r="AQ66" s="122">
        <f t="shared" si="4"/>
        <v>1.1539306330247101E-2</v>
      </c>
      <c r="AR66" s="122">
        <f t="shared" si="5"/>
        <v>0.12831914712505507</v>
      </c>
      <c r="AS66" s="122">
        <f t="shared" si="6"/>
        <v>6.1133601887507244E-2</v>
      </c>
      <c r="AT66" s="122">
        <f t="shared" si="7"/>
        <v>3.3194402335861274E-2</v>
      </c>
      <c r="AU66" s="122">
        <f t="shared" si="8"/>
        <v>0.15522865314650849</v>
      </c>
      <c r="AV66" s="122">
        <f t="shared" si="9"/>
        <v>0.18316172929647234</v>
      </c>
      <c r="AW66" s="122">
        <f t="shared" si="10"/>
        <v>7.8584654258430864E-2</v>
      </c>
      <c r="AX66" s="122">
        <f t="shared" si="11"/>
        <v>0.99999999999999989</v>
      </c>
      <c r="AY66" s="122">
        <f>SUMPRODUCT(AN66:AW66,幕後結果_最佳化!$Z$1005:$AI$1005)</f>
        <v>-3.7046736061814481E-2</v>
      </c>
      <c r="AZ66" s="122">
        <f>(SUMPRODUCT(AN66:AW66,MMULT(AN66:AW66,幕後結果!$AB$9:$AK$18)))*252</f>
        <v>6.8773470112049567E-2</v>
      </c>
      <c r="BA66" s="122">
        <f t="shared" si="12"/>
        <v>0.26224696397108122</v>
      </c>
      <c r="BB66" s="98">
        <f t="shared" si="13"/>
        <v>-0.3048528564495811</v>
      </c>
      <c r="BC66" s="56"/>
      <c r="BD66" s="56"/>
    </row>
    <row r="67" spans="1:56">
      <c r="A67" s="91">
        <v>66</v>
      </c>
      <c r="B67" s="122">
        <v>0.79570157035502942</v>
      </c>
      <c r="C67" s="122">
        <v>0.29217748983674241</v>
      </c>
      <c r="D67" s="122">
        <v>0.18659160326707891</v>
      </c>
      <c r="E67" s="122">
        <v>0.20668043083274035</v>
      </c>
      <c r="F67" s="122">
        <v>0.1380375581287494</v>
      </c>
      <c r="G67" s="122">
        <v>0.87731273259717746</v>
      </c>
      <c r="H67" s="122">
        <v>0.60360976344745687</v>
      </c>
      <c r="I67" s="122">
        <v>0.36933614717005669</v>
      </c>
      <c r="J67" s="122">
        <v>0.98533661025090002</v>
      </c>
      <c r="K67" s="100">
        <v>0.34776458833553781</v>
      </c>
      <c r="L67" s="101"/>
      <c r="M67" s="102">
        <v>66</v>
      </c>
      <c r="N67" s="125">
        <v>0.82636537408051114</v>
      </c>
      <c r="O67" s="125">
        <v>-0.54703457361973051</v>
      </c>
      <c r="P67" s="125">
        <v>-0.89052657280536174</v>
      </c>
      <c r="Q67" s="125">
        <v>-0.81799356508935273</v>
      </c>
      <c r="R67" s="125">
        <v>-1.0891786402605328</v>
      </c>
      <c r="S67" s="125">
        <v>1.1616576988247354</v>
      </c>
      <c r="T67" s="125">
        <v>0.26270174317721506</v>
      </c>
      <c r="U67" s="122">
        <v>-0.33361208949583726</v>
      </c>
      <c r="V67" s="122">
        <v>2.1790658127516536</v>
      </c>
      <c r="W67" s="94">
        <v>-0.39136267625617849</v>
      </c>
      <c r="X67" s="56"/>
      <c r="Y67" s="95">
        <v>66</v>
      </c>
      <c r="Z67" s="122">
        <f>(幕後結果!$AB$2+幕後結果!$AB$4*幕後結果_最佳化!$N1068)*12/3</f>
        <v>-0.98095954582035183</v>
      </c>
      <c r="AA67" s="122">
        <f>(幕後結果!$AC$2+幕後結果!$AC$4*幕後結果_最佳化!$O1068)*12/3</f>
        <v>-0.56480360796840146</v>
      </c>
      <c r="AB67" s="122">
        <f>(幕後結果!$AD$2+幕後結果!$AD$4*幕後結果_最佳化!$P1068)*12/3</f>
        <v>-1.1561837193440121</v>
      </c>
      <c r="AC67" s="122">
        <f>(幕後結果!$AE$2+幕後結果!$AE$4*幕後結果_最佳化!$Q1068)*12/3</f>
        <v>-1.0837660981705057</v>
      </c>
      <c r="AD67" s="122">
        <f>(幕後結果!$AF$2+幕後結果!$AF$4*幕後結果_最佳化!$R1068)*12/3</f>
        <v>-1.3258337037977466</v>
      </c>
      <c r="AE67" s="122">
        <f>(幕後結果!$AG$2+幕後結果!$AG$4*幕後結果_最佳化!$S1068)*12/3</f>
        <v>0.70572006711847435</v>
      </c>
      <c r="AF67" s="122">
        <f>(幕後結果!$AH$2+幕後結果!$AH$4*幕後結果_最佳化!$T1068)*12/3</f>
        <v>0.22024911848037007</v>
      </c>
      <c r="AG67" s="122">
        <f>(幕後結果!$AI$2+幕後結果!$AI$4*幕後結果_最佳化!$U1068)*12/3</f>
        <v>-1.235197415837213</v>
      </c>
      <c r="AH67" s="122">
        <f>(幕後結果!$AJ$2+幕後結果!$AJ$4*幕後結果_最佳化!$V1068)*12/3</f>
        <v>3.5661933362652634</v>
      </c>
      <c r="AI67" s="96">
        <f>(幕後結果!$AK$2+幕後結果!$AK$4*幕後結果_最佳化!$W1068)*12/3</f>
        <v>-3.429847646352743</v>
      </c>
      <c r="AJ67" s="56"/>
      <c r="AK67" s="56"/>
      <c r="AL67" s="56"/>
      <c r="AM67" s="104">
        <v>66</v>
      </c>
      <c r="AN67" s="122">
        <f t="shared" si="1"/>
        <v>7.8943109398279407E-2</v>
      </c>
      <c r="AO67" s="122">
        <f t="shared" si="2"/>
        <v>0.1070154766431569</v>
      </c>
      <c r="AP67" s="122">
        <f t="shared" si="3"/>
        <v>0.16538314434386922</v>
      </c>
      <c r="AQ67" s="122">
        <f t="shared" si="4"/>
        <v>1.1697406595376336E-2</v>
      </c>
      <c r="AR67" s="122">
        <f t="shared" si="5"/>
        <v>0.14375778409883608</v>
      </c>
      <c r="AS67" s="122">
        <f t="shared" si="6"/>
        <v>0.17205709601882374</v>
      </c>
      <c r="AT67" s="122">
        <f t="shared" si="7"/>
        <v>0.13061885838744278</v>
      </c>
      <c r="AU67" s="122">
        <f t="shared" si="8"/>
        <v>0.11019676589659635</v>
      </c>
      <c r="AV67" s="122">
        <f t="shared" si="9"/>
        <v>5.0713063915701823E-2</v>
      </c>
      <c r="AW67" s="122">
        <f t="shared" si="10"/>
        <v>2.9617294701917426E-2</v>
      </c>
      <c r="AX67" s="122">
        <f t="shared" si="11"/>
        <v>1</v>
      </c>
      <c r="AY67" s="122">
        <f>SUMPRODUCT(AN67:AW67,幕後結果_最佳化!$Z$1005:$AI$1005)</f>
        <v>-9.5801944686815799E-3</v>
      </c>
      <c r="AZ67" s="122">
        <f>(SUMPRODUCT(AN67:AW67,MMULT(AN67:AW67,幕後結果!$AB$9:$AK$18)))*252</f>
        <v>5.9970394058657527E-2</v>
      </c>
      <c r="BA67" s="122">
        <f t="shared" si="12"/>
        <v>0.24488853394689089</v>
      </c>
      <c r="BB67" s="98">
        <f t="shared" si="13"/>
        <v>-0.21430237513718381</v>
      </c>
      <c r="BC67" s="56"/>
      <c r="BD67" s="56"/>
    </row>
    <row r="68" spans="1:56">
      <c r="A68" s="91">
        <v>67</v>
      </c>
      <c r="B68" s="122">
        <v>0.36812569952374008</v>
      </c>
      <c r="C68" s="122">
        <v>0.24985705834703165</v>
      </c>
      <c r="D68" s="122">
        <v>0.10926872737131221</v>
      </c>
      <c r="E68" s="122">
        <v>0.77821793302591558</v>
      </c>
      <c r="F68" s="122">
        <v>0.68202875893691917</v>
      </c>
      <c r="G68" s="122">
        <v>0.25639886267232526</v>
      </c>
      <c r="H68" s="122">
        <v>0.75826606395240792</v>
      </c>
      <c r="I68" s="122">
        <v>0.7947374524501738</v>
      </c>
      <c r="J68" s="122">
        <v>0.73671848074664625</v>
      </c>
      <c r="K68" s="100">
        <v>0.84548463567899357</v>
      </c>
      <c r="L68" s="101"/>
      <c r="M68" s="102">
        <v>67</v>
      </c>
      <c r="N68" s="125">
        <v>-0.33682158681117058</v>
      </c>
      <c r="O68" s="125">
        <v>-0.67493963655823441</v>
      </c>
      <c r="P68" s="125">
        <v>-1.2304264470617965</v>
      </c>
      <c r="Q68" s="125">
        <v>0.7661885270358183</v>
      </c>
      <c r="R68" s="125">
        <v>0.47337945876129434</v>
      </c>
      <c r="S68" s="125">
        <v>-0.65448758148078978</v>
      </c>
      <c r="T68" s="125">
        <v>0.70073586059427773</v>
      </c>
      <c r="U68" s="122">
        <v>0.82296992723858342</v>
      </c>
      <c r="V68" s="122">
        <v>0.63326127315797409</v>
      </c>
      <c r="W68" s="94">
        <v>1.0172579628704124</v>
      </c>
      <c r="X68" s="56"/>
      <c r="Y68" s="95">
        <v>67</v>
      </c>
      <c r="Z68" s="122">
        <f>(幕後結果!$AB$2+幕後結果!$AB$4*幕後結果_最佳化!$N1069)*12/3</f>
        <v>-2.1723670941833562</v>
      </c>
      <c r="AA68" s="122">
        <f>(幕後結果!$AC$2+幕後結果!$AC$4*幕後結果_最佳化!$O1069)*12/3</f>
        <v>-0.71942675615960228</v>
      </c>
      <c r="AB68" s="122">
        <f>(幕後結果!$AD$2+幕後結果!$AD$4*幕後結果_最佳化!$P1069)*12/3</f>
        <v>-1.8181117776002</v>
      </c>
      <c r="AC68" s="122">
        <f>(幕後結果!$AE$2+幕後結果!$AE$4*幕後結果_最佳化!$Q1069)*12/3</f>
        <v>0.18367621572163981</v>
      </c>
      <c r="AD68" s="122">
        <f>(幕後結果!$AF$2+幕後結果!$AF$4*幕後結果_最佳化!$R1069)*12/3</f>
        <v>1.6123666335683382</v>
      </c>
      <c r="AE68" s="122">
        <f>(幕後結果!$AG$2+幕後結果!$AG$4*幕後結果_最佳化!$S1069)*12/3</f>
        <v>-0.37851686494347625</v>
      </c>
      <c r="AF68" s="122">
        <f>(幕後結果!$AH$2+幕後結果!$AH$4*幕後結果_最佳化!$T1069)*12/3</f>
        <v>0.67453901764257462</v>
      </c>
      <c r="AG68" s="122">
        <f>(幕後結果!$AI$2+幕後結果!$AI$4*幕後結果_最佳化!$U1069)*12/3</f>
        <v>-0.26220227743864744</v>
      </c>
      <c r="AH68" s="122">
        <f>(幕後結果!$AJ$2+幕後結果!$AJ$4*幕後結果_最佳化!$V1069)*12/3</f>
        <v>1.2331329977584711</v>
      </c>
      <c r="AI68" s="96">
        <f>(幕後結果!$AK$2+幕後結果!$AK$4*幕後結果_最佳化!$W1069)*12/3</f>
        <v>-0.92907404467949417</v>
      </c>
      <c r="AJ68" s="56"/>
      <c r="AK68" s="56"/>
      <c r="AL68" s="56"/>
      <c r="AM68" s="104">
        <v>67</v>
      </c>
      <c r="AN68" s="122">
        <f t="shared" ref="AN68:AN131" si="14">B1069/SUM($B1069:$K1069)</f>
        <v>0.10419926491286539</v>
      </c>
      <c r="AO68" s="122">
        <f t="shared" ref="AO68:AO131" si="15">C1069/SUM($B1069:$K1069)</f>
        <v>1.3965699917832626E-3</v>
      </c>
      <c r="AP68" s="122">
        <f t="shared" ref="AP68:AP131" si="16">D1069/SUM($B1069:$K1069)</f>
        <v>0.11722134740177825</v>
      </c>
      <c r="AQ68" s="122">
        <f t="shared" ref="AQ68:AQ131" si="17">E1069/SUM($B1069:$K1069)</f>
        <v>3.4197320512074407E-2</v>
      </c>
      <c r="AR68" s="122">
        <f t="shared" ref="AR68:AR131" si="18">F1069/SUM($B1069:$K1069)</f>
        <v>0.1756155839209049</v>
      </c>
      <c r="AS68" s="122">
        <f t="shared" ref="AS68:AS131" si="19">G1069/SUM($B1069:$K1069)</f>
        <v>0.13653986710317384</v>
      </c>
      <c r="AT68" s="122">
        <f t="shared" ref="AT68:AT131" si="20">H1069/SUM($B1069:$K1069)</f>
        <v>0.16447226191444578</v>
      </c>
      <c r="AU68" s="122">
        <f t="shared" ref="AU68:AU131" si="21">I1069/SUM($B1069:$K1069)</f>
        <v>0.17966262923116688</v>
      </c>
      <c r="AV68" s="122">
        <f t="shared" ref="AV68:AV131" si="22">J1069/SUM($B1069:$K1069)</f>
        <v>6.1077437246414804E-2</v>
      </c>
      <c r="AW68" s="122">
        <f t="shared" ref="AW68:AW131" si="23">K1069/SUM($B1069:$K1069)</f>
        <v>2.561771776539238E-2</v>
      </c>
      <c r="AX68" s="122">
        <f t="shared" ref="AX68:AX131" si="24">SUM(AN68:AW68)</f>
        <v>0.99999999999999978</v>
      </c>
      <c r="AY68" s="122">
        <f>SUMPRODUCT(AN68:AW68,幕後結果_最佳化!$Z$1005:$AI$1005)</f>
        <v>-1.5165599518954291E-2</v>
      </c>
      <c r="AZ68" s="122">
        <f>(SUMPRODUCT(AN68:AW68,MMULT(AN68:AW68,幕後結果!$AB$9:$AK$18)))*252</f>
        <v>6.5855406619811235E-2</v>
      </c>
      <c r="BA68" s="122">
        <f t="shared" ref="BA68:BA131" si="25">AZ68^0.5</f>
        <v>0.25662308278837903</v>
      </c>
      <c r="BB68" s="98">
        <f t="shared" ref="BB68:BB131" si="26">(AY68-$BC$2)/$BA68</f>
        <v>-0.2262680304828126</v>
      </c>
      <c r="BC68" s="56"/>
      <c r="BD68" s="56"/>
    </row>
    <row r="69" spans="1:56">
      <c r="A69" s="91">
        <v>68</v>
      </c>
      <c r="B69" s="122">
        <v>0.68477641479401186</v>
      </c>
      <c r="C69" s="122">
        <v>0.92733843935546223</v>
      </c>
      <c r="D69" s="122">
        <v>0.20392800657538168</v>
      </c>
      <c r="E69" s="122">
        <v>0.22411389793873515</v>
      </c>
      <c r="F69" s="122">
        <v>1.5600775118623567E-2</v>
      </c>
      <c r="G69" s="122">
        <v>0.44174020912106027</v>
      </c>
      <c r="H69" s="122">
        <v>0.96737984790785059</v>
      </c>
      <c r="I69" s="122">
        <v>0.87405432202187106</v>
      </c>
      <c r="J69" s="122">
        <v>0.72884186618620173</v>
      </c>
      <c r="K69" s="100">
        <v>0.48357716742462031</v>
      </c>
      <c r="L69" s="101"/>
      <c r="M69" s="102">
        <v>68</v>
      </c>
      <c r="N69" s="125">
        <v>0.48109754839896068</v>
      </c>
      <c r="O69" s="125">
        <v>1.4562514502122073</v>
      </c>
      <c r="P69" s="125">
        <v>-0.82767247181545134</v>
      </c>
      <c r="Q69" s="125">
        <v>-0.75837286783508351</v>
      </c>
      <c r="R69" s="125">
        <v>-2.1544927459933385</v>
      </c>
      <c r="S69" s="125">
        <v>-0.14655861887861318</v>
      </c>
      <c r="T69" s="125">
        <v>1.8436078979049926</v>
      </c>
      <c r="U69" s="122">
        <v>1.1457675242284835</v>
      </c>
      <c r="V69" s="122">
        <v>0.60931409285697091</v>
      </c>
      <c r="W69" s="94">
        <v>-4.1177570252356147E-2</v>
      </c>
      <c r="X69" s="56"/>
      <c r="Y69" s="95">
        <v>68</v>
      </c>
      <c r="Z69" s="122">
        <f>(幕後結果!$AB$2+幕後結果!$AB$4*幕後結果_最佳化!$N1070)*12/3</f>
        <v>-1.3346040651919779</v>
      </c>
      <c r="AA69" s="122">
        <f>(幕後結果!$AC$2+幕後結果!$AC$4*幕後結果_最佳化!$O1070)*12/3</f>
        <v>1.5481509894201837</v>
      </c>
      <c r="AB69" s="122">
        <f>(幕後結果!$AD$2+幕後結果!$AD$4*幕後結果_最佳化!$P1070)*12/3</f>
        <v>-0.26497840118613986</v>
      </c>
      <c r="AC69" s="122">
        <f>(幕後結果!$AE$2+幕後結果!$AE$4*幕後結果_最佳化!$Q1070)*12/3</f>
        <v>-0.34702739360180973</v>
      </c>
      <c r="AD69" s="122">
        <f>(幕後結果!$AF$2+幕後結果!$AF$4*幕後結果_最佳化!$R1070)*12/3</f>
        <v>-3.1501698331687797</v>
      </c>
      <c r="AE69" s="122">
        <f>(幕後結果!$AG$2+幕後結果!$AG$4*幕後結果_最佳化!$S1070)*12/3</f>
        <v>8.9164984103397071E-2</v>
      </c>
      <c r="AF69" s="122">
        <f>(幕後結果!$AH$2+幕後結果!$AH$4*幕後結果_最佳化!$T1070)*12/3</f>
        <v>2.1498485213421228</v>
      </c>
      <c r="AG69" s="122">
        <f>(幕後結果!$AI$2+幕後結果!$AI$4*幕後結果_最佳化!$U1070)*12/3</f>
        <v>0.9093944903329193</v>
      </c>
      <c r="AH69" s="122">
        <f>(幕後結果!$AJ$2+幕後結果!$AJ$4*幕後結果_最佳化!$V1070)*12/3</f>
        <v>1.8042404255089686</v>
      </c>
      <c r="AI69" s="96">
        <f>(幕後結果!$AK$2+幕後結果!$AK$4*幕後結果_最佳化!$W1070)*12/3</f>
        <v>-1.5671697242827678</v>
      </c>
      <c r="AJ69" s="56"/>
      <c r="AK69" s="56"/>
      <c r="AL69" s="56"/>
      <c r="AM69" s="104">
        <v>68</v>
      </c>
      <c r="AN69" s="122">
        <f t="shared" si="14"/>
        <v>1.1007745806841556E-2</v>
      </c>
      <c r="AO69" s="122">
        <f t="shared" si="15"/>
        <v>3.3223274581285073E-2</v>
      </c>
      <c r="AP69" s="122">
        <f t="shared" si="16"/>
        <v>0.18221999781136228</v>
      </c>
      <c r="AQ69" s="122">
        <f t="shared" si="17"/>
        <v>0.13229726964496932</v>
      </c>
      <c r="AR69" s="122">
        <f t="shared" si="18"/>
        <v>0.11729033547556381</v>
      </c>
      <c r="AS69" s="122">
        <f t="shared" si="19"/>
        <v>2.945186431707671E-2</v>
      </c>
      <c r="AT69" s="122">
        <f t="shared" si="20"/>
        <v>0.10899513207906786</v>
      </c>
      <c r="AU69" s="122">
        <f t="shared" si="21"/>
        <v>0.15897272624396863</v>
      </c>
      <c r="AV69" s="122">
        <f t="shared" si="22"/>
        <v>2.9837220489811661E-2</v>
      </c>
      <c r="AW69" s="122">
        <f t="shared" si="23"/>
        <v>0.19670443355005315</v>
      </c>
      <c r="AX69" s="122">
        <f t="shared" si="24"/>
        <v>1</v>
      </c>
      <c r="AY69" s="122">
        <f>SUMPRODUCT(AN69:AW69,幕後結果_最佳化!$Z$1005:$AI$1005)</f>
        <v>-0.1774910300052189</v>
      </c>
      <c r="AZ69" s="122">
        <f>(SUMPRODUCT(AN69:AW69,MMULT(AN69:AW69,幕後結果!$AB$9:$AK$18)))*252</f>
        <v>0.1040901765645076</v>
      </c>
      <c r="BA69" s="122">
        <f t="shared" si="25"/>
        <v>0.32263009246582625</v>
      </c>
      <c r="BB69" s="98">
        <f t="shared" si="26"/>
        <v>-0.68310748176276592</v>
      </c>
      <c r="BC69" s="56"/>
      <c r="BD69" s="56"/>
    </row>
    <row r="70" spans="1:56">
      <c r="A70" s="91">
        <v>69</v>
      </c>
      <c r="B70" s="122">
        <v>0.42126987592390397</v>
      </c>
      <c r="C70" s="122">
        <v>0.34199718823297531</v>
      </c>
      <c r="D70" s="122">
        <v>0.61596899177373876</v>
      </c>
      <c r="E70" s="122">
        <v>0.56842027438921883</v>
      </c>
      <c r="F70" s="122">
        <v>0.12265702407136225</v>
      </c>
      <c r="G70" s="122">
        <v>0.92335117284531631</v>
      </c>
      <c r="H70" s="122">
        <v>0.57614503880268764</v>
      </c>
      <c r="I70" s="122">
        <v>0.51401760119755036</v>
      </c>
      <c r="J70" s="122">
        <v>0.44412422797429829</v>
      </c>
      <c r="K70" s="100">
        <v>0.47678110305007881</v>
      </c>
      <c r="L70" s="101"/>
      <c r="M70" s="102">
        <v>69</v>
      </c>
      <c r="N70" s="125">
        <v>-0.19864589257212761</v>
      </c>
      <c r="O70" s="125">
        <v>-0.40701853297255647</v>
      </c>
      <c r="P70" s="125">
        <v>0.29491080657319374</v>
      </c>
      <c r="Q70" s="125">
        <v>0.1723537231838457</v>
      </c>
      <c r="R70" s="125">
        <v>-1.1618065616158455</v>
      </c>
      <c r="S70" s="125">
        <v>1.4279798641775576</v>
      </c>
      <c r="T70" s="125">
        <v>0.19204121363000085</v>
      </c>
      <c r="U70" s="122">
        <v>3.5144148652680403E-2</v>
      </c>
      <c r="V70" s="122">
        <v>-0.140520880458254</v>
      </c>
      <c r="W70" s="94">
        <v>-5.8234040778375955E-2</v>
      </c>
      <c r="X70" s="56"/>
      <c r="Y70" s="95">
        <v>69</v>
      </c>
      <c r="Z70" s="122">
        <f>(幕後結果!$AB$2+幕後結果!$AB$4*幕後結果_最佳化!$N1071)*12/3</f>
        <v>-2.0308390590079135</v>
      </c>
      <c r="AA70" s="122">
        <f>(幕後結果!$AC$2+幕後結果!$AC$4*幕後結果_最佳化!$O1071)*12/3</f>
        <v>-0.43377184080600378</v>
      </c>
      <c r="AB70" s="122">
        <f>(幕後結果!$AD$2+幕後結果!$AD$4*幕後結果_最佳化!$P1071)*12/3</f>
        <v>7.3186325976251979E-2</v>
      </c>
      <c r="AC70" s="122">
        <f>(幕後結果!$AE$2+幕後結果!$AE$4*幕後結果_最佳化!$Q1071)*12/3</f>
        <v>0.45018812420013798</v>
      </c>
      <c r="AD70" s="122">
        <f>(幕後結果!$AF$2+幕後結果!$AF$4*幕後結果_最佳化!$R1071)*12/3</f>
        <v>-0.85967521144175196</v>
      </c>
      <c r="AE70" s="122">
        <f>(幕後結果!$AG$2+幕後結果!$AG$4*幕後結果_最佳化!$S1071)*12/3</f>
        <v>0.85231560001645634</v>
      </c>
      <c r="AF70" s="122">
        <f>(幕後結果!$AH$2+幕後結果!$AH$4*幕後結果_最佳化!$T1071)*12/3</f>
        <v>5.3717651102779394E-2</v>
      </c>
      <c r="AG70" s="122">
        <f>(幕後結果!$AI$2+幕後結果!$AI$4*幕後結果_最佳化!$U1071)*12/3</f>
        <v>-0.79208320163453516</v>
      </c>
      <c r="AH70" s="122">
        <f>(幕後結果!$AJ$2+幕後結果!$AJ$4*幕後結果_最佳化!$V1071)*12/3</f>
        <v>1.213402078796769</v>
      </c>
      <c r="AI70" s="96">
        <f>(幕後結果!$AK$2+幕後結果!$AK$4*幕後結果_最佳化!$W1071)*12/3</f>
        <v>-2.2238368231712458</v>
      </c>
      <c r="AJ70" s="56"/>
      <c r="AK70" s="56"/>
      <c r="AL70" s="56"/>
      <c r="AM70" s="104">
        <v>69</v>
      </c>
      <c r="AN70" s="122">
        <f t="shared" si="14"/>
        <v>6.3966556958198152E-3</v>
      </c>
      <c r="AO70" s="122">
        <f t="shared" si="15"/>
        <v>0.15054192080381532</v>
      </c>
      <c r="AP70" s="122">
        <f t="shared" si="16"/>
        <v>1.2669087101477257E-3</v>
      </c>
      <c r="AQ70" s="122">
        <f t="shared" si="17"/>
        <v>2.2498433194065949E-2</v>
      </c>
      <c r="AR70" s="122">
        <f t="shared" si="18"/>
        <v>0.10462776820631771</v>
      </c>
      <c r="AS70" s="122">
        <f t="shared" si="19"/>
        <v>3.4553035519851415E-3</v>
      </c>
      <c r="AT70" s="122">
        <f t="shared" si="20"/>
        <v>0.22372012128957841</v>
      </c>
      <c r="AU70" s="122">
        <f t="shared" si="21"/>
        <v>0.19070798045771692</v>
      </c>
      <c r="AV70" s="122">
        <f t="shared" si="22"/>
        <v>6.495466749195894E-2</v>
      </c>
      <c r="AW70" s="122">
        <f t="shared" si="23"/>
        <v>0.231830240598594</v>
      </c>
      <c r="AX70" s="122">
        <f t="shared" si="24"/>
        <v>1</v>
      </c>
      <c r="AY70" s="122">
        <f>SUMPRODUCT(AN70:AW70,幕後結果_最佳化!$Z$1005:$AI$1005)</f>
        <v>-0.20806212255330619</v>
      </c>
      <c r="AZ70" s="122">
        <f>(SUMPRODUCT(AN70:AW70,MMULT(AN70:AW70,幕後結果!$AB$9:$AK$18)))*252</f>
        <v>9.7616767702109822E-2</v>
      </c>
      <c r="BA70" s="122">
        <f t="shared" si="25"/>
        <v>0.31243682193702749</v>
      </c>
      <c r="BB70" s="98">
        <f t="shared" si="26"/>
        <v>-0.80324118328117</v>
      </c>
      <c r="BC70" s="56"/>
      <c r="BD70" s="56"/>
    </row>
    <row r="71" spans="1:56">
      <c r="A71" s="91">
        <v>70</v>
      </c>
      <c r="B71" s="122">
        <v>0.52707837845554795</v>
      </c>
      <c r="C71" s="122">
        <v>0.3874248513844567</v>
      </c>
      <c r="D71" s="122">
        <v>0.36315760105309391</v>
      </c>
      <c r="E71" s="122">
        <v>0.11333852374853604</v>
      </c>
      <c r="F71" s="122">
        <v>0.56973183671245442</v>
      </c>
      <c r="G71" s="122">
        <v>5.312988952673714E-2</v>
      </c>
      <c r="H71" s="122">
        <v>0.73850030524092847</v>
      </c>
      <c r="I71" s="122">
        <v>0.5154109436094314</v>
      </c>
      <c r="J71" s="122">
        <v>0.70685153639053877</v>
      </c>
      <c r="K71" s="100">
        <v>0.86756619827400927</v>
      </c>
      <c r="L71" s="101"/>
      <c r="M71" s="102">
        <v>70</v>
      </c>
      <c r="N71" s="125">
        <v>6.7927631126856708E-2</v>
      </c>
      <c r="O71" s="125">
        <v>-0.28603710475173966</v>
      </c>
      <c r="P71" s="125">
        <v>-0.35003130749598071</v>
      </c>
      <c r="Q71" s="125">
        <v>-1.2089630339211841</v>
      </c>
      <c r="R71" s="125">
        <v>0.17569148329405021</v>
      </c>
      <c r="S71" s="125">
        <v>-1.6152351602970156</v>
      </c>
      <c r="T71" s="125">
        <v>0.63872877574458231</v>
      </c>
      <c r="U71" s="122">
        <v>3.863911941943203E-2</v>
      </c>
      <c r="V71" s="122">
        <v>0.54421006389046866</v>
      </c>
      <c r="W71" s="94">
        <v>1.1149599059530264</v>
      </c>
      <c r="X71" s="56"/>
      <c r="Y71" s="95">
        <v>70</v>
      </c>
      <c r="Z71" s="122">
        <f>(幕後結果!$AB$2+幕後結果!$AB$4*幕後結果_最佳化!$N1072)*12/3</f>
        <v>-1.7577980784889877</v>
      </c>
      <c r="AA71" s="122">
        <f>(幕後結果!$AC$2+幕後結果!$AC$4*幕後結果_最佳化!$O1072)*12/3</f>
        <v>-0.30138613045165163</v>
      </c>
      <c r="AB71" s="122">
        <f>(幕後結果!$AD$2+幕後結果!$AD$4*幕後結果_最佳化!$P1072)*12/3</f>
        <v>-0.56280639804384847</v>
      </c>
      <c r="AC71" s="122">
        <f>(幕後結果!$AE$2+幕後結果!$AE$4*幕後結果_最佳化!$Q1072)*12/3</f>
        <v>-1.2679432931135732</v>
      </c>
      <c r="AD71" s="122">
        <f>(幕後結果!$AF$2+幕後結果!$AF$4*幕後結果_最佳化!$R1072)*12/3</f>
        <v>0.98271648551545521</v>
      </c>
      <c r="AE71" s="122">
        <f>(幕後結果!$AG$2+幕後結果!$AG$4*幕後結果_最佳化!$S1072)*12/3</f>
        <v>-1.3356211504539015</v>
      </c>
      <c r="AF71" s="122">
        <f>(幕後結果!$AH$2+幕後結果!$AH$4*幕後結果_最佳化!$T1072)*12/3</f>
        <v>0.78234274049584307</v>
      </c>
      <c r="AG71" s="122">
        <f>(幕後結果!$AI$2+幕後結果!$AI$4*幕後結果_最佳化!$U1072)*12/3</f>
        <v>-0.53503693454359214</v>
      </c>
      <c r="AH71" s="122">
        <f>(幕後結果!$AJ$2+幕後結果!$AJ$4*幕後結果_最佳化!$V1072)*12/3</f>
        <v>1.163202400795897</v>
      </c>
      <c r="AI71" s="96">
        <f>(幕後結果!$AK$2+幕後結果!$AK$4*幕後結果_最佳化!$W1072)*12/3</f>
        <v>-0.84113723962585529</v>
      </c>
      <c r="AJ71" s="56"/>
      <c r="AK71" s="56"/>
      <c r="AL71" s="56"/>
      <c r="AM71" s="104">
        <v>70</v>
      </c>
      <c r="AN71" s="122">
        <f t="shared" si="14"/>
        <v>0.12304963804488747</v>
      </c>
      <c r="AO71" s="122">
        <f t="shared" si="15"/>
        <v>0.11452911729506048</v>
      </c>
      <c r="AP71" s="122">
        <f t="shared" si="16"/>
        <v>0.10334716826372128</v>
      </c>
      <c r="AQ71" s="122">
        <f t="shared" si="17"/>
        <v>0.16200058289692562</v>
      </c>
      <c r="AR71" s="122">
        <f t="shared" si="18"/>
        <v>0.13576103850960833</v>
      </c>
      <c r="AS71" s="122">
        <f t="shared" si="19"/>
        <v>0.16551613303880067</v>
      </c>
      <c r="AT71" s="122">
        <f t="shared" si="20"/>
        <v>3.4735855835938495E-2</v>
      </c>
      <c r="AU71" s="122">
        <f t="shared" si="21"/>
        <v>6.4258413814125726E-2</v>
      </c>
      <c r="AV71" s="122">
        <f t="shared" si="22"/>
        <v>7.8937841565006495E-2</v>
      </c>
      <c r="AW71" s="122">
        <f t="shared" si="23"/>
        <v>1.7864210735925392E-2</v>
      </c>
      <c r="AX71" s="122">
        <f t="shared" si="24"/>
        <v>1</v>
      </c>
      <c r="AY71" s="122">
        <f>SUMPRODUCT(AN71:AW71,幕後結果_最佳化!$Z$1005:$AI$1005)</f>
        <v>-2.0224741311730531E-2</v>
      </c>
      <c r="AZ71" s="122">
        <f>(SUMPRODUCT(AN71:AW71,MMULT(AN71:AW71,幕後結果!$AB$9:$AK$18)))*252</f>
        <v>6.1783281481536348E-2</v>
      </c>
      <c r="BA71" s="122">
        <f t="shared" si="25"/>
        <v>0.24856242974660581</v>
      </c>
      <c r="BB71" s="98">
        <f t="shared" si="26"/>
        <v>-0.25395930260290078</v>
      </c>
      <c r="BC71" s="56"/>
      <c r="BD71" s="56"/>
    </row>
    <row r="72" spans="1:56">
      <c r="A72" s="91">
        <v>71</v>
      </c>
      <c r="B72" s="122">
        <v>1.0524310105242796E-2</v>
      </c>
      <c r="C72" s="122">
        <v>0.78235502179416017</v>
      </c>
      <c r="D72" s="122">
        <v>0.80398257984214805</v>
      </c>
      <c r="E72" s="122">
        <v>0.16476155736177711</v>
      </c>
      <c r="F72" s="122">
        <v>0.8821709575755039</v>
      </c>
      <c r="G72" s="122">
        <v>0.79872931792427448</v>
      </c>
      <c r="H72" s="122">
        <v>0.4902966818167025</v>
      </c>
      <c r="I72" s="122">
        <v>0.36236988937531867</v>
      </c>
      <c r="J72" s="122">
        <v>0.41624210384697613</v>
      </c>
      <c r="K72" s="100">
        <v>4.039492556655766E-2</v>
      </c>
      <c r="L72" s="101"/>
      <c r="M72" s="102">
        <v>71</v>
      </c>
      <c r="N72" s="125">
        <v>-2.3071112274151857</v>
      </c>
      <c r="O72" s="125">
        <v>0.78017146412523664</v>
      </c>
      <c r="P72" s="125">
        <v>0.85593300001589645</v>
      </c>
      <c r="Q72" s="125">
        <v>-0.97507488667084918</v>
      </c>
      <c r="R72" s="125">
        <v>1.1859093891905943</v>
      </c>
      <c r="S72" s="125">
        <v>0.83709109741514609</v>
      </c>
      <c r="T72" s="125">
        <v>-2.4325010379387293E-2</v>
      </c>
      <c r="U72" s="122">
        <v>-0.35213132271528225</v>
      </c>
      <c r="V72" s="122">
        <v>-0.21151656488846932</v>
      </c>
      <c r="W72" s="94">
        <v>-1.7461214450498468</v>
      </c>
      <c r="X72" s="56"/>
      <c r="Y72" s="95">
        <v>71</v>
      </c>
      <c r="Z72" s="122">
        <f>(幕後結果!$AB$2+幕後結果!$AB$4*幕後結果_最佳化!$N1073)*12/3</f>
        <v>-4.1904587932835238</v>
      </c>
      <c r="AA72" s="122">
        <f>(幕後結果!$AC$2+幕後結果!$AC$4*幕後結果_最佳化!$O1073)*12/3</f>
        <v>0.78674002062227766</v>
      </c>
      <c r="AB72" s="122">
        <f>(幕後結果!$AD$2+幕後結果!$AD$4*幕後結果_最佳化!$P1073)*12/3</f>
        <v>0.84764307948219919</v>
      </c>
      <c r="AC72" s="122">
        <f>(幕後結果!$AE$2+幕後結果!$AE$4*幕後結果_最佳化!$Q1073)*12/3</f>
        <v>-0.44803522715251026</v>
      </c>
      <c r="AD72" s="122">
        <f>(幕後結果!$AF$2+幕後結果!$AF$4*幕後結果_最佳化!$R1073)*12/3</f>
        <v>3.0745751025372225</v>
      </c>
      <c r="AE72" s="122">
        <f>(幕後結果!$AG$2+幕後結果!$AG$4*幕後結果_最佳化!$S1073)*12/3</f>
        <v>-1.7644968986441495E-2</v>
      </c>
      <c r="AF72" s="122">
        <f>(幕後結果!$AH$2+幕後結果!$AH$4*幕後結果_最佳化!$T1073)*12/3</f>
        <v>-0.14213410171001029</v>
      </c>
      <c r="AG72" s="122">
        <f>(幕後結果!$AI$2+幕後結果!$AI$4*幕後結果_最佳化!$U1073)*12/3</f>
        <v>-0.16123348850688585</v>
      </c>
      <c r="AH72" s="122">
        <f>(幕後結果!$AJ$2+幕後結果!$AJ$4*幕後結果_最佳化!$V1073)*12/3</f>
        <v>0.28004214790810789</v>
      </c>
      <c r="AI72" s="96">
        <f>(幕後結果!$AK$2+幕後結果!$AK$4*幕後結果_最佳化!$W1073)*12/3</f>
        <v>-2.6855717173450793</v>
      </c>
      <c r="AJ72" s="56"/>
      <c r="AK72" s="56"/>
      <c r="AL72" s="56"/>
      <c r="AM72" s="104">
        <v>71</v>
      </c>
      <c r="AN72" s="122">
        <f t="shared" si="14"/>
        <v>0.19666797590241863</v>
      </c>
      <c r="AO72" s="122">
        <f t="shared" si="15"/>
        <v>8.3240979044359481E-2</v>
      </c>
      <c r="AP72" s="122">
        <f t="shared" si="16"/>
        <v>1.6928234839103724E-2</v>
      </c>
      <c r="AQ72" s="122">
        <f t="shared" si="17"/>
        <v>6.4403306135428259E-2</v>
      </c>
      <c r="AR72" s="122">
        <f t="shared" si="18"/>
        <v>3.8159222262982205E-2</v>
      </c>
      <c r="AS72" s="122">
        <f t="shared" si="19"/>
        <v>3.6304120760520572E-2</v>
      </c>
      <c r="AT72" s="122">
        <f t="shared" si="20"/>
        <v>0.11738657888511619</v>
      </c>
      <c r="AU72" s="122">
        <f t="shared" si="21"/>
        <v>0.1796282875226452</v>
      </c>
      <c r="AV72" s="122">
        <f t="shared" si="22"/>
        <v>9.8634349269137028E-2</v>
      </c>
      <c r="AW72" s="122">
        <f t="shared" si="23"/>
        <v>0.16864694537828864</v>
      </c>
      <c r="AX72" s="122">
        <f t="shared" si="24"/>
        <v>1</v>
      </c>
      <c r="AY72" s="122">
        <f>SUMPRODUCT(AN72:AW72,幕後結果_最佳化!$Z$1005:$AI$1005)</f>
        <v>-0.51567594999649069</v>
      </c>
      <c r="AZ72" s="122">
        <f>(SUMPRODUCT(AN72:AW72,MMULT(AN72:AW72,幕後結果!$AB$9:$AK$18)))*252</f>
        <v>6.8352245451831592E-2</v>
      </c>
      <c r="BA72" s="122">
        <f t="shared" si="25"/>
        <v>0.26144262363247428</v>
      </c>
      <c r="BB72" s="98">
        <f t="shared" si="26"/>
        <v>-2.136514475855761</v>
      </c>
      <c r="BC72" s="56"/>
      <c r="BD72" s="56"/>
    </row>
    <row r="73" spans="1:56">
      <c r="A73" s="91">
        <v>72</v>
      </c>
      <c r="B73" s="122">
        <v>6.7986939049150541E-2</v>
      </c>
      <c r="C73" s="122">
        <v>0.50480022300754013</v>
      </c>
      <c r="D73" s="122">
        <v>0.34452946669902818</v>
      </c>
      <c r="E73" s="122">
        <v>0.6253373016622048</v>
      </c>
      <c r="F73" s="122">
        <v>0.57173978839234252</v>
      </c>
      <c r="G73" s="122">
        <v>0.41798137361804644</v>
      </c>
      <c r="H73" s="122">
        <v>0.64599311063488729</v>
      </c>
      <c r="I73" s="122">
        <v>0.87823964768580809</v>
      </c>
      <c r="J73" s="122">
        <v>0.92450802642925045</v>
      </c>
      <c r="K73" s="100">
        <v>0.76584913777394004</v>
      </c>
      <c r="L73" s="101"/>
      <c r="M73" s="102">
        <v>72</v>
      </c>
      <c r="N73" s="125">
        <v>-1.4909528357302608</v>
      </c>
      <c r="O73" s="125">
        <v>1.2032665067221211E-2</v>
      </c>
      <c r="P73" s="125">
        <v>-0.40013249237004933</v>
      </c>
      <c r="Q73" s="125">
        <v>0.31952900992989181</v>
      </c>
      <c r="R73" s="125">
        <v>0.18080527409137476</v>
      </c>
      <c r="S73" s="125">
        <v>-0.20706032425078355</v>
      </c>
      <c r="T73" s="125">
        <v>0.3745249754175311</v>
      </c>
      <c r="U73" s="122">
        <v>1.1662318843114752</v>
      </c>
      <c r="V73" s="122">
        <v>1.4360646453999291</v>
      </c>
      <c r="W73" s="94">
        <v>0.72524502634164112</v>
      </c>
      <c r="X73" s="56"/>
      <c r="Y73" s="95">
        <v>72</v>
      </c>
      <c r="Z73" s="122">
        <f>(幕後結果!$AB$2+幕後結果!$AB$4*幕後結果_最佳化!$N1074)*12/3</f>
        <v>-3.3544992259859168</v>
      </c>
      <c r="AA73" s="122">
        <f>(幕後結果!$AC$2+幕後結果!$AC$4*幕後結果_最佳化!$O1074)*12/3</f>
        <v>-1.2075715956076517E-2</v>
      </c>
      <c r="AB73" s="122">
        <f>(幕後結果!$AD$2+幕後結果!$AD$4*幕後結果_最佳化!$P1074)*12/3</f>
        <v>-0.77841812674400623</v>
      </c>
      <c r="AC73" s="122">
        <f>(幕後結果!$AE$2+幕後結果!$AE$4*幕後結果_最佳化!$Q1074)*12/3</f>
        <v>0.16755954007440008</v>
      </c>
      <c r="AD73" s="122">
        <f>(幕後結果!$AF$2+幕後結果!$AF$4*幕後結果_最佳化!$R1074)*12/3</f>
        <v>1.1689232943492014</v>
      </c>
      <c r="AE73" s="122">
        <f>(幕後結果!$AG$2+幕後結果!$AG$4*幕後結果_最佳化!$S1074)*12/3</f>
        <v>-0.2796954677982269</v>
      </c>
      <c r="AF73" s="122">
        <f>(幕後結果!$AH$2+幕後結果!$AH$4*幕後結果_最佳化!$T1074)*12/3</f>
        <v>0.27367698677322622</v>
      </c>
      <c r="AG73" s="122">
        <f>(幕後結果!$AI$2+幕後結果!$AI$4*幕後結果_最佳化!$U1074)*12/3</f>
        <v>0.46600091484095607</v>
      </c>
      <c r="AH73" s="122">
        <f>(幕後結果!$AJ$2+幕後結果!$AJ$4*幕後結果_最佳化!$V1074)*12/3</f>
        <v>1.6783510655699905</v>
      </c>
      <c r="AI73" s="96">
        <f>(幕後結果!$AK$2+幕後結果!$AK$4*幕後結果_最佳化!$W1074)*12/3</f>
        <v>-0.806970752951504</v>
      </c>
      <c r="AJ73" s="56"/>
      <c r="AK73" s="56"/>
      <c r="AL73" s="56"/>
      <c r="AM73" s="104">
        <v>72</v>
      </c>
      <c r="AN73" s="122">
        <f t="shared" si="14"/>
        <v>6.363514888227953E-2</v>
      </c>
      <c r="AO73" s="122">
        <f t="shared" si="15"/>
        <v>0.15139316179908677</v>
      </c>
      <c r="AP73" s="122">
        <f t="shared" si="16"/>
        <v>0.16269019185532141</v>
      </c>
      <c r="AQ73" s="122">
        <f t="shared" si="17"/>
        <v>4.4286761363741562E-3</v>
      </c>
      <c r="AR73" s="122">
        <f t="shared" si="18"/>
        <v>9.5858938984609635E-2</v>
      </c>
      <c r="AS73" s="122">
        <f t="shared" si="19"/>
        <v>0.15683739502000862</v>
      </c>
      <c r="AT73" s="122">
        <f t="shared" si="20"/>
        <v>4.597090641527463E-3</v>
      </c>
      <c r="AU73" s="122">
        <f t="shared" si="21"/>
        <v>0.16121494676694817</v>
      </c>
      <c r="AV73" s="122">
        <f t="shared" si="22"/>
        <v>3.8131169844856427E-2</v>
      </c>
      <c r="AW73" s="122">
        <f t="shared" si="23"/>
        <v>0.16121328006898755</v>
      </c>
      <c r="AX73" s="122">
        <f t="shared" si="24"/>
        <v>0.99999999999999978</v>
      </c>
      <c r="AY73" s="122">
        <f>SUMPRODUCT(AN73:AW73,幕後結果_最佳化!$Z$1005:$AI$1005)</f>
        <v>-0.29598206819544864</v>
      </c>
      <c r="AZ73" s="122">
        <f>(SUMPRODUCT(AN73:AW73,MMULT(AN73:AW73,幕後結果!$AB$9:$AK$18)))*252</f>
        <v>8.4833463460152525E-2</v>
      </c>
      <c r="BA73" s="122">
        <f t="shared" si="25"/>
        <v>0.29126184690095014</v>
      </c>
      <c r="BB73" s="98">
        <f t="shared" si="26"/>
        <v>-1.1634962553495474</v>
      </c>
      <c r="BC73" s="56"/>
      <c r="BD73" s="56"/>
    </row>
    <row r="74" spans="1:56">
      <c r="A74" s="91">
        <v>73</v>
      </c>
      <c r="B74" s="122">
        <v>0.19698844037191976</v>
      </c>
      <c r="C74" s="122">
        <v>5.7692031322631676E-2</v>
      </c>
      <c r="D74" s="122">
        <v>0.79911661996579908</v>
      </c>
      <c r="E74" s="122">
        <v>5.6011610708696757E-2</v>
      </c>
      <c r="F74" s="122">
        <v>0.46384845886449</v>
      </c>
      <c r="G74" s="122">
        <v>0.55902058353869721</v>
      </c>
      <c r="H74" s="122">
        <v>0.95408968099065317</v>
      </c>
      <c r="I74" s="122">
        <v>0.36886748882751252</v>
      </c>
      <c r="J74" s="122">
        <v>0.18096090098604178</v>
      </c>
      <c r="K74" s="100">
        <v>0.10492031620182751</v>
      </c>
      <c r="L74" s="101"/>
      <c r="M74" s="102">
        <v>73</v>
      </c>
      <c r="N74" s="125">
        <v>-0.85242746688712989</v>
      </c>
      <c r="O74" s="125">
        <v>-1.5744473577748055</v>
      </c>
      <c r="P74" s="125">
        <v>0.83847005285037057</v>
      </c>
      <c r="Q74" s="125">
        <v>-1.5891646660393082</v>
      </c>
      <c r="R74" s="125">
        <v>-9.0742854979669399E-2</v>
      </c>
      <c r="S74" s="125">
        <v>0.14848650807196892</v>
      </c>
      <c r="T74" s="125">
        <v>1.6858710555184346</v>
      </c>
      <c r="U74" s="122">
        <v>-0.334854325831969</v>
      </c>
      <c r="V74" s="122">
        <v>-0.91170923358190203</v>
      </c>
      <c r="W74" s="94">
        <v>-1.2540037775347141</v>
      </c>
      <c r="X74" s="56"/>
      <c r="Y74" s="95">
        <v>73</v>
      </c>
      <c r="Z74" s="122">
        <f>(幕後結果!$AB$2+幕後結果!$AB$4*幕後結果_最佳化!$N1075)*12/3</f>
        <v>-2.7004823139687786</v>
      </c>
      <c r="AA74" s="122">
        <f>(幕後結果!$AC$2+幕後結果!$AC$4*幕後結果_最佳化!$O1075)*12/3</f>
        <v>-1.6793332959420637</v>
      </c>
      <c r="AB74" s="122">
        <f>(幕後結果!$AD$2+幕後結果!$AD$4*幕後結果_最佳化!$P1075)*12/3</f>
        <v>5.9654358239103401E-2</v>
      </c>
      <c r="AC74" s="122">
        <f>(幕後結果!$AE$2+幕後結果!$AE$4*幕後結果_最佳化!$Q1075)*12/3</f>
        <v>-1.6799342209929711</v>
      </c>
      <c r="AD74" s="122">
        <f>(幕後結果!$AF$2+幕後結果!$AF$4*幕後結果_最佳化!$R1075)*12/3</f>
        <v>0.66949768748485405</v>
      </c>
      <c r="AE74" s="122">
        <f>(幕後結果!$AG$2+幕後結果!$AG$4*幕後結果_最佳化!$S1075)*12/3</f>
        <v>-0.58190991742838272</v>
      </c>
      <c r="AF74" s="122">
        <f>(幕後結果!$AH$2+幕後結果!$AH$4*幕後結果_最佳化!$T1075)*12/3</f>
        <v>1.1169166665931842</v>
      </c>
      <c r="AG74" s="122">
        <f>(幕後結果!$AI$2+幕後結果!$AI$4*幕後結果_最佳化!$U1075)*12/3</f>
        <v>-1.8526425164389171</v>
      </c>
      <c r="AH74" s="122">
        <f>(幕後結果!$AJ$2+幕後結果!$AJ$4*幕後結果_最佳化!$V1075)*12/3</f>
        <v>0.12591369985472334</v>
      </c>
      <c r="AI74" s="96">
        <f>(幕後結果!$AK$2+幕後結果!$AK$4*幕後結果_最佳化!$W1075)*12/3</f>
        <v>-3.8679739952766479</v>
      </c>
      <c r="AJ74" s="56"/>
      <c r="AK74" s="56"/>
      <c r="AL74" s="56"/>
      <c r="AM74" s="104">
        <v>73</v>
      </c>
      <c r="AN74" s="122">
        <f t="shared" si="14"/>
        <v>2.7569371546014687E-2</v>
      </c>
      <c r="AO74" s="122">
        <f t="shared" si="15"/>
        <v>7.1925787982811185E-2</v>
      </c>
      <c r="AP74" s="122">
        <f t="shared" si="16"/>
        <v>2.0749659074583805E-2</v>
      </c>
      <c r="AQ74" s="122">
        <f t="shared" si="17"/>
        <v>4.3386921782266268E-2</v>
      </c>
      <c r="AR74" s="122">
        <f t="shared" si="18"/>
        <v>0.1764415636698243</v>
      </c>
      <c r="AS74" s="122">
        <f t="shared" si="19"/>
        <v>0.18342208565734866</v>
      </c>
      <c r="AT74" s="122">
        <f t="shared" si="20"/>
        <v>5.9987970005034509E-2</v>
      </c>
      <c r="AU74" s="122">
        <f t="shared" si="21"/>
        <v>0.15034054788102227</v>
      </c>
      <c r="AV74" s="122">
        <f t="shared" si="22"/>
        <v>5.8926151684152654E-2</v>
      </c>
      <c r="AW74" s="122">
        <f t="shared" si="23"/>
        <v>0.20724994071694161</v>
      </c>
      <c r="AX74" s="122">
        <f t="shared" si="24"/>
        <v>0.99999999999999989</v>
      </c>
      <c r="AY74" s="122">
        <f>SUMPRODUCT(AN74:AW74,幕後結果_最佳化!$Z$1005:$AI$1005)</f>
        <v>-0.17140847959459188</v>
      </c>
      <c r="AZ74" s="122">
        <f>(SUMPRODUCT(AN74:AW74,MMULT(AN74:AW74,幕後結果!$AB$9:$AK$18)))*252</f>
        <v>8.9367169835378166E-2</v>
      </c>
      <c r="BA74" s="122">
        <f t="shared" si="25"/>
        <v>0.29894342246548622</v>
      </c>
      <c r="BB74" s="98">
        <f t="shared" si="26"/>
        <v>-0.71688641893211191</v>
      </c>
      <c r="BC74" s="56"/>
      <c r="BD74" s="56"/>
    </row>
    <row r="75" spans="1:56">
      <c r="A75" s="91">
        <v>74</v>
      </c>
      <c r="B75" s="122">
        <v>8.2354280960064585E-2</v>
      </c>
      <c r="C75" s="122">
        <v>0.51574182610993935</v>
      </c>
      <c r="D75" s="122">
        <v>0.76691649214177104</v>
      </c>
      <c r="E75" s="122">
        <v>0.65574979259356647</v>
      </c>
      <c r="F75" s="122">
        <v>0.15141577654006921</v>
      </c>
      <c r="G75" s="122">
        <v>0.22162266024425281</v>
      </c>
      <c r="H75" s="122">
        <v>0.72120569837345339</v>
      </c>
      <c r="I75" s="122">
        <v>9.0249827396343685E-2</v>
      </c>
      <c r="J75" s="122">
        <v>0.16904950241221139</v>
      </c>
      <c r="K75" s="100">
        <v>0.39348647872483378</v>
      </c>
      <c r="L75" s="101"/>
      <c r="M75" s="102">
        <v>74</v>
      </c>
      <c r="N75" s="125">
        <v>-1.389408516849008</v>
      </c>
      <c r="O75" s="125">
        <v>3.9469151626400169E-2</v>
      </c>
      <c r="P75" s="125">
        <v>0.72872970949056859</v>
      </c>
      <c r="Q75" s="125">
        <v>0.40089094783821277</v>
      </c>
      <c r="R75" s="125">
        <v>-1.0303802236474613</v>
      </c>
      <c r="S75" s="125">
        <v>-0.76672452229996335</v>
      </c>
      <c r="T75" s="125">
        <v>0.58642700196239816</v>
      </c>
      <c r="U75" s="122">
        <v>-1.3392181827239587</v>
      </c>
      <c r="V75" s="122">
        <v>-0.95792812163789354</v>
      </c>
      <c r="W75" s="94">
        <v>-0.27024346307943969</v>
      </c>
      <c r="X75" s="56"/>
      <c r="Y75" s="95">
        <v>74</v>
      </c>
      <c r="Z75" s="122">
        <f>(幕後結果!$AB$2+幕後結果!$AB$4*幕後結果_最佳化!$N1076)*12/3</f>
        <v>-3.250491295983192</v>
      </c>
      <c r="AA75" s="122">
        <f>(幕後結果!$AC$2+幕後結果!$AC$4*幕後結果_最佳化!$O1076)*12/3</f>
        <v>1.8630586025568486E-2</v>
      </c>
      <c r="AB75" s="122">
        <f>(幕後結果!$AD$2+幕後結果!$AD$4*幕後結果_最佳化!$P1076)*12/3</f>
        <v>0.54581497640383225</v>
      </c>
      <c r="AC75" s="122">
        <f>(幕後結果!$AE$2+幕後結果!$AE$4*幕後結果_最佳化!$Q1076)*12/3</f>
        <v>0.8616927379079572</v>
      </c>
      <c r="AD75" s="122">
        <f>(幕後結果!$AF$2+幕後結果!$AF$4*幕後結果_最佳化!$R1076)*12/3</f>
        <v>-0.53402413372333335</v>
      </c>
      <c r="AE75" s="122">
        <f>(幕後結果!$AG$2+幕後結果!$AG$4*幕後結果_最佳化!$S1076)*12/3</f>
        <v>-0.65311983147892949</v>
      </c>
      <c r="AF75" s="122">
        <f>(幕後結果!$AH$2+幕後結果!$AH$4*幕後結果_最佳化!$T1076)*12/3</f>
        <v>0.52532157377879929</v>
      </c>
      <c r="AG75" s="122">
        <f>(幕後結果!$AI$2+幕後結果!$AI$4*幕後結果_最佳化!$U1076)*12/3</f>
        <v>-2.0262204725908171</v>
      </c>
      <c r="AH75" s="122">
        <f>(幕後結果!$AJ$2+幕後結果!$AJ$4*幕後結果_最佳化!$V1076)*12/3</f>
        <v>-9.6065572814991396E-2</v>
      </c>
      <c r="AI75" s="96">
        <f>(幕後結果!$AK$2+幕後結果!$AK$4*幕後結果_最佳化!$W1076)*12/3</f>
        <v>-3.3787364851538322</v>
      </c>
      <c r="AJ75" s="56"/>
      <c r="AK75" s="56"/>
      <c r="AL75" s="56"/>
      <c r="AM75" s="104">
        <v>74</v>
      </c>
      <c r="AN75" s="122">
        <f t="shared" si="14"/>
        <v>0.10963477895283781</v>
      </c>
      <c r="AO75" s="122">
        <f t="shared" si="15"/>
        <v>0.15357360962733071</v>
      </c>
      <c r="AP75" s="122">
        <f t="shared" si="16"/>
        <v>0.22113664052402957</v>
      </c>
      <c r="AQ75" s="122">
        <f t="shared" si="17"/>
        <v>3.9166887144376848E-2</v>
      </c>
      <c r="AR75" s="122">
        <f t="shared" si="18"/>
        <v>9.7278627858178951E-2</v>
      </c>
      <c r="AS75" s="122">
        <f t="shared" si="19"/>
        <v>3.7619795779877771E-2</v>
      </c>
      <c r="AT75" s="122">
        <f t="shared" si="20"/>
        <v>1.5519799182555616E-2</v>
      </c>
      <c r="AU75" s="122">
        <f t="shared" si="21"/>
        <v>2.1229006958347839E-3</v>
      </c>
      <c r="AV75" s="122">
        <f t="shared" si="22"/>
        <v>0.1646867769602135</v>
      </c>
      <c r="AW75" s="122">
        <f t="shared" si="23"/>
        <v>0.1592601832747646</v>
      </c>
      <c r="AX75" s="122">
        <f t="shared" si="24"/>
        <v>1.0000000000000002</v>
      </c>
      <c r="AY75" s="122">
        <f>SUMPRODUCT(AN75:AW75,幕後結果_最佳化!$Z$1005:$AI$1005)</f>
        <v>-0.18962934368651413</v>
      </c>
      <c r="AZ75" s="122">
        <f>(SUMPRODUCT(AN75:AW75,MMULT(AN75:AW75,幕後結果!$AB$9:$AK$18)))*252</f>
        <v>7.2579761641181226E-2</v>
      </c>
      <c r="BA75" s="122">
        <f t="shared" si="25"/>
        <v>0.26940631329124642</v>
      </c>
      <c r="BB75" s="98">
        <f t="shared" si="26"/>
        <v>-0.86311764875062225</v>
      </c>
      <c r="BC75" s="56"/>
      <c r="BD75" s="56"/>
    </row>
    <row r="76" spans="1:56">
      <c r="A76" s="91">
        <v>75</v>
      </c>
      <c r="B76" s="122">
        <v>0.81899830094558124</v>
      </c>
      <c r="C76" s="122">
        <v>0.55011795377015593</v>
      </c>
      <c r="D76" s="122">
        <v>4.8505010760013789E-3</v>
      </c>
      <c r="E76" s="122">
        <v>9.1696366377328919E-2</v>
      </c>
      <c r="F76" s="122">
        <v>0.10892017084044725</v>
      </c>
      <c r="G76" s="122">
        <v>0.58708687400775994</v>
      </c>
      <c r="H76" s="122">
        <v>2.7289484095158967E-2</v>
      </c>
      <c r="I76" s="122">
        <v>0.39907454136098885</v>
      </c>
      <c r="J76" s="122">
        <v>0.86647336447578049</v>
      </c>
      <c r="K76" s="100">
        <v>5.2028016068228711E-2</v>
      </c>
      <c r="L76" s="101"/>
      <c r="M76" s="102">
        <v>75</v>
      </c>
      <c r="N76" s="125">
        <v>0.91155428249463544</v>
      </c>
      <c r="O76" s="125">
        <v>0.12595936233430047</v>
      </c>
      <c r="P76" s="125">
        <v>-2.5863086368153541</v>
      </c>
      <c r="Q76" s="125">
        <v>-1.3303811174743974</v>
      </c>
      <c r="R76" s="125">
        <v>-1.23229115764632</v>
      </c>
      <c r="S76" s="125">
        <v>0.22005765609971426</v>
      </c>
      <c r="T76" s="125">
        <v>-1.9222129484928492</v>
      </c>
      <c r="U76" s="122">
        <v>-0.25574326813976239</v>
      </c>
      <c r="V76" s="122">
        <v>1.1098741268995604</v>
      </c>
      <c r="W76" s="94">
        <v>-1.625500148892572</v>
      </c>
      <c r="X76" s="56"/>
      <c r="Y76" s="95">
        <v>75</v>
      </c>
      <c r="Z76" s="122">
        <f>(幕後結果!$AB$2+幕後結果!$AB$4*幕後結果_最佳化!$N1077)*12/3</f>
        <v>-0.89370383204963699</v>
      </c>
      <c r="AA76" s="122">
        <f>(幕後結果!$AC$2+幕後結果!$AC$4*幕後結果_最佳化!$O1077)*12/3</f>
        <v>0.14837951127816015</v>
      </c>
      <c r="AB76" s="122">
        <f>(幕後結果!$AD$2+幕後結果!$AD$4*幕後結果_最佳化!$P1077)*12/3</f>
        <v>-2.7863507481931422</v>
      </c>
      <c r="AC76" s="122">
        <f>(幕後結果!$AE$2+幕後結果!$AE$4*幕後結果_最佳化!$Q1077)*12/3</f>
        <v>-2.2509940745881081</v>
      </c>
      <c r="AD76" s="122">
        <f>(幕後結果!$AF$2+幕後結果!$AF$4*幕後結果_最佳化!$R1077)*12/3</f>
        <v>-2.3502038090767727</v>
      </c>
      <c r="AE76" s="122">
        <f>(幕後結果!$AG$2+幕後結果!$AG$4*幕後結果_最佳化!$S1077)*12/3</f>
        <v>0.25329207985444735</v>
      </c>
      <c r="AF76" s="122">
        <f>(幕後結果!$AH$2+幕後結果!$AH$4*幕後結果_最佳化!$T1077)*12/3</f>
        <v>-1.5995588768703743</v>
      </c>
      <c r="AG76" s="122">
        <f>(幕後結果!$AI$2+幕後結果!$AI$4*幕後結果_最佳化!$U1077)*12/3</f>
        <v>-0.64984386345768963</v>
      </c>
      <c r="AH76" s="122">
        <f>(幕後結果!$AJ$2+幕後結果!$AJ$4*幕後結果_最佳化!$V1077)*12/3</f>
        <v>2.4607608246251935</v>
      </c>
      <c r="AI76" s="96">
        <f>(幕後結果!$AK$2+幕後結果!$AK$4*幕後結果_最佳化!$W1077)*12/3</f>
        <v>-4.2553326186984037</v>
      </c>
      <c r="AJ76" s="56"/>
      <c r="AK76" s="56"/>
      <c r="AL76" s="56"/>
      <c r="AM76" s="104">
        <v>75</v>
      </c>
      <c r="AN76" s="122">
        <f t="shared" si="14"/>
        <v>2.1201492877865789E-2</v>
      </c>
      <c r="AO76" s="122">
        <f t="shared" si="15"/>
        <v>0.2084415877306437</v>
      </c>
      <c r="AP76" s="122">
        <f t="shared" si="16"/>
        <v>0.20466823706169801</v>
      </c>
      <c r="AQ76" s="122">
        <f t="shared" si="17"/>
        <v>3.2336351484005287E-2</v>
      </c>
      <c r="AR76" s="122">
        <f t="shared" si="18"/>
        <v>0.22656085087485664</v>
      </c>
      <c r="AS76" s="122">
        <f t="shared" si="19"/>
        <v>5.0007954315018852E-2</v>
      </c>
      <c r="AT76" s="122">
        <f t="shared" si="20"/>
        <v>3.9115304519698121E-2</v>
      </c>
      <c r="AU76" s="122">
        <f t="shared" si="21"/>
        <v>0.1328324010375139</v>
      </c>
      <c r="AV76" s="122">
        <f t="shared" si="22"/>
        <v>9.4458438444522787E-4</v>
      </c>
      <c r="AW76" s="122">
        <f t="shared" si="23"/>
        <v>8.3891235714254525E-2</v>
      </c>
      <c r="AX76" s="122">
        <f t="shared" si="24"/>
        <v>1</v>
      </c>
      <c r="AY76" s="122">
        <f>SUMPRODUCT(AN76:AW76,幕後結果_最佳化!$Z$1005:$AI$1005)</f>
        <v>3.985567031300577E-2</v>
      </c>
      <c r="AZ76" s="122">
        <f>(SUMPRODUCT(AN76:AW76,MMULT(AN76:AW76,幕後結果!$AB$9:$AK$18)))*252</f>
        <v>0.11489625360978908</v>
      </c>
      <c r="BA76" s="122">
        <f t="shared" si="25"/>
        <v>0.33896349893430866</v>
      </c>
      <c r="BB76" s="98">
        <f t="shared" si="26"/>
        <v>-8.9812906008036684E-3</v>
      </c>
      <c r="BC76" s="56"/>
      <c r="BD76" s="56"/>
    </row>
    <row r="77" spans="1:56">
      <c r="A77" s="91">
        <v>76</v>
      </c>
      <c r="B77" s="122">
        <v>0.35876814054101791</v>
      </c>
      <c r="C77" s="122">
        <v>0.83412585871497336</v>
      </c>
      <c r="D77" s="122">
        <v>0.95188613926366505</v>
      </c>
      <c r="E77" s="122">
        <v>0.1408859409081098</v>
      </c>
      <c r="F77" s="122">
        <v>0.84869059800260072</v>
      </c>
      <c r="G77" s="122">
        <v>0.95148087491282807</v>
      </c>
      <c r="H77" s="122">
        <v>0.41341081926540424</v>
      </c>
      <c r="I77" s="122">
        <v>0.78237709701851932</v>
      </c>
      <c r="J77" s="122">
        <v>0.34164819884399056</v>
      </c>
      <c r="K77" s="100">
        <v>0.46770946050987305</v>
      </c>
      <c r="L77" s="101"/>
      <c r="M77" s="102">
        <v>76</v>
      </c>
      <c r="N77" s="125">
        <v>-0.36175344976982549</v>
      </c>
      <c r="O77" s="125">
        <v>0.97059844109135518</v>
      </c>
      <c r="P77" s="125">
        <v>1.6634233541258159</v>
      </c>
      <c r="Q77" s="125">
        <v>-1.0763474793324184</v>
      </c>
      <c r="R77" s="125">
        <v>1.0308337168061568</v>
      </c>
      <c r="S77" s="125">
        <v>1.6593849342503921</v>
      </c>
      <c r="T77" s="125">
        <v>-0.21877972866984294</v>
      </c>
      <c r="U77" s="122">
        <v>0.78024648432931432</v>
      </c>
      <c r="V77" s="122">
        <v>-0.40796904962102154</v>
      </c>
      <c r="W77" s="94">
        <v>-8.1028960570824732E-2</v>
      </c>
      <c r="X77" s="56"/>
      <c r="Y77" s="95">
        <v>76</v>
      </c>
      <c r="Z77" s="122">
        <f>(幕後結果!$AB$2+幕後結果!$AB$4*幕後結果_最佳化!$N1078)*12/3</f>
        <v>-2.1979038399709143</v>
      </c>
      <c r="AA77" s="122">
        <f>(幕後結果!$AC$2+幕後結果!$AC$4*幕後結果_最佳化!$O1078)*12/3</f>
        <v>1.0204982556651541</v>
      </c>
      <c r="AB77" s="122">
        <f>(幕後結果!$AD$2+幕後結果!$AD$4*幕後結果_最佳化!$P1078)*12/3</f>
        <v>2.2181609604058585</v>
      </c>
      <c r="AC77" s="122">
        <f>(幕後結果!$AE$2+幕後結果!$AE$4*幕後結果_最佳化!$Q1078)*12/3</f>
        <v>0.27132206185780505</v>
      </c>
      <c r="AD77" s="122">
        <f>(幕後結果!$AF$2+幕後結果!$AF$4*幕後結果_最佳化!$R1078)*12/3</f>
        <v>3.3827771006180907</v>
      </c>
      <c r="AE77" s="122">
        <f>(幕後結果!$AG$2+幕後結果!$AG$4*幕後結果_最佳化!$S1078)*12/3</f>
        <v>0.64409930370165025</v>
      </c>
      <c r="AF77" s="122">
        <f>(幕後結果!$AH$2+幕後結果!$AH$4*幕後結果_最佳化!$T1078)*12/3</f>
        <v>1.5610039737671499E-2</v>
      </c>
      <c r="AG77" s="122">
        <f>(幕後結果!$AI$2+幕後結果!$AI$4*幕後結果_最佳化!$U1078)*12/3</f>
        <v>1.5231306142260042</v>
      </c>
      <c r="AH77" s="122">
        <f>(幕後結果!$AJ$2+幕後結果!$AJ$4*幕後結果_最佳化!$V1078)*12/3</f>
        <v>0.54838843430202511</v>
      </c>
      <c r="AI77" s="96">
        <f>(幕後結果!$AK$2+幕後結果!$AK$4*幕後結果_最佳化!$W1078)*12/3</f>
        <v>0.60344846431718491</v>
      </c>
      <c r="AJ77" s="56"/>
      <c r="AK77" s="56"/>
      <c r="AL77" s="56"/>
      <c r="AM77" s="104">
        <v>76</v>
      </c>
      <c r="AN77" s="122">
        <f t="shared" si="14"/>
        <v>0.17539317613673083</v>
      </c>
      <c r="AO77" s="122">
        <f t="shared" si="15"/>
        <v>0.18001233041295309</v>
      </c>
      <c r="AP77" s="122">
        <f t="shared" si="16"/>
        <v>2.7871407434129223E-2</v>
      </c>
      <c r="AQ77" s="122">
        <f t="shared" si="17"/>
        <v>0.12640052641214891</v>
      </c>
      <c r="AR77" s="122">
        <f t="shared" si="18"/>
        <v>7.2682457077583626E-2</v>
      </c>
      <c r="AS77" s="122">
        <f t="shared" si="19"/>
        <v>8.6920375446229818E-3</v>
      </c>
      <c r="AT77" s="122">
        <f t="shared" si="20"/>
        <v>1.9870854953867516E-3</v>
      </c>
      <c r="AU77" s="122">
        <f t="shared" si="21"/>
        <v>0.16629029926717048</v>
      </c>
      <c r="AV77" s="122">
        <f t="shared" si="22"/>
        <v>0.1094151431232792</v>
      </c>
      <c r="AW77" s="122">
        <f t="shared" si="23"/>
        <v>0.13125553709599491</v>
      </c>
      <c r="AX77" s="122">
        <f t="shared" si="24"/>
        <v>0.99999999999999989</v>
      </c>
      <c r="AY77" s="122">
        <f>SUMPRODUCT(AN77:AW77,幕後結果_最佳化!$Z$1005:$AI$1005)</f>
        <v>-0.37065912685254021</v>
      </c>
      <c r="AZ77" s="122">
        <f>(SUMPRODUCT(AN77:AW77,MMULT(AN77:AW77,幕後結果!$AB$9:$AK$18)))*252</f>
        <v>7.6056741279064172E-2</v>
      </c>
      <c r="BA77" s="122">
        <f t="shared" si="25"/>
        <v>0.27578386696662327</v>
      </c>
      <c r="BB77" s="98">
        <f t="shared" si="26"/>
        <v>-1.4995769382789574</v>
      </c>
      <c r="BC77" s="56"/>
      <c r="BD77" s="56"/>
    </row>
    <row r="78" spans="1:56">
      <c r="A78" s="91">
        <v>77</v>
      </c>
      <c r="B78" s="122">
        <v>0.41581309114480569</v>
      </c>
      <c r="C78" s="122">
        <v>1.3336060469935074E-2</v>
      </c>
      <c r="D78" s="122">
        <v>0.52173708772416316</v>
      </c>
      <c r="E78" s="122">
        <v>0.40002418388250249</v>
      </c>
      <c r="F78" s="122">
        <v>0.14695161115349475</v>
      </c>
      <c r="G78" s="122">
        <v>0.24877471379767768</v>
      </c>
      <c r="H78" s="122">
        <v>0.56029889399131338</v>
      </c>
      <c r="I78" s="122">
        <v>1.0295604733269625E-2</v>
      </c>
      <c r="J78" s="122">
        <v>0.6334377258582895</v>
      </c>
      <c r="K78" s="100">
        <v>0.61043599890492239</v>
      </c>
      <c r="L78" s="101"/>
      <c r="M78" s="102">
        <v>77</v>
      </c>
      <c r="N78" s="125">
        <v>-0.21261639522194958</v>
      </c>
      <c r="O78" s="125">
        <v>-2.2162830820291752</v>
      </c>
      <c r="P78" s="125">
        <v>5.4513786917376149E-2</v>
      </c>
      <c r="Q78" s="125">
        <v>-0.25328450663487062</v>
      </c>
      <c r="R78" s="125">
        <v>-1.0495974666774892</v>
      </c>
      <c r="S78" s="125">
        <v>-0.67835059277971987</v>
      </c>
      <c r="T78" s="125">
        <v>0.15172706184066853</v>
      </c>
      <c r="U78" s="122">
        <v>-2.3153971113926777</v>
      </c>
      <c r="V78" s="122">
        <v>0.34097214938073173</v>
      </c>
      <c r="W78" s="94">
        <v>0.28045557777538677</v>
      </c>
      <c r="X78" s="56"/>
      <c r="Y78" s="95">
        <v>77</v>
      </c>
      <c r="Z78" s="122">
        <f>(幕後結果!$AB$2+幕後結果!$AB$4*幕後結果_最佳化!$N1079)*12/3</f>
        <v>-2.0451485061312407</v>
      </c>
      <c r="AA78" s="122">
        <f>(幕後結果!$AC$2+幕後結果!$AC$4*幕後結果_最佳化!$O1079)*12/3</f>
        <v>-2.3475029573546276</v>
      </c>
      <c r="AB78" s="122">
        <f>(幕後結果!$AD$2+幕後結果!$AD$4*幕後結果_最佳化!$P1079)*12/3</f>
        <v>-1.002613374528857</v>
      </c>
      <c r="AC78" s="122">
        <f>(幕後結果!$AE$2+幕後結果!$AE$4*幕後結果_最佳化!$Q1079)*12/3</f>
        <v>-0.76500382502599162</v>
      </c>
      <c r="AD78" s="122">
        <f>(幕後結果!$AF$2+幕後結果!$AF$4*幕後結果_最佳化!$R1079)*12/3</f>
        <v>-0.97053486679006307</v>
      </c>
      <c r="AE78" s="122">
        <f>(幕後結果!$AG$2+幕後結果!$AG$4*幕後結果_最佳化!$S1079)*12/3</f>
        <v>-0.74957950946523233</v>
      </c>
      <c r="AF78" s="122">
        <f>(幕後結果!$AH$2+幕後結果!$AH$4*幕後結果_最佳化!$T1079)*12/3</f>
        <v>-0.2434554870275695</v>
      </c>
      <c r="AG78" s="122">
        <f>(幕後結果!$AI$2+幕後結果!$AI$4*幕後結果_最佳化!$U1079)*12/3</f>
        <v>-4.1782590238157367</v>
      </c>
      <c r="AH78" s="122">
        <f>(幕後結果!$AJ$2+幕後結果!$AJ$4*幕後結果_最佳化!$V1079)*12/3</f>
        <v>1.5273556210460348</v>
      </c>
      <c r="AI78" s="96">
        <f>(幕後結果!$AK$2+幕後結果!$AK$4*幕後結果_最佳化!$W1079)*12/3</f>
        <v>-4.7555920845008011</v>
      </c>
      <c r="AJ78" s="56"/>
      <c r="AK78" s="56"/>
      <c r="AL78" s="56"/>
      <c r="AM78" s="104">
        <v>77</v>
      </c>
      <c r="AN78" s="122">
        <f t="shared" si="14"/>
        <v>0.15361236160559821</v>
      </c>
      <c r="AO78" s="122">
        <f t="shared" si="15"/>
        <v>0.12405628502826492</v>
      </c>
      <c r="AP78" s="122">
        <f t="shared" si="16"/>
        <v>0.15273944571492309</v>
      </c>
      <c r="AQ78" s="122">
        <f t="shared" si="17"/>
        <v>0.18749715863766714</v>
      </c>
      <c r="AR78" s="122">
        <f t="shared" si="18"/>
        <v>1.2209753944497167E-2</v>
      </c>
      <c r="AS78" s="122">
        <f t="shared" si="19"/>
        <v>6.6605082025504359E-2</v>
      </c>
      <c r="AT78" s="122">
        <f t="shared" si="20"/>
        <v>2.7722698700011466E-2</v>
      </c>
      <c r="AU78" s="122">
        <f t="shared" si="21"/>
        <v>2.6189688673885687E-3</v>
      </c>
      <c r="AV78" s="122">
        <f t="shared" si="22"/>
        <v>6.1935074585859513E-2</v>
      </c>
      <c r="AW78" s="122">
        <f t="shared" si="23"/>
        <v>0.21100317089028556</v>
      </c>
      <c r="AX78" s="122">
        <f t="shared" si="24"/>
        <v>1</v>
      </c>
      <c r="AY78" s="122">
        <f>SUMPRODUCT(AN78:AW78,幕後結果_最佳化!$Z$1005:$AI$1005)</f>
        <v>-0.50075766990654091</v>
      </c>
      <c r="AZ78" s="122">
        <f>(SUMPRODUCT(AN78:AW78,MMULT(AN78:AW78,幕後結果!$AB$9:$AK$18)))*252</f>
        <v>7.8592665447291502E-2</v>
      </c>
      <c r="BA78" s="122">
        <f t="shared" si="25"/>
        <v>0.28034383433079368</v>
      </c>
      <c r="BB78" s="98">
        <f t="shared" si="26"/>
        <v>-1.9392531717499741</v>
      </c>
      <c r="BC78" s="56"/>
      <c r="BD78" s="56"/>
    </row>
    <row r="79" spans="1:56">
      <c r="A79" s="91">
        <v>78</v>
      </c>
      <c r="B79" s="122">
        <v>0.24471466969687183</v>
      </c>
      <c r="C79" s="122">
        <v>8.1285658535054983E-2</v>
      </c>
      <c r="D79" s="122">
        <v>0.28673277853593016</v>
      </c>
      <c r="E79" s="122">
        <v>0.36956387227376841</v>
      </c>
      <c r="F79" s="122">
        <v>8.7922898078765188E-2</v>
      </c>
      <c r="G79" s="122">
        <v>0.18248283836100376</v>
      </c>
      <c r="H79" s="122">
        <v>0.3118957213671274</v>
      </c>
      <c r="I79" s="122">
        <v>0.71786445350644401</v>
      </c>
      <c r="J79" s="122">
        <v>0.39574479208939128</v>
      </c>
      <c r="K79" s="100">
        <v>9.2611989195632294E-2</v>
      </c>
      <c r="L79" s="101"/>
      <c r="M79" s="102">
        <v>78</v>
      </c>
      <c r="N79" s="125">
        <v>-0.69121674971063607</v>
      </c>
      <c r="O79" s="125">
        <v>-1.3964756206210682</v>
      </c>
      <c r="P79" s="125">
        <v>-0.56295495552897701</v>
      </c>
      <c r="Q79" s="125">
        <v>-0.333008662137462</v>
      </c>
      <c r="R79" s="125">
        <v>-1.353657114465656</v>
      </c>
      <c r="S79" s="125">
        <v>-0.90594365425579393</v>
      </c>
      <c r="T79" s="125">
        <v>-0.49048400897376582</v>
      </c>
      <c r="U79" s="122">
        <v>0.57650914111847196</v>
      </c>
      <c r="V79" s="122">
        <v>-0.26437680321302692</v>
      </c>
      <c r="W79" s="94">
        <v>-1.324840742523596</v>
      </c>
      <c r="X79" s="56"/>
      <c r="Y79" s="95">
        <v>78</v>
      </c>
      <c r="Z79" s="122">
        <f>(幕後結果!$AB$2+幕後結果!$AB$4*幕後結果_最佳化!$N1080)*12/3</f>
        <v>-2.5353603930921449</v>
      </c>
      <c r="AA79" s="122">
        <f>(幕後結果!$AC$2+幕後結果!$AC$4*幕後結果_最佳化!$O1080)*12/3</f>
        <v>-1.4884266699845898</v>
      </c>
      <c r="AB79" s="122">
        <f>(幕後結果!$AD$2+幕後結果!$AD$4*幕後結果_最佳化!$P1080)*12/3</f>
        <v>-1.4374410192658533</v>
      </c>
      <c r="AC79" s="122">
        <f>(幕後結果!$AE$2+幕後結果!$AE$4*幕後結果_最佳化!$Q1080)*12/3</f>
        <v>-0.96505014550924118</v>
      </c>
      <c r="AD79" s="122">
        <f>(幕後結果!$AF$2+幕後結果!$AF$4*幕後結果_最佳化!$R1080)*12/3</f>
        <v>-1.8125080711498924</v>
      </c>
      <c r="AE79" s="122">
        <f>(幕後結果!$AG$2+幕後結果!$AG$4*幕後結果_最佳化!$S1080)*12/3</f>
        <v>-0.80108067378608805</v>
      </c>
      <c r="AF79" s="122">
        <f>(幕後結果!$AH$2+幕後結果!$AH$4*幕後結果_最佳化!$T1080)*12/3</f>
        <v>-0.73984020291683217</v>
      </c>
      <c r="AG79" s="122">
        <f>(幕後結果!$AI$2+幕後結果!$AI$4*幕後結果_最佳化!$U1080)*12/3</f>
        <v>-0.97332623845391064</v>
      </c>
      <c r="AH79" s="122">
        <f>(幕後結果!$AJ$2+幕後結果!$AJ$4*幕後結果_最佳化!$V1080)*12/3</f>
        <v>0.48072965747920904</v>
      </c>
      <c r="AI79" s="96">
        <f>(幕後結果!$AK$2+幕後結果!$AK$4*幕後結果_最佳化!$W1080)*12/3</f>
        <v>-4.279714780560715</v>
      </c>
      <c r="AJ79" s="56"/>
      <c r="AK79" s="56"/>
      <c r="AL79" s="56"/>
      <c r="AM79" s="104">
        <v>78</v>
      </c>
      <c r="AN79" s="122">
        <f t="shared" si="14"/>
        <v>9.3698317579681639E-2</v>
      </c>
      <c r="AO79" s="122">
        <f t="shared" si="15"/>
        <v>0.14579483721324668</v>
      </c>
      <c r="AP79" s="122">
        <f t="shared" si="16"/>
        <v>3.9179572993769639E-2</v>
      </c>
      <c r="AQ79" s="122">
        <f t="shared" si="17"/>
        <v>8.5009493449421325E-2</v>
      </c>
      <c r="AR79" s="122">
        <f t="shared" si="18"/>
        <v>0.10109161339740524</v>
      </c>
      <c r="AS79" s="122">
        <f t="shared" si="19"/>
        <v>0.14514324513468443</v>
      </c>
      <c r="AT79" s="122">
        <f t="shared" si="20"/>
        <v>0.16674393221493095</v>
      </c>
      <c r="AU79" s="122">
        <f t="shared" si="21"/>
        <v>7.5559109880373385E-2</v>
      </c>
      <c r="AV79" s="122">
        <f t="shared" si="22"/>
        <v>7.0238859799627504E-2</v>
      </c>
      <c r="AW79" s="122">
        <f t="shared" si="23"/>
        <v>7.7541018336859197E-2</v>
      </c>
      <c r="AX79" s="122">
        <f t="shared" si="24"/>
        <v>1</v>
      </c>
      <c r="AY79" s="122">
        <f>SUMPRODUCT(AN79:AW79,幕後結果_最佳化!$Z$1005:$AI$1005)</f>
        <v>-9.5341061149061351E-2</v>
      </c>
      <c r="AZ79" s="122">
        <f>(SUMPRODUCT(AN79:AW79,MMULT(AN79:AW79,幕後結果!$AB$9:$AK$18)))*252</f>
        <v>5.3382059820683989E-2</v>
      </c>
      <c r="BA79" s="122">
        <f t="shared" si="25"/>
        <v>0.23104557953071508</v>
      </c>
      <c r="BB79" s="98">
        <f t="shared" si="26"/>
        <v>-0.59832809365947492</v>
      </c>
      <c r="BC79" s="56"/>
      <c r="BD79" s="56"/>
    </row>
    <row r="80" spans="1:56">
      <c r="A80" s="91">
        <v>79</v>
      </c>
      <c r="B80" s="122">
        <v>0.45197500565729665</v>
      </c>
      <c r="C80" s="122">
        <v>0.16665081950030625</v>
      </c>
      <c r="D80" s="122">
        <v>0.88281840804266309</v>
      </c>
      <c r="E80" s="122">
        <v>0.51017589295100496</v>
      </c>
      <c r="F80" s="122">
        <v>0.60507081823400255</v>
      </c>
      <c r="G80" s="122">
        <v>2.8001857559924126E-2</v>
      </c>
      <c r="H80" s="122">
        <v>5.3154366861449143E-2</v>
      </c>
      <c r="I80" s="122">
        <v>0.31230739819370301</v>
      </c>
      <c r="J80" s="122">
        <v>0.72332272450166712</v>
      </c>
      <c r="K80" s="100">
        <v>0.61574123328818087</v>
      </c>
      <c r="L80" s="101"/>
      <c r="M80" s="102">
        <v>79</v>
      </c>
      <c r="N80" s="125">
        <v>-0.12067304323511469</v>
      </c>
      <c r="O80" s="125">
        <v>-0.9674849945304439</v>
      </c>
      <c r="P80" s="125">
        <v>1.1891943841041124</v>
      </c>
      <c r="Q80" s="125">
        <v>2.5509947518499877E-2</v>
      </c>
      <c r="R80" s="125">
        <v>0.26649454043789872</v>
      </c>
      <c r="S80" s="125">
        <v>-1.9110067370942574</v>
      </c>
      <c r="T80" s="125">
        <v>-1.6150090561280808</v>
      </c>
      <c r="U80" s="122">
        <v>-0.48932051904090651</v>
      </c>
      <c r="V80" s="122">
        <v>0.59274092104733489</v>
      </c>
      <c r="W80" s="94">
        <v>0.29431457886206763</v>
      </c>
      <c r="X80" s="56"/>
      <c r="Y80" s="95">
        <v>79</v>
      </c>
      <c r="Z80" s="122">
        <f>(幕後結果!$AB$2+幕後結果!$AB$4*幕後結果_最佳化!$N1081)*12/3</f>
        <v>-1.9509744762788612</v>
      </c>
      <c r="AA80" s="122">
        <f>(幕後結果!$AC$2+幕後結果!$AC$4*幕後結果_最佳化!$O1081)*12/3</f>
        <v>-1.0252304741003615</v>
      </c>
      <c r="AB80" s="122">
        <f>(幕後結果!$AD$2+幕後結果!$AD$4*幕後結果_最佳化!$P1081)*12/3</f>
        <v>0.86506148469295496</v>
      </c>
      <c r="AC80" s="122">
        <f>(幕後結果!$AE$2+幕後結果!$AE$4*幕後結果_最佳化!$Q1081)*12/3</f>
        <v>0.56963192212960756</v>
      </c>
      <c r="AD80" s="122">
        <f>(幕後結果!$AF$2+幕後結果!$AF$4*幕後結果_最佳化!$R1081)*12/3</f>
        <v>2.0257750499030962</v>
      </c>
      <c r="AE80" s="122">
        <f>(幕後結果!$AG$2+幕後結果!$AG$4*幕後結果_最佳化!$S1081)*12/3</f>
        <v>-1.5497851807913972</v>
      </c>
      <c r="AF80" s="122">
        <f>(幕後結果!$AH$2+幕後結果!$AH$4*幕後結果_最佳化!$T1081)*12/3</f>
        <v>-1.3451495498879387</v>
      </c>
      <c r="AG80" s="122">
        <f>(幕後結果!$AI$2+幕後結果!$AI$4*幕後結果_最佳化!$U1081)*12/3</f>
        <v>-0.86455027828093334</v>
      </c>
      <c r="AH80" s="122">
        <f>(幕後結果!$AJ$2+幕後結果!$AJ$4*幕後結果_最佳化!$V1081)*12/3</f>
        <v>0.93824539346244451</v>
      </c>
      <c r="AI80" s="96">
        <f>(幕後結果!$AK$2+幕後結果!$AK$4*幕後結果_最佳化!$W1081)*12/3</f>
        <v>-2.029369257220361</v>
      </c>
      <c r="AJ80" s="56"/>
      <c r="AK80" s="56"/>
      <c r="AL80" s="56"/>
      <c r="AM80" s="104">
        <v>79</v>
      </c>
      <c r="AN80" s="122">
        <f t="shared" si="14"/>
        <v>2.5814329474913446E-2</v>
      </c>
      <c r="AO80" s="122">
        <f t="shared" si="15"/>
        <v>9.2189076640551579E-2</v>
      </c>
      <c r="AP80" s="122">
        <f t="shared" si="16"/>
        <v>2.576411833509188E-2</v>
      </c>
      <c r="AQ80" s="122">
        <f t="shared" si="17"/>
        <v>0.19382675870210772</v>
      </c>
      <c r="AR80" s="122">
        <f t="shared" si="18"/>
        <v>0.15108181908061827</v>
      </c>
      <c r="AS80" s="122">
        <f t="shared" si="19"/>
        <v>0.1105719520313232</v>
      </c>
      <c r="AT80" s="122">
        <f t="shared" si="20"/>
        <v>8.6739126498931035E-2</v>
      </c>
      <c r="AU80" s="122">
        <f t="shared" si="21"/>
        <v>0.11184357010585272</v>
      </c>
      <c r="AV80" s="122">
        <f t="shared" si="22"/>
        <v>3.902988578660397E-2</v>
      </c>
      <c r="AW80" s="122">
        <f t="shared" si="23"/>
        <v>0.16313936334400622</v>
      </c>
      <c r="AX80" s="122">
        <f t="shared" si="24"/>
        <v>1</v>
      </c>
      <c r="AY80" s="122">
        <f>SUMPRODUCT(AN80:AW80,幕後結果_最佳化!$Z$1005:$AI$1005)</f>
        <v>-8.0889769727144512E-2</v>
      </c>
      <c r="AZ80" s="122">
        <f>(SUMPRODUCT(AN80:AW80,MMULT(AN80:AW80,幕後結果!$AB$9:$AK$18)))*252</f>
        <v>8.5901449945919611E-2</v>
      </c>
      <c r="BA80" s="122">
        <f t="shared" si="25"/>
        <v>0.29308949136043688</v>
      </c>
      <c r="BB80" s="98">
        <f t="shared" si="26"/>
        <v>-0.42236167920094336</v>
      </c>
      <c r="BC80" s="56"/>
      <c r="BD80" s="56"/>
    </row>
    <row r="81" spans="1:56">
      <c r="A81" s="91">
        <v>80</v>
      </c>
      <c r="B81" s="122">
        <v>0.91435899208560811</v>
      </c>
      <c r="C81" s="122">
        <v>0.24611593246790409</v>
      </c>
      <c r="D81" s="122">
        <v>0.18744070369109123</v>
      </c>
      <c r="E81" s="122">
        <v>0.69808507457071145</v>
      </c>
      <c r="F81" s="122">
        <v>0.20379668533103845</v>
      </c>
      <c r="G81" s="122">
        <v>9.5871414659163046E-2</v>
      </c>
      <c r="H81" s="122">
        <v>0.63890933220451318</v>
      </c>
      <c r="I81" s="122">
        <v>0.19862720528762279</v>
      </c>
      <c r="J81" s="122">
        <v>0.82946719907013433</v>
      </c>
      <c r="K81" s="100">
        <v>0.51935294111279662</v>
      </c>
      <c r="L81" s="101"/>
      <c r="M81" s="102">
        <v>80</v>
      </c>
      <c r="N81" s="125">
        <v>1.3680960408578764</v>
      </c>
      <c r="O81" s="125">
        <v>-0.68676335606216743</v>
      </c>
      <c r="P81" s="125">
        <v>-0.88736688272088082</v>
      </c>
      <c r="Q81" s="125">
        <v>0.51890089896346758</v>
      </c>
      <c r="R81" s="125">
        <v>-0.82813619968811281</v>
      </c>
      <c r="S81" s="125">
        <v>-1.3054406935964393</v>
      </c>
      <c r="T81" s="125">
        <v>0.3555450045753501</v>
      </c>
      <c r="U81" s="122">
        <v>-0.84653490454118463</v>
      </c>
      <c r="V81" s="122">
        <v>0.95206187673295095</v>
      </c>
      <c r="W81" s="94">
        <v>4.8529671602785741E-2</v>
      </c>
      <c r="X81" s="56"/>
      <c r="Y81" s="95">
        <v>80</v>
      </c>
      <c r="Z81" s="122">
        <f>(幕後結果!$AB$2+幕後結果!$AB$4*幕後結果_最佳化!$N1082)*12/3</f>
        <v>-0.42608571446008159</v>
      </c>
      <c r="AA81" s="122">
        <f>(幕後結果!$AC$2+幕後結果!$AC$4*幕後結果_最佳化!$O1082)*12/3</f>
        <v>-0.70357081028468327</v>
      </c>
      <c r="AB81" s="122">
        <f>(幕後結果!$AD$2+幕後結果!$AD$4*幕後結果_最佳化!$P1082)*12/3</f>
        <v>-1.1135210184618909</v>
      </c>
      <c r="AC81" s="122">
        <f>(幕後結果!$AE$2+幕後結果!$AE$4*幕後結果_最佳化!$Q1082)*12/3</f>
        <v>0.39480830444964776</v>
      </c>
      <c r="AD81" s="122">
        <f>(幕後結果!$AF$2+幕後結果!$AF$4*幕後結果_最佳化!$R1082)*12/3</f>
        <v>-0.42667097700447831</v>
      </c>
      <c r="AE81" s="122">
        <f>(幕後結果!$AG$2+幕後結果!$AG$4*幕後結果_最佳化!$S1082)*12/3</f>
        <v>-0.62915149792569036</v>
      </c>
      <c r="AF81" s="122">
        <f>(幕後結果!$AH$2+幕後結果!$AH$4*幕後結果_最佳化!$T1082)*12/3</f>
        <v>0.66704969193409569</v>
      </c>
      <c r="AG81" s="122">
        <f>(幕後結果!$AI$2+幕後結果!$AI$4*幕後結果_最佳化!$U1082)*12/3</f>
        <v>-1.7420418644820765</v>
      </c>
      <c r="AH81" s="122">
        <f>(幕後結果!$AJ$2+幕後結果!$AJ$4*幕後結果_最佳化!$V1082)*12/3</f>
        <v>2.1158093878140845</v>
      </c>
      <c r="AI81" s="96">
        <f>(幕後結果!$AK$2+幕後結果!$AK$4*幕後結果_最佳化!$W1082)*12/3</f>
        <v>-3.4386576149837058</v>
      </c>
      <c r="AJ81" s="56"/>
      <c r="AK81" s="56"/>
      <c r="AL81" s="56"/>
      <c r="AM81" s="104">
        <v>80</v>
      </c>
      <c r="AN81" s="122">
        <f t="shared" si="14"/>
        <v>9.2683011316665523E-3</v>
      </c>
      <c r="AO81" s="122">
        <f t="shared" si="15"/>
        <v>0.12713132492979703</v>
      </c>
      <c r="AP81" s="122">
        <f t="shared" si="16"/>
        <v>8.0383484157563481E-2</v>
      </c>
      <c r="AQ81" s="122">
        <f t="shared" si="17"/>
        <v>0.16048577615218532</v>
      </c>
      <c r="AR81" s="122">
        <f t="shared" si="18"/>
        <v>0.15855252928482344</v>
      </c>
      <c r="AS81" s="122">
        <f t="shared" si="19"/>
        <v>4.6242865554950809E-2</v>
      </c>
      <c r="AT81" s="122">
        <f t="shared" si="20"/>
        <v>0.17280261080806206</v>
      </c>
      <c r="AU81" s="122">
        <f t="shared" si="21"/>
        <v>0.17316779032126228</v>
      </c>
      <c r="AV81" s="122">
        <f t="shared" si="22"/>
        <v>1.8577090842273686E-2</v>
      </c>
      <c r="AW81" s="122">
        <f t="shared" si="23"/>
        <v>5.3388226817415473E-2</v>
      </c>
      <c r="AX81" s="122">
        <f t="shared" si="24"/>
        <v>1</v>
      </c>
      <c r="AY81" s="122">
        <f>SUMPRODUCT(AN81:AW81,幕後結果_最佳化!$Z$1005:$AI$1005)</f>
        <v>0.10776741393327123</v>
      </c>
      <c r="AZ81" s="122">
        <f>(SUMPRODUCT(AN81:AW81,MMULT(AN81:AW81,幕後結果!$AB$9:$AK$18)))*252</f>
        <v>8.5935303578562591E-2</v>
      </c>
      <c r="BA81" s="122">
        <f t="shared" si="25"/>
        <v>0.29314723873603615</v>
      </c>
      <c r="BB81" s="98">
        <f t="shared" si="26"/>
        <v>0.22127929368518104</v>
      </c>
      <c r="BC81" s="56"/>
      <c r="BD81" s="56"/>
    </row>
    <row r="82" spans="1:56">
      <c r="A82" s="91">
        <v>81</v>
      </c>
      <c r="B82" s="122">
        <v>0.86278633888395717</v>
      </c>
      <c r="C82" s="122">
        <v>0.30096408364442495</v>
      </c>
      <c r="D82" s="122">
        <v>0.40037216590517466</v>
      </c>
      <c r="E82" s="122">
        <v>0.23275044967524594</v>
      </c>
      <c r="F82" s="122">
        <v>0.10329431539764089</v>
      </c>
      <c r="G82" s="122">
        <v>0.81058312941285604</v>
      </c>
      <c r="H82" s="122">
        <v>0.2178189711047116</v>
      </c>
      <c r="I82" s="122">
        <v>0.38641252731740638</v>
      </c>
      <c r="J82" s="122">
        <v>0.70881661789265027</v>
      </c>
      <c r="K82" s="100">
        <v>0.9976040642654187</v>
      </c>
      <c r="L82" s="101"/>
      <c r="M82" s="102">
        <v>81</v>
      </c>
      <c r="N82" s="125">
        <v>1.0929236528651713</v>
      </c>
      <c r="O82" s="125">
        <v>-0.52162971862654539</v>
      </c>
      <c r="P82" s="125">
        <v>-0.25238391496943541</v>
      </c>
      <c r="Q82" s="125">
        <v>-0.7298188849775703</v>
      </c>
      <c r="R82" s="125">
        <v>-1.263001527413689</v>
      </c>
      <c r="S82" s="125">
        <v>0.88004719880235538</v>
      </c>
      <c r="T82" s="125">
        <v>-0.77958032214221362</v>
      </c>
      <c r="U82" s="122">
        <v>-0.28868158684794804</v>
      </c>
      <c r="V82" s="122">
        <v>0.54993090744022255</v>
      </c>
      <c r="W82" s="94">
        <v>2.8207018606866292</v>
      </c>
      <c r="X82" s="56"/>
      <c r="Y82" s="95">
        <v>81</v>
      </c>
      <c r="Z82" s="122">
        <f>(幕後結果!$AB$2+幕後結果!$AB$4*幕後結果_最佳化!$N1083)*12/3</f>
        <v>-0.70793418007928255</v>
      </c>
      <c r="AA82" s="122">
        <f>(幕後結果!$AC$2+幕後結果!$AC$4*幕後結果_最佳化!$O1083)*12/3</f>
        <v>-0.53350101978338083</v>
      </c>
      <c r="AB82" s="122">
        <f>(幕後結果!$AD$2+幕後結果!$AD$4*幕後結果_最佳化!$P1083)*12/3</f>
        <v>-0.36437303098223944</v>
      </c>
      <c r="AC82" s="122">
        <f>(幕後結果!$AE$2+幕後結果!$AE$4*幕後結果_最佳化!$Q1083)*12/3</f>
        <v>-0.605559699285807</v>
      </c>
      <c r="AD82" s="122">
        <f>(幕後結果!$AF$2+幕後結果!$AF$4*幕後結果_最佳化!$R1083)*12/3</f>
        <v>-1.321399185459291</v>
      </c>
      <c r="AE82" s="122">
        <f>(幕後結果!$AG$2+幕後結果!$AG$4*幕後結果_最佳化!$S1083)*12/3</f>
        <v>0.5172682132682922</v>
      </c>
      <c r="AF82" s="122">
        <f>(幕後結果!$AH$2+幕後結果!$AH$4*幕後結果_最佳化!$T1083)*12/3</f>
        <v>-0.64108772602877384</v>
      </c>
      <c r="AG82" s="122">
        <f>(幕後結果!$AI$2+幕後結果!$AI$4*幕後結果_最佳化!$U1083)*12/3</f>
        <v>-0.87375109511440618</v>
      </c>
      <c r="AH82" s="122">
        <f>(幕後結果!$AJ$2+幕後結果!$AJ$4*幕後結果_最佳化!$V1083)*12/3</f>
        <v>2.0671837595586537</v>
      </c>
      <c r="AI82" s="96">
        <f>(幕後結果!$AK$2+幕後結果!$AK$4*幕後結果_最佳化!$W1083)*12/3</f>
        <v>0.7072752094916317</v>
      </c>
      <c r="AJ82" s="56"/>
      <c r="AK82" s="56"/>
      <c r="AL82" s="56"/>
      <c r="AM82" s="104">
        <v>81</v>
      </c>
      <c r="AN82" s="122">
        <f t="shared" si="14"/>
        <v>0.12445183491147763</v>
      </c>
      <c r="AO82" s="122">
        <f t="shared" si="15"/>
        <v>0.1546701722307611</v>
      </c>
      <c r="AP82" s="122">
        <f t="shared" si="16"/>
        <v>0.15058453540204644</v>
      </c>
      <c r="AQ82" s="122">
        <f t="shared" si="17"/>
        <v>0.16193103294698621</v>
      </c>
      <c r="AR82" s="122">
        <f t="shared" si="18"/>
        <v>7.6326712656210771E-2</v>
      </c>
      <c r="AS82" s="122">
        <f t="shared" si="19"/>
        <v>4.0738882411108207E-2</v>
      </c>
      <c r="AT82" s="122">
        <f t="shared" si="20"/>
        <v>1.0696651296639039E-2</v>
      </c>
      <c r="AU82" s="122">
        <f t="shared" si="21"/>
        <v>0.1433514293337774</v>
      </c>
      <c r="AV82" s="122">
        <f t="shared" si="22"/>
        <v>7.6429579826234356E-2</v>
      </c>
      <c r="AW82" s="122">
        <f t="shared" si="23"/>
        <v>6.0819168984758892E-2</v>
      </c>
      <c r="AX82" s="122">
        <f t="shared" si="24"/>
        <v>1</v>
      </c>
      <c r="AY82" s="122">
        <f>SUMPRODUCT(AN82:AW82,幕後結果_最佳化!$Z$1005:$AI$1005)</f>
        <v>-0.17831944777749292</v>
      </c>
      <c r="AZ82" s="122">
        <f>(SUMPRODUCT(AN82:AW82,MMULT(AN82:AW82,幕後結果!$AB$9:$AK$18)))*252</f>
        <v>7.6598692772793173E-2</v>
      </c>
      <c r="BA82" s="122">
        <f t="shared" si="25"/>
        <v>0.27676468844994151</v>
      </c>
      <c r="BB82" s="98">
        <f t="shared" si="26"/>
        <v>-0.79930517515244692</v>
      </c>
      <c r="BC82" s="56"/>
      <c r="BD82" s="56"/>
    </row>
    <row r="83" spans="1:56">
      <c r="A83" s="91">
        <v>82</v>
      </c>
      <c r="B83" s="122">
        <v>0.40829978822361523</v>
      </c>
      <c r="C83" s="122">
        <v>0.47410577868457482</v>
      </c>
      <c r="D83" s="122">
        <v>0.64624297750757664</v>
      </c>
      <c r="E83" s="122">
        <v>0.71235795073765873</v>
      </c>
      <c r="F83" s="122">
        <v>0.32083212232752589</v>
      </c>
      <c r="G83" s="122">
        <v>0.79307155691511011</v>
      </c>
      <c r="H83" s="122">
        <v>3.9777401764621079E-2</v>
      </c>
      <c r="I83" s="122">
        <v>0.33031861082534464</v>
      </c>
      <c r="J83" s="122">
        <v>0.65977136873272868</v>
      </c>
      <c r="K83" s="100">
        <v>0.78951047797830554</v>
      </c>
      <c r="L83" s="101"/>
      <c r="M83" s="102">
        <v>82</v>
      </c>
      <c r="N83" s="125">
        <v>-0.23192073874367189</v>
      </c>
      <c r="O83" s="125">
        <v>-6.4952829669448112E-2</v>
      </c>
      <c r="P83" s="125">
        <v>0.37519688728013684</v>
      </c>
      <c r="Q83" s="125">
        <v>0.56028640559115295</v>
      </c>
      <c r="R83" s="125">
        <v>-0.4653731695073744</v>
      </c>
      <c r="S83" s="125">
        <v>0.81712519468026279</v>
      </c>
      <c r="T83" s="125">
        <v>-1.7532750646300346</v>
      </c>
      <c r="U83" s="122">
        <v>-0.43903355679546813</v>
      </c>
      <c r="V83" s="122">
        <v>0.41183923364335884</v>
      </c>
      <c r="W83" s="94">
        <v>0.80472386628544545</v>
      </c>
      <c r="X83" s="56"/>
      <c r="Y83" s="95">
        <v>82</v>
      </c>
      <c r="Z83" s="122">
        <f>(幕後結果!$AB$2+幕後結果!$AB$4*幕後結果_最佳化!$N1084)*12/3</f>
        <v>-2.0649212007721274</v>
      </c>
      <c r="AA83" s="122">
        <f>(幕後結果!$AC$2+幕後結果!$AC$4*幕後結果_最佳化!$O1084)*12/3</f>
        <v>-7.2552788890114683E-2</v>
      </c>
      <c r="AB83" s="122">
        <f>(幕後結果!$AD$2+幕後結果!$AD$4*幕後結果_最佳化!$P1084)*12/3</f>
        <v>0.30981649169396003</v>
      </c>
      <c r="AC83" s="122">
        <f>(幕後結果!$AE$2+幕後結果!$AE$4*幕後結果_最佳化!$Q1084)*12/3</f>
        <v>1.0201713032813535</v>
      </c>
      <c r="AD83" s="122">
        <f>(幕後結果!$AF$2+幕後結果!$AF$4*幕後結果_最佳化!$R1084)*12/3</f>
        <v>0.5512099139750184</v>
      </c>
      <c r="AE83" s="122">
        <f>(幕後結果!$AG$2+幕後結果!$AG$4*幕後結果_最佳化!$S1084)*12/3</f>
        <v>0.50809651914310883</v>
      </c>
      <c r="AF83" s="122">
        <f>(幕後結果!$AH$2+幕後結果!$AH$4*幕後結果_最佳化!$T1084)*12/3</f>
        <v>-1.5497244967251318</v>
      </c>
      <c r="AG83" s="122">
        <f>(幕後結果!$AI$2+幕後結果!$AI$4*幕後結果_最佳化!$U1084)*12/3</f>
        <v>-0.57982114665263462</v>
      </c>
      <c r="AH83" s="122">
        <f>(幕後結果!$AJ$2+幕後結果!$AJ$4*幕後結果_最佳化!$V1084)*12/3</f>
        <v>1.4346176739218384</v>
      </c>
      <c r="AI83" s="96">
        <f>(幕後結果!$AK$2+幕後結果!$AK$4*幕後結果_最佳化!$W1084)*12/3</f>
        <v>-1.0780386127241686</v>
      </c>
      <c r="AJ83" s="56"/>
      <c r="AK83" s="56"/>
      <c r="AL83" s="56"/>
      <c r="AM83" s="104">
        <v>82</v>
      </c>
      <c r="AN83" s="122">
        <f t="shared" si="14"/>
        <v>0.14625780587816789</v>
      </c>
      <c r="AO83" s="122">
        <f t="shared" si="15"/>
        <v>0.11752111641016</v>
      </c>
      <c r="AP83" s="122">
        <f t="shared" si="16"/>
        <v>1.6877271212146737E-2</v>
      </c>
      <c r="AQ83" s="122">
        <f t="shared" si="17"/>
        <v>0.14376494057902739</v>
      </c>
      <c r="AR83" s="122">
        <f t="shared" si="18"/>
        <v>0.11124036645833918</v>
      </c>
      <c r="AS83" s="122">
        <f t="shared" si="19"/>
        <v>7.6009699448502818E-2</v>
      </c>
      <c r="AT83" s="122">
        <f t="shared" si="20"/>
        <v>2.1684877027935524E-2</v>
      </c>
      <c r="AU83" s="122">
        <f t="shared" si="21"/>
        <v>8.5106546698242774E-2</v>
      </c>
      <c r="AV83" s="122">
        <f t="shared" si="22"/>
        <v>0.15759930100871644</v>
      </c>
      <c r="AW83" s="122">
        <f t="shared" si="23"/>
        <v>0.12393807527876133</v>
      </c>
      <c r="AX83" s="122">
        <f t="shared" si="24"/>
        <v>1</v>
      </c>
      <c r="AY83" s="122">
        <f>SUMPRODUCT(AN83:AW83,幕後結果_最佳化!$Z$1005:$AI$1005)</f>
        <v>-0.18950216949812795</v>
      </c>
      <c r="AZ83" s="122">
        <f>(SUMPRODUCT(AN83:AW83,MMULT(AN83:AW83,幕後結果!$AB$9:$AK$18)))*252</f>
        <v>6.1967841698999875E-2</v>
      </c>
      <c r="BA83" s="122">
        <f t="shared" si="25"/>
        <v>0.2489334081617007</v>
      </c>
      <c r="BB83" s="98">
        <f t="shared" si="26"/>
        <v>-0.93359172324176554</v>
      </c>
      <c r="BC83" s="56"/>
      <c r="BD83" s="56"/>
    </row>
    <row r="84" spans="1:56">
      <c r="A84" s="91">
        <v>83</v>
      </c>
      <c r="B84" s="122">
        <v>0.4034995365629257</v>
      </c>
      <c r="C84" s="122">
        <v>0.58078847090256502</v>
      </c>
      <c r="D84" s="122">
        <v>0.74023890612089049</v>
      </c>
      <c r="E84" s="122">
        <v>0.47016963283062929</v>
      </c>
      <c r="F84" s="122">
        <v>0.85377237953801299</v>
      </c>
      <c r="G84" s="122">
        <v>0.16963831263798079</v>
      </c>
      <c r="H84" s="122">
        <v>0.71286270988857203</v>
      </c>
      <c r="I84" s="122">
        <v>8.3895224396124846E-2</v>
      </c>
      <c r="J84" s="122">
        <v>0.98631045218867808</v>
      </c>
      <c r="K84" s="100">
        <v>0.84154950803883377</v>
      </c>
      <c r="L84" s="101"/>
      <c r="M84" s="102">
        <v>83</v>
      </c>
      <c r="N84" s="125">
        <v>-0.24429923859681354</v>
      </c>
      <c r="O84" s="125">
        <v>0.20391098813455852</v>
      </c>
      <c r="P84" s="125">
        <v>0.64408211435878038</v>
      </c>
      <c r="Q84" s="125">
        <v>-7.4843456257948776E-2</v>
      </c>
      <c r="R84" s="125">
        <v>1.0527507532040798</v>
      </c>
      <c r="S84" s="125">
        <v>-0.95559552099900724</v>
      </c>
      <c r="T84" s="125">
        <v>0.56176729115940771</v>
      </c>
      <c r="U84" s="122">
        <v>-1.3793383786360971</v>
      </c>
      <c r="V84" s="122">
        <v>2.2060700462149647</v>
      </c>
      <c r="W84" s="94">
        <v>1.0008465845674244</v>
      </c>
      <c r="X84" s="56"/>
      <c r="Y84" s="95">
        <v>83</v>
      </c>
      <c r="Z84" s="122">
        <f>(幕後結果!$AB$2+幕後結果!$AB$4*幕後結果_最佳化!$N1085)*12/3</f>
        <v>-2.0776000208228078</v>
      </c>
      <c r="AA84" s="122">
        <f>(幕後結果!$AC$2+幕後結果!$AC$4*幕後結果_最佳化!$O1085)*12/3</f>
        <v>0.2115947232267984</v>
      </c>
      <c r="AB84" s="122">
        <f>(幕後結果!$AD$2+幕後結果!$AD$4*幕後結果_最佳化!$P1085)*12/3</f>
        <v>0.73411726733638494</v>
      </c>
      <c r="AC84" s="122">
        <f>(幕後結果!$AE$2+幕後結果!$AE$4*幕後結果_最佳化!$Q1085)*12/3</f>
        <v>0.57112063230206267</v>
      </c>
      <c r="AD84" s="122">
        <f>(幕後結果!$AF$2+幕後結果!$AF$4*幕後結果_最佳化!$R1085)*12/3</f>
        <v>3.2530649532765086</v>
      </c>
      <c r="AE84" s="122">
        <f>(幕後結果!$AG$2+幕後結果!$AG$4*幕後結果_最佳化!$S1085)*12/3</f>
        <v>-0.83858423751325495</v>
      </c>
      <c r="AF84" s="122">
        <f>(幕後結果!$AH$2+幕後結果!$AH$4*幕後結果_最佳化!$T1085)*12/3</f>
        <v>0.828523084627102</v>
      </c>
      <c r="AG84" s="122">
        <f>(幕後結果!$AI$2+幕後結果!$AI$4*幕後結果_最佳化!$U1085)*12/3</f>
        <v>-1.3751320232956725</v>
      </c>
      <c r="AH84" s="122">
        <f>(幕後結果!$AJ$2+幕後結果!$AJ$4*幕後結果_最佳化!$V1085)*12/3</f>
        <v>2.6825993331865789</v>
      </c>
      <c r="AI84" s="96">
        <f>(幕後結果!$AK$2+幕後結果!$AK$4*幕後結果_最佳化!$W1085)*12/3</f>
        <v>-1.5336384027336942</v>
      </c>
      <c r="AJ84" s="56"/>
      <c r="AK84" s="56"/>
      <c r="AL84" s="56"/>
      <c r="AM84" s="104">
        <v>83</v>
      </c>
      <c r="AN84" s="122">
        <f t="shared" si="14"/>
        <v>0.12147006730564351</v>
      </c>
      <c r="AO84" s="122">
        <f t="shared" si="15"/>
        <v>8.4789283214448327E-2</v>
      </c>
      <c r="AP84" s="122">
        <f t="shared" si="16"/>
        <v>3.9867901763056157E-2</v>
      </c>
      <c r="AQ84" s="122">
        <f t="shared" si="17"/>
        <v>0.12562751632576266</v>
      </c>
      <c r="AR84" s="122">
        <f t="shared" si="18"/>
        <v>0.17712757085810729</v>
      </c>
      <c r="AS84" s="122">
        <f t="shared" si="19"/>
        <v>7.2911723054720823E-2</v>
      </c>
      <c r="AT84" s="122">
        <f t="shared" si="20"/>
        <v>0.10732198562089995</v>
      </c>
      <c r="AU84" s="122">
        <f t="shared" si="21"/>
        <v>4.8479526193564142E-3</v>
      </c>
      <c r="AV84" s="122">
        <f t="shared" si="22"/>
        <v>0.19587962036673351</v>
      </c>
      <c r="AW84" s="122">
        <f t="shared" si="23"/>
        <v>7.0156378871271366E-2</v>
      </c>
      <c r="AX84" s="122">
        <f t="shared" si="24"/>
        <v>1</v>
      </c>
      <c r="AY84" s="122">
        <f>SUMPRODUCT(AN84:AW84,幕後結果_最佳化!$Z$1005:$AI$1005)</f>
        <v>8.6198620429569356E-2</v>
      </c>
      <c r="AZ84" s="122">
        <f>(SUMPRODUCT(AN84:AW84,MMULT(AN84:AW84,幕後結果!$AB$9:$AK$18)))*252</f>
        <v>6.024067199900867E-2</v>
      </c>
      <c r="BA84" s="122">
        <f t="shared" si="25"/>
        <v>0.24543975227947218</v>
      </c>
      <c r="BB84" s="98">
        <f t="shared" si="26"/>
        <v>0.17641241904557903</v>
      </c>
      <c r="BC84" s="56"/>
      <c r="BD84" s="56"/>
    </row>
    <row r="85" spans="1:56">
      <c r="A85" s="91">
        <v>84</v>
      </c>
      <c r="B85" s="122">
        <v>0.88753646766980476</v>
      </c>
      <c r="C85" s="122">
        <v>0.86800926047935456</v>
      </c>
      <c r="D85" s="122">
        <v>0.90998759619434777</v>
      </c>
      <c r="E85" s="122">
        <v>0.21316855585269678</v>
      </c>
      <c r="F85" s="122">
        <v>0.92832090834727321</v>
      </c>
      <c r="G85" s="122">
        <v>0.18895433527416206</v>
      </c>
      <c r="H85" s="122">
        <v>0.51464163094246174</v>
      </c>
      <c r="I85" s="122">
        <v>0.64587312768047234</v>
      </c>
      <c r="J85" s="122">
        <v>0.69106391218011876</v>
      </c>
      <c r="K85" s="100">
        <v>0.80506407599497831</v>
      </c>
      <c r="L85" s="101"/>
      <c r="M85" s="102">
        <v>84</v>
      </c>
      <c r="N85" s="125">
        <v>1.2135304895093095</v>
      </c>
      <c r="O85" s="125">
        <v>1.1170300450085837</v>
      </c>
      <c r="P85" s="125">
        <v>1.340678655079357</v>
      </c>
      <c r="Q85" s="125">
        <v>-0.79547523400082121</v>
      </c>
      <c r="R85" s="125">
        <v>1.4633991786376277</v>
      </c>
      <c r="S85" s="125">
        <v>-0.88175618458181459</v>
      </c>
      <c r="T85" s="125">
        <v>3.6709369229218178E-2</v>
      </c>
      <c r="U85" s="122">
        <v>0.37420239182416304</v>
      </c>
      <c r="V85" s="122">
        <v>0.49886828835832475</v>
      </c>
      <c r="W85" s="94">
        <v>0.85984979195074174</v>
      </c>
      <c r="X85" s="56"/>
      <c r="Y85" s="95">
        <v>84</v>
      </c>
      <c r="Z85" s="122">
        <f>(幕後結果!$AB$2+幕後結果!$AB$4*幕後結果_最佳化!$N1086)*12/3</f>
        <v>-0.58440124823498296</v>
      </c>
      <c r="AA85" s="122">
        <f>(幕後結果!$AC$2+幕後結果!$AC$4*幕後結果_最佳化!$O1086)*12/3</f>
        <v>1.2015704061678927</v>
      </c>
      <c r="AB85" s="122">
        <f>(幕後結果!$AD$2+幕後結果!$AD$4*幕後結果_最佳化!$P1086)*12/3</f>
        <v>2.2056771546530261</v>
      </c>
      <c r="AC85" s="122">
        <f>(幕後結果!$AE$2+幕後結果!$AE$4*幕後結果_最佳化!$Q1086)*12/3</f>
        <v>0.73782104071148835</v>
      </c>
      <c r="AD85" s="122">
        <f>(幕後結果!$AF$2+幕後結果!$AF$4*幕後結果_最佳化!$R1086)*12/3</f>
        <v>4.3474286104761859</v>
      </c>
      <c r="AE85" s="122">
        <f>(幕後結果!$AG$2+幕後結果!$AG$4*幕後結果_最佳化!$S1086)*12/3</f>
        <v>-0.76979957805803478</v>
      </c>
      <c r="AF85" s="122">
        <f>(幕後結果!$AH$2+幕後結果!$AH$4*幕後結果_最佳化!$T1086)*12/3</f>
        <v>0.82061689298229956</v>
      </c>
      <c r="AG85" s="122">
        <f>(幕後結果!$AI$2+幕後結果!$AI$4*幕後結果_最佳化!$U1086)*12/3</f>
        <v>1.4528192746855459</v>
      </c>
      <c r="AH85" s="122">
        <f>(幕後結果!$AJ$2+幕後結果!$AJ$4*幕後結果_最佳化!$V1086)*12/3</f>
        <v>1.2039240758835295</v>
      </c>
      <c r="AI85" s="96">
        <f>(幕後結果!$AK$2+幕後結果!$AK$4*幕後結果_最佳化!$W1086)*12/3</f>
        <v>1.1416218260698345</v>
      </c>
      <c r="AJ85" s="56"/>
      <c r="AK85" s="56"/>
      <c r="AL85" s="56"/>
      <c r="AM85" s="104">
        <v>84</v>
      </c>
      <c r="AN85" s="122">
        <f t="shared" si="14"/>
        <v>0.11601720312951519</v>
      </c>
      <c r="AO85" s="122">
        <f t="shared" si="15"/>
        <v>0.15352935119416786</v>
      </c>
      <c r="AP85" s="122">
        <f t="shared" si="16"/>
        <v>0.1051775859919129</v>
      </c>
      <c r="AQ85" s="122">
        <f t="shared" si="17"/>
        <v>6.482425177134038E-2</v>
      </c>
      <c r="AR85" s="122">
        <f t="shared" si="18"/>
        <v>0.11833216043852435</v>
      </c>
      <c r="AS85" s="122">
        <f t="shared" si="19"/>
        <v>4.7501806808335982E-2</v>
      </c>
      <c r="AT85" s="122">
        <f t="shared" si="20"/>
        <v>0.17132705129375964</v>
      </c>
      <c r="AU85" s="122">
        <f t="shared" si="21"/>
        <v>2.4748991118052053E-3</v>
      </c>
      <c r="AV85" s="122">
        <f t="shared" si="22"/>
        <v>0.12053541538185018</v>
      </c>
      <c r="AW85" s="122">
        <f t="shared" si="23"/>
        <v>0.10028027487878817</v>
      </c>
      <c r="AX85" s="122">
        <f t="shared" si="24"/>
        <v>0.99999999999999989</v>
      </c>
      <c r="AY85" s="122">
        <f>SUMPRODUCT(AN85:AW85,幕後結果_最佳化!$Z$1005:$AI$1005)</f>
        <v>-8.3977233963268533E-2</v>
      </c>
      <c r="AZ85" s="122">
        <f>(SUMPRODUCT(AN85:AW85,MMULT(AN85:AW85,幕後結果!$AB$9:$AK$18)))*252</f>
        <v>5.9002793080577355E-2</v>
      </c>
      <c r="BA85" s="122">
        <f t="shared" si="25"/>
        <v>0.24290490542715962</v>
      </c>
      <c r="BB85" s="98">
        <f t="shared" si="26"/>
        <v>-0.52233294235103644</v>
      </c>
      <c r="BC85" s="56"/>
      <c r="BD85" s="56"/>
    </row>
    <row r="86" spans="1:56">
      <c r="A86" s="91">
        <v>85</v>
      </c>
      <c r="B86" s="122">
        <v>0.94566990202713908</v>
      </c>
      <c r="C86" s="122">
        <v>0.56306277999058207</v>
      </c>
      <c r="D86" s="122">
        <v>0.17567829525832535</v>
      </c>
      <c r="E86" s="122">
        <v>9.5642794778907358E-2</v>
      </c>
      <c r="F86" s="122">
        <v>0.73020083088356857</v>
      </c>
      <c r="G86" s="122">
        <v>0.47739179642990082</v>
      </c>
      <c r="H86" s="122">
        <v>8.1725769360272871E-2</v>
      </c>
      <c r="I86" s="122">
        <v>0.5579724015339127</v>
      </c>
      <c r="J86" s="122">
        <v>0.14779749137706433</v>
      </c>
      <c r="K86" s="100">
        <v>0.633527193650127</v>
      </c>
      <c r="L86" s="101"/>
      <c r="M86" s="102">
        <v>85</v>
      </c>
      <c r="N86" s="125">
        <v>1.6042443792571424</v>
      </c>
      <c r="O86" s="125">
        <v>0.1587390890440388</v>
      </c>
      <c r="P86" s="125">
        <v>-0.93196117491755515</v>
      </c>
      <c r="Q86" s="125">
        <v>-1.3067854455691283</v>
      </c>
      <c r="R86" s="125">
        <v>0.61342049442854729</v>
      </c>
      <c r="S86" s="125">
        <v>-5.6700729544709227E-2</v>
      </c>
      <c r="T86" s="125">
        <v>-1.3935566107586825</v>
      </c>
      <c r="U86" s="122">
        <v>0.14583050105640691</v>
      </c>
      <c r="V86" s="122">
        <v>-1.045926468751013</v>
      </c>
      <c r="W86" s="94">
        <v>0.34120984448125929</v>
      </c>
      <c r="X86" s="56"/>
      <c r="Y86" s="95">
        <v>85</v>
      </c>
      <c r="Z86" s="122">
        <f>(幕後結果!$AB$2+幕後結果!$AB$4*幕後結果_最佳化!$N1087)*12/3</f>
        <v>-0.18420807796509475</v>
      </c>
      <c r="AA86" s="122">
        <f>(幕後結果!$AC$2+幕後結果!$AC$4*幕後結果_最佳化!$O1087)*12/3</f>
        <v>0.19457043557797135</v>
      </c>
      <c r="AB86" s="122">
        <f>(幕後結果!$AD$2+幕後結果!$AD$4*幕後結果_最佳化!$P1087)*12/3</f>
        <v>-0.74790773685896195</v>
      </c>
      <c r="AC86" s="122">
        <f>(幕後結果!$AE$2+幕後結果!$AE$4*幕後結果_最佳化!$Q1087)*12/3</f>
        <v>-1.2417596300000229</v>
      </c>
      <c r="AD86" s="122">
        <f>(幕後結果!$AF$2+幕後結果!$AF$4*幕後結果_最佳化!$R1087)*12/3</f>
        <v>1.7636335113242463</v>
      </c>
      <c r="AE86" s="122">
        <f>(幕後結果!$AG$2+幕後結果!$AG$4*幕後結果_最佳化!$S1087)*12/3</f>
        <v>-0.11376698317332461</v>
      </c>
      <c r="AF86" s="122">
        <f>(幕後結果!$AH$2+幕後結果!$AH$4*幕後結果_最佳化!$T1087)*12/3</f>
        <v>-0.83524075921977514</v>
      </c>
      <c r="AG86" s="122">
        <f>(幕後結果!$AI$2+幕後結果!$AI$4*幕後結果_最佳化!$U1087)*12/3</f>
        <v>0.42158869133827159</v>
      </c>
      <c r="AH86" s="122">
        <f>(幕後結果!$AJ$2+幕後結果!$AJ$4*幕後結果_最佳化!$V1087)*12/3</f>
        <v>0.34077858869951405</v>
      </c>
      <c r="AI86" s="96">
        <f>(幕後結果!$AK$2+幕後結果!$AK$4*幕後結果_最佳化!$W1087)*12/3</f>
        <v>-0.1178733570944972</v>
      </c>
      <c r="AJ86" s="56"/>
      <c r="AK86" s="56"/>
      <c r="AL86" s="56"/>
      <c r="AM86" s="104">
        <v>85</v>
      </c>
      <c r="AN86" s="122">
        <f t="shared" si="14"/>
        <v>7.1071917131549381E-2</v>
      </c>
      <c r="AO86" s="122">
        <f t="shared" si="15"/>
        <v>3.9877973924232417E-2</v>
      </c>
      <c r="AP86" s="122">
        <f t="shared" si="16"/>
        <v>0.16642131471179109</v>
      </c>
      <c r="AQ86" s="122">
        <f t="shared" si="17"/>
        <v>5.9090103004426048E-2</v>
      </c>
      <c r="AR86" s="122">
        <f t="shared" si="18"/>
        <v>1.7888616362866108E-2</v>
      </c>
      <c r="AS86" s="122">
        <f t="shared" si="19"/>
        <v>0.12730020735812797</v>
      </c>
      <c r="AT86" s="122">
        <f t="shared" si="20"/>
        <v>0.13204836540627657</v>
      </c>
      <c r="AU86" s="122">
        <f t="shared" si="21"/>
        <v>8.3972174961151003E-2</v>
      </c>
      <c r="AV86" s="122">
        <f t="shared" si="22"/>
        <v>0.15815762259565669</v>
      </c>
      <c r="AW86" s="122">
        <f t="shared" si="23"/>
        <v>0.14417170454392278</v>
      </c>
      <c r="AX86" s="122">
        <f t="shared" si="24"/>
        <v>1.0000000000000002</v>
      </c>
      <c r="AY86" s="122">
        <f>SUMPRODUCT(AN86:AW86,幕後結果_最佳化!$Z$1005:$AI$1005)</f>
        <v>-0.1853095614044217</v>
      </c>
      <c r="AZ86" s="122">
        <f>(SUMPRODUCT(AN86:AW86,MMULT(AN86:AW86,幕後結果!$AB$9:$AK$18)))*252</f>
        <v>5.3353868234088803E-2</v>
      </c>
      <c r="BA86" s="122">
        <f t="shared" si="25"/>
        <v>0.23098456276142959</v>
      </c>
      <c r="BB86" s="98">
        <f t="shared" si="26"/>
        <v>-0.9879862042561085</v>
      </c>
      <c r="BC86" s="56"/>
      <c r="BD86" s="56"/>
    </row>
    <row r="87" spans="1:56">
      <c r="A87" s="91">
        <v>86</v>
      </c>
      <c r="B87" s="122">
        <v>0.21908985356050614</v>
      </c>
      <c r="C87" s="122">
        <v>0.57354507808596633</v>
      </c>
      <c r="D87" s="122">
        <v>2.8382999653564278E-2</v>
      </c>
      <c r="E87" s="122">
        <v>0.20789106540073821</v>
      </c>
      <c r="F87" s="122">
        <v>0.90122740335278162</v>
      </c>
      <c r="G87" s="122">
        <v>0.75939763929081994</v>
      </c>
      <c r="H87" s="122">
        <v>0.99216152655696854</v>
      </c>
      <c r="I87" s="122">
        <v>0.12284588730286972</v>
      </c>
      <c r="J87" s="122">
        <v>0.97644525429704143</v>
      </c>
      <c r="K87" s="100">
        <v>5.487443891175614E-2</v>
      </c>
      <c r="L87" s="101"/>
      <c r="M87" s="102">
        <v>86</v>
      </c>
      <c r="N87" s="125">
        <v>-0.77527072010087894</v>
      </c>
      <c r="O87" s="125">
        <v>0.18540696758103828</v>
      </c>
      <c r="P87" s="125">
        <v>-1.905108264740379</v>
      </c>
      <c r="Q87" s="125">
        <v>-0.81376056436059863</v>
      </c>
      <c r="R87" s="125">
        <v>1.2885769723646585</v>
      </c>
      <c r="S87" s="125">
        <v>0.70436624510646983</v>
      </c>
      <c r="T87" s="125">
        <v>2.4163508627573922</v>
      </c>
      <c r="U87" s="122">
        <v>-1.1608773660680602</v>
      </c>
      <c r="V87" s="122">
        <v>1.9853145034695829</v>
      </c>
      <c r="W87" s="94">
        <v>-1.5993228817771807</v>
      </c>
      <c r="X87" s="56"/>
      <c r="Y87" s="95">
        <v>86</v>
      </c>
      <c r="Z87" s="122">
        <f>(幕後結果!$AB$2+幕後結果!$AB$4*幕後結果_最佳化!$N1088)*12/3</f>
        <v>-2.6214536336113197</v>
      </c>
      <c r="AA87" s="122">
        <f>(幕後結果!$AC$2+幕後結果!$AC$4*幕後結果_最佳化!$O1088)*12/3</f>
        <v>0.18319209341136342</v>
      </c>
      <c r="AB87" s="122">
        <f>(幕後結果!$AD$2+幕後結果!$AD$4*幕後結果_最佳化!$P1088)*12/3</f>
        <v>-2.2931488483394493</v>
      </c>
      <c r="AC87" s="122">
        <f>(幕後結果!$AE$2+幕後結果!$AE$4*幕後結果_最佳化!$Q1088)*12/3</f>
        <v>-1.6284821203591484</v>
      </c>
      <c r="AD87" s="122">
        <f>(幕後結果!$AF$2+幕後結果!$AF$4*幕後結果_最佳化!$R1088)*12/3</f>
        <v>2.3843061292514118</v>
      </c>
      <c r="AE87" s="122">
        <f>(幕後結果!$AG$2+幕後結果!$AG$4*幕後結果_最佳化!$S1088)*12/3</f>
        <v>0.28114922521523156</v>
      </c>
      <c r="AF87" s="122">
        <f>(幕後結果!$AH$2+幕後結果!$AH$4*幕後結果_最佳化!$T1088)*12/3</f>
        <v>2.1856053405165152</v>
      </c>
      <c r="AG87" s="122">
        <f>(幕後結果!$AI$2+幕後結果!$AI$4*幕後結果_最佳化!$U1088)*12/3</f>
        <v>-1.9615683115000087</v>
      </c>
      <c r="AH87" s="122">
        <f>(幕後結果!$AJ$2+幕後結果!$AJ$4*幕後結果_最佳化!$V1088)*12/3</f>
        <v>2.9233612757345502</v>
      </c>
      <c r="AI87" s="96">
        <f>(幕後結果!$AK$2+幕後結果!$AK$4*幕後結果_最佳化!$W1088)*12/3</f>
        <v>-4.6052227026651229</v>
      </c>
      <c r="AJ87" s="56"/>
      <c r="AK87" s="56"/>
      <c r="AL87" s="56"/>
      <c r="AM87" s="104">
        <v>86</v>
      </c>
      <c r="AN87" s="122">
        <f t="shared" si="14"/>
        <v>0.19196720015748453</v>
      </c>
      <c r="AO87" s="122">
        <f t="shared" si="15"/>
        <v>6.4202724785447821E-2</v>
      </c>
      <c r="AP87" s="122">
        <f t="shared" si="16"/>
        <v>8.5235454240391723E-2</v>
      </c>
      <c r="AQ87" s="122">
        <f t="shared" si="17"/>
        <v>0.18159633983903065</v>
      </c>
      <c r="AR87" s="122">
        <f t="shared" si="18"/>
        <v>8.4505986594690469E-2</v>
      </c>
      <c r="AS87" s="122">
        <f t="shared" si="19"/>
        <v>0.19909870064377982</v>
      </c>
      <c r="AT87" s="122">
        <f t="shared" si="20"/>
        <v>2.2734300556374532E-2</v>
      </c>
      <c r="AU87" s="122">
        <f t="shared" si="21"/>
        <v>2.4173558065003842E-3</v>
      </c>
      <c r="AV87" s="122">
        <f t="shared" si="22"/>
        <v>9.7801642555523496E-2</v>
      </c>
      <c r="AW87" s="122">
        <f t="shared" si="23"/>
        <v>7.0440294820776739E-2</v>
      </c>
      <c r="AX87" s="122">
        <f t="shared" si="24"/>
        <v>1</v>
      </c>
      <c r="AY87" s="122">
        <f>SUMPRODUCT(AN87:AW87,幕後結果_最佳化!$Z$1005:$AI$1005)</f>
        <v>-0.25013565830842655</v>
      </c>
      <c r="AZ87" s="122">
        <f>(SUMPRODUCT(AN87:AW87,MMULT(AN87:AW87,幕後結果!$AB$9:$AK$18)))*252</f>
        <v>5.6018778853492497E-2</v>
      </c>
      <c r="BA87" s="122">
        <f t="shared" si="25"/>
        <v>0.23668286556802648</v>
      </c>
      <c r="BB87" s="98">
        <f t="shared" si="26"/>
        <v>-1.2380940952576196</v>
      </c>
      <c r="BC87" s="56"/>
      <c r="BD87" s="56"/>
    </row>
    <row r="88" spans="1:56">
      <c r="A88" s="91">
        <v>87</v>
      </c>
      <c r="B88" s="122">
        <v>0.11518792759622842</v>
      </c>
      <c r="C88" s="122">
        <v>0.66532374238927039</v>
      </c>
      <c r="D88" s="122">
        <v>0.16469964857890207</v>
      </c>
      <c r="E88" s="122">
        <v>0.34655350091470427</v>
      </c>
      <c r="F88" s="122">
        <v>0.77728556895359002</v>
      </c>
      <c r="G88" s="122">
        <v>8.4744882204232264E-2</v>
      </c>
      <c r="H88" s="122">
        <v>0.85407749520106524</v>
      </c>
      <c r="I88" s="122">
        <v>0.92151200134021338</v>
      </c>
      <c r="J88" s="122">
        <v>0.12835223765580106</v>
      </c>
      <c r="K88" s="100">
        <v>6.1272120576931544E-2</v>
      </c>
      <c r="L88" s="101"/>
      <c r="M88" s="102">
        <v>87</v>
      </c>
      <c r="N88" s="125">
        <v>-1.1993912323295686</v>
      </c>
      <c r="O88" s="125">
        <v>0.42703681225742796</v>
      </c>
      <c r="P88" s="125">
        <v>-0.97532454862906759</v>
      </c>
      <c r="Q88" s="125">
        <v>-0.39464215015042153</v>
      </c>
      <c r="R88" s="125">
        <v>0.76305790684257813</v>
      </c>
      <c r="S88" s="125">
        <v>-1.3738451385909862</v>
      </c>
      <c r="T88" s="125">
        <v>1.0540828012303374</v>
      </c>
      <c r="U88" s="122">
        <v>1.4153155514871751</v>
      </c>
      <c r="V88" s="122">
        <v>-1.1342147572247776</v>
      </c>
      <c r="W88" s="94">
        <v>-1.5441820290262396</v>
      </c>
      <c r="X88" s="56"/>
      <c r="Y88" s="95">
        <v>87</v>
      </c>
      <c r="Z88" s="122">
        <f>(幕後結果!$AB$2+幕後結果!$AB$4*幕後結果_最佳化!$N1089)*12/3</f>
        <v>-3.0558639190373946</v>
      </c>
      <c r="AA88" s="122">
        <f>(幕後結果!$AC$2+幕後結果!$AC$4*幕後結果_最佳化!$O1089)*12/3</f>
        <v>0.43168742891672962</v>
      </c>
      <c r="AB88" s="122">
        <f>(幕後結果!$AD$2+幕後結果!$AD$4*幕後結果_最佳化!$P1089)*12/3</f>
        <v>-1.2002101805417353</v>
      </c>
      <c r="AC88" s="122">
        <f>(幕後結果!$AE$2+幕後結果!$AE$4*幕後結果_最佳化!$Q1089)*12/3</f>
        <v>-0.69391585534425693</v>
      </c>
      <c r="AD88" s="122">
        <f>(幕後結果!$AF$2+幕後結果!$AF$4*幕後結果_最佳化!$R1089)*12/3</f>
        <v>1.8689610640683751</v>
      </c>
      <c r="AE88" s="122">
        <f>(幕後結果!$AG$2+幕後結果!$AG$4*幕後結果_最佳化!$S1089)*12/3</f>
        <v>-1.0676937730550202</v>
      </c>
      <c r="AF88" s="122">
        <f>(幕後結果!$AH$2+幕後結果!$AH$4*幕後結果_最佳化!$T1089)*12/3</f>
        <v>1.124631822279575</v>
      </c>
      <c r="AG88" s="122">
        <f>(幕後結果!$AI$2+幕後結果!$AI$4*幕後結果_最佳化!$U1089)*12/3</f>
        <v>0.93592137188627944</v>
      </c>
      <c r="AH88" s="122">
        <f>(幕後結果!$AJ$2+幕後結果!$AJ$4*幕後結果_最佳化!$V1089)*12/3</f>
        <v>-0.76896475874874326</v>
      </c>
      <c r="AI88" s="96">
        <f>(幕後結果!$AK$2+幕後結果!$AK$4*幕後結果_最佳化!$W1089)*12/3</f>
        <v>-2.2427130231362051</v>
      </c>
      <c r="AJ88" s="56"/>
      <c r="AK88" s="56"/>
      <c r="AL88" s="56"/>
      <c r="AM88" s="104">
        <v>87</v>
      </c>
      <c r="AN88" s="122">
        <f t="shared" si="14"/>
        <v>0.10950479008440842</v>
      </c>
      <c r="AO88" s="122">
        <f t="shared" si="15"/>
        <v>9.5294848406824451E-2</v>
      </c>
      <c r="AP88" s="122">
        <f t="shared" si="16"/>
        <v>0.16091014105289927</v>
      </c>
      <c r="AQ88" s="122">
        <f t="shared" si="17"/>
        <v>9.347968711064579E-2</v>
      </c>
      <c r="AR88" s="122">
        <f t="shared" si="18"/>
        <v>0.13827121790544281</v>
      </c>
      <c r="AS88" s="122">
        <f t="shared" si="19"/>
        <v>8.5097995854944278E-2</v>
      </c>
      <c r="AT88" s="122">
        <f t="shared" si="20"/>
        <v>1.3680796519894175E-2</v>
      </c>
      <c r="AU88" s="122">
        <f t="shared" si="21"/>
        <v>0.12456865069361756</v>
      </c>
      <c r="AV88" s="122">
        <f t="shared" si="22"/>
        <v>9.6063970139058236E-3</v>
      </c>
      <c r="AW88" s="122">
        <f t="shared" si="23"/>
        <v>0.1695854753574175</v>
      </c>
      <c r="AX88" s="122">
        <f t="shared" si="24"/>
        <v>1</v>
      </c>
      <c r="AY88" s="122">
        <f>SUMPRODUCT(AN88:AW88,幕後結果_最佳化!$Z$1005:$AI$1005)</f>
        <v>-0.33783414727758687</v>
      </c>
      <c r="AZ88" s="122">
        <f>(SUMPRODUCT(AN88:AW88,MMULT(AN88:AW88,幕後結果!$AB$9:$AK$18)))*252</f>
        <v>9.5854298352380921E-2</v>
      </c>
      <c r="BA88" s="122">
        <f t="shared" si="25"/>
        <v>0.30960345339220768</v>
      </c>
      <c r="BB88" s="98">
        <f t="shared" si="26"/>
        <v>-1.2297477405565962</v>
      </c>
      <c r="BC88" s="56"/>
      <c r="BD88" s="56"/>
    </row>
    <row r="89" spans="1:56">
      <c r="A89" s="91">
        <v>88</v>
      </c>
      <c r="B89" s="122">
        <v>0.47393115441069078</v>
      </c>
      <c r="C89" s="122">
        <v>0.25941487981030154</v>
      </c>
      <c r="D89" s="122">
        <v>0.14067952230003566</v>
      </c>
      <c r="E89" s="122">
        <v>0.26175956604143935</v>
      </c>
      <c r="F89" s="122">
        <v>0.84582733749132921</v>
      </c>
      <c r="G89" s="122">
        <v>0.50553826341082231</v>
      </c>
      <c r="H89" s="122">
        <v>0.84996250594871858</v>
      </c>
      <c r="I89" s="122">
        <v>0.43020233477757386</v>
      </c>
      <c r="J89" s="122">
        <v>0.93751144103703443</v>
      </c>
      <c r="K89" s="100">
        <v>0.94388553351427418</v>
      </c>
      <c r="L89" s="101"/>
      <c r="M89" s="102">
        <v>88</v>
      </c>
      <c r="N89" s="125">
        <v>-6.5391478387218094E-2</v>
      </c>
      <c r="O89" s="125">
        <v>-0.64515034706249919</v>
      </c>
      <c r="P89" s="125">
        <v>-1.0772713794667705</v>
      </c>
      <c r="Q89" s="125">
        <v>-0.63793017809606734</v>
      </c>
      <c r="R89" s="125">
        <v>1.0187001844170909</v>
      </c>
      <c r="S89" s="125">
        <v>1.3882813589955127E-2</v>
      </c>
      <c r="T89" s="125">
        <v>1.0362725937990032</v>
      </c>
      <c r="U89" s="122">
        <v>-0.1758590598058978</v>
      </c>
      <c r="V89" s="122">
        <v>1.5342135796953882</v>
      </c>
      <c r="W89" s="94">
        <v>1.5882539192843748</v>
      </c>
      <c r="X89" s="56"/>
      <c r="Y89" s="95">
        <v>88</v>
      </c>
      <c r="Z89" s="122">
        <f>(幕後結果!$AB$2+幕後結果!$AB$4*幕後結果_最佳化!$N1090)*12/3</f>
        <v>-1.894351701213868</v>
      </c>
      <c r="AA89" s="122">
        <f>(幕後結果!$AC$2+幕後結果!$AC$4*幕後結果_最佳化!$O1090)*12/3</f>
        <v>-0.68340609870968139</v>
      </c>
      <c r="AB89" s="122">
        <f>(幕後結果!$AD$2+幕後結果!$AD$4*幕後結果_最佳化!$P1090)*12/3</f>
        <v>-1.5790828117076925</v>
      </c>
      <c r="AC89" s="122">
        <f>(幕後結果!$AE$2+幕後結果!$AE$4*幕後結果_最佳化!$Q1090)*12/3</f>
        <v>-1.1802782225880115</v>
      </c>
      <c r="AD89" s="122">
        <f>(幕後結果!$AF$2+幕後結果!$AF$4*幕後結果_最佳化!$R1090)*12/3</f>
        <v>2.3296282984611638</v>
      </c>
      <c r="AE89" s="122">
        <f>(幕後結果!$AG$2+幕後結果!$AG$4*幕後結果_最佳化!$S1090)*12/3</f>
        <v>-0.20904822551424618</v>
      </c>
      <c r="AF89" s="122">
        <f>(幕後結果!$AH$2+幕後結果!$AH$4*幕後結果_最佳化!$T1090)*12/3</f>
        <v>0.93729260640837142</v>
      </c>
      <c r="AG89" s="122">
        <f>(幕後結果!$AI$2+幕後結果!$AI$4*幕後結果_最佳化!$U1090)*12/3</f>
        <v>-1.053576200651305</v>
      </c>
      <c r="AH89" s="122">
        <f>(幕後結果!$AJ$2+幕後結果!$AJ$4*幕後結果_最佳化!$V1090)*12/3</f>
        <v>2.3345805818270438</v>
      </c>
      <c r="AI89" s="96">
        <f>(幕後結果!$AK$2+幕後結果!$AK$4*幕後結果_最佳化!$W1090)*12/3</f>
        <v>-0.58562018524995363</v>
      </c>
      <c r="AJ89" s="56"/>
      <c r="AK89" s="56"/>
      <c r="AL89" s="56"/>
      <c r="AM89" s="104">
        <v>88</v>
      </c>
      <c r="AN89" s="122">
        <f t="shared" si="14"/>
        <v>0.12850811632430922</v>
      </c>
      <c r="AO89" s="122">
        <f t="shared" si="15"/>
        <v>0.2670335597726089</v>
      </c>
      <c r="AP89" s="122">
        <f t="shared" si="16"/>
        <v>6.85700294478611E-2</v>
      </c>
      <c r="AQ89" s="122">
        <f t="shared" si="17"/>
        <v>0.13118620369176689</v>
      </c>
      <c r="AR89" s="122">
        <f t="shared" si="18"/>
        <v>1.6805017015318835E-2</v>
      </c>
      <c r="AS89" s="122">
        <f t="shared" si="19"/>
        <v>0.16090883260885949</v>
      </c>
      <c r="AT89" s="122">
        <f t="shared" si="20"/>
        <v>0.19202357626965927</v>
      </c>
      <c r="AU89" s="122">
        <f t="shared" si="21"/>
        <v>1.3541048960055431E-2</v>
      </c>
      <c r="AV89" s="122">
        <f t="shared" si="22"/>
        <v>1.296805463636717E-2</v>
      </c>
      <c r="AW89" s="122">
        <f t="shared" si="23"/>
        <v>8.4555612731937076E-3</v>
      </c>
      <c r="AX89" s="122">
        <f t="shared" si="24"/>
        <v>1</v>
      </c>
      <c r="AY89" s="122">
        <f>SUMPRODUCT(AN89:AW89,幕後結果_最佳化!$Z$1005:$AI$1005)</f>
        <v>-0.15478137840861989</v>
      </c>
      <c r="AZ89" s="122">
        <f>(SUMPRODUCT(AN89:AW89,MMULT(AN89:AW89,幕後結果!$AB$9:$AK$18)))*252</f>
        <v>5.7707396987294345E-2</v>
      </c>
      <c r="BA89" s="122">
        <f t="shared" si="25"/>
        <v>0.24022363952636791</v>
      </c>
      <c r="BB89" s="98">
        <f t="shared" si="26"/>
        <v>-0.82290560079088959</v>
      </c>
      <c r="BC89" s="56"/>
      <c r="BD89" s="56"/>
    </row>
    <row r="90" spans="1:56">
      <c r="A90" s="91">
        <v>89</v>
      </c>
      <c r="B90" s="122">
        <v>0.20915519542441086</v>
      </c>
      <c r="C90" s="122">
        <v>0.79058375856980567</v>
      </c>
      <c r="D90" s="122">
        <v>0.72642240545890391</v>
      </c>
      <c r="E90" s="122">
        <v>2.6008588978967406E-3</v>
      </c>
      <c r="F90" s="122">
        <v>0.30061630105028203</v>
      </c>
      <c r="G90" s="122">
        <v>0.16967910617429949</v>
      </c>
      <c r="H90" s="122">
        <v>0.46504038011552917</v>
      </c>
      <c r="I90" s="122">
        <v>0.95085906925747476</v>
      </c>
      <c r="J90" s="122">
        <v>0.3670077589249634</v>
      </c>
      <c r="K90" s="100">
        <v>0.35113224444817437</v>
      </c>
      <c r="L90" s="101"/>
      <c r="M90" s="102">
        <v>89</v>
      </c>
      <c r="N90" s="125">
        <v>-0.80935602184641187</v>
      </c>
      <c r="O90" s="125">
        <v>0.80844842833010211</v>
      </c>
      <c r="P90" s="125">
        <v>0.60202846618375383</v>
      </c>
      <c r="Q90" s="125">
        <v>-2.7942690693783661</v>
      </c>
      <c r="R90" s="125">
        <v>-0.52262878937705648</v>
      </c>
      <c r="S90" s="125">
        <v>-0.95543410797299888</v>
      </c>
      <c r="T90" s="125">
        <v>-8.7743229120445368E-2</v>
      </c>
      <c r="U90" s="122">
        <v>1.6532408219126993</v>
      </c>
      <c r="V90" s="122">
        <v>-0.33978888641904603</v>
      </c>
      <c r="W90" s="94">
        <v>-0.38226543681326769</v>
      </c>
      <c r="X90" s="56"/>
      <c r="Y90" s="95">
        <v>89</v>
      </c>
      <c r="Z90" s="122">
        <f>(幕後結果!$AB$2+幕後結果!$AB$4*幕後結果_最佳化!$N1091)*12/3</f>
        <v>-2.6563658937665817</v>
      </c>
      <c r="AA90" s="122">
        <f>(幕後結果!$AC$2+幕後結果!$AC$4*幕後結果_最佳化!$O1091)*12/3</f>
        <v>0.84156081357446644</v>
      </c>
      <c r="AB90" s="122">
        <f>(幕後結果!$AD$2+幕後結果!$AD$4*幕後結果_最佳化!$P1091)*12/3</f>
        <v>0.8475196209686443</v>
      </c>
      <c r="AC90" s="122">
        <f>(幕後結果!$AE$2+幕後結果!$AE$4*幕後結果_最佳化!$Q1091)*12/3</f>
        <v>-2.2469042794541774</v>
      </c>
      <c r="AD90" s="122">
        <f>(幕後結果!$AF$2+幕後結果!$AF$4*幕後結果_最佳化!$R1091)*12/3</f>
        <v>-0.38563546808698823</v>
      </c>
      <c r="AE90" s="122">
        <f>(幕後結果!$AG$2+幕後結果!$AG$4*幕後結果_最佳化!$S1091)*12/3</f>
        <v>-1.2196203316608605</v>
      </c>
      <c r="AF90" s="122">
        <f>(幕後結果!$AH$2+幕後結果!$AH$4*幕後結果_最佳化!$T1091)*12/3</f>
        <v>7.2501251458169769E-2</v>
      </c>
      <c r="AG90" s="122">
        <f>(幕後結果!$AI$2+幕後結果!$AI$4*幕後結果_最佳化!$U1091)*12/3</f>
        <v>1.7906468377615932</v>
      </c>
      <c r="AH90" s="122">
        <f>(幕後結果!$AJ$2+幕後結果!$AJ$4*幕後結果_最佳化!$V1091)*12/3</f>
        <v>0.11002280874609716</v>
      </c>
      <c r="AI90" s="96">
        <f>(幕後結果!$AK$2+幕後結果!$AK$4*幕後結果_最佳化!$W1091)*12/3</f>
        <v>-0.42237226837081376</v>
      </c>
      <c r="AJ90" s="56"/>
      <c r="AK90" s="56"/>
      <c r="AL90" s="56"/>
      <c r="AM90" s="104">
        <v>89</v>
      </c>
      <c r="AN90" s="122">
        <f t="shared" si="14"/>
        <v>0.19602458452795316</v>
      </c>
      <c r="AO90" s="122">
        <f t="shared" si="15"/>
        <v>6.2411215649228857E-2</v>
      </c>
      <c r="AP90" s="122">
        <f t="shared" si="16"/>
        <v>3.0360540194266414E-2</v>
      </c>
      <c r="AQ90" s="122">
        <f t="shared" si="17"/>
        <v>0.10921286029482867</v>
      </c>
      <c r="AR90" s="122">
        <f t="shared" si="18"/>
        <v>8.9557278750750854E-2</v>
      </c>
      <c r="AS90" s="122">
        <f t="shared" si="19"/>
        <v>0.12766181764345683</v>
      </c>
      <c r="AT90" s="122">
        <f t="shared" si="20"/>
        <v>1.0906864829317018E-2</v>
      </c>
      <c r="AU90" s="122">
        <f t="shared" si="21"/>
        <v>0.11373816044162671</v>
      </c>
      <c r="AV90" s="122">
        <f t="shared" si="22"/>
        <v>0.10970373016490731</v>
      </c>
      <c r="AW90" s="122">
        <f t="shared" si="23"/>
        <v>0.15042294750366431</v>
      </c>
      <c r="AX90" s="122">
        <f t="shared" si="24"/>
        <v>1.0000000000000002</v>
      </c>
      <c r="AY90" s="122">
        <f>SUMPRODUCT(AN90:AW90,幕後結果_最佳化!$Z$1005:$AI$1005)</f>
        <v>-0.41891771804128708</v>
      </c>
      <c r="AZ90" s="122">
        <f>(SUMPRODUCT(AN90:AW90,MMULT(AN90:AW90,幕後結果!$AB$9:$AK$18)))*252</f>
        <v>6.3839894767212593E-2</v>
      </c>
      <c r="BA90" s="122">
        <f t="shared" si="25"/>
        <v>0.25266557891254715</v>
      </c>
      <c r="BB90" s="98">
        <f t="shared" si="26"/>
        <v>-1.8277824784401355</v>
      </c>
      <c r="BC90" s="56"/>
      <c r="BD90" s="56"/>
    </row>
    <row r="91" spans="1:56">
      <c r="A91" s="91">
        <v>90</v>
      </c>
      <c r="B91" s="122">
        <v>0.4183464427449719</v>
      </c>
      <c r="C91" s="122">
        <v>0.7537214148605158</v>
      </c>
      <c r="D91" s="122">
        <v>6.9724873503549611E-2</v>
      </c>
      <c r="E91" s="122">
        <v>0.83765491510820689</v>
      </c>
      <c r="F91" s="122">
        <v>0.36297264978918453</v>
      </c>
      <c r="G91" s="122">
        <v>0.61333141364596955</v>
      </c>
      <c r="H91" s="122">
        <v>0.34123788775541941</v>
      </c>
      <c r="I91" s="122">
        <v>0.84237690483755356</v>
      </c>
      <c r="J91" s="122">
        <v>0.10750903657512878</v>
      </c>
      <c r="K91" s="100">
        <v>0.61592873286533112</v>
      </c>
      <c r="L91" s="101"/>
      <c r="M91" s="102">
        <v>90</v>
      </c>
      <c r="N91" s="125">
        <v>-0.2061254933973177</v>
      </c>
      <c r="O91" s="125">
        <v>0.68624730774317655</v>
      </c>
      <c r="P91" s="125">
        <v>-1.4778432200659908</v>
      </c>
      <c r="Q91" s="125">
        <v>0.98486544292246592</v>
      </c>
      <c r="R91" s="125">
        <v>-0.35052424290734652</v>
      </c>
      <c r="S91" s="125">
        <v>0.28801249684255836</v>
      </c>
      <c r="T91" s="125">
        <v>-0.40908705535896733</v>
      </c>
      <c r="U91" s="122">
        <v>1.0042747717159317</v>
      </c>
      <c r="V91" s="122">
        <v>-1.2398846204832965</v>
      </c>
      <c r="W91" s="94">
        <v>0.2948054089071831</v>
      </c>
      <c r="X91" s="56"/>
      <c r="Y91" s="95">
        <v>90</v>
      </c>
      <c r="Z91" s="122">
        <f>(幕後結果!$AB$2+幕後結果!$AB$4*幕後結果_最佳化!$N1092)*12/3</f>
        <v>-2.0385001256992408</v>
      </c>
      <c r="AA91" s="122">
        <f>(幕後結果!$AC$2+幕後結果!$AC$4*幕後結果_最佳化!$O1092)*12/3</f>
        <v>0.72235409900817238</v>
      </c>
      <c r="AB91" s="122">
        <f>(幕後結果!$AD$2+幕後結果!$AD$4*幕後結果_最佳化!$P1092)*12/3</f>
        <v>-1.4770619273554526</v>
      </c>
      <c r="AC91" s="122">
        <f>(幕後結果!$AE$2+幕後結果!$AE$4*幕後結果_最佳化!$Q1092)*12/3</f>
        <v>0.79090578250109245</v>
      </c>
      <c r="AD91" s="122">
        <f>(幕後結果!$AF$2+幕後結果!$AF$4*幕後結果_最佳化!$R1092)*12/3</f>
        <v>0.17541588372510797</v>
      </c>
      <c r="AE91" s="122">
        <f>(幕後結果!$AG$2+幕後結果!$AG$4*幕後結果_最佳化!$S1092)*12/3</f>
        <v>0.48944602536372495</v>
      </c>
      <c r="AF91" s="122">
        <f>(幕後結果!$AH$2+幕後結果!$AH$4*幕後結果_最佳化!$T1092)*12/3</f>
        <v>-0.11413503773692185</v>
      </c>
      <c r="AG91" s="122">
        <f>(幕後結果!$AI$2+幕後結果!$AI$4*幕後結果_最佳化!$U1092)*12/3</f>
        <v>0.74279460764558813</v>
      </c>
      <c r="AH91" s="122">
        <f>(幕後結果!$AJ$2+幕後結果!$AJ$4*幕後結果_最佳化!$V1092)*12/3</f>
        <v>-0.16020660139758747</v>
      </c>
      <c r="AI91" s="96">
        <f>(幕後結果!$AK$2+幕後結果!$AK$4*幕後結果_最佳化!$W1092)*12/3</f>
        <v>-0.54026380583203326</v>
      </c>
      <c r="AJ91" s="56"/>
      <c r="AK91" s="56"/>
      <c r="AL91" s="56"/>
      <c r="AM91" s="104">
        <v>90</v>
      </c>
      <c r="AN91" s="122">
        <f t="shared" si="14"/>
        <v>0.14695249988412767</v>
      </c>
      <c r="AO91" s="122">
        <f t="shared" si="15"/>
        <v>7.0100420203440095E-2</v>
      </c>
      <c r="AP91" s="122">
        <f t="shared" si="16"/>
        <v>1.4372847677907294E-2</v>
      </c>
      <c r="AQ91" s="122">
        <f t="shared" si="17"/>
        <v>0.103390477419429</v>
      </c>
      <c r="AR91" s="122">
        <f t="shared" si="18"/>
        <v>9.5597243283313565E-2</v>
      </c>
      <c r="AS91" s="122">
        <f t="shared" si="19"/>
        <v>0.12897421558782451</v>
      </c>
      <c r="AT91" s="122">
        <f t="shared" si="20"/>
        <v>0.16935301448411241</v>
      </c>
      <c r="AU91" s="122">
        <f t="shared" si="21"/>
        <v>5.6811111495248368E-2</v>
      </c>
      <c r="AV91" s="122">
        <f t="shared" si="22"/>
        <v>0.17920142689258939</v>
      </c>
      <c r="AW91" s="122">
        <f t="shared" si="23"/>
        <v>3.524674307200773E-2</v>
      </c>
      <c r="AX91" s="122">
        <f t="shared" si="24"/>
        <v>1.0000000000000002</v>
      </c>
      <c r="AY91" s="122">
        <f>SUMPRODUCT(AN91:AW91,幕後結果_最佳化!$Z$1005:$AI$1005)</f>
        <v>-1.9376739812066203E-2</v>
      </c>
      <c r="AZ91" s="122">
        <f>(SUMPRODUCT(AN91:AW91,MMULT(AN91:AW91,幕後結果!$AB$9:$AK$18)))*252</f>
        <v>4.5226957903709536E-2</v>
      </c>
      <c r="BA91" s="122">
        <f t="shared" si="25"/>
        <v>0.21266630646087201</v>
      </c>
      <c r="BB91" s="98">
        <f t="shared" si="26"/>
        <v>-0.29283783053581341</v>
      </c>
      <c r="BC91" s="56"/>
      <c r="BD91" s="56"/>
    </row>
    <row r="92" spans="1:56">
      <c r="A92" s="91">
        <v>91</v>
      </c>
      <c r="B92" s="122">
        <v>0.23210366953290484</v>
      </c>
      <c r="C92" s="122">
        <v>0.81533002379766462</v>
      </c>
      <c r="D92" s="122">
        <v>0.16549847292422681</v>
      </c>
      <c r="E92" s="122">
        <v>0.34933989471270044</v>
      </c>
      <c r="F92" s="122">
        <v>0.25177844980132269</v>
      </c>
      <c r="G92" s="122">
        <v>0.92312716415955776</v>
      </c>
      <c r="H92" s="122">
        <v>0.82629559276583153</v>
      </c>
      <c r="I92" s="122">
        <v>0.56934154388353675</v>
      </c>
      <c r="J92" s="122">
        <v>0.65200091714701114</v>
      </c>
      <c r="K92" s="100">
        <v>0.68998863847817504</v>
      </c>
      <c r="L92" s="101"/>
      <c r="M92" s="102">
        <v>91</v>
      </c>
      <c r="N92" s="125">
        <v>-0.7319364796590625</v>
      </c>
      <c r="O92" s="125">
        <v>0.89771042074556795</v>
      </c>
      <c r="P92" s="125">
        <v>-0.97210775233066615</v>
      </c>
      <c r="Q92" s="125">
        <v>-0.38710322602474145</v>
      </c>
      <c r="R92" s="125">
        <v>-0.6689037160286827</v>
      </c>
      <c r="S92" s="125">
        <v>1.4264251037906441</v>
      </c>
      <c r="T92" s="125">
        <v>0.93962720918143361</v>
      </c>
      <c r="U92" s="122">
        <v>0.17469803454380683</v>
      </c>
      <c r="V92" s="122">
        <v>0.39072818150229383</v>
      </c>
      <c r="W92" s="94">
        <v>0.49581814315319944</v>
      </c>
      <c r="X92" s="56"/>
      <c r="Y92" s="95">
        <v>91</v>
      </c>
      <c r="Z92" s="122">
        <f>(幕後結果!$AB$2+幕後結果!$AB$4*幕後結果_最佳化!$N1093)*12/3</f>
        <v>-2.577068042213889</v>
      </c>
      <c r="AA92" s="122">
        <f>(幕後結果!$AC$2+幕後結果!$AC$4*幕後結果_最佳化!$O1093)*12/3</f>
        <v>0.93725316306043693</v>
      </c>
      <c r="AB92" s="122">
        <f>(幕後結果!$AD$2+幕後結果!$AD$4*幕後結果_最佳化!$P1093)*12/3</f>
        <v>-0.90212571798450669</v>
      </c>
      <c r="AC92" s="122">
        <f>(幕後結果!$AE$2+幕後結果!$AE$4*幕後結果_最佳化!$Q1093)*12/3</f>
        <v>-0.43597888058487805</v>
      </c>
      <c r="AD92" s="122">
        <f>(幕後結果!$AF$2+幕後結果!$AF$4*幕後結果_最佳化!$R1093)*12/3</f>
        <v>-0.62651080538012405</v>
      </c>
      <c r="AE92" s="122">
        <f>(幕後結果!$AG$2+幕後結果!$AG$4*幕後結果_最佳化!$S1093)*12/3</f>
        <v>0.92167432605130395</v>
      </c>
      <c r="AF92" s="122">
        <f>(幕後結果!$AH$2+幕後結果!$AH$4*幕後結果_最佳化!$T1093)*12/3</f>
        <v>0.90649702468398929</v>
      </c>
      <c r="AG92" s="122">
        <f>(幕後結果!$AI$2+幕後結果!$AI$4*幕後結果_最佳化!$U1093)*12/3</f>
        <v>-0.18575853732573722</v>
      </c>
      <c r="AH92" s="122">
        <f>(幕後結果!$AJ$2+幕後結果!$AJ$4*幕後結果_最佳化!$V1093)*12/3</f>
        <v>1.5891894326807128</v>
      </c>
      <c r="AI92" s="96">
        <f>(幕後結果!$AK$2+幕後結果!$AK$4*幕後結果_最佳化!$W1093)*12/3</f>
        <v>-1.0989926164304558</v>
      </c>
      <c r="AJ92" s="56"/>
      <c r="AK92" s="56"/>
      <c r="AL92" s="56"/>
      <c r="AM92" s="104">
        <v>91</v>
      </c>
      <c r="AN92" s="122">
        <f t="shared" si="14"/>
        <v>0.14978020658558158</v>
      </c>
      <c r="AO92" s="122">
        <f t="shared" si="15"/>
        <v>0.13169848833148434</v>
      </c>
      <c r="AP92" s="122">
        <f t="shared" si="16"/>
        <v>0.14451455607261907</v>
      </c>
      <c r="AQ92" s="122">
        <f t="shared" si="17"/>
        <v>5.6849074046350305E-2</v>
      </c>
      <c r="AR92" s="122">
        <f t="shared" si="18"/>
        <v>9.4588323607218527E-2</v>
      </c>
      <c r="AS92" s="122">
        <f t="shared" si="19"/>
        <v>0.14364984364296549</v>
      </c>
      <c r="AT92" s="122">
        <f t="shared" si="20"/>
        <v>0.12844206013434933</v>
      </c>
      <c r="AU92" s="122">
        <f t="shared" si="21"/>
        <v>5.7221722525819661E-2</v>
      </c>
      <c r="AV92" s="122">
        <f t="shared" si="22"/>
        <v>1.4801345243826701E-2</v>
      </c>
      <c r="AW92" s="122">
        <f t="shared" si="23"/>
        <v>7.8454379809784841E-2</v>
      </c>
      <c r="AX92" s="122">
        <f t="shared" si="24"/>
        <v>1</v>
      </c>
      <c r="AY92" s="122">
        <f>SUMPRODUCT(AN92:AW92,幕後結果_最佳化!$Z$1005:$AI$1005)</f>
        <v>-0.27464634615372385</v>
      </c>
      <c r="AZ92" s="122">
        <f>(SUMPRODUCT(AN92:AW92,MMULT(AN92:AW92,幕後結果!$AB$9:$AK$18)))*252</f>
        <v>6.0228898227264883E-2</v>
      </c>
      <c r="BA92" s="122">
        <f t="shared" si="25"/>
        <v>0.24541576605276377</v>
      </c>
      <c r="BB92" s="98">
        <f t="shared" si="26"/>
        <v>-1.2939117615021203</v>
      </c>
      <c r="BC92" s="56"/>
      <c r="BD92" s="56"/>
    </row>
    <row r="93" spans="1:56">
      <c r="A93" s="91">
        <v>92</v>
      </c>
      <c r="B93" s="122">
        <v>0.76429779692676569</v>
      </c>
      <c r="C93" s="122">
        <v>0.51817269255600396</v>
      </c>
      <c r="D93" s="122">
        <v>0.26184157155512655</v>
      </c>
      <c r="E93" s="122">
        <v>0.39975421688779322</v>
      </c>
      <c r="F93" s="122">
        <v>0.6784556836062392</v>
      </c>
      <c r="G93" s="122">
        <v>0.9361336302671599</v>
      </c>
      <c r="H93" s="122">
        <v>0.76184214765765534</v>
      </c>
      <c r="I93" s="122">
        <v>0.3107129739969372</v>
      </c>
      <c r="J93" s="122">
        <v>0.51010962964593354</v>
      </c>
      <c r="K93" s="100">
        <v>0.68264065931042728</v>
      </c>
      <c r="L93" s="101"/>
      <c r="M93" s="102">
        <v>92</v>
      </c>
      <c r="N93" s="125">
        <v>0.72019587042779121</v>
      </c>
      <c r="O93" s="125">
        <v>4.5567949914087642E-2</v>
      </c>
      <c r="P93" s="125">
        <v>-0.63767825543765866</v>
      </c>
      <c r="Q93" s="125">
        <v>-0.25398333372537402</v>
      </c>
      <c r="R93" s="125">
        <v>0.4633847149679739</v>
      </c>
      <c r="S93" s="125">
        <v>1.5231037953708004</v>
      </c>
      <c r="T93" s="125">
        <v>0.71224075360602435</v>
      </c>
      <c r="U93" s="122">
        <v>-0.49383041941267214</v>
      </c>
      <c r="V93" s="122">
        <v>2.5343796342414422E-2</v>
      </c>
      <c r="W93" s="94">
        <v>0.47509581486353003</v>
      </c>
      <c r="X93" s="56"/>
      <c r="Y93" s="95">
        <v>92</v>
      </c>
      <c r="Z93" s="122">
        <f>(幕後結果!$AB$2+幕後結果!$AB$4*幕後結果_最佳化!$N1094)*12/3</f>
        <v>-1.0897048742246849</v>
      </c>
      <c r="AA93" s="122">
        <f>(幕後結果!$AC$2+幕後結果!$AC$4*幕後結果_最佳化!$O1094)*12/3</f>
        <v>6.0173445439346579E-2</v>
      </c>
      <c r="AB93" s="122">
        <f>(幕後結果!$AD$2+幕後結果!$AD$4*幕後結果_最佳化!$P1094)*12/3</f>
        <v>-0.62492956932217059</v>
      </c>
      <c r="AC93" s="122">
        <f>(幕後結果!$AE$2+幕後結果!$AE$4*幕後結果_最佳化!$Q1094)*12/3</f>
        <v>-0.16209819043269552</v>
      </c>
      <c r="AD93" s="122">
        <f>(幕後結果!$AF$2+幕後結果!$AF$4*幕後結果_最佳化!$R1094)*12/3</f>
        <v>1.7549722181734626</v>
      </c>
      <c r="AE93" s="122">
        <f>(幕後結果!$AG$2+幕後結果!$AG$4*幕後結果_最佳化!$S1094)*12/3</f>
        <v>0.97293654971254762</v>
      </c>
      <c r="AF93" s="122">
        <f>(幕後結果!$AH$2+幕後結果!$AH$4*幕後結果_最佳化!$T1094)*12/3</f>
        <v>0.81788869176774837</v>
      </c>
      <c r="AG93" s="122">
        <f>(幕後結果!$AI$2+幕後結果!$AI$4*幕後結果_最佳化!$U1094)*12/3</f>
        <v>-0.81555843635249003</v>
      </c>
      <c r="AH93" s="122">
        <f>(幕後結果!$AJ$2+幕後結果!$AJ$4*幕後結果_最佳化!$V1094)*12/3</f>
        <v>1.570952675163241</v>
      </c>
      <c r="AI93" s="96">
        <f>(幕後結果!$AK$2+幕後結果!$AK$4*幕後結果_最佳化!$W1094)*12/3</f>
        <v>-1.0872094243456625</v>
      </c>
      <c r="AJ93" s="56"/>
      <c r="AK93" s="56"/>
      <c r="AL93" s="56"/>
      <c r="AM93" s="104">
        <v>92</v>
      </c>
      <c r="AN93" s="122">
        <f t="shared" si="14"/>
        <v>2.7956338103499848E-2</v>
      </c>
      <c r="AO93" s="122">
        <f t="shared" si="15"/>
        <v>0.1805140797215056</v>
      </c>
      <c r="AP93" s="122">
        <f t="shared" si="16"/>
        <v>1.0292335607876343E-2</v>
      </c>
      <c r="AQ93" s="122">
        <f t="shared" si="17"/>
        <v>0.14882275459630101</v>
      </c>
      <c r="AR93" s="122">
        <f t="shared" si="18"/>
        <v>2.1887770365057613E-2</v>
      </c>
      <c r="AS93" s="122">
        <f t="shared" si="19"/>
        <v>0.15971974549770093</v>
      </c>
      <c r="AT93" s="122">
        <f t="shared" si="20"/>
        <v>0.16501398972924394</v>
      </c>
      <c r="AU93" s="122">
        <f t="shared" si="21"/>
        <v>1.8596253140729265E-2</v>
      </c>
      <c r="AV93" s="122">
        <f t="shared" si="22"/>
        <v>8.8195146650686326E-2</v>
      </c>
      <c r="AW93" s="122">
        <f t="shared" si="23"/>
        <v>0.17900158658739909</v>
      </c>
      <c r="AX93" s="122">
        <f t="shared" si="24"/>
        <v>0.99999999999999989</v>
      </c>
      <c r="AY93" s="122">
        <f>SUMPRODUCT(AN93:AW93,幕後結果_最佳化!$Z$1005:$AI$1005)</f>
        <v>-0.16451175044888514</v>
      </c>
      <c r="AZ93" s="122">
        <f>(SUMPRODUCT(AN93:AW93,MMULT(AN93:AW93,幕後結果!$AB$9:$AK$18)))*252</f>
        <v>5.8697099928304804E-2</v>
      </c>
      <c r="BA93" s="122">
        <f t="shared" si="25"/>
        <v>0.24227484377934247</v>
      </c>
      <c r="BB93" s="98">
        <f t="shared" si="26"/>
        <v>-0.85610105949666926</v>
      </c>
      <c r="BC93" s="56"/>
      <c r="BD93" s="56"/>
    </row>
    <row r="94" spans="1:56">
      <c r="A94" s="91">
        <v>93</v>
      </c>
      <c r="B94" s="122">
        <v>0.91220627985580505</v>
      </c>
      <c r="C94" s="122">
        <v>0.38138901652315549</v>
      </c>
      <c r="D94" s="122">
        <v>0.65568930915819301</v>
      </c>
      <c r="E94" s="122">
        <v>0.91343412918403755</v>
      </c>
      <c r="F94" s="122">
        <v>0.24830485201370656</v>
      </c>
      <c r="G94" s="122">
        <v>0.34716328381418426</v>
      </c>
      <c r="H94" s="122">
        <v>0.70202995511010235</v>
      </c>
      <c r="I94" s="122">
        <v>0.51283937156483139</v>
      </c>
      <c r="J94" s="122">
        <v>0.40073835845077888</v>
      </c>
      <c r="K94" s="100">
        <v>0.92779410561777431</v>
      </c>
      <c r="L94" s="101"/>
      <c r="M94" s="102">
        <v>93</v>
      </c>
      <c r="N94" s="125">
        <v>1.3544669825031344</v>
      </c>
      <c r="O94" s="125">
        <v>-0.30183475768903095</v>
      </c>
      <c r="P94" s="125">
        <v>0.40072665804266255</v>
      </c>
      <c r="Q94" s="125">
        <v>1.362209617093171</v>
      </c>
      <c r="R94" s="125">
        <v>-0.67983379732910687</v>
      </c>
      <c r="S94" s="125">
        <v>-0.3929904057002121</v>
      </c>
      <c r="T94" s="125">
        <v>0.53024786313888839</v>
      </c>
      <c r="U94" s="122">
        <v>3.2189089649505426E-2</v>
      </c>
      <c r="V94" s="122">
        <v>-0.25143641471094696</v>
      </c>
      <c r="W94" s="94">
        <v>1.4595572748936279</v>
      </c>
      <c r="X94" s="56"/>
      <c r="Y94" s="95">
        <v>93</v>
      </c>
      <c r="Z94" s="122">
        <f>(幕後結果!$AB$2+幕後結果!$AB$4*幕後結果_最佳化!$N1095)*12/3</f>
        <v>-0.44004543335898649</v>
      </c>
      <c r="AA94" s="122">
        <f>(幕後結果!$AC$2+幕後結果!$AC$4*幕後結果_最佳化!$O1095)*12/3</f>
        <v>-0.29669267168602875</v>
      </c>
      <c r="AB94" s="122">
        <f>(幕後結果!$AD$2+幕後結果!$AD$4*幕後結果_最佳化!$P1095)*12/3</f>
        <v>0.52937006340367709</v>
      </c>
      <c r="AC94" s="122">
        <f>(幕後結果!$AE$2+幕後結果!$AE$4*幕後結果_最佳化!$Q1095)*12/3</f>
        <v>2.0901823356166003</v>
      </c>
      <c r="AD94" s="122">
        <f>(幕後結果!$AF$2+幕後結果!$AF$4*幕後結果_最佳化!$R1095)*12/3</f>
        <v>0.60189745158988417</v>
      </c>
      <c r="AE94" s="122">
        <f>(幕後結果!$AG$2+幕後結果!$AG$4*幕後結果_最佳化!$S1095)*12/3</f>
        <v>1.3892473344085887E-2</v>
      </c>
      <c r="AF94" s="122">
        <f>(幕後結果!$AH$2+幕後結果!$AH$4*幕後結果_最佳化!$T1095)*12/3</f>
        <v>0.91422728909471684</v>
      </c>
      <c r="AG94" s="122">
        <f>(幕後結果!$AI$2+幕後結果!$AI$4*幕後結果_最佳化!$U1095)*12/3</f>
        <v>-0.46805040636479051</v>
      </c>
      <c r="AH94" s="122">
        <f>(幕後結果!$AJ$2+幕後結果!$AJ$4*幕後結果_最佳化!$V1095)*12/3</f>
        <v>1.027264363815086</v>
      </c>
      <c r="AI94" s="96">
        <f>(幕後結果!$AK$2+幕後結果!$AK$4*幕後結果_最佳化!$W1095)*12/3</f>
        <v>-0.49241310138850825</v>
      </c>
      <c r="AJ94" s="56"/>
      <c r="AK94" s="56"/>
      <c r="AL94" s="56"/>
      <c r="AM94" s="104">
        <v>93</v>
      </c>
      <c r="AN94" s="122">
        <f t="shared" si="14"/>
        <v>6.5955932474392603E-2</v>
      </c>
      <c r="AO94" s="122">
        <f t="shared" si="15"/>
        <v>1.8704581704988132E-2</v>
      </c>
      <c r="AP94" s="122">
        <f t="shared" si="16"/>
        <v>0.11109354532526951</v>
      </c>
      <c r="AQ94" s="122">
        <f t="shared" si="17"/>
        <v>0.15579703319464575</v>
      </c>
      <c r="AR94" s="122">
        <f t="shared" si="18"/>
        <v>0.11765484460498912</v>
      </c>
      <c r="AS94" s="122">
        <f t="shared" si="19"/>
        <v>0.11212625321697509</v>
      </c>
      <c r="AT94" s="122">
        <f t="shared" si="20"/>
        <v>0.14257023845133276</v>
      </c>
      <c r="AU94" s="122">
        <f t="shared" si="21"/>
        <v>6.3809008327197353E-2</v>
      </c>
      <c r="AV94" s="122">
        <f t="shared" si="22"/>
        <v>9.4149831814392168E-2</v>
      </c>
      <c r="AW94" s="122">
        <f t="shared" si="23"/>
        <v>0.11813873088581765</v>
      </c>
      <c r="AX94" s="122">
        <f t="shared" si="24"/>
        <v>1.0000000000000002</v>
      </c>
      <c r="AY94" s="122">
        <f>SUMPRODUCT(AN94:AW94,幕後結果_最佳化!$Z$1005:$AI$1005)</f>
        <v>-5.4364236244140884E-2</v>
      </c>
      <c r="AZ94" s="122">
        <f>(SUMPRODUCT(AN94:AW94,MMULT(AN94:AW94,幕後結果!$AB$9:$AK$18)))*252</f>
        <v>6.4120123609506724E-2</v>
      </c>
      <c r="BA94" s="122">
        <f t="shared" si="25"/>
        <v>0.25321951664416931</v>
      </c>
      <c r="BB94" s="98">
        <f t="shared" si="26"/>
        <v>-0.38411034636330632</v>
      </c>
      <c r="BC94" s="56"/>
      <c r="BD94" s="56"/>
    </row>
    <row r="95" spans="1:56">
      <c r="A95" s="91">
        <v>94</v>
      </c>
      <c r="B95" s="122">
        <v>0.50531075121641544</v>
      </c>
      <c r="C95" s="122">
        <v>0.87974147576086126</v>
      </c>
      <c r="D95" s="122">
        <v>0.59862274571775398</v>
      </c>
      <c r="E95" s="122">
        <v>0.86760690402192142</v>
      </c>
      <c r="F95" s="122">
        <v>0.57320278617019493</v>
      </c>
      <c r="G95" s="122">
        <v>0.43058882006999522</v>
      </c>
      <c r="H95" s="122">
        <v>0.40093014812098682</v>
      </c>
      <c r="I95" s="122">
        <v>0.28250364106558523</v>
      </c>
      <c r="J95" s="122">
        <v>0.65987955639849649</v>
      </c>
      <c r="K95" s="100">
        <v>6.6852641314543826E-2</v>
      </c>
      <c r="L95" s="101"/>
      <c r="M95" s="102">
        <v>94</v>
      </c>
      <c r="N95" s="125">
        <v>1.3312472358464538E-2</v>
      </c>
      <c r="O95" s="125">
        <v>1.1736954123450207</v>
      </c>
      <c r="P95" s="125">
        <v>0.24978385156675931</v>
      </c>
      <c r="Q95" s="125">
        <v>1.1151498978756593</v>
      </c>
      <c r="R95" s="125">
        <v>0.18453416486452776</v>
      </c>
      <c r="S95" s="125">
        <v>-0.17487527300494607</v>
      </c>
      <c r="T95" s="125">
        <v>-0.2509402610707317</v>
      </c>
      <c r="U95" s="122">
        <v>-0.57541999852581238</v>
      </c>
      <c r="V95" s="122">
        <v>0.4121344393659791</v>
      </c>
      <c r="W95" s="94">
        <v>-1.4996492515637487</v>
      </c>
      <c r="X95" s="56"/>
      <c r="Y95" s="95">
        <v>94</v>
      </c>
      <c r="Z95" s="122">
        <f>(幕後結果!$AB$2+幕後結果!$AB$4*幕後結果_最佳化!$N1096)*12/3</f>
        <v>-1.8137382795051902</v>
      </c>
      <c r="AA95" s="122">
        <f>(幕後結果!$AC$2+幕後結果!$AC$4*幕後結果_最佳化!$O1096)*12/3</f>
        <v>1.2415350381306263</v>
      </c>
      <c r="AB95" s="122">
        <f>(幕後結果!$AD$2+幕後結果!$AD$4*幕後結果_最佳化!$P1096)*12/3</f>
        <v>0.7578865558507375</v>
      </c>
      <c r="AC95" s="122">
        <f>(幕後結果!$AE$2+幕後結果!$AE$4*幕後結果_最佳化!$Q1096)*12/3</f>
        <v>2.0269321737237855</v>
      </c>
      <c r="AD95" s="122">
        <f>(幕後結果!$AF$2+幕後結果!$AF$4*幕後結果_最佳化!$R1096)*12/3</f>
        <v>1.9308710805424107</v>
      </c>
      <c r="AE95" s="122">
        <f>(幕後結果!$AG$2+幕後結果!$AG$4*幕後結果_最佳化!$S1096)*12/3</f>
        <v>8.6451599543404714E-2</v>
      </c>
      <c r="AF95" s="122">
        <f>(幕後結果!$AH$2+幕後結果!$AH$4*幕後結果_最佳化!$T1096)*12/3</f>
        <v>0.29965789394662551</v>
      </c>
      <c r="AG95" s="122">
        <f>(幕後結果!$AI$2+幕後結果!$AI$4*幕後結果_最佳化!$U1096)*12/3</f>
        <v>-0.1020388044407084</v>
      </c>
      <c r="AH95" s="122">
        <f>(幕後結果!$AJ$2+幕後結果!$AJ$4*幕後結果_最佳化!$V1096)*12/3</f>
        <v>1.2831404565888536</v>
      </c>
      <c r="AI95" s="96">
        <f>(幕後結果!$AK$2+幕後結果!$AK$4*幕後結果_最佳化!$W1096)*12/3</f>
        <v>-3.1462373661070053</v>
      </c>
      <c r="AJ95" s="56"/>
      <c r="AK95" s="56"/>
      <c r="AL95" s="56"/>
      <c r="AM95" s="104">
        <v>94</v>
      </c>
      <c r="AN95" s="122">
        <f t="shared" si="14"/>
        <v>0.11165542249336087</v>
      </c>
      <c r="AO95" s="122">
        <f t="shared" si="15"/>
        <v>9.0327944947380279E-2</v>
      </c>
      <c r="AP95" s="122">
        <f t="shared" si="16"/>
        <v>3.1842661966288321E-2</v>
      </c>
      <c r="AQ95" s="122">
        <f t="shared" si="17"/>
        <v>0.17279050740969326</v>
      </c>
      <c r="AR95" s="122">
        <f t="shared" si="18"/>
        <v>0.19713917632054237</v>
      </c>
      <c r="AS95" s="122">
        <f t="shared" si="19"/>
        <v>9.5395401881742031E-2</v>
      </c>
      <c r="AT95" s="122">
        <f t="shared" si="20"/>
        <v>0.17717653694224264</v>
      </c>
      <c r="AU95" s="122">
        <f t="shared" si="21"/>
        <v>9.2166107888791038E-2</v>
      </c>
      <c r="AV95" s="122">
        <f t="shared" si="22"/>
        <v>2.391240565060454E-2</v>
      </c>
      <c r="AW95" s="122">
        <f t="shared" si="23"/>
        <v>7.5938344993547015E-3</v>
      </c>
      <c r="AX95" s="122">
        <f t="shared" si="24"/>
        <v>1</v>
      </c>
      <c r="AY95" s="122">
        <f>SUMPRODUCT(AN95:AW95,幕後結果_最佳化!$Z$1005:$AI$1005)</f>
        <v>6.107251610633653E-2</v>
      </c>
      <c r="AZ95" s="122">
        <f>(SUMPRODUCT(AN95:AW95,MMULT(AN95:AW95,幕後結果!$AB$9:$AK$18)))*252</f>
        <v>7.4565212216546745E-2</v>
      </c>
      <c r="BA95" s="122">
        <f t="shared" si="25"/>
        <v>0.27306631468664666</v>
      </c>
      <c r="BB95" s="98">
        <f t="shared" si="26"/>
        <v>6.6549827382370988E-2</v>
      </c>
      <c r="BC95" s="56"/>
      <c r="BD95" s="56"/>
    </row>
    <row r="96" spans="1:56">
      <c r="A96" s="91">
        <v>95</v>
      </c>
      <c r="B96" s="122">
        <v>0.96921068105407526</v>
      </c>
      <c r="C96" s="122">
        <v>0.45847851517749705</v>
      </c>
      <c r="D96" s="122">
        <v>0.59357123709522752</v>
      </c>
      <c r="E96" s="122">
        <v>0.78377475169225508</v>
      </c>
      <c r="F96" s="122">
        <v>0.42857722939633058</v>
      </c>
      <c r="G96" s="122">
        <v>9.4189200593943756E-3</v>
      </c>
      <c r="H96" s="122">
        <v>0.79708694120223189</v>
      </c>
      <c r="I96" s="122">
        <v>0.57477928400298439</v>
      </c>
      <c r="J96" s="122">
        <v>0.64240648641210618</v>
      </c>
      <c r="K96" s="100">
        <v>0.33616766785264685</v>
      </c>
      <c r="L96" s="101"/>
      <c r="M96" s="102">
        <v>95</v>
      </c>
      <c r="N96" s="125">
        <v>1.8693176218041927</v>
      </c>
      <c r="O96" s="125">
        <v>-0.10426754812228935</v>
      </c>
      <c r="P96" s="125">
        <v>0.23674125744207306</v>
      </c>
      <c r="Q96" s="125">
        <v>0.78500523951063494</v>
      </c>
      <c r="R96" s="125">
        <v>-0.17999759179309927</v>
      </c>
      <c r="S96" s="125">
        <v>-2.348724482673787</v>
      </c>
      <c r="T96" s="125">
        <v>0.83126114825825947</v>
      </c>
      <c r="U96" s="122">
        <v>0.1885552205237544</v>
      </c>
      <c r="V96" s="122">
        <v>0.36489869675345116</v>
      </c>
      <c r="W96" s="94">
        <v>-0.42294507392840663</v>
      </c>
      <c r="X96" s="56"/>
      <c r="Y96" s="95">
        <v>95</v>
      </c>
      <c r="Z96" s="122">
        <f>(幕後結果!$AB$2+幕後結果!$AB$4*幕後結果_最佳化!$N1097)*12/3</f>
        <v>8.7296222424859682E-2</v>
      </c>
      <c r="AA96" s="122">
        <f>(幕後結果!$AC$2+幕後結果!$AC$4*幕後結果_最佳化!$O1097)*12/3</f>
        <v>-7.9178946796179192E-2</v>
      </c>
      <c r="AB96" s="122">
        <f>(幕後結果!$AD$2+幕後結果!$AD$4*幕後結果_最佳化!$P1097)*12/3</f>
        <v>0.52428134170642759</v>
      </c>
      <c r="AC96" s="122">
        <f>(幕後結果!$AE$2+幕後結果!$AE$4*幕後結果_最佳化!$Q1097)*12/3</f>
        <v>1.5497710353207663</v>
      </c>
      <c r="AD96" s="122">
        <f>(幕後結果!$AF$2+幕後結果!$AF$4*幕後結果_最佳化!$R1097)*12/3</f>
        <v>1.3738257116918711</v>
      </c>
      <c r="AE96" s="122">
        <f>(幕後結果!$AG$2+幕後結果!$AG$4*幕後結果_最佳化!$S1097)*12/3</f>
        <v>-1.2941040463880313</v>
      </c>
      <c r="AF96" s="122">
        <f>(幕後結果!$AH$2+幕後結果!$AH$4*幕後結果_最佳化!$T1097)*12/3</f>
        <v>1.492545009376866</v>
      </c>
      <c r="AG96" s="122">
        <f>(幕後結果!$AI$2+幕後結果!$AI$4*幕後結果_最佳化!$U1097)*12/3</f>
        <v>-6.3498235087771304E-2</v>
      </c>
      <c r="AH96" s="122">
        <f>(幕後結果!$AJ$2+幕後結果!$AJ$4*幕後結果_最佳化!$V1097)*12/3</f>
        <v>1.2278136746358999</v>
      </c>
      <c r="AI96" s="96">
        <f>(幕後結果!$AK$2+幕後結果!$AK$4*幕後結果_最佳化!$W1097)*12/3</f>
        <v>-2.461651116089044</v>
      </c>
      <c r="AJ96" s="56"/>
      <c r="AK96" s="56"/>
      <c r="AL96" s="56"/>
      <c r="AM96" s="104">
        <v>95</v>
      </c>
      <c r="AN96" s="122">
        <f t="shared" si="14"/>
        <v>3.2206908296074934E-3</v>
      </c>
      <c r="AO96" s="122">
        <f t="shared" si="15"/>
        <v>9.218971913342304E-2</v>
      </c>
      <c r="AP96" s="122">
        <f t="shared" si="16"/>
        <v>3.5186557918976819E-2</v>
      </c>
      <c r="AQ96" s="122">
        <f t="shared" si="17"/>
        <v>4.9016400324324298E-2</v>
      </c>
      <c r="AR96" s="122">
        <f t="shared" si="18"/>
        <v>0.17455401912715079</v>
      </c>
      <c r="AS96" s="122">
        <f t="shared" si="19"/>
        <v>2.4569217044542353E-2</v>
      </c>
      <c r="AT96" s="122">
        <f t="shared" si="20"/>
        <v>5.7326978148592993E-2</v>
      </c>
      <c r="AU96" s="122">
        <f t="shared" si="21"/>
        <v>0.14671739948639251</v>
      </c>
      <c r="AV96" s="122">
        <f t="shared" si="22"/>
        <v>0.22380120022109906</v>
      </c>
      <c r="AW96" s="122">
        <f t="shared" si="23"/>
        <v>0.19341781776589065</v>
      </c>
      <c r="AX96" s="122">
        <f t="shared" si="24"/>
        <v>1</v>
      </c>
      <c r="AY96" s="122">
        <f>SUMPRODUCT(AN96:AW96,幕後結果_最佳化!$Z$1005:$AI$1005)</f>
        <v>6.3282067786873342E-2</v>
      </c>
      <c r="AZ96" s="122">
        <f>(SUMPRODUCT(AN96:AW96,MMULT(AN96:AW96,幕後結果!$AB$9:$AK$18)))*252</f>
        <v>8.3857878891053853E-2</v>
      </c>
      <c r="BA96" s="122">
        <f t="shared" si="25"/>
        <v>0.28958224892257095</v>
      </c>
      <c r="BB96" s="98">
        <f t="shared" si="26"/>
        <v>7.0384382546608157E-2</v>
      </c>
      <c r="BC96" s="56"/>
      <c r="BD96" s="56"/>
    </row>
    <row r="97" spans="1:56">
      <c r="A97" s="91">
        <v>96</v>
      </c>
      <c r="B97" s="122">
        <v>0.48542638047431952</v>
      </c>
      <c r="C97" s="122">
        <v>0.92090449502663918</v>
      </c>
      <c r="D97" s="122">
        <v>0.19230770142804121</v>
      </c>
      <c r="E97" s="122">
        <v>0.34456567828163354</v>
      </c>
      <c r="F97" s="122">
        <v>6.3664641246606646E-2</v>
      </c>
      <c r="G97" s="122">
        <v>0.85683260186456844</v>
      </c>
      <c r="H97" s="122">
        <v>0.2579911298756985</v>
      </c>
      <c r="I97" s="122">
        <v>0.88675180846536183</v>
      </c>
      <c r="J97" s="122">
        <v>0.4829445524974767</v>
      </c>
      <c r="K97" s="100">
        <v>0.66827255243905559</v>
      </c>
      <c r="L97" s="101"/>
      <c r="M97" s="102">
        <v>96</v>
      </c>
      <c r="N97" s="125">
        <v>-3.6538775516459183E-2</v>
      </c>
      <c r="O97" s="125">
        <v>1.4111818178192801</v>
      </c>
      <c r="P97" s="125">
        <v>-0.86942373992762356</v>
      </c>
      <c r="Q97" s="125">
        <v>-0.40003416023352445</v>
      </c>
      <c r="R97" s="125">
        <v>-1.5247186718983698</v>
      </c>
      <c r="S97" s="125">
        <v>1.0661965613421422</v>
      </c>
      <c r="T97" s="125">
        <v>-0.64955105162432936</v>
      </c>
      <c r="U97" s="122">
        <v>1.2094334007293381</v>
      </c>
      <c r="V97" s="122">
        <v>-4.27646981896996E-2</v>
      </c>
      <c r="W97" s="94">
        <v>0.4351481503292699</v>
      </c>
      <c r="X97" s="56"/>
      <c r="Y97" s="95">
        <v>96</v>
      </c>
      <c r="Z97" s="122">
        <f>(幕後結果!$AB$2+幕後結果!$AB$4*幕後結果_最佳化!$N1098)*12/3</f>
        <v>-1.8647989903026783</v>
      </c>
      <c r="AA97" s="122">
        <f>(幕後結果!$AC$2+幕後結果!$AC$4*幕後結果_最佳化!$O1098)*12/3</f>
        <v>1.4918740937788486</v>
      </c>
      <c r="AB97" s="122">
        <f>(幕後結果!$AD$2+幕後結果!$AD$4*幕後結果_最佳化!$P1098)*12/3</f>
        <v>-0.42886316775752253</v>
      </c>
      <c r="AC97" s="122">
        <f>(幕後結果!$AE$2+幕後結果!$AE$4*幕後結果_最佳化!$Q1098)*12/3</f>
        <v>-9.3281299726784006E-2</v>
      </c>
      <c r="AD97" s="122">
        <f>(幕後結果!$AF$2+幕後結果!$AF$4*幕後結果_最佳化!$R1098)*12/3</f>
        <v>-2.0088115812736587</v>
      </c>
      <c r="AE97" s="122">
        <f>(幕後結果!$AG$2+幕後結果!$AG$4*幕後結果_最佳化!$S1098)*12/3</f>
        <v>0.84744078855903349</v>
      </c>
      <c r="AF97" s="122">
        <f>(幕後結果!$AH$2+幕後結果!$AH$4*幕後結果_最佳化!$T1098)*12/3</f>
        <v>-0.30387781750959719</v>
      </c>
      <c r="AG97" s="122">
        <f>(幕後結果!$AI$2+幕後結果!$AI$4*幕後結果_最佳化!$U1098)*12/3</f>
        <v>1.3886294828218047</v>
      </c>
      <c r="AH97" s="122">
        <f>(幕後結果!$AJ$2+幕後結果!$AJ$4*幕後結果_最佳化!$V1098)*12/3</f>
        <v>1.1670678013871107</v>
      </c>
      <c r="AI97" s="96">
        <f>(幕後結果!$AK$2+幕後結果!$AK$4*幕後結果_最佳化!$W1098)*12/3</f>
        <v>-0.18012232886480395</v>
      </c>
      <c r="AJ97" s="56"/>
      <c r="AK97" s="56"/>
      <c r="AL97" s="56"/>
      <c r="AM97" s="104">
        <v>96</v>
      </c>
      <c r="AN97" s="122">
        <f t="shared" si="14"/>
        <v>0.17186094162866328</v>
      </c>
      <c r="AO97" s="122">
        <f t="shared" si="15"/>
        <v>5.3038635606692669E-2</v>
      </c>
      <c r="AP97" s="122">
        <f t="shared" si="16"/>
        <v>8.4535313166459902E-2</v>
      </c>
      <c r="AQ97" s="122">
        <f t="shared" si="17"/>
        <v>7.0860916262794948E-2</v>
      </c>
      <c r="AR97" s="122">
        <f t="shared" si="18"/>
        <v>0.17255102405985126</v>
      </c>
      <c r="AS97" s="122">
        <f t="shared" si="19"/>
        <v>0.12394569096107157</v>
      </c>
      <c r="AT97" s="122">
        <f t="shared" si="20"/>
        <v>5.9960958161893424E-2</v>
      </c>
      <c r="AU97" s="122">
        <f t="shared" si="21"/>
        <v>0.15173548288173619</v>
      </c>
      <c r="AV97" s="122">
        <f t="shared" si="22"/>
        <v>2.616811444516267E-2</v>
      </c>
      <c r="AW97" s="122">
        <f t="shared" si="23"/>
        <v>8.5342922825674128E-2</v>
      </c>
      <c r="AX97" s="122">
        <f t="shared" si="24"/>
        <v>1</v>
      </c>
      <c r="AY97" s="122">
        <f>SUMPRODUCT(AN97:AW97,幕後結果_最佳化!$Z$1005:$AI$1005)</f>
        <v>-0.27489426335105105</v>
      </c>
      <c r="AZ97" s="122">
        <f>(SUMPRODUCT(AN97:AW97,MMULT(AN97:AW97,幕後結果!$AB$9:$AK$18)))*252</f>
        <v>7.6221719761403808E-2</v>
      </c>
      <c r="BA97" s="122">
        <f t="shared" si="25"/>
        <v>0.27608281323074751</v>
      </c>
      <c r="BB97" s="98">
        <f t="shared" si="26"/>
        <v>-1.1510831102892358</v>
      </c>
      <c r="BC97" s="56"/>
      <c r="BD97" s="56"/>
    </row>
    <row r="98" spans="1:56">
      <c r="A98" s="91">
        <v>97</v>
      </c>
      <c r="B98" s="122">
        <v>0.3444671034488338</v>
      </c>
      <c r="C98" s="122">
        <v>0.58114503942344142</v>
      </c>
      <c r="D98" s="122">
        <v>0.57284106289932168</v>
      </c>
      <c r="E98" s="122">
        <v>0.61920146960544953</v>
      </c>
      <c r="F98" s="122">
        <v>0.37110943460619339</v>
      </c>
      <c r="G98" s="122">
        <v>0.79712104182458088</v>
      </c>
      <c r="H98" s="122">
        <v>0.45479361803869289</v>
      </c>
      <c r="I98" s="122">
        <v>0.73913600905997745</v>
      </c>
      <c r="J98" s="122">
        <v>0.42606543378715744</v>
      </c>
      <c r="K98" s="100">
        <v>5.3969652896361575E-2</v>
      </c>
      <c r="L98" s="101"/>
      <c r="M98" s="102">
        <v>97</v>
      </c>
      <c r="N98" s="125">
        <v>-0.40030184812962494</v>
      </c>
      <c r="O98" s="125">
        <v>0.20482363406020723</v>
      </c>
      <c r="P98" s="125">
        <v>0.18361196729094204</v>
      </c>
      <c r="Q98" s="125">
        <v>0.30338423203645459</v>
      </c>
      <c r="R98" s="125">
        <v>-0.32891641161673724</v>
      </c>
      <c r="S98" s="125">
        <v>0.83138190787241795</v>
      </c>
      <c r="T98" s="125">
        <v>-0.11355919453024124</v>
      </c>
      <c r="U98" s="122">
        <v>0.6406840456752011</v>
      </c>
      <c r="V98" s="122">
        <v>-0.18640028675273734</v>
      </c>
      <c r="W98" s="94">
        <v>-1.6075247444344403</v>
      </c>
      <c r="X98" s="56"/>
      <c r="Y98" s="95">
        <v>97</v>
      </c>
      <c r="Z98" s="122">
        <f>(幕後結果!$AB$2+幕後結果!$AB$4*幕後結果_最佳化!$N1099)*12/3</f>
        <v>-2.2373874778789276</v>
      </c>
      <c r="AA98" s="122">
        <f>(幕後結果!$AC$2+幕後結果!$AC$4*幕後結果_最佳化!$O1099)*12/3</f>
        <v>0.20996488649824788</v>
      </c>
      <c r="AB98" s="122">
        <f>(幕後結果!$AD$2+幕後結果!$AD$4*幕後結果_最佳化!$P1099)*12/3</f>
        <v>0.17800148897461968</v>
      </c>
      <c r="AC98" s="122">
        <f>(幕後結果!$AE$2+幕後結果!$AE$4*幕後結果_最佳化!$Q1099)*12/3</f>
        <v>0.71172168393223367</v>
      </c>
      <c r="AD98" s="122">
        <f>(幕後結果!$AF$2+幕後結果!$AF$4*幕後結果_最佳化!$R1099)*12/3</f>
        <v>0.64430635078216802</v>
      </c>
      <c r="AE98" s="122">
        <f>(幕後結果!$AG$2+幕後結果!$AG$4*幕後結果_最佳化!$S1099)*12/3</f>
        <v>0.49233764501072597</v>
      </c>
      <c r="AF98" s="122">
        <f>(幕後結果!$AH$2+幕後結果!$AH$4*幕後結果_最佳化!$T1099)*12/3</f>
        <v>-2.8621154192174397E-2</v>
      </c>
      <c r="AG98" s="122">
        <f>(幕後結果!$AI$2+幕後結果!$AI$4*幕後結果_最佳化!$U1099)*12/3</f>
        <v>0.32974921391536005</v>
      </c>
      <c r="AH98" s="122">
        <f>(幕後結果!$AJ$2+幕後結果!$AJ$4*幕後結果_最佳化!$V1099)*12/3</f>
        <v>0.80636049192282344</v>
      </c>
      <c r="AI98" s="96">
        <f>(幕後結果!$AK$2+幕後結果!$AK$4*幕後結果_最佳化!$W1099)*12/3</f>
        <v>-2.907489678943497</v>
      </c>
      <c r="AJ98" s="56"/>
      <c r="AK98" s="56"/>
      <c r="AL98" s="56"/>
      <c r="AM98" s="104">
        <v>97</v>
      </c>
      <c r="AN98" s="122">
        <f t="shared" si="14"/>
        <v>0.22366469506282524</v>
      </c>
      <c r="AO98" s="122">
        <f t="shared" si="15"/>
        <v>2.2769654446142432E-2</v>
      </c>
      <c r="AP98" s="122">
        <f t="shared" si="16"/>
        <v>3.402917939046565E-3</v>
      </c>
      <c r="AQ98" s="122">
        <f t="shared" si="17"/>
        <v>0.21748321153413613</v>
      </c>
      <c r="AR98" s="122">
        <f t="shared" si="18"/>
        <v>2.9000996324218993E-4</v>
      </c>
      <c r="AS98" s="122">
        <f t="shared" si="19"/>
        <v>0.17970273650248769</v>
      </c>
      <c r="AT98" s="122">
        <f t="shared" si="20"/>
        <v>0.10964549347498641</v>
      </c>
      <c r="AU98" s="122">
        <f t="shared" si="21"/>
        <v>7.2680883346362482E-2</v>
      </c>
      <c r="AV98" s="122">
        <f t="shared" si="22"/>
        <v>5.4326955000503552E-2</v>
      </c>
      <c r="AW98" s="122">
        <f t="shared" si="23"/>
        <v>0.11603344273026725</v>
      </c>
      <c r="AX98" s="122">
        <f t="shared" si="24"/>
        <v>0.99999999999999989</v>
      </c>
      <c r="AY98" s="122">
        <f>SUMPRODUCT(AN98:AW98,幕後結果_最佳化!$Z$1005:$AI$1005)</f>
        <v>-0.50303173168925974</v>
      </c>
      <c r="AZ98" s="122">
        <f>(SUMPRODUCT(AN98:AW98,MMULT(AN98:AW98,幕後結果!$AB$9:$AK$18)))*252</f>
        <v>5.662253194620074E-2</v>
      </c>
      <c r="BA98" s="122">
        <f t="shared" si="25"/>
        <v>0.23795489477251933</v>
      </c>
      <c r="BB98" s="98">
        <f t="shared" si="26"/>
        <v>-2.294265609502006</v>
      </c>
      <c r="BC98" s="56"/>
      <c r="BD98" s="56"/>
    </row>
    <row r="99" spans="1:56">
      <c r="A99" s="91">
        <v>98</v>
      </c>
      <c r="B99" s="122">
        <v>0.72841712070074993</v>
      </c>
      <c r="C99" s="122">
        <v>5.3171861084137406E-2</v>
      </c>
      <c r="D99" s="122">
        <v>0.19035542668204619</v>
      </c>
      <c r="E99" s="122">
        <v>0.56418119138011069</v>
      </c>
      <c r="F99" s="122">
        <v>8.9795956358695639E-2</v>
      </c>
      <c r="G99" s="122">
        <v>0.82374141657425048</v>
      </c>
      <c r="H99" s="122">
        <v>0.53548741527295829</v>
      </c>
      <c r="I99" s="122">
        <v>0.32071180103328611</v>
      </c>
      <c r="J99" s="122">
        <v>0.73789602953707623</v>
      </c>
      <c r="K99" s="100">
        <v>0.39526650967543775</v>
      </c>
      <c r="L99" s="101"/>
      <c r="M99" s="102">
        <v>98</v>
      </c>
      <c r="N99" s="125">
        <v>0.60803274172440591</v>
      </c>
      <c r="O99" s="125">
        <v>-1.6148475075478967</v>
      </c>
      <c r="P99" s="125">
        <v>-0.87658727496128597</v>
      </c>
      <c r="Q99" s="125">
        <v>0.16157871851023159</v>
      </c>
      <c r="R99" s="125">
        <v>-1.3420125924727837</v>
      </c>
      <c r="S99" s="125">
        <v>0.92971789459914278</v>
      </c>
      <c r="T99" s="125">
        <v>8.9071396312041806E-2</v>
      </c>
      <c r="U99" s="122">
        <v>-0.46570928958563212</v>
      </c>
      <c r="V99" s="122">
        <v>0.63687243222774825</v>
      </c>
      <c r="W99" s="94">
        <v>-0.26561852204765862</v>
      </c>
      <c r="X99" s="56"/>
      <c r="Y99" s="95">
        <v>98</v>
      </c>
      <c r="Z99" s="122">
        <f>(幕後結果!$AB$2+幕後結果!$AB$4*幕後結果_最佳化!$N1100)*12/3</f>
        <v>-1.2045892416377999</v>
      </c>
      <c r="AA99" s="122">
        <f>(幕後結果!$AC$2+幕後結果!$AC$4*幕後結果_最佳化!$O1100)*12/3</f>
        <v>-1.6977665904067045</v>
      </c>
      <c r="AB99" s="122">
        <f>(幕後結果!$AD$2+幕後結果!$AD$4*幕後結果_最佳化!$P1100)*12/3</f>
        <v>-1.6516341808005075</v>
      </c>
      <c r="AC99" s="122">
        <f>(幕後結果!$AE$2+幕後結果!$AE$4*幕後結果_最佳化!$Q1100)*12/3</f>
        <v>-0.44238835805676918</v>
      </c>
      <c r="AD99" s="122">
        <f>(幕後結果!$AF$2+幕後結果!$AF$4*幕後結果_最佳化!$R1100)*12/3</f>
        <v>-1.6103673947604333</v>
      </c>
      <c r="AE99" s="122">
        <f>(幕後結果!$AG$2+幕後結果!$AG$4*幕後結果_最佳化!$S1100)*12/3</f>
        <v>0.61322785902939103</v>
      </c>
      <c r="AF99" s="122">
        <f>(幕後結果!$AH$2+幕後結果!$AH$4*幕後結果_最佳化!$T1100)*12/3</f>
        <v>-0.1700256718670031</v>
      </c>
      <c r="AG99" s="122">
        <f>(幕後結果!$AI$2+幕後結果!$AI$4*幕後結果_最佳化!$U1100)*12/3</f>
        <v>-2.1014054857172484</v>
      </c>
      <c r="AH99" s="122">
        <f>(幕後結果!$AJ$2+幕後結果!$AJ$4*幕後結果_最佳化!$V1100)*12/3</f>
        <v>2.1459247455931223</v>
      </c>
      <c r="AI99" s="96">
        <f>(幕後結果!$AK$2+幕後結果!$AK$4*幕後結果_最佳化!$W1100)*12/3</f>
        <v>-3.8852421044140559</v>
      </c>
      <c r="AJ99" s="56"/>
      <c r="AK99" s="56"/>
      <c r="AL99" s="56"/>
      <c r="AM99" s="104">
        <v>98</v>
      </c>
      <c r="AN99" s="122">
        <f t="shared" si="14"/>
        <v>9.8268532668429137E-2</v>
      </c>
      <c r="AO99" s="122">
        <f t="shared" si="15"/>
        <v>8.5285629644655234E-2</v>
      </c>
      <c r="AP99" s="122">
        <f t="shared" si="16"/>
        <v>4.1111390578009971E-2</v>
      </c>
      <c r="AQ99" s="122">
        <f t="shared" si="17"/>
        <v>9.3027293172215947E-2</v>
      </c>
      <c r="AR99" s="122">
        <f t="shared" si="18"/>
        <v>9.9769499184068369E-2</v>
      </c>
      <c r="AS99" s="122">
        <f t="shared" si="19"/>
        <v>7.5929036525049218E-2</v>
      </c>
      <c r="AT99" s="122">
        <f t="shared" si="20"/>
        <v>0.16889463411567018</v>
      </c>
      <c r="AU99" s="122">
        <f t="shared" si="21"/>
        <v>0.18448478831481996</v>
      </c>
      <c r="AV99" s="122">
        <f t="shared" si="22"/>
        <v>1.3474467408168573E-3</v>
      </c>
      <c r="AW99" s="122">
        <f t="shared" si="23"/>
        <v>0.15188174905626539</v>
      </c>
      <c r="AX99" s="122">
        <f t="shared" si="24"/>
        <v>1.0000000000000004</v>
      </c>
      <c r="AY99" s="122">
        <f>SUMPRODUCT(AN99:AW99,幕後結果_最佳化!$Z$1005:$AI$1005)</f>
        <v>-0.31798250935205863</v>
      </c>
      <c r="AZ99" s="122">
        <f>(SUMPRODUCT(AN99:AW99,MMULT(AN99:AW99,幕後結果!$AB$9:$AK$18)))*252</f>
        <v>7.9376931423203095E-2</v>
      </c>
      <c r="BA99" s="122">
        <f t="shared" si="25"/>
        <v>0.28173911944066821</v>
      </c>
      <c r="BB99" s="98">
        <f t="shared" si="26"/>
        <v>-1.2809101912028136</v>
      </c>
      <c r="BC99" s="56"/>
      <c r="BD99" s="56"/>
    </row>
    <row r="100" spans="1:56">
      <c r="A100" s="91">
        <v>99</v>
      </c>
      <c r="B100" s="122">
        <v>0.83447098756766835</v>
      </c>
      <c r="C100" s="122">
        <v>0.79814986956100187</v>
      </c>
      <c r="D100" s="122">
        <v>0.22393065812927859</v>
      </c>
      <c r="E100" s="122">
        <v>0.35086422770202286</v>
      </c>
      <c r="F100" s="122">
        <v>0.93187576933203209</v>
      </c>
      <c r="G100" s="122">
        <v>0.62257021394017431</v>
      </c>
      <c r="H100" s="122">
        <v>0.92091412754244417</v>
      </c>
      <c r="I100" s="122">
        <v>0.42184920555543903</v>
      </c>
      <c r="J100" s="122">
        <v>0.66660551375159693</v>
      </c>
      <c r="K100" s="100">
        <v>0.69762525353100191</v>
      </c>
      <c r="L100" s="101"/>
      <c r="M100" s="102">
        <v>99</v>
      </c>
      <c r="N100" s="125">
        <v>0.97198497200463374</v>
      </c>
      <c r="O100" s="125">
        <v>0.83503098841448309</v>
      </c>
      <c r="P100" s="125">
        <v>-0.75898535700887004</v>
      </c>
      <c r="Q100" s="125">
        <v>-0.38298827809593378</v>
      </c>
      <c r="R100" s="125">
        <v>1.4899078724075854</v>
      </c>
      <c r="S100" s="125">
        <v>0.3122381088604651</v>
      </c>
      <c r="T100" s="125">
        <v>1.4112471736165881</v>
      </c>
      <c r="U100" s="122">
        <v>-0.1971650099842073</v>
      </c>
      <c r="V100" s="122">
        <v>0.43055911794696333</v>
      </c>
      <c r="W100" s="94">
        <v>0.51758264521356812</v>
      </c>
      <c r="X100" s="56"/>
      <c r="Y100" s="95">
        <v>99</v>
      </c>
      <c r="Z100" s="122">
        <f>(幕後結果!$AB$2+幕後結果!$AB$4*幕後結果_最佳化!$N1101)*12/3</f>
        <v>-0.83180700715761713</v>
      </c>
      <c r="AA100" s="122">
        <f>(幕後結果!$AC$2+幕後結果!$AC$4*幕後結果_最佳化!$O1101)*12/3</f>
        <v>0.89930695875209699</v>
      </c>
      <c r="AB100" s="122">
        <f>(幕後結果!$AD$2+幕後結果!$AD$4*幕後結果_最佳化!$P1101)*12/3</f>
        <v>-0.36900586913271699</v>
      </c>
      <c r="AC100" s="122">
        <f>(幕後結果!$AE$2+幕後結果!$AE$4*幕後結果_最佳化!$Q1101)*12/3</f>
        <v>-4.0736123152362913E-2</v>
      </c>
      <c r="AD100" s="122">
        <f>(幕後結果!$AF$2+幕後結果!$AF$4*幕後結果_最佳化!$R1101)*12/3</f>
        <v>3.6122590223554032</v>
      </c>
      <c r="AE100" s="122">
        <f>(幕後結果!$AG$2+幕後結果!$AG$4*幕後結果_最佳化!$S1101)*12/3</f>
        <v>0.22325122349314849</v>
      </c>
      <c r="AF100" s="122">
        <f>(幕後結果!$AH$2+幕後結果!$AH$4*幕後結果_最佳化!$T1101)*12/3</f>
        <v>1.8297383414796726</v>
      </c>
      <c r="AG100" s="122">
        <f>(幕後結果!$AI$2+幕後結果!$AI$4*幕後結果_最佳化!$U1101)*12/3</f>
        <v>5.7658716877255878E-2</v>
      </c>
      <c r="AH100" s="122">
        <f>(幕後結果!$AJ$2+幕後結果!$AJ$4*幕後結果_最佳化!$V1101)*12/3</f>
        <v>1.6066441014055381</v>
      </c>
      <c r="AI100" s="96">
        <f>(幕後結果!$AK$2+幕後結果!$AK$4*幕後結果_最佳化!$W1101)*12/3</f>
        <v>-0.29315732351446866</v>
      </c>
      <c r="AJ100" s="56"/>
      <c r="AK100" s="56"/>
      <c r="AL100" s="56"/>
      <c r="AM100" s="104">
        <v>99</v>
      </c>
      <c r="AN100" s="122">
        <f t="shared" si="14"/>
        <v>0.10602455943613098</v>
      </c>
      <c r="AO100" s="122">
        <f t="shared" si="15"/>
        <v>0.10846987607153652</v>
      </c>
      <c r="AP100" s="122">
        <f t="shared" si="16"/>
        <v>0.18460011999799772</v>
      </c>
      <c r="AQ100" s="122">
        <f t="shared" si="17"/>
        <v>3.0434263612148247E-3</v>
      </c>
      <c r="AR100" s="122">
        <f t="shared" si="18"/>
        <v>0.10638217279445951</v>
      </c>
      <c r="AS100" s="122">
        <f t="shared" si="19"/>
        <v>3.9929111779800353E-2</v>
      </c>
      <c r="AT100" s="122">
        <f t="shared" si="20"/>
        <v>0.21392305688777721</v>
      </c>
      <c r="AU100" s="122">
        <f t="shared" si="21"/>
        <v>4.0554975695685946E-2</v>
      </c>
      <c r="AV100" s="122">
        <f t="shared" si="22"/>
        <v>6.7926563873626444E-2</v>
      </c>
      <c r="AW100" s="122">
        <f t="shared" si="23"/>
        <v>0.12914613710177059</v>
      </c>
      <c r="AX100" s="122">
        <f t="shared" si="24"/>
        <v>1.0000000000000002</v>
      </c>
      <c r="AY100" s="122">
        <f>SUMPRODUCT(AN100:AW100,幕後結果_最佳化!$Z$1005:$AI$1005)</f>
        <v>-0.19537454497452134</v>
      </c>
      <c r="AZ100" s="122">
        <f>(SUMPRODUCT(AN100:AW100,MMULT(AN100:AW100,幕後結果!$AB$9:$AK$18)))*252</f>
        <v>6.8913845055524642E-2</v>
      </c>
      <c r="BA100" s="122">
        <f t="shared" si="25"/>
        <v>0.26251446637380699</v>
      </c>
      <c r="BB100" s="98">
        <f t="shared" si="26"/>
        <v>-0.90766253100593219</v>
      </c>
      <c r="BC100" s="56"/>
      <c r="BD100" s="56"/>
    </row>
    <row r="101" spans="1:56">
      <c r="A101" s="91">
        <v>100</v>
      </c>
      <c r="B101" s="122">
        <v>8.5123203980760564E-2</v>
      </c>
      <c r="C101" s="122">
        <v>0.96059819180920392</v>
      </c>
      <c r="D101" s="122">
        <v>0.63875537054297427</v>
      </c>
      <c r="E101" s="122">
        <v>0.78077522674245992</v>
      </c>
      <c r="F101" s="122">
        <v>0.10510426513712812</v>
      </c>
      <c r="G101" s="122">
        <v>0.17034365852184452</v>
      </c>
      <c r="H101" s="122">
        <v>0.65856708896148541</v>
      </c>
      <c r="I101" s="122">
        <v>0.47605805357546682</v>
      </c>
      <c r="J101" s="122">
        <v>0.13292644897892947</v>
      </c>
      <c r="K101" s="100">
        <v>0.29062809817550828</v>
      </c>
      <c r="L101" s="101"/>
      <c r="M101" s="102">
        <v>100</v>
      </c>
      <c r="N101" s="125">
        <v>-1.3714124840684472</v>
      </c>
      <c r="O101" s="125">
        <v>1.7576703454559217</v>
      </c>
      <c r="P101" s="125">
        <v>0.35513392976091174</v>
      </c>
      <c r="Q101" s="125">
        <v>0.77481404890402172</v>
      </c>
      <c r="R101" s="125">
        <v>-1.2529922414481074</v>
      </c>
      <c r="S101" s="125">
        <v>-0.95280808515309245</v>
      </c>
      <c r="T101" s="125">
        <v>0.40855559695491661</v>
      </c>
      <c r="U101" s="122">
        <v>-6.0049629752747684E-2</v>
      </c>
      <c r="V101" s="122">
        <v>-1.1126636844079207</v>
      </c>
      <c r="W101" s="94">
        <v>-0.55155073650598485</v>
      </c>
      <c r="X101" s="56"/>
      <c r="Y101" s="95">
        <v>100</v>
      </c>
      <c r="Z101" s="122">
        <f>(幕後結果!$AB$2+幕後結果!$AB$4*幕後結果_最佳化!$N1102)*12/3</f>
        <v>-3.2320586535824276</v>
      </c>
      <c r="AA101" s="122">
        <f>(幕後結果!$AC$2+幕後結果!$AC$4*幕後結果_最佳化!$O1102)*12/3</f>
        <v>1.8361190281893591</v>
      </c>
      <c r="AB101" s="122">
        <f>(幕後結果!$AD$2+幕後結果!$AD$4*幕後結果_最佳化!$P1102)*12/3</f>
        <v>0.87879468644263914</v>
      </c>
      <c r="AC101" s="122">
        <f>(幕後結果!$AE$2+幕後結果!$AE$4*幕後結果_最佳化!$Q1102)*12/3</f>
        <v>1.6752263790226738</v>
      </c>
      <c r="AD101" s="122">
        <f>(幕後結果!$AF$2+幕後結果!$AF$4*幕後結果_最佳化!$R1102)*12/3</f>
        <v>-0.88752875431120337</v>
      </c>
      <c r="AE101" s="122">
        <f>(幕後結果!$AG$2+幕後結果!$AG$4*幕後結果_最佳化!$S1102)*12/3</f>
        <v>-0.48648297649808575</v>
      </c>
      <c r="AF101" s="122">
        <f>(幕後結果!$AH$2+幕後結果!$AH$4*幕後結果_最佳化!$T1102)*12/3</f>
        <v>0.78292953427245271</v>
      </c>
      <c r="AG101" s="122">
        <f>(幕後結果!$AI$2+幕後結果!$AI$4*幕後結果_最佳化!$U1102)*12/3</f>
        <v>0.1812583348560759</v>
      </c>
      <c r="AH101" s="122">
        <f>(幕後結果!$AJ$2+幕後結果!$AJ$4*幕後結果_最佳化!$V1102)*12/3</f>
        <v>-0.42465434317760237</v>
      </c>
      <c r="AI101" s="96">
        <f>(幕後結果!$AK$2+幕後結果!$AK$4*幕後結果_最佳化!$W1102)*12/3</f>
        <v>-2.1047820386123419</v>
      </c>
      <c r="AJ101" s="56"/>
      <c r="AK101" s="56"/>
      <c r="AL101" s="56"/>
      <c r="AM101" s="104">
        <v>100</v>
      </c>
      <c r="AN101" s="122">
        <f t="shared" si="14"/>
        <v>0.16536613213482171</v>
      </c>
      <c r="AO101" s="122">
        <f t="shared" si="15"/>
        <v>0.1252432312023023</v>
      </c>
      <c r="AP101" s="122">
        <f t="shared" si="16"/>
        <v>1.5130825593289279E-2</v>
      </c>
      <c r="AQ101" s="122">
        <f t="shared" si="17"/>
        <v>7.9980288663838661E-2</v>
      </c>
      <c r="AR101" s="122">
        <f t="shared" si="18"/>
        <v>0.13673490665505122</v>
      </c>
      <c r="AS101" s="122">
        <f t="shared" si="19"/>
        <v>0.12873891444253946</v>
      </c>
      <c r="AT101" s="122">
        <f t="shared" si="20"/>
        <v>8.1793249048880801E-2</v>
      </c>
      <c r="AU101" s="122">
        <f t="shared" si="21"/>
        <v>0.11727918699626784</v>
      </c>
      <c r="AV101" s="122">
        <f t="shared" si="22"/>
        <v>5.6453650172066647E-2</v>
      </c>
      <c r="AW101" s="122">
        <f t="shared" si="23"/>
        <v>9.3279615090941986E-2</v>
      </c>
      <c r="AX101" s="122">
        <f t="shared" si="24"/>
        <v>0.99999999999999989</v>
      </c>
      <c r="AY101" s="122">
        <f>SUMPRODUCT(AN101:AW101,幕後結果_最佳化!$Z$1005:$AI$1005)</f>
        <v>-0.26249234946513245</v>
      </c>
      <c r="AZ101" s="122">
        <f>(SUMPRODUCT(AN101:AW101,MMULT(AN101:AW101,幕後結果!$AB$9:$AK$18)))*252</f>
        <v>6.3215008285012655E-2</v>
      </c>
      <c r="BA101" s="122">
        <f t="shared" si="25"/>
        <v>0.25142594990376921</v>
      </c>
      <c r="BB101" s="98">
        <f t="shared" si="26"/>
        <v>-1.2146413271264098</v>
      </c>
      <c r="BC101" s="56"/>
      <c r="BD101" s="56"/>
    </row>
    <row r="102" spans="1:56">
      <c r="A102" s="91">
        <v>101</v>
      </c>
      <c r="B102" s="122">
        <v>0.14166318426180391</v>
      </c>
      <c r="C102" s="122">
        <v>0.71174005234325954</v>
      </c>
      <c r="D102" s="122">
        <v>0.52145875727504309</v>
      </c>
      <c r="E102" s="122">
        <v>0.68474329536365475</v>
      </c>
      <c r="F102" s="122">
        <v>2.777811745831249E-3</v>
      </c>
      <c r="G102" s="122">
        <v>0.56357967940363829</v>
      </c>
      <c r="H102" s="122">
        <v>3.6645750871468152E-2</v>
      </c>
      <c r="I102" s="122">
        <v>0.19277418880156327</v>
      </c>
      <c r="J102" s="122">
        <v>0.65823068826275266</v>
      </c>
      <c r="K102" s="100">
        <v>0.52522054159134424</v>
      </c>
      <c r="L102" s="101"/>
      <c r="M102" s="102">
        <v>101</v>
      </c>
      <c r="N102" s="125">
        <v>-1.07287686252196</v>
      </c>
      <c r="O102" s="125">
        <v>0.55847525769845507</v>
      </c>
      <c r="P102" s="125">
        <v>5.3815091769929942E-2</v>
      </c>
      <c r="Q102" s="125">
        <v>0.48100434691250971</v>
      </c>
      <c r="R102" s="125">
        <v>-2.7729173151552775</v>
      </c>
      <c r="S102" s="125">
        <v>0.16005132830458452</v>
      </c>
      <c r="T102" s="125">
        <v>-1.7910111749626205</v>
      </c>
      <c r="U102" s="122">
        <v>-0.86771864259679865</v>
      </c>
      <c r="V102" s="122">
        <v>0.40763914164997966</v>
      </c>
      <c r="W102" s="94">
        <v>6.326069132354413E-2</v>
      </c>
      <c r="X102" s="56"/>
      <c r="Y102" s="95">
        <v>101</v>
      </c>
      <c r="Z102" s="122">
        <f>(幕後結果!$AB$2+幕後結果!$AB$4*幕後結果_最佳化!$N1103)*12/3</f>
        <v>-2.9262801287844287</v>
      </c>
      <c r="AA102" s="122">
        <f>(幕後結果!$AC$2+幕後結果!$AC$4*幕後結果_最佳化!$O1103)*12/3</f>
        <v>0.5728027530387465</v>
      </c>
      <c r="AB102" s="122">
        <f>(幕後結果!$AD$2+幕後結果!$AD$4*幕後結果_最佳化!$P1103)*12/3</f>
        <v>6.0276226413983038E-2</v>
      </c>
      <c r="AC102" s="122">
        <f>(幕後結果!$AE$2+幕後結果!$AE$4*幕後結果_最佳化!$Q1103)*12/3</f>
        <v>0.83921557446431327</v>
      </c>
      <c r="AD102" s="122">
        <f>(幕後結果!$AF$2+幕後結果!$AF$4*幕後結果_最佳化!$R1103)*12/3</f>
        <v>-3.8635758652232064</v>
      </c>
      <c r="AE102" s="122">
        <f>(幕後結果!$AG$2+幕後結果!$AG$4*幕後結果_最佳化!$S1103)*12/3</f>
        <v>0.20970914686488171</v>
      </c>
      <c r="AF102" s="122">
        <f>(幕後結果!$AH$2+幕後結果!$AH$4*幕後結果_最佳化!$T1103)*12/3</f>
        <v>-1.6421991585905698</v>
      </c>
      <c r="AG102" s="122">
        <f>(幕後結果!$AI$2+幕後結果!$AI$4*幕後結果_最佳化!$U1103)*12/3</f>
        <v>-1.2380427027671144</v>
      </c>
      <c r="AH102" s="122">
        <f>(幕後結果!$AJ$2+幕後結果!$AJ$4*幕後結果_最佳化!$V1103)*12/3</f>
        <v>1.4235012124217323</v>
      </c>
      <c r="AI102" s="96">
        <f>(幕後結果!$AK$2+幕後結果!$AK$4*幕後結果_最佳化!$W1103)*12/3</f>
        <v>-3.1736022605052834</v>
      </c>
      <c r="AJ102" s="56"/>
      <c r="AK102" s="56"/>
      <c r="AL102" s="56"/>
      <c r="AM102" s="104">
        <v>101</v>
      </c>
      <c r="AN102" s="122">
        <f t="shared" si="14"/>
        <v>0.14689480208318551</v>
      </c>
      <c r="AO102" s="122">
        <f t="shared" si="15"/>
        <v>0.12919754530177896</v>
      </c>
      <c r="AP102" s="122">
        <f t="shared" si="16"/>
        <v>0.11363128296432567</v>
      </c>
      <c r="AQ102" s="122">
        <f t="shared" si="17"/>
        <v>7.9010077365229373E-2</v>
      </c>
      <c r="AR102" s="122">
        <f t="shared" si="18"/>
        <v>0.14097858754628781</v>
      </c>
      <c r="AS102" s="122">
        <f t="shared" si="19"/>
        <v>0.13315103418942811</v>
      </c>
      <c r="AT102" s="122">
        <f t="shared" si="20"/>
        <v>9.3875861518331313E-2</v>
      </c>
      <c r="AU102" s="122">
        <f t="shared" si="21"/>
        <v>1.5539075023515612E-2</v>
      </c>
      <c r="AV102" s="122">
        <f t="shared" si="22"/>
        <v>2.1982974691000075E-2</v>
      </c>
      <c r="AW102" s="122">
        <f t="shared" si="23"/>
        <v>0.12573875931691769</v>
      </c>
      <c r="AX102" s="122">
        <f t="shared" si="24"/>
        <v>1</v>
      </c>
      <c r="AY102" s="122">
        <f>SUMPRODUCT(AN102:AW102,幕後結果_最佳化!$Z$1005:$AI$1005)</f>
        <v>-0.27613501953760411</v>
      </c>
      <c r="AZ102" s="122">
        <f>(SUMPRODUCT(AN102:AW102,MMULT(AN102:AW102,幕後結果!$AB$9:$AK$18)))*252</f>
        <v>6.8663426084841966E-2</v>
      </c>
      <c r="BA102" s="122">
        <f t="shared" si="25"/>
        <v>0.26203707005849758</v>
      </c>
      <c r="BB102" s="98">
        <f t="shared" si="26"/>
        <v>-1.2175186490460383</v>
      </c>
      <c r="BC102" s="56"/>
      <c r="BD102" s="56"/>
    </row>
    <row r="103" spans="1:56">
      <c r="A103" s="91">
        <v>102</v>
      </c>
      <c r="B103" s="122">
        <v>0.92285972651844372</v>
      </c>
      <c r="C103" s="122">
        <v>0.97956955768740994</v>
      </c>
      <c r="D103" s="122">
        <v>0.4189184572561544</v>
      </c>
      <c r="E103" s="122">
        <v>0.85653400506128929</v>
      </c>
      <c r="F103" s="122">
        <v>0.20917854334946773</v>
      </c>
      <c r="G103" s="122">
        <v>0.49543130744644404</v>
      </c>
      <c r="H103" s="122">
        <v>0.12172680916340828</v>
      </c>
      <c r="I103" s="122">
        <v>0.346303618597954</v>
      </c>
      <c r="J103" s="122">
        <v>0.16525486183147953</v>
      </c>
      <c r="K103" s="100">
        <v>0.46468721677839642</v>
      </c>
      <c r="L103" s="101"/>
      <c r="M103" s="102">
        <v>102</v>
      </c>
      <c r="N103" s="125">
        <v>1.4245734232931477</v>
      </c>
      <c r="O103" s="125">
        <v>2.0449388756020976</v>
      </c>
      <c r="P103" s="125">
        <v>-0.20466110027852846</v>
      </c>
      <c r="Q103" s="125">
        <v>1.0648761262814455</v>
      </c>
      <c r="R103" s="125">
        <v>-0.80927481964352654</v>
      </c>
      <c r="S103" s="125">
        <v>-1.1452264263640169E-2</v>
      </c>
      <c r="T103" s="125">
        <v>-1.1663978724653523</v>
      </c>
      <c r="U103" s="122">
        <v>-0.39531932771188555</v>
      </c>
      <c r="V103" s="122">
        <v>-0.97308768588581951</v>
      </c>
      <c r="W103" s="94">
        <v>-8.8631927370534602E-2</v>
      </c>
      <c r="X103" s="56"/>
      <c r="Y103" s="95">
        <v>102</v>
      </c>
      <c r="Z103" s="122">
        <f>(幕後結果!$AB$2+幕後結果!$AB$4*幕後結果_最佳化!$N1104)*12/3</f>
        <v>-0.36823810955434499</v>
      </c>
      <c r="AA103" s="122">
        <f>(幕後結果!$AC$2+幕後結果!$AC$4*幕後結果_最佳化!$O1104)*12/3</f>
        <v>2.1864479589300365</v>
      </c>
      <c r="AB103" s="122">
        <f>(幕後結果!$AD$2+幕後結果!$AD$4*幕後結果_最佳化!$P1104)*12/3</f>
        <v>0.88365170412488281</v>
      </c>
      <c r="AC103" s="122">
        <f>(幕後結果!$AE$2+幕後結果!$AE$4*幕後結果_最佳化!$Q1104)*12/3</f>
        <v>2.2966143128108345</v>
      </c>
      <c r="AD103" s="122">
        <f>(幕後結果!$AF$2+幕後結果!$AF$4*幕後結果_最佳化!$R1104)*12/3</f>
        <v>0.18929949321508721</v>
      </c>
      <c r="AE103" s="122">
        <f>(幕後結果!$AG$2+幕後結果!$AG$4*幕後結果_最佳化!$S1104)*12/3</f>
        <v>0.5141648860337007</v>
      </c>
      <c r="AF103" s="122">
        <f>(幕後結果!$AH$2+幕後結果!$AH$4*幕後結果_最佳化!$T1104)*12/3</f>
        <v>-0.14818479192482797</v>
      </c>
      <c r="AG103" s="122">
        <f>(幕後結果!$AI$2+幕後結果!$AI$4*幕後結果_最佳化!$U1104)*12/3</f>
        <v>0.72498461446769114</v>
      </c>
      <c r="AH103" s="122">
        <f>(幕後結果!$AJ$2+幕後結果!$AJ$4*幕後結果_最佳化!$V1104)*12/3</f>
        <v>0.50496698188681166</v>
      </c>
      <c r="AI103" s="96">
        <f>(幕後結果!$AK$2+幕後結果!$AK$4*幕後結果_最佳化!$W1104)*12/3</f>
        <v>-0.8401402696852166</v>
      </c>
      <c r="AJ103" s="56"/>
      <c r="AK103" s="56"/>
      <c r="AL103" s="56"/>
      <c r="AM103" s="104">
        <v>102</v>
      </c>
      <c r="AN103" s="122">
        <f t="shared" si="14"/>
        <v>0.10542649183964552</v>
      </c>
      <c r="AO103" s="122">
        <f t="shared" si="15"/>
        <v>2.8752467042117303E-2</v>
      </c>
      <c r="AP103" s="122">
        <f t="shared" si="16"/>
        <v>2.9509482930022812E-2</v>
      </c>
      <c r="AQ103" s="122">
        <f t="shared" si="17"/>
        <v>7.8308896341975021E-2</v>
      </c>
      <c r="AR103" s="122">
        <f t="shared" si="18"/>
        <v>0.24240096739870329</v>
      </c>
      <c r="AS103" s="122">
        <f t="shared" si="19"/>
        <v>0.1587378445195933</v>
      </c>
      <c r="AT103" s="122">
        <f t="shared" si="20"/>
        <v>0.11631741976422919</v>
      </c>
      <c r="AU103" s="122">
        <f t="shared" si="21"/>
        <v>2.8703082766604594E-2</v>
      </c>
      <c r="AV103" s="122">
        <f t="shared" si="22"/>
        <v>0.18121134601428857</v>
      </c>
      <c r="AW103" s="122">
        <f t="shared" si="23"/>
        <v>3.0632001382820271E-2</v>
      </c>
      <c r="AX103" s="122">
        <f t="shared" si="24"/>
        <v>0.99999999999999989</v>
      </c>
      <c r="AY103" s="122">
        <f>SUMPRODUCT(AN103:AW103,幕後結果_最佳化!$Z$1005:$AI$1005)</f>
        <v>0.2089916613207376</v>
      </c>
      <c r="AZ103" s="122">
        <f>(SUMPRODUCT(AN103:AW103,MMULT(AN103:AW103,幕後結果!$AB$9:$AK$18)))*252</f>
        <v>6.655131899791375E-2</v>
      </c>
      <c r="BA103" s="122">
        <f t="shared" si="25"/>
        <v>0.25797542324398609</v>
      </c>
      <c r="BB103" s="98">
        <f t="shared" si="26"/>
        <v>0.64382745934543018</v>
      </c>
      <c r="BC103" s="56"/>
      <c r="BD103" s="56"/>
    </row>
    <row r="104" spans="1:56">
      <c r="A104" s="91">
        <v>103</v>
      </c>
      <c r="B104" s="122">
        <v>0.64692468630268607</v>
      </c>
      <c r="C104" s="122">
        <v>0.61384869606867887</v>
      </c>
      <c r="D104" s="122">
        <v>0.6546080225461095</v>
      </c>
      <c r="E104" s="122">
        <v>0.86029826562468181</v>
      </c>
      <c r="F104" s="122">
        <v>0.8174584740694073</v>
      </c>
      <c r="G104" s="122">
        <v>3.4640132633357634E-2</v>
      </c>
      <c r="H104" s="122">
        <v>0.7335003497793593</v>
      </c>
      <c r="I104" s="122">
        <v>0.25923439690061878</v>
      </c>
      <c r="J104" s="122">
        <v>0.23586006589467368</v>
      </c>
      <c r="K104" s="100">
        <v>0.85308499951359607</v>
      </c>
      <c r="L104" s="101"/>
      <c r="M104" s="102">
        <v>103</v>
      </c>
      <c r="N104" s="125">
        <v>0.3770309192192306</v>
      </c>
      <c r="O104" s="125">
        <v>0.28936430465628038</v>
      </c>
      <c r="P104" s="125">
        <v>0.39779140295664978</v>
      </c>
      <c r="Q104" s="125">
        <v>1.0816603698055578</v>
      </c>
      <c r="R104" s="125">
        <v>0.90572193033673953</v>
      </c>
      <c r="S104" s="125">
        <v>-1.8165877192422157</v>
      </c>
      <c r="T104" s="125">
        <v>0.62343409214063183</v>
      </c>
      <c r="U104" s="122">
        <v>-0.6457075134314445</v>
      </c>
      <c r="V104" s="122">
        <v>-0.71968310350104858</v>
      </c>
      <c r="W104" s="94">
        <v>1.0497566711164767</v>
      </c>
      <c r="X104" s="56"/>
      <c r="Y104" s="95">
        <v>103</v>
      </c>
      <c r="Z104" s="122">
        <f>(幕後結果!$AB$2+幕後結果!$AB$4*幕後結果_最佳化!$N1105)*12/3</f>
        <v>-1.4411955003662327</v>
      </c>
      <c r="AA104" s="122">
        <f>(幕後結果!$AC$2+幕後結果!$AC$4*幕後結果_最佳化!$O1105)*12/3</f>
        <v>0.31230678054499139</v>
      </c>
      <c r="AB104" s="122">
        <f>(幕後結果!$AD$2+幕後結果!$AD$4*幕後結果_最佳化!$P1105)*12/3</f>
        <v>0.6050842152382272</v>
      </c>
      <c r="AC104" s="122">
        <f>(幕後結果!$AE$2+幕後結果!$AE$4*幕後結果_最佳化!$Q1105)*12/3</f>
        <v>1.8218794313877229</v>
      </c>
      <c r="AD104" s="122">
        <f>(幕後結果!$AF$2+幕後結果!$AF$4*幕後結果_最佳化!$R1105)*12/3</f>
        <v>3.2896974975105793</v>
      </c>
      <c r="AE104" s="122">
        <f>(幕後結果!$AG$2+幕後結果!$AG$4*幕後結果_最佳化!$S1105)*12/3</f>
        <v>-1.0882150873006429</v>
      </c>
      <c r="AF104" s="122">
        <f>(幕後結果!$AH$2+幕後結果!$AH$4*幕後結果_最佳化!$T1105)*12/3</f>
        <v>1.1386483519439896</v>
      </c>
      <c r="AG104" s="122">
        <f>(幕後結果!$AI$2+幕後結果!$AI$4*幕後結果_最佳化!$U1105)*12/3</f>
        <v>-0.62833208813993857</v>
      </c>
      <c r="AH104" s="122">
        <f>(幕後結果!$AJ$2+幕後結果!$AJ$4*幕後結果_最佳化!$V1105)*12/3</f>
        <v>8.7234162609872712E-4</v>
      </c>
      <c r="AI104" s="96">
        <f>(幕後結果!$AK$2+幕後結果!$AK$4*幕後結果_最佳化!$W1105)*12/3</f>
        <v>-0.56490940603746176</v>
      </c>
      <c r="AJ104" s="56"/>
      <c r="AK104" s="56"/>
      <c r="AL104" s="56"/>
      <c r="AM104" s="104">
        <v>103</v>
      </c>
      <c r="AN104" s="122">
        <f t="shared" si="14"/>
        <v>4.969362265720681E-2</v>
      </c>
      <c r="AO104" s="122">
        <f t="shared" si="15"/>
        <v>2.6415922927242447E-2</v>
      </c>
      <c r="AP104" s="122">
        <f t="shared" si="16"/>
        <v>0.11550527038844054</v>
      </c>
      <c r="AQ104" s="122">
        <f t="shared" si="17"/>
        <v>0.18999704192223277</v>
      </c>
      <c r="AR104" s="122">
        <f t="shared" si="18"/>
        <v>0.1528115657486793</v>
      </c>
      <c r="AS104" s="122">
        <f t="shared" si="19"/>
        <v>0.13649053920231705</v>
      </c>
      <c r="AT104" s="122">
        <f t="shared" si="20"/>
        <v>4.5725862309477783E-2</v>
      </c>
      <c r="AU104" s="122">
        <f t="shared" si="21"/>
        <v>4.9459579456723593E-2</v>
      </c>
      <c r="AV104" s="122">
        <f t="shared" si="22"/>
        <v>9.061093204183307E-2</v>
      </c>
      <c r="AW104" s="122">
        <f t="shared" si="23"/>
        <v>0.14328966334584664</v>
      </c>
      <c r="AX104" s="122">
        <f t="shared" si="24"/>
        <v>1</v>
      </c>
      <c r="AY104" s="122">
        <f>SUMPRODUCT(AN104:AW104,幕後結果_最佳化!$Z$1005:$AI$1005)</f>
        <v>-3.9728800259469121E-2</v>
      </c>
      <c r="AZ104" s="122">
        <f>(SUMPRODUCT(AN104:AW104,MMULT(AN104:AW104,幕後結果!$AB$9:$AK$18)))*252</f>
        <v>7.7885940601025633E-2</v>
      </c>
      <c r="BA104" s="122">
        <f t="shared" si="25"/>
        <v>0.27908052709034653</v>
      </c>
      <c r="BB104" s="98">
        <f t="shared" si="26"/>
        <v>-0.29607511896636113</v>
      </c>
      <c r="BC104" s="56"/>
      <c r="BD104" s="56"/>
    </row>
    <row r="105" spans="1:56">
      <c r="A105" s="91">
        <v>104</v>
      </c>
      <c r="B105" s="122">
        <v>1.1253388992319424E-2</v>
      </c>
      <c r="C105" s="122">
        <v>0.43469028463044546</v>
      </c>
      <c r="D105" s="122">
        <v>0.47012272440705538</v>
      </c>
      <c r="E105" s="122">
        <v>0.50062104875861313</v>
      </c>
      <c r="F105" s="122">
        <v>0.20333191442409593</v>
      </c>
      <c r="G105" s="122">
        <v>0.29004556784074942</v>
      </c>
      <c r="H105" s="122">
        <v>0.45126630290870651</v>
      </c>
      <c r="I105" s="122">
        <v>0.28354655505468318</v>
      </c>
      <c r="J105" s="122">
        <v>0.82680133743922513</v>
      </c>
      <c r="K105" s="100">
        <v>0.93625698958931136</v>
      </c>
      <c r="L105" s="101"/>
      <c r="M105" s="102">
        <v>104</v>
      </c>
      <c r="N105" s="125">
        <v>-2.2817047410862599</v>
      </c>
      <c r="O105" s="125">
        <v>-0.16444534500952088</v>
      </c>
      <c r="P105" s="125">
        <v>-7.496136854121882E-2</v>
      </c>
      <c r="Q105" s="125">
        <v>1.5567390070402381E-3</v>
      </c>
      <c r="R105" s="125">
        <v>-0.82977885362954196</v>
      </c>
      <c r="S105" s="125">
        <v>-0.55325160351306135</v>
      </c>
      <c r="T105" s="125">
        <v>-0.12246267331988976</v>
      </c>
      <c r="U105" s="122">
        <v>-0.57233785280498939</v>
      </c>
      <c r="V105" s="122">
        <v>0.94160028237941473</v>
      </c>
      <c r="W105" s="94">
        <v>1.5240908390441006</v>
      </c>
      <c r="X105" s="56"/>
      <c r="Y105" s="95">
        <v>104</v>
      </c>
      <c r="Z105" s="122">
        <f>(幕後結果!$AB$2+幕後結果!$AB$4*幕後結果_最佳化!$N1106)*12/3</f>
        <v>-4.1644359090805754</v>
      </c>
      <c r="AA105" s="122">
        <f>(幕後結果!$AC$2+幕後結果!$AC$4*幕後結果_最佳化!$O1106)*12/3</f>
        <v>-0.21187480741214251</v>
      </c>
      <c r="AB105" s="122">
        <f>(幕後結果!$AD$2+幕後結果!$AD$4*幕後結果_最佳化!$P1106)*12/3</f>
        <v>-0.63063346472801851</v>
      </c>
      <c r="AC105" s="122">
        <f>(幕後結果!$AE$2+幕後結果!$AE$4*幕後結果_最佳化!$Q1106)*12/3</f>
        <v>-0.20819245254087634</v>
      </c>
      <c r="AD105" s="122">
        <f>(幕後結果!$AF$2+幕後結果!$AF$4*幕後結果_最佳化!$R1106)*12/3</f>
        <v>-0.73954380966302358</v>
      </c>
      <c r="AE105" s="122">
        <f>(幕後結果!$AG$2+幕後結果!$AG$4*幕後結果_最佳化!$S1106)*12/3</f>
        <v>-0.63038240954708147</v>
      </c>
      <c r="AF105" s="122">
        <f>(幕後結果!$AH$2+幕後結果!$AH$4*幕後結果_最佳化!$T1106)*12/3</f>
        <v>-0.38541608384985548</v>
      </c>
      <c r="AG105" s="122">
        <f>(幕後結果!$AI$2+幕後結果!$AI$4*幕後結果_最佳化!$U1106)*12/3</f>
        <v>-1.5051668362007036</v>
      </c>
      <c r="AH105" s="122">
        <f>(幕後結果!$AJ$2+幕後結果!$AJ$4*幕後結果_最佳化!$V1106)*12/3</f>
        <v>1.2983614600571096</v>
      </c>
      <c r="AI105" s="96">
        <f>(幕後結果!$AK$2+幕後結果!$AK$4*幕後結果_最佳化!$W1106)*12/3</f>
        <v>-1.5135337760351628</v>
      </c>
      <c r="AJ105" s="56"/>
      <c r="AK105" s="56"/>
      <c r="AL105" s="56"/>
      <c r="AM105" s="104">
        <v>104</v>
      </c>
      <c r="AN105" s="122">
        <f t="shared" si="14"/>
        <v>4.4122774331726406E-4</v>
      </c>
      <c r="AO105" s="122">
        <f t="shared" si="15"/>
        <v>0.14917523422145176</v>
      </c>
      <c r="AP105" s="122">
        <f t="shared" si="16"/>
        <v>0.11748434487264593</v>
      </c>
      <c r="AQ105" s="122">
        <f t="shared" si="17"/>
        <v>8.8117015998967443E-2</v>
      </c>
      <c r="AR105" s="122">
        <f t="shared" si="18"/>
        <v>4.0769518893826504E-2</v>
      </c>
      <c r="AS105" s="122">
        <f t="shared" si="19"/>
        <v>0.13467284836082799</v>
      </c>
      <c r="AT105" s="122">
        <f t="shared" si="20"/>
        <v>0.10551307425379994</v>
      </c>
      <c r="AU105" s="122">
        <f t="shared" si="21"/>
        <v>9.3210741036457129E-2</v>
      </c>
      <c r="AV105" s="122">
        <f t="shared" si="22"/>
        <v>0.14890432630842629</v>
      </c>
      <c r="AW105" s="122">
        <f t="shared" si="23"/>
        <v>0.12171166831027969</v>
      </c>
      <c r="AX105" s="122">
        <f t="shared" si="24"/>
        <v>0.99999999999999989</v>
      </c>
      <c r="AY105" s="122">
        <f>SUMPRODUCT(AN105:AW105,幕後結果_最佳化!$Z$1005:$AI$1005)</f>
        <v>8.7636303008953309E-4</v>
      </c>
      <c r="AZ105" s="122">
        <f>(SUMPRODUCT(AN105:AW105,MMULT(AN105:AW105,幕後結果!$AB$9:$AK$18)))*252</f>
        <v>5.7050096141554041E-2</v>
      </c>
      <c r="BA105" s="122">
        <f t="shared" si="25"/>
        <v>0.2388516195079155</v>
      </c>
      <c r="BB105" s="98">
        <f t="shared" si="26"/>
        <v>-0.17594034763711455</v>
      </c>
      <c r="BC105" s="56"/>
      <c r="BD105" s="56"/>
    </row>
    <row r="106" spans="1:56">
      <c r="A106" s="91">
        <v>105</v>
      </c>
      <c r="B106" s="122">
        <v>0.85382067332602229</v>
      </c>
      <c r="C106" s="122">
        <v>0.56500070537449831</v>
      </c>
      <c r="D106" s="122">
        <v>4.5510355677617742E-2</v>
      </c>
      <c r="E106" s="122">
        <v>0.66769648061857501</v>
      </c>
      <c r="F106" s="122">
        <v>0.40044386418236644</v>
      </c>
      <c r="G106" s="122">
        <v>0.97697077758822037</v>
      </c>
      <c r="H106" s="122">
        <v>0.39023124544246945</v>
      </c>
      <c r="I106" s="122">
        <v>0.54778079073369312</v>
      </c>
      <c r="J106" s="122">
        <v>0.23845174829659488</v>
      </c>
      <c r="K106" s="100">
        <v>0.82032961930034642</v>
      </c>
      <c r="L106" s="101"/>
      <c r="M106" s="102">
        <v>105</v>
      </c>
      <c r="N106" s="125">
        <v>1.0529614656664108</v>
      </c>
      <c r="O106" s="125">
        <v>0.16366027818296852</v>
      </c>
      <c r="P106" s="125">
        <v>-1.690037862022858</v>
      </c>
      <c r="Q106" s="125">
        <v>0.43356130544478161</v>
      </c>
      <c r="R106" s="125">
        <v>-0.25219838235870118</v>
      </c>
      <c r="S106" s="125">
        <v>1.9948573086787174</v>
      </c>
      <c r="T106" s="125">
        <v>-0.27871638019358441</v>
      </c>
      <c r="U106" s="122">
        <v>0.12005646530229265</v>
      </c>
      <c r="V106" s="122">
        <v>-0.71129169558244565</v>
      </c>
      <c r="W106" s="94">
        <v>0.91662198196563849</v>
      </c>
      <c r="X106" s="56"/>
      <c r="Y106" s="95">
        <v>105</v>
      </c>
      <c r="Z106" s="122">
        <f>(幕後結果!$AB$2+幕後結果!$AB$4*幕後結果_最佳化!$N1107)*12/3</f>
        <v>-0.74886590737546965</v>
      </c>
      <c r="AA106" s="122">
        <f>(幕後結果!$AC$2+幕後結果!$AC$4*幕後結果_最佳化!$O1107)*12/3</f>
        <v>0.19060469818796891</v>
      </c>
      <c r="AB106" s="122">
        <f>(幕後結果!$AD$2+幕後結果!$AD$4*幕後結果_最佳化!$P1107)*12/3</f>
        <v>-1.7166504143967574</v>
      </c>
      <c r="AC106" s="122">
        <f>(幕後結果!$AE$2+幕後結果!$AE$4*幕後結果_最佳化!$Q1107)*12/3</f>
        <v>0.13353493196110841</v>
      </c>
      <c r="AD106" s="122">
        <f>(幕後結果!$AF$2+幕後結果!$AF$4*幕後結果_最佳化!$R1107)*12/3</f>
        <v>0.27457208784843101</v>
      </c>
      <c r="AE106" s="122">
        <f>(幕後結果!$AG$2+幕後結果!$AG$4*幕後結果_最佳化!$S1107)*12/3</f>
        <v>1.5872475635798369</v>
      </c>
      <c r="AF106" s="122">
        <f>(幕後結果!$AH$2+幕後結果!$AH$4*幕後結果_最佳化!$T1107)*12/3</f>
        <v>-6.7340170827191459E-2</v>
      </c>
      <c r="AG106" s="122">
        <f>(幕後結果!$AI$2+幕後結果!$AI$4*幕後結果_最佳化!$U1107)*12/3</f>
        <v>-0.26479145097452372</v>
      </c>
      <c r="AH106" s="122">
        <f>(幕後結果!$AJ$2+幕後結果!$AJ$4*幕後結果_最佳化!$V1107)*12/3</f>
        <v>1.1070215579184404</v>
      </c>
      <c r="AI106" s="96">
        <f>(幕後結果!$AK$2+幕後結果!$AK$4*幕後結果_最佳化!$W1107)*12/3</f>
        <v>-0.33930823633868323</v>
      </c>
      <c r="AJ106" s="56"/>
      <c r="AK106" s="56"/>
      <c r="AL106" s="56"/>
      <c r="AM106" s="104">
        <v>105</v>
      </c>
      <c r="AN106" s="122">
        <f t="shared" si="14"/>
        <v>0.13580288772945068</v>
      </c>
      <c r="AO106" s="122">
        <f t="shared" si="15"/>
        <v>0.12575329053904732</v>
      </c>
      <c r="AP106" s="122">
        <f t="shared" si="16"/>
        <v>6.4782712580802496E-2</v>
      </c>
      <c r="AQ106" s="122">
        <f t="shared" si="17"/>
        <v>6.6886444058715411E-2</v>
      </c>
      <c r="AR106" s="122">
        <f t="shared" si="18"/>
        <v>0.15656300399373194</v>
      </c>
      <c r="AS106" s="122">
        <f t="shared" si="19"/>
        <v>9.7832218411834801E-2</v>
      </c>
      <c r="AT106" s="122">
        <f t="shared" si="20"/>
        <v>0.14990957031701366</v>
      </c>
      <c r="AU106" s="122">
        <f t="shared" si="21"/>
        <v>6.2425077617163496E-2</v>
      </c>
      <c r="AV106" s="122">
        <f t="shared" si="22"/>
        <v>4.5312761147982647E-2</v>
      </c>
      <c r="AW106" s="122">
        <f t="shared" si="23"/>
        <v>9.4732033604257318E-2</v>
      </c>
      <c r="AX106" s="122">
        <f t="shared" si="24"/>
        <v>0.99999999999999978</v>
      </c>
      <c r="AY106" s="122">
        <f>SUMPRODUCT(AN106:AW106,幕後結果_最佳化!$Z$1005:$AI$1005)</f>
        <v>-0.16953388264022803</v>
      </c>
      <c r="AZ106" s="122">
        <f>(SUMPRODUCT(AN106:AW106,MMULT(AN106:AW106,幕後結果!$AB$9:$AK$18)))*252</f>
        <v>6.5860734256781225E-2</v>
      </c>
      <c r="BA106" s="122">
        <f t="shared" si="25"/>
        <v>0.25663346285467376</v>
      </c>
      <c r="BB106" s="98">
        <f t="shared" si="26"/>
        <v>-0.82777156290224307</v>
      </c>
      <c r="BC106" s="56"/>
      <c r="BD106" s="56"/>
    </row>
    <row r="107" spans="1:56">
      <c r="A107" s="91">
        <v>106</v>
      </c>
      <c r="B107" s="122">
        <v>0.44000290892986982</v>
      </c>
      <c r="C107" s="122">
        <v>0.94749159424726681</v>
      </c>
      <c r="D107" s="122">
        <v>0.53070614392027737</v>
      </c>
      <c r="E107" s="122">
        <v>0.73455776110109428</v>
      </c>
      <c r="F107" s="122">
        <v>0.53248677121063959</v>
      </c>
      <c r="G107" s="122">
        <v>0.82913435906526156</v>
      </c>
      <c r="H107" s="122">
        <v>0.3679695081272405</v>
      </c>
      <c r="I107" s="122">
        <v>0.98362699712143264</v>
      </c>
      <c r="J107" s="122">
        <v>0.67200672800970818</v>
      </c>
      <c r="K107" s="100">
        <v>0.89698615090999878</v>
      </c>
      <c r="L107" s="101"/>
      <c r="M107" s="102">
        <v>106</v>
      </c>
      <c r="N107" s="125">
        <v>-0.15096184032569368</v>
      </c>
      <c r="O107" s="125">
        <v>1.6210038570287175</v>
      </c>
      <c r="P107" s="125">
        <v>7.7045043177587286E-2</v>
      </c>
      <c r="Q107" s="125">
        <v>0.62665641780254755</v>
      </c>
      <c r="R107" s="125">
        <v>8.1522467856770475E-2</v>
      </c>
      <c r="S107" s="125">
        <v>0.95075003531038538</v>
      </c>
      <c r="T107" s="125">
        <v>-0.33723597985132259</v>
      </c>
      <c r="U107" s="122">
        <v>2.135183725188591</v>
      </c>
      <c r="V107" s="122">
        <v>0.44546112992833964</v>
      </c>
      <c r="W107" s="94">
        <v>1.2645639072175816</v>
      </c>
      <c r="X107" s="56"/>
      <c r="Y107" s="95">
        <v>106</v>
      </c>
      <c r="Z107" s="122">
        <f>(幕後結果!$AB$2+幕後結果!$AB$4*幕後結果_最佳化!$N1108)*12/3</f>
        <v>-1.9819981231196822</v>
      </c>
      <c r="AA107" s="122">
        <f>(幕後結果!$AC$2+幕後結果!$AC$4*幕後結果_最佳化!$O1108)*12/3</f>
        <v>1.7118808669002374</v>
      </c>
      <c r="AB107" s="122">
        <f>(幕後結果!$AD$2+幕後結果!$AD$4*幕後結果_最佳化!$P1108)*12/3</f>
        <v>0.72670823825408748</v>
      </c>
      <c r="AC107" s="122">
        <f>(幕後結果!$AE$2+幕後結果!$AE$4*幕後結果_最佳化!$Q1108)*12/3</f>
        <v>1.5434901629321169</v>
      </c>
      <c r="AD107" s="122">
        <f>(幕後結果!$AF$2+幕後結果!$AF$4*幕後結果_最佳化!$R1108)*12/3</f>
        <v>1.5470944102815658</v>
      </c>
      <c r="AE107" s="122">
        <f>(幕後結果!$AG$2+幕後結果!$AG$4*幕後結果_最佳化!$S1108)*12/3</f>
        <v>0.7789231113731313</v>
      </c>
      <c r="AF107" s="122">
        <f>(幕後結果!$AH$2+幕後結果!$AH$4*幕後結果_最佳化!$T1108)*12/3</f>
        <v>0.16243036673728575</v>
      </c>
      <c r="AG107" s="122">
        <f>(幕後結果!$AI$2+幕後結果!$AI$4*幕後結果_最佳化!$U1108)*12/3</f>
        <v>2.7774930833274198</v>
      </c>
      <c r="AH107" s="122">
        <f>(幕後結果!$AJ$2+幕後結果!$AJ$4*幕後結果_最佳化!$V1108)*12/3</f>
        <v>1.1699196581303812</v>
      </c>
      <c r="AI107" s="96">
        <f>(幕後結果!$AK$2+幕後結果!$AK$4*幕後結果_最佳化!$W1108)*12/3</f>
        <v>2.0364971379747079</v>
      </c>
      <c r="AJ107" s="56"/>
      <c r="AK107" s="56"/>
      <c r="AL107" s="56"/>
      <c r="AM107" s="104">
        <v>106</v>
      </c>
      <c r="AN107" s="122">
        <f t="shared" si="14"/>
        <v>0.15807357088035223</v>
      </c>
      <c r="AO107" s="122">
        <f t="shared" si="15"/>
        <v>0.12514634121799534</v>
      </c>
      <c r="AP107" s="122">
        <f t="shared" si="16"/>
        <v>0.14581749145177061</v>
      </c>
      <c r="AQ107" s="122">
        <f t="shared" si="17"/>
        <v>0.11632302786734994</v>
      </c>
      <c r="AR107" s="122">
        <f t="shared" si="18"/>
        <v>8.5331786369317653E-2</v>
      </c>
      <c r="AS107" s="122">
        <f t="shared" si="19"/>
        <v>6.379232155277445E-2</v>
      </c>
      <c r="AT107" s="122">
        <f t="shared" si="20"/>
        <v>4.8079767854391477E-2</v>
      </c>
      <c r="AU107" s="122">
        <f t="shared" si="21"/>
        <v>0.13603127482061034</v>
      </c>
      <c r="AV107" s="122">
        <f t="shared" si="22"/>
        <v>4.6364904819330068E-2</v>
      </c>
      <c r="AW107" s="122">
        <f t="shared" si="23"/>
        <v>7.5039513166107616E-2</v>
      </c>
      <c r="AX107" s="122">
        <f t="shared" si="24"/>
        <v>0.99999999999999978</v>
      </c>
      <c r="AY107" s="122">
        <f>SUMPRODUCT(AN107:AW107,幕後結果_最佳化!$Z$1005:$AI$1005)</f>
        <v>-0.28661711947031188</v>
      </c>
      <c r="AZ107" s="122">
        <f>(SUMPRODUCT(AN107:AW107,MMULT(AN107:AW107,幕後結果!$AB$9:$AK$18)))*252</f>
        <v>7.2029560355867273E-2</v>
      </c>
      <c r="BA107" s="122">
        <f t="shared" si="25"/>
        <v>0.26838323411842863</v>
      </c>
      <c r="BB107" s="98">
        <f t="shared" si="26"/>
        <v>-1.2277857838351665</v>
      </c>
      <c r="BC107" s="56"/>
      <c r="BD107" s="56"/>
    </row>
    <row r="108" spans="1:56">
      <c r="A108" s="91">
        <v>107</v>
      </c>
      <c r="B108" s="122">
        <v>5.396008682804676E-2</v>
      </c>
      <c r="C108" s="122">
        <v>0.68165385487785746</v>
      </c>
      <c r="D108" s="122">
        <v>0.88203113339876626</v>
      </c>
      <c r="E108" s="122">
        <v>0.9528714717520772</v>
      </c>
      <c r="F108" s="122">
        <v>0.42743030687484973</v>
      </c>
      <c r="G108" s="122">
        <v>0.6170039152376352</v>
      </c>
      <c r="H108" s="122">
        <v>0.64460772027510815</v>
      </c>
      <c r="I108" s="122">
        <v>0.99569144247771724</v>
      </c>
      <c r="J108" s="122">
        <v>0.39149581530575972</v>
      </c>
      <c r="K108" s="100">
        <v>0.43132601974908225</v>
      </c>
      <c r="L108" s="101"/>
      <c r="M108" s="102">
        <v>107</v>
      </c>
      <c r="N108" s="125">
        <v>-1.6076120399319964</v>
      </c>
      <c r="O108" s="125">
        <v>0.47232855670456519</v>
      </c>
      <c r="P108" s="125">
        <v>1.1852016361540234</v>
      </c>
      <c r="Q108" s="125">
        <v>1.6733569036455849</v>
      </c>
      <c r="R108" s="125">
        <v>-0.1829202245294311</v>
      </c>
      <c r="S108" s="125">
        <v>0.29762136068875139</v>
      </c>
      <c r="T108" s="125">
        <v>0.37080260702950824</v>
      </c>
      <c r="U108" s="122">
        <v>2.6268822369097591</v>
      </c>
      <c r="V108" s="122">
        <v>-0.27542253798320709</v>
      </c>
      <c r="W108" s="94">
        <v>-0.17299922156557904</v>
      </c>
      <c r="X108" s="56"/>
      <c r="Y108" s="95">
        <v>107</v>
      </c>
      <c r="Z108" s="122">
        <f>(幕後結果!$AB$2+幕後結果!$AB$4*幕後結果_最佳化!$N1109)*12/3</f>
        <v>-3.4739887501509941</v>
      </c>
      <c r="AA108" s="122">
        <f>(幕後結果!$AC$2+幕後結果!$AC$4*幕後結果_最佳化!$O1109)*12/3</f>
        <v>0.47279784862311452</v>
      </c>
      <c r="AB108" s="122">
        <f>(幕後結果!$AD$2+幕後結果!$AD$4*幕後結果_最佳化!$P1109)*12/3</f>
        <v>1.2190928063071904</v>
      </c>
      <c r="AC108" s="122">
        <f>(幕後結果!$AE$2+幕後結果!$AE$4*幕後結果_最佳化!$Q1109)*12/3</f>
        <v>2.5694460457941521</v>
      </c>
      <c r="AD108" s="122">
        <f>(幕後結果!$AF$2+幕後結果!$AF$4*幕後結果_最佳化!$R1109)*12/3</f>
        <v>1.5142728370215999</v>
      </c>
      <c r="AE108" s="122">
        <f>(幕後結果!$AG$2+幕後結果!$AG$4*幕後結果_最佳化!$S1109)*12/3</f>
        <v>0.18740972159256417</v>
      </c>
      <c r="AF108" s="122">
        <f>(幕後結果!$AH$2+幕後結果!$AH$4*幕後結果_最佳化!$T1109)*12/3</f>
        <v>0.40375423407731775</v>
      </c>
      <c r="AG108" s="122">
        <f>(幕後結果!$AI$2+幕後結果!$AI$4*幕後結果_最佳化!$U1109)*12/3</f>
        <v>2.3063595973452751</v>
      </c>
      <c r="AH108" s="122">
        <f>(幕後結果!$AJ$2+幕後結果!$AJ$4*幕後結果_最佳化!$V1109)*12/3</f>
        <v>-2.420046113974339E-2</v>
      </c>
      <c r="AI108" s="96">
        <f>(幕後結果!$AK$2+幕後結果!$AK$4*幕後結果_最佳化!$W1109)*12/3</f>
        <v>-0.13044676927662135</v>
      </c>
      <c r="AJ108" s="56"/>
      <c r="AK108" s="56"/>
      <c r="AL108" s="56"/>
      <c r="AM108" s="104">
        <v>107</v>
      </c>
      <c r="AN108" s="122">
        <f t="shared" si="14"/>
        <v>8.4902063672949432E-2</v>
      </c>
      <c r="AO108" s="122">
        <f t="shared" si="15"/>
        <v>9.5645518924950532E-2</v>
      </c>
      <c r="AP108" s="122">
        <f t="shared" si="16"/>
        <v>7.9172535576801817E-2</v>
      </c>
      <c r="AQ108" s="122">
        <f t="shared" si="17"/>
        <v>3.1445704263588732E-2</v>
      </c>
      <c r="AR108" s="122">
        <f t="shared" si="18"/>
        <v>0.1351964501240025</v>
      </c>
      <c r="AS108" s="122">
        <f t="shared" si="19"/>
        <v>5.4802477147148365E-2</v>
      </c>
      <c r="AT108" s="122">
        <f t="shared" si="20"/>
        <v>0.16274341370760068</v>
      </c>
      <c r="AU108" s="122">
        <f t="shared" si="21"/>
        <v>8.9526005134658637E-2</v>
      </c>
      <c r="AV108" s="122">
        <f t="shared" si="22"/>
        <v>0.10551077768998546</v>
      </c>
      <c r="AW108" s="122">
        <f t="shared" si="23"/>
        <v>0.16105505375831378</v>
      </c>
      <c r="AX108" s="122">
        <f t="shared" si="24"/>
        <v>1</v>
      </c>
      <c r="AY108" s="122">
        <f>SUMPRODUCT(AN108:AW108,幕後結果_最佳化!$Z$1005:$AI$1005)</f>
        <v>-0.15833893793495865</v>
      </c>
      <c r="AZ108" s="122">
        <f>(SUMPRODUCT(AN108:AW108,MMULT(AN108:AW108,幕後結果!$AB$9:$AK$18)))*252</f>
        <v>6.9336216818968038E-2</v>
      </c>
      <c r="BA108" s="122">
        <f t="shared" si="25"/>
        <v>0.26331771079623195</v>
      </c>
      <c r="BB108" s="98">
        <f t="shared" si="26"/>
        <v>-0.76424383808610241</v>
      </c>
      <c r="BC108" s="56"/>
      <c r="BD108" s="56"/>
    </row>
    <row r="109" spans="1:56">
      <c r="A109" s="91">
        <v>108</v>
      </c>
      <c r="B109" s="122">
        <v>0.58181658236820599</v>
      </c>
      <c r="C109" s="122">
        <v>0.18083868132647662</v>
      </c>
      <c r="D109" s="122">
        <v>0.48209310028426233</v>
      </c>
      <c r="E109" s="122">
        <v>0.74234851287722337</v>
      </c>
      <c r="F109" s="122">
        <v>0.18300202107009444</v>
      </c>
      <c r="G109" s="122">
        <v>0.80936234132432849</v>
      </c>
      <c r="H109" s="122">
        <v>0.39135427507085319</v>
      </c>
      <c r="I109" s="122">
        <v>0.92592791565305332</v>
      </c>
      <c r="J109" s="122">
        <v>6.3325849719668925E-2</v>
      </c>
      <c r="K109" s="100">
        <v>2.8882853127243591E-2</v>
      </c>
      <c r="L109" s="101"/>
      <c r="M109" s="102">
        <v>108</v>
      </c>
      <c r="N109" s="125">
        <v>0.20654292875524929</v>
      </c>
      <c r="O109" s="125">
        <v>-0.91217355498989283</v>
      </c>
      <c r="P109" s="125">
        <v>-4.4901024083990493E-2</v>
      </c>
      <c r="Q109" s="125">
        <v>0.65060271975351758</v>
      </c>
      <c r="R109" s="125">
        <v>-0.90398370462252153</v>
      </c>
      <c r="S109" s="125">
        <v>0.87554889650964784</v>
      </c>
      <c r="T109" s="125">
        <v>-0.27579106061091008</v>
      </c>
      <c r="U109" s="122">
        <v>1.4461177831538798</v>
      </c>
      <c r="V109" s="122">
        <v>-1.527439745948175</v>
      </c>
      <c r="W109" s="94">
        <v>-1.8974717315313612</v>
      </c>
      <c r="X109" s="56"/>
      <c r="Y109" s="95">
        <v>108</v>
      </c>
      <c r="Z109" s="122">
        <f>(幕後結果!$AB$2+幕後結果!$AB$4*幕後結果_最佳化!$N1110)*12/3</f>
        <v>-1.615819774514146</v>
      </c>
      <c r="AA109" s="122">
        <f>(幕後結果!$AC$2+幕後結果!$AC$4*幕後結果_最佳化!$O1110)*12/3</f>
        <v>-0.96128931827988173</v>
      </c>
      <c r="AB109" s="122">
        <f>(幕後結果!$AD$2+幕後結果!$AD$4*幕後結果_最佳化!$P1110)*12/3</f>
        <v>-0.46357722127573631</v>
      </c>
      <c r="AC109" s="122">
        <f>(幕後結果!$AE$2+幕後結果!$AE$4*幕後結果_最佳化!$Q1110)*12/3</f>
        <v>0.68221021153907258</v>
      </c>
      <c r="AD109" s="122">
        <f>(幕後結果!$AF$2+幕後結果!$AF$4*幕後結果_最佳化!$R1110)*12/3</f>
        <v>-0.37217319359040868</v>
      </c>
      <c r="AE109" s="122">
        <f>(幕後結果!$AG$2+幕後結果!$AG$4*幕後結果_最佳化!$S1110)*12/3</f>
        <v>0.58795040203877036</v>
      </c>
      <c r="AF109" s="122">
        <f>(幕後結果!$AH$2+幕後結果!$AH$4*幕後結果_最佳化!$T1110)*12/3</f>
        <v>-0.34458339065122362</v>
      </c>
      <c r="AG109" s="122">
        <f>(幕後結果!$AI$2+幕後結果!$AI$4*幕後結果_最佳化!$U1110)*12/3</f>
        <v>0.40483876873902408</v>
      </c>
      <c r="AH109" s="122">
        <f>(幕後結果!$AJ$2+幕後結果!$AJ$4*幕後結果_最佳化!$V1110)*12/3</f>
        <v>-0.2460628231836065</v>
      </c>
      <c r="AI109" s="96">
        <f>(幕後結果!$AK$2+幕後結果!$AK$4*幕後結果_最佳化!$W1110)*12/3</f>
        <v>-3.2088617850302792</v>
      </c>
      <c r="AJ109" s="56"/>
      <c r="AK109" s="56"/>
      <c r="AL109" s="56"/>
      <c r="AM109" s="104">
        <v>108</v>
      </c>
      <c r="AN109" s="122">
        <f t="shared" si="14"/>
        <v>0.17735889942244087</v>
      </c>
      <c r="AO109" s="122">
        <f t="shared" si="15"/>
        <v>8.1217247600449044E-2</v>
      </c>
      <c r="AP109" s="122">
        <f t="shared" si="16"/>
        <v>9.3639631034502221E-2</v>
      </c>
      <c r="AQ109" s="122">
        <f t="shared" si="17"/>
        <v>9.6142750734642152E-2</v>
      </c>
      <c r="AR109" s="122">
        <f t="shared" si="18"/>
        <v>0.11804003844399669</v>
      </c>
      <c r="AS109" s="122">
        <f t="shared" si="19"/>
        <v>0.17577513808946132</v>
      </c>
      <c r="AT109" s="122">
        <f t="shared" si="20"/>
        <v>0.16212012043735818</v>
      </c>
      <c r="AU109" s="122">
        <f t="shared" si="21"/>
        <v>4.5098128513829383E-2</v>
      </c>
      <c r="AV109" s="122">
        <f t="shared" si="22"/>
        <v>2.7177268612490396E-2</v>
      </c>
      <c r="AW109" s="122">
        <f t="shared" si="23"/>
        <v>2.3430777110829439E-2</v>
      </c>
      <c r="AX109" s="122">
        <f t="shared" si="24"/>
        <v>0.99999999999999978</v>
      </c>
      <c r="AY109" s="122">
        <f>SUMPRODUCT(AN109:AW109,幕後結果_最佳化!$Z$1005:$AI$1005)</f>
        <v>-0.18301999308859201</v>
      </c>
      <c r="AZ109" s="122">
        <f>(SUMPRODUCT(AN109:AW109,MMULT(AN109:AW109,幕後結果!$AB$9:$AK$18)))*252</f>
        <v>5.4059603223125918E-2</v>
      </c>
      <c r="BA109" s="122">
        <f t="shared" si="25"/>
        <v>0.23250721112070033</v>
      </c>
      <c r="BB109" s="98">
        <f t="shared" si="26"/>
        <v>-0.97166875814148945</v>
      </c>
      <c r="BC109" s="56"/>
      <c r="BD109" s="56"/>
    </row>
    <row r="110" spans="1:56">
      <c r="A110" s="91">
        <v>109</v>
      </c>
      <c r="B110" s="122">
        <v>0.84255952705571113</v>
      </c>
      <c r="C110" s="122">
        <v>0.91323649479003843</v>
      </c>
      <c r="D110" s="122">
        <v>0.59006036658419037</v>
      </c>
      <c r="E110" s="122">
        <v>0.35716522119253113</v>
      </c>
      <c r="F110" s="122">
        <v>0.31529009909450667</v>
      </c>
      <c r="G110" s="122">
        <v>0.11291735065161501</v>
      </c>
      <c r="H110" s="122">
        <v>0.97800681233826792</v>
      </c>
      <c r="I110" s="122">
        <v>0.22103268747127958</v>
      </c>
      <c r="J110" s="122">
        <v>0.54388720303398785</v>
      </c>
      <c r="K110" s="100">
        <v>0.93259038038194064</v>
      </c>
      <c r="L110" s="101"/>
      <c r="M110" s="102">
        <v>109</v>
      </c>
      <c r="N110" s="125">
        <v>1.0050330291116611</v>
      </c>
      <c r="O110" s="125">
        <v>1.3609578488349525</v>
      </c>
      <c r="P110" s="125">
        <v>0.22770026445720251</v>
      </c>
      <c r="Q110" s="125">
        <v>-0.36604641349325018</v>
      </c>
      <c r="R110" s="125">
        <v>-0.48091037569975376</v>
      </c>
      <c r="S110" s="125">
        <v>-1.2111584037920398</v>
      </c>
      <c r="T110" s="125">
        <v>2.0142206238011391</v>
      </c>
      <c r="U110" s="122">
        <v>-0.76871018890523446</v>
      </c>
      <c r="V110" s="122">
        <v>0.11023173601275907</v>
      </c>
      <c r="W110" s="94">
        <v>1.495364886769055</v>
      </c>
      <c r="X110" s="56"/>
      <c r="Y110" s="95">
        <v>109</v>
      </c>
      <c r="Z110" s="122">
        <f>(幕後結果!$AB$2+幕後結果!$AB$4*幕後結果_最佳化!$N1111)*12/3</f>
        <v>-0.79795715668657985</v>
      </c>
      <c r="AA110" s="122">
        <f>(幕後結果!$AC$2+幕後結果!$AC$4*幕後結果_最佳化!$O1111)*12/3</f>
        <v>1.4560829207772057</v>
      </c>
      <c r="AB110" s="122">
        <f>(幕後結果!$AD$2+幕後結果!$AD$4*幕後結果_最佳化!$P1111)*12/3</f>
        <v>0.99942690793641165</v>
      </c>
      <c r="AC110" s="122">
        <f>(幕後結果!$AE$2+幕後結果!$AE$4*幕後結果_最佳化!$Q1111)*12/3</f>
        <v>0.67407598582480721</v>
      </c>
      <c r="AD110" s="122">
        <f>(幕後結果!$AF$2+幕後結果!$AF$4*幕後結果_最佳化!$R1111)*12/3</f>
        <v>0.47801945167621634</v>
      </c>
      <c r="AE110" s="122">
        <f>(幕後結果!$AG$2+幕後結果!$AG$4*幕後結果_最佳化!$S1111)*12/3</f>
        <v>-0.68490405168395618</v>
      </c>
      <c r="AF110" s="122">
        <f>(幕後結果!$AH$2+幕後結果!$AH$4*幕後結果_最佳化!$T1111)*12/3</f>
        <v>2.5907377309866488</v>
      </c>
      <c r="AG110" s="122">
        <f>(幕後結果!$AI$2+幕後結果!$AI$4*幕後結果_最佳化!$U1111)*12/3</f>
        <v>-0.47807621944804651</v>
      </c>
      <c r="AH110" s="122">
        <f>(幕後結果!$AJ$2+幕後結果!$AJ$4*幕後結果_最佳化!$V1111)*12/3</f>
        <v>1.2713280515879353</v>
      </c>
      <c r="AI110" s="96">
        <f>(幕後結果!$AK$2+幕後結果!$AK$4*幕後結果_最佳化!$W1111)*12/3</f>
        <v>-0.25278087361575419</v>
      </c>
      <c r="AJ110" s="56"/>
      <c r="AK110" s="56"/>
      <c r="AL110" s="56"/>
      <c r="AM110" s="104">
        <v>109</v>
      </c>
      <c r="AN110" s="122">
        <f t="shared" si="14"/>
        <v>0.19980741909693042</v>
      </c>
      <c r="AO110" s="122">
        <f t="shared" si="15"/>
        <v>0.10999576643628331</v>
      </c>
      <c r="AP110" s="122">
        <f t="shared" si="16"/>
        <v>8.6354936042598557E-2</v>
      </c>
      <c r="AQ110" s="122">
        <f t="shared" si="17"/>
        <v>5.4049211259508546E-2</v>
      </c>
      <c r="AR110" s="122">
        <f t="shared" si="18"/>
        <v>1.2396476721918969E-2</v>
      </c>
      <c r="AS110" s="122">
        <f t="shared" si="19"/>
        <v>5.6002101340211649E-2</v>
      </c>
      <c r="AT110" s="122">
        <f t="shared" si="20"/>
        <v>0.13645266437432826</v>
      </c>
      <c r="AU110" s="122">
        <f t="shared" si="21"/>
        <v>0.13976977703888502</v>
      </c>
      <c r="AV110" s="122">
        <f t="shared" si="22"/>
        <v>0.18592443655670096</v>
      </c>
      <c r="AW110" s="122">
        <f t="shared" si="23"/>
        <v>1.9247211132634289E-2</v>
      </c>
      <c r="AX110" s="122">
        <f t="shared" si="24"/>
        <v>1</v>
      </c>
      <c r="AY110" s="122">
        <f>SUMPRODUCT(AN110:AW110,幕後結果_最佳化!$Z$1005:$AI$1005)</f>
        <v>-0.21649543067753052</v>
      </c>
      <c r="AZ110" s="122">
        <f>(SUMPRODUCT(AN110:AW110,MMULT(AN110:AW110,幕後結果!$AB$9:$AK$18)))*252</f>
        <v>4.9661576520385428E-2</v>
      </c>
      <c r="BA110" s="122">
        <f t="shared" si="25"/>
        <v>0.22284877500310704</v>
      </c>
      <c r="BB110" s="98">
        <f t="shared" si="26"/>
        <v>-1.1639975614580511</v>
      </c>
      <c r="BC110" s="56"/>
      <c r="BD110" s="56"/>
    </row>
    <row r="111" spans="1:56">
      <c r="A111" s="91">
        <v>110</v>
      </c>
      <c r="B111" s="122">
        <v>0.16224212084421441</v>
      </c>
      <c r="C111" s="122">
        <v>0.548025954938407</v>
      </c>
      <c r="D111" s="122">
        <v>0.3225245972658437</v>
      </c>
      <c r="E111" s="122">
        <v>1.7850511412992764E-2</v>
      </c>
      <c r="F111" s="122">
        <v>9.9391529101366727E-2</v>
      </c>
      <c r="G111" s="122">
        <v>0.22020270377719031</v>
      </c>
      <c r="H111" s="122">
        <v>0.75369495338190662</v>
      </c>
      <c r="I111" s="122">
        <v>0.62604338900001721</v>
      </c>
      <c r="J111" s="122">
        <v>0.27734169712478507</v>
      </c>
      <c r="K111" s="100">
        <v>0.35514568911559508</v>
      </c>
      <c r="L111" s="101"/>
      <c r="M111" s="102">
        <v>110</v>
      </c>
      <c r="N111" s="125">
        <v>-0.98528470862779327</v>
      </c>
      <c r="O111" s="125">
        <v>0.1206754686873818</v>
      </c>
      <c r="P111" s="125">
        <v>-0.46065075026840152</v>
      </c>
      <c r="Q111" s="125">
        <v>-2.1003163399962781</v>
      </c>
      <c r="R111" s="125">
        <v>-1.2850264016814961</v>
      </c>
      <c r="S111" s="125">
        <v>-0.77150880140680089</v>
      </c>
      <c r="T111" s="125">
        <v>0.68616337066446664</v>
      </c>
      <c r="U111" s="122">
        <v>0.32139216218753142</v>
      </c>
      <c r="V111" s="122">
        <v>-0.59075678487676653</v>
      </c>
      <c r="W111" s="94">
        <v>-0.3714647875238779</v>
      </c>
      <c r="X111" s="56"/>
      <c r="Y111" s="95">
        <v>110</v>
      </c>
      <c r="Z111" s="122">
        <f>(幕後結果!$AB$2+幕後結果!$AB$4*幕後結果_最佳化!$N1112)*12/3</f>
        <v>-2.8365628633442412</v>
      </c>
      <c r="AA111" s="122">
        <f>(幕後結果!$AC$2+幕後結果!$AC$4*幕後結果_最佳化!$O1112)*12/3</f>
        <v>0.11123779935476436</v>
      </c>
      <c r="AB111" s="122">
        <f>(幕後結果!$AD$2+幕後結果!$AD$4*幕後結果_最佳化!$P1112)*12/3</f>
        <v>-0.70588835968051811</v>
      </c>
      <c r="AC111" s="122">
        <f>(幕後結果!$AE$2+幕後結果!$AE$4*幕後結果_最佳化!$Q1112)*12/3</f>
        <v>-2.3227791100126525</v>
      </c>
      <c r="AD111" s="122">
        <f>(幕後結果!$AF$2+幕後結果!$AF$4*幕後結果_最佳化!$R1112)*12/3</f>
        <v>-2.0725825027269646</v>
      </c>
      <c r="AE111" s="122">
        <f>(幕後結果!$AG$2+幕後結果!$AG$4*幕後結果_最佳化!$S1112)*12/3</f>
        <v>-0.91831744883109023</v>
      </c>
      <c r="AF111" s="122">
        <f>(幕後結果!$AH$2+幕後結果!$AH$4*幕後結果_最佳化!$T1112)*12/3</f>
        <v>0.54632656566236193</v>
      </c>
      <c r="AG111" s="122">
        <f>(幕後結果!$AI$2+幕後結果!$AI$4*幕後結果_最佳化!$U1112)*12/3</f>
        <v>-0.45463856502786348</v>
      </c>
      <c r="AH111" s="122">
        <f>(幕後結果!$AJ$2+幕後結果!$AJ$4*幕後結果_最佳化!$V1112)*12/3</f>
        <v>0.25061487159753904</v>
      </c>
      <c r="AI111" s="96">
        <f>(幕後結果!$AK$2+幕後結果!$AK$4*幕後結果_最佳化!$W1112)*12/3</f>
        <v>-2.3901348311161343</v>
      </c>
      <c r="AJ111" s="56"/>
      <c r="AK111" s="56"/>
      <c r="AL111" s="56"/>
      <c r="AM111" s="104">
        <v>110</v>
      </c>
      <c r="AN111" s="122">
        <f t="shared" si="14"/>
        <v>0.18055077084623222</v>
      </c>
      <c r="AO111" s="122">
        <f t="shared" si="15"/>
        <v>4.2816580873615784E-2</v>
      </c>
      <c r="AP111" s="122">
        <f t="shared" si="16"/>
        <v>0.15506645202672426</v>
      </c>
      <c r="AQ111" s="122">
        <f t="shared" si="17"/>
        <v>6.8935119865189244E-3</v>
      </c>
      <c r="AR111" s="122">
        <f t="shared" si="18"/>
        <v>0.15163671518679459</v>
      </c>
      <c r="AS111" s="122">
        <f t="shared" si="19"/>
        <v>4.4193212323741599E-2</v>
      </c>
      <c r="AT111" s="122">
        <f t="shared" si="20"/>
        <v>3.1006746924023304E-2</v>
      </c>
      <c r="AU111" s="122">
        <f t="shared" si="21"/>
        <v>0.17333001462641229</v>
      </c>
      <c r="AV111" s="122">
        <f t="shared" si="22"/>
        <v>0.16912810859044869</v>
      </c>
      <c r="AW111" s="122">
        <f t="shared" si="23"/>
        <v>4.5377886615488423E-2</v>
      </c>
      <c r="AX111" s="122">
        <f t="shared" si="24"/>
        <v>1</v>
      </c>
      <c r="AY111" s="122">
        <f>SUMPRODUCT(AN111:AW111,幕後結果_最佳化!$Z$1005:$AI$1005)</f>
        <v>-0.14089402910371007</v>
      </c>
      <c r="AZ111" s="122">
        <f>(SUMPRODUCT(AN111:AW111,MMULT(AN111:AW111,幕後結果!$AB$9:$AK$18)))*252</f>
        <v>6.8765084699247275E-2</v>
      </c>
      <c r="BA111" s="122">
        <f t="shared" si="25"/>
        <v>0.2622309758576345</v>
      </c>
      <c r="BB111" s="98">
        <f t="shared" si="26"/>
        <v>-0.70088603568898</v>
      </c>
      <c r="BC111" s="56"/>
      <c r="BD111" s="56"/>
    </row>
    <row r="112" spans="1:56">
      <c r="A112" s="91">
        <v>111</v>
      </c>
      <c r="B112" s="122">
        <v>0.31007095022028852</v>
      </c>
      <c r="C112" s="122">
        <v>2.1058737639089831E-2</v>
      </c>
      <c r="D112" s="122">
        <v>0.27140332360279418</v>
      </c>
      <c r="E112" s="122">
        <v>9.029200224181233E-2</v>
      </c>
      <c r="F112" s="122">
        <v>0.55042992968405735</v>
      </c>
      <c r="G112" s="122">
        <v>0.17443069728524319</v>
      </c>
      <c r="H112" s="122">
        <v>3.7904441424207125E-2</v>
      </c>
      <c r="I112" s="122">
        <v>2.5276333285003671E-2</v>
      </c>
      <c r="J112" s="122">
        <v>0.48394490222372921</v>
      </c>
      <c r="K112" s="100">
        <v>0.95350598417148014</v>
      </c>
      <c r="L112" s="101"/>
      <c r="M112" s="102">
        <v>111</v>
      </c>
      <c r="N112" s="125">
        <v>-0.49564924761351042</v>
      </c>
      <c r="O112" s="125">
        <v>-2.0323575200869293</v>
      </c>
      <c r="P112" s="125">
        <v>-0.60857429452648193</v>
      </c>
      <c r="Q112" s="125">
        <v>-1.3389590496687729</v>
      </c>
      <c r="R112" s="125">
        <v>0.12674763744008388</v>
      </c>
      <c r="S112" s="125">
        <v>-0.93680009864354219</v>
      </c>
      <c r="T112" s="125">
        <v>-1.7755392976314959</v>
      </c>
      <c r="U112" s="122">
        <v>-1.9552576546279992</v>
      </c>
      <c r="V112" s="122">
        <v>-4.025503139118243E-2</v>
      </c>
      <c r="W112" s="94">
        <v>1.6798421507979258</v>
      </c>
      <c r="X112" s="56"/>
      <c r="Y112" s="95">
        <v>111</v>
      </c>
      <c r="Z112" s="122">
        <f>(幕後結果!$AB$2+幕後結果!$AB$4*幕後結果_最佳化!$N1113)*12/3</f>
        <v>-2.3350481423131315</v>
      </c>
      <c r="AA112" s="122">
        <f>(幕後結果!$AC$2+幕後結果!$AC$4*幕後結果_最佳化!$O1113)*12/3</f>
        <v>-2.1576893709290546</v>
      </c>
      <c r="AB112" s="122">
        <f>(幕後結果!$AD$2+幕後結果!$AD$4*幕後結果_最佳化!$P1113)*12/3</f>
        <v>-1.7337592177820345</v>
      </c>
      <c r="AC112" s="122">
        <f>(幕後結果!$AE$2+幕後結果!$AE$4*幕後結果_最佳化!$Q1113)*12/3</f>
        <v>-2.25214148533541</v>
      </c>
      <c r="AD112" s="122">
        <f>(幕後結果!$AF$2+幕後結果!$AF$4*幕後結果_最佳化!$R1113)*12/3</f>
        <v>0.57528011832299031</v>
      </c>
      <c r="AE112" s="122">
        <f>(幕後結果!$AG$2+幕後結果!$AG$4*幕後結果_最佳化!$S1113)*12/3</f>
        <v>-1.1224718577043176</v>
      </c>
      <c r="AF112" s="122">
        <f>(幕後結果!$AH$2+幕後結果!$AH$4*幕後結果_最佳化!$T1113)*12/3</f>
        <v>-2.0153324479092545</v>
      </c>
      <c r="AG112" s="122">
        <f>(幕後結果!$AI$2+幕後結果!$AI$4*幕後結果_最佳化!$U1113)*12/3</f>
        <v>-3.2677929368326648</v>
      </c>
      <c r="AH112" s="122">
        <f>(幕後結果!$AJ$2+幕後結果!$AJ$4*幕後結果_最佳化!$V1113)*12/3</f>
        <v>0.8592580395979228</v>
      </c>
      <c r="AI112" s="96">
        <f>(幕後結果!$AK$2+幕後結果!$AK$4*幕後結果_最佳化!$W1113)*12/3</f>
        <v>-2.0414373848441438</v>
      </c>
      <c r="AJ112" s="56"/>
      <c r="AK112" s="56"/>
      <c r="AL112" s="56"/>
      <c r="AM112" s="104">
        <v>111</v>
      </c>
      <c r="AN112" s="122">
        <f t="shared" si="14"/>
        <v>0.17160140107896385</v>
      </c>
      <c r="AO112" s="122">
        <f t="shared" si="15"/>
        <v>0.16854071238740209</v>
      </c>
      <c r="AP112" s="122">
        <f t="shared" si="16"/>
        <v>4.6089980170152665E-2</v>
      </c>
      <c r="AQ112" s="122">
        <f t="shared" si="17"/>
        <v>6.5170158184301982E-2</v>
      </c>
      <c r="AR112" s="122">
        <f t="shared" si="18"/>
        <v>0.17416259955451877</v>
      </c>
      <c r="AS112" s="122">
        <f t="shared" si="19"/>
        <v>9.2386949870018872E-2</v>
      </c>
      <c r="AT112" s="122">
        <f t="shared" si="20"/>
        <v>0.17912151695751161</v>
      </c>
      <c r="AU112" s="122">
        <f t="shared" si="21"/>
        <v>6.924166956984705E-2</v>
      </c>
      <c r="AV112" s="122">
        <f t="shared" si="22"/>
        <v>3.1634373975807486E-3</v>
      </c>
      <c r="AW112" s="122">
        <f t="shared" si="23"/>
        <v>3.0521574829702094E-2</v>
      </c>
      <c r="AX112" s="122">
        <f t="shared" si="24"/>
        <v>0.99999999999999967</v>
      </c>
      <c r="AY112" s="122">
        <f>SUMPRODUCT(AN112:AW112,幕後結果_最佳化!$Z$1005:$AI$1005)</f>
        <v>-0.15009535680042596</v>
      </c>
      <c r="AZ112" s="122">
        <f>(SUMPRODUCT(AN112:AW112,MMULT(AN112:AW112,幕後結果!$AB$9:$AK$18)))*252</f>
        <v>6.7917080478068159E-2</v>
      </c>
      <c r="BA112" s="122">
        <f t="shared" si="25"/>
        <v>0.26060905678442597</v>
      </c>
      <c r="BB112" s="98">
        <f t="shared" si="26"/>
        <v>-0.74055506428569895</v>
      </c>
      <c r="BC112" s="56"/>
      <c r="BD112" s="56"/>
    </row>
    <row r="113" spans="1:56">
      <c r="A113" s="91">
        <v>112</v>
      </c>
      <c r="B113" s="122">
        <v>0.35154580863059826</v>
      </c>
      <c r="C113" s="122">
        <v>0.60687403814051</v>
      </c>
      <c r="D113" s="122">
        <v>0.84681002350967338</v>
      </c>
      <c r="E113" s="122">
        <v>0.52527183503132679</v>
      </c>
      <c r="F113" s="122">
        <v>0.24892767335645294</v>
      </c>
      <c r="G113" s="122">
        <v>0.54785446472851929</v>
      </c>
      <c r="H113" s="122">
        <v>0.71912405764886889</v>
      </c>
      <c r="I113" s="122">
        <v>0.80054771337637498</v>
      </c>
      <c r="J113" s="122">
        <v>0.1449026612184976</v>
      </c>
      <c r="K113" s="100">
        <v>0.21943539068711249</v>
      </c>
      <c r="L113" s="101"/>
      <c r="M113" s="102">
        <v>112</v>
      </c>
      <c r="N113" s="125">
        <v>-0.3811504456332746</v>
      </c>
      <c r="O113" s="125">
        <v>0.27118087222788578</v>
      </c>
      <c r="P113" s="125">
        <v>1.0228475050813577</v>
      </c>
      <c r="Q113" s="125">
        <v>6.3389522963702649E-2</v>
      </c>
      <c r="R113" s="125">
        <v>-0.6778680699496773</v>
      </c>
      <c r="S113" s="125">
        <v>0.12024247640566449</v>
      </c>
      <c r="T113" s="125">
        <v>0.58024133180037551</v>
      </c>
      <c r="U113" s="122">
        <v>0.84357923249033762</v>
      </c>
      <c r="V113" s="122">
        <v>-1.0585487836936236</v>
      </c>
      <c r="W113" s="94">
        <v>-0.77410148163913606</v>
      </c>
      <c r="X113" s="56"/>
      <c r="Y113" s="95">
        <v>112</v>
      </c>
      <c r="Z113" s="122">
        <f>(幕後結果!$AB$2+幕後結果!$AB$4*幕後結果_最佳化!$N1114)*12/3</f>
        <v>-2.2177714348325037</v>
      </c>
      <c r="AA113" s="122">
        <f>(幕後結果!$AC$2+幕後結果!$AC$4*幕後結果_最佳化!$O1114)*12/3</f>
        <v>0.28046363311908606</v>
      </c>
      <c r="AB113" s="122">
        <f>(幕後結果!$AD$2+幕後結果!$AD$4*幕後結果_最佳化!$P1114)*12/3</f>
        <v>1.1722803568394529</v>
      </c>
      <c r="AC113" s="122">
        <f>(幕後結果!$AE$2+幕後結果!$AE$4*幕後結果_最佳化!$Q1114)*12/3</f>
        <v>0.91255400378717066</v>
      </c>
      <c r="AD113" s="122">
        <f>(幕後結果!$AF$2+幕後結果!$AF$4*幕後結果_最佳化!$R1114)*12/3</f>
        <v>0.29167190095812945</v>
      </c>
      <c r="AE113" s="122">
        <f>(幕後結果!$AG$2+幕後結果!$AG$4*幕後結果_最佳化!$S1114)*12/3</f>
        <v>-6.205067591278926E-2</v>
      </c>
      <c r="AF113" s="122">
        <f>(幕後結果!$AH$2+幕後結果!$AH$4*幕後結果_最佳化!$T1114)*12/3</f>
        <v>0.68477244256166114</v>
      </c>
      <c r="AG113" s="122">
        <f>(幕後結果!$AI$2+幕後結果!$AI$4*幕後結果_最佳化!$U1114)*12/3</f>
        <v>0.54396238093959415</v>
      </c>
      <c r="AH113" s="122">
        <f>(幕後結果!$AJ$2+幕後結果!$AJ$4*幕後結果_最佳化!$V1114)*12/3</f>
        <v>-0.10583084124295683</v>
      </c>
      <c r="AI113" s="96">
        <f>(幕後結果!$AK$2+幕後結果!$AK$4*幕後結果_最佳化!$W1114)*12/3</f>
        <v>-1.7697618312896697</v>
      </c>
      <c r="AJ113" s="56"/>
      <c r="AK113" s="56"/>
      <c r="AL113" s="56"/>
      <c r="AM113" s="104">
        <v>112</v>
      </c>
      <c r="AN113" s="122">
        <f t="shared" si="14"/>
        <v>6.297938920602866E-3</v>
      </c>
      <c r="AO113" s="122">
        <f t="shared" si="15"/>
        <v>1.2884236782786324E-2</v>
      </c>
      <c r="AP113" s="122">
        <f t="shared" si="16"/>
        <v>6.6357285976821084E-2</v>
      </c>
      <c r="AQ113" s="122">
        <f t="shared" si="17"/>
        <v>6.0358984541768655E-2</v>
      </c>
      <c r="AR113" s="122">
        <f t="shared" si="18"/>
        <v>0.13377334485418246</v>
      </c>
      <c r="AS113" s="122">
        <f t="shared" si="19"/>
        <v>7.1090112512959644E-2</v>
      </c>
      <c r="AT113" s="122">
        <f t="shared" si="20"/>
        <v>0.12333291919958077</v>
      </c>
      <c r="AU113" s="122">
        <f t="shared" si="21"/>
        <v>0.17706233154815718</v>
      </c>
      <c r="AV113" s="122">
        <f t="shared" si="22"/>
        <v>0.13853678018389762</v>
      </c>
      <c r="AW113" s="122">
        <f t="shared" si="23"/>
        <v>0.21030606547924335</v>
      </c>
      <c r="AX113" s="122">
        <f t="shared" si="24"/>
        <v>0.99999999999999989</v>
      </c>
      <c r="AY113" s="122">
        <f>SUMPRODUCT(AN113:AW113,幕後結果_最佳化!$Z$1005:$AI$1005)</f>
        <v>-9.1259668212111511E-2</v>
      </c>
      <c r="AZ113" s="122">
        <f>(SUMPRODUCT(AN113:AW113,MMULT(AN113:AW113,幕後結果!$AB$9:$AK$18)))*252</f>
        <v>8.2252107855312201E-2</v>
      </c>
      <c r="BA113" s="122">
        <f t="shared" si="25"/>
        <v>0.28679628284779457</v>
      </c>
      <c r="BB113" s="98">
        <f t="shared" si="26"/>
        <v>-0.46778733280623191</v>
      </c>
      <c r="BC113" s="56"/>
      <c r="BD113" s="56"/>
    </row>
    <row r="114" spans="1:56">
      <c r="A114" s="91">
        <v>113</v>
      </c>
      <c r="B114" s="122">
        <v>0.24694032975488733</v>
      </c>
      <c r="C114" s="122">
        <v>2.2582499803600165E-2</v>
      </c>
      <c r="D114" s="122">
        <v>0.57292034929854996</v>
      </c>
      <c r="E114" s="122">
        <v>0.91126734539463028</v>
      </c>
      <c r="F114" s="122">
        <v>0.25535414955175972</v>
      </c>
      <c r="G114" s="122">
        <v>0.56703321492495662</v>
      </c>
      <c r="H114" s="122">
        <v>0.75323469407907417</v>
      </c>
      <c r="I114" s="122">
        <v>0.9864367043563298</v>
      </c>
      <c r="J114" s="122">
        <v>9.831390810449081E-2</v>
      </c>
      <c r="K114" s="100">
        <v>0.50856245519052701</v>
      </c>
      <c r="L114" s="101"/>
      <c r="M114" s="102">
        <v>113</v>
      </c>
      <c r="N114" s="125">
        <v>-0.68414967060188803</v>
      </c>
      <c r="O114" s="125">
        <v>-2.0031145034025446</v>
      </c>
      <c r="P114" s="125">
        <v>0.18381409109013477</v>
      </c>
      <c r="Q114" s="125">
        <v>1.3486005335714515</v>
      </c>
      <c r="R114" s="125">
        <v>-0.65773520071376845</v>
      </c>
      <c r="S114" s="125">
        <v>0.16882591949362918</v>
      </c>
      <c r="T114" s="125">
        <v>0.68470417836462016</v>
      </c>
      <c r="U114" s="122">
        <v>2.209691338512588</v>
      </c>
      <c r="V114" s="122">
        <v>-1.2912188047618254</v>
      </c>
      <c r="W114" s="94">
        <v>2.1464540380674125E-2</v>
      </c>
      <c r="X114" s="56"/>
      <c r="Y114" s="95">
        <v>113</v>
      </c>
      <c r="Z114" s="122">
        <f>(幕後結果!$AB$2+幕後結果!$AB$4*幕後結果_最佳化!$N1115)*12/3</f>
        <v>-2.5281218564870005</v>
      </c>
      <c r="AA114" s="122">
        <f>(幕後結果!$AC$2+幕後結果!$AC$4*幕後結果_最佳化!$O1115)*12/3</f>
        <v>-2.1298972783920358</v>
      </c>
      <c r="AB114" s="122">
        <f>(幕後結果!$AD$2+幕後結果!$AD$4*幕後結果_最佳化!$P1115)*12/3</f>
        <v>-0.84809852341756253</v>
      </c>
      <c r="AC114" s="122">
        <f>(幕後結果!$AE$2+幕後結果!$AE$4*幕後結果_最佳化!$Q1115)*12/3</f>
        <v>1.0049245857684994</v>
      </c>
      <c r="AD114" s="122">
        <f>(幕後結果!$AF$2+幕後結果!$AF$4*幕後結果_最佳化!$R1115)*12/3</f>
        <v>0.15987775460589704</v>
      </c>
      <c r="AE114" s="122">
        <f>(幕後結果!$AG$2+幕後結果!$AG$4*幕後結果_最佳化!$S1115)*12/3</f>
        <v>1.8716885452696688E-2</v>
      </c>
      <c r="AF114" s="122">
        <f>(幕後結果!$AH$2+幕後結果!$AH$4*幕後結果_最佳化!$T1115)*12/3</f>
        <v>0.23086587741408071</v>
      </c>
      <c r="AG114" s="122">
        <f>(幕後結果!$AI$2+幕後結果!$AI$4*幕後結果_最佳化!$U1115)*12/3</f>
        <v>0.24077725904090974</v>
      </c>
      <c r="AH114" s="122">
        <f>(幕後結果!$AJ$2+幕後結果!$AJ$4*幕後結果_最佳化!$V1115)*12/3</f>
        <v>-0.50246142716318676</v>
      </c>
      <c r="AI114" s="96">
        <f>(幕後結果!$AK$2+幕後結果!$AK$4*幕後結果_最佳化!$W1115)*12/3</f>
        <v>-1.5904021052585264</v>
      </c>
      <c r="AJ114" s="56"/>
      <c r="AK114" s="56"/>
      <c r="AL114" s="56"/>
      <c r="AM114" s="104">
        <v>113</v>
      </c>
      <c r="AN114" s="122">
        <f t="shared" si="14"/>
        <v>0.14217297244259028</v>
      </c>
      <c r="AO114" s="122">
        <f t="shared" si="15"/>
        <v>0.14048813469121343</v>
      </c>
      <c r="AP114" s="122">
        <f t="shared" si="16"/>
        <v>3.8620020813698683E-2</v>
      </c>
      <c r="AQ114" s="122">
        <f t="shared" si="17"/>
        <v>0.11932563921075787</v>
      </c>
      <c r="AR114" s="122">
        <f t="shared" si="18"/>
        <v>5.8301229712222874E-2</v>
      </c>
      <c r="AS114" s="122">
        <f t="shared" si="19"/>
        <v>0.17643146881179167</v>
      </c>
      <c r="AT114" s="122">
        <f t="shared" si="20"/>
        <v>2.4765371090107479E-3</v>
      </c>
      <c r="AU114" s="122">
        <f t="shared" si="21"/>
        <v>8.6871586274494705E-2</v>
      </c>
      <c r="AV114" s="122">
        <f t="shared" si="22"/>
        <v>0.1621829776101236</v>
      </c>
      <c r="AW114" s="122">
        <f t="shared" si="23"/>
        <v>7.3129433324096035E-2</v>
      </c>
      <c r="AX114" s="122">
        <f t="shared" si="24"/>
        <v>0.99999999999999989</v>
      </c>
      <c r="AY114" s="122">
        <f>SUMPRODUCT(AN114:AW114,幕後結果_最佳化!$Z$1005:$AI$1005)</f>
        <v>-0.16995925917265936</v>
      </c>
      <c r="AZ114" s="122">
        <f>(SUMPRODUCT(AN114:AW114,MMULT(AN114:AW114,幕後結果!$AB$9:$AK$18)))*252</f>
        <v>5.0190906887651016E-2</v>
      </c>
      <c r="BA114" s="122">
        <f t="shared" si="25"/>
        <v>0.22403327183177729</v>
      </c>
      <c r="BB114" s="98">
        <f t="shared" si="26"/>
        <v>-0.95012342333013677</v>
      </c>
      <c r="BC114" s="56"/>
      <c r="BD114" s="56"/>
    </row>
    <row r="115" spans="1:56">
      <c r="A115" s="91">
        <v>114</v>
      </c>
      <c r="B115" s="122">
        <v>0.4597280300668547</v>
      </c>
      <c r="C115" s="122">
        <v>0.60085916833192332</v>
      </c>
      <c r="D115" s="122">
        <v>0.74448985659629052</v>
      </c>
      <c r="E115" s="122">
        <v>0.69630790394081865</v>
      </c>
      <c r="F115" s="122">
        <v>0.47032900332690208</v>
      </c>
      <c r="G115" s="122">
        <v>0.77467874725395558</v>
      </c>
      <c r="H115" s="122">
        <v>0.61088345422030499</v>
      </c>
      <c r="I115" s="122">
        <v>0.91477655295728333</v>
      </c>
      <c r="J115" s="122">
        <v>8.5906158962371304E-2</v>
      </c>
      <c r="K115" s="100">
        <v>0.90595057036596782</v>
      </c>
      <c r="L115" s="101"/>
      <c r="M115" s="102">
        <v>114</v>
      </c>
      <c r="N115" s="125">
        <v>-0.10111891862010804</v>
      </c>
      <c r="O115" s="125">
        <v>0.25557158293712362</v>
      </c>
      <c r="P115" s="125">
        <v>0.65724983466786968</v>
      </c>
      <c r="Q115" s="125">
        <v>0.51381092047906962</v>
      </c>
      <c r="R115" s="125">
        <v>-7.4442859232811645E-2</v>
      </c>
      <c r="S115" s="125">
        <v>0.7543443044394007</v>
      </c>
      <c r="T115" s="125">
        <v>0.28162236199754331</v>
      </c>
      <c r="U115" s="122">
        <v>1.3707692675049499</v>
      </c>
      <c r="V115" s="122">
        <v>-1.3664036049689567</v>
      </c>
      <c r="W115" s="94">
        <v>1.3162240338706546</v>
      </c>
      <c r="X115" s="56"/>
      <c r="Y115" s="95">
        <v>114</v>
      </c>
      <c r="Z115" s="122">
        <f>(幕後結果!$AB$2+幕後結果!$AB$4*幕後結果_最佳化!$N1116)*12/3</f>
        <v>-1.9309459404963671</v>
      </c>
      <c r="AA115" s="122">
        <f>(幕後結果!$AC$2+幕後結果!$AC$4*幕後結果_最佳化!$O1116)*12/3</f>
        <v>0.26861332068452215</v>
      </c>
      <c r="AB115" s="122">
        <f>(幕後結果!$AD$2+幕後結果!$AD$4*幕後結果_最佳化!$P1116)*12/3</f>
        <v>0.79858609802597735</v>
      </c>
      <c r="AC115" s="122">
        <f>(幕後結果!$AE$2+幕後結果!$AE$4*幕後結果_最佳化!$Q1116)*12/3</f>
        <v>1.2508988524639026</v>
      </c>
      <c r="AD115" s="122">
        <f>(幕後結果!$AF$2+幕後結果!$AF$4*幕後結果_最佳化!$R1116)*12/3</f>
        <v>1.3969858361772574</v>
      </c>
      <c r="AE115" s="122">
        <f>(幕後結果!$AG$2+幕後結果!$AG$4*幕後結果_最佳化!$S1116)*12/3</f>
        <v>0.45468630256001541</v>
      </c>
      <c r="AF115" s="122">
        <f>(幕後結果!$AH$2+幕後結果!$AH$4*幕後結果_最佳化!$T1116)*12/3</f>
        <v>0.43986556817876582</v>
      </c>
      <c r="AG115" s="122">
        <f>(幕後結果!$AI$2+幕後結果!$AI$4*幕後結果_最佳化!$U1116)*12/3</f>
        <v>1.1774096250589725</v>
      </c>
      <c r="AH115" s="122">
        <f>(幕後結果!$AJ$2+幕後結果!$AJ$4*幕後結果_最佳化!$V1116)*12/3</f>
        <v>-0.31323496231300718</v>
      </c>
      <c r="AI115" s="96">
        <f>(幕後結果!$AK$2+幕後結果!$AK$4*幕後結果_最佳化!$W1116)*12/3</f>
        <v>1.2429369652848772</v>
      </c>
      <c r="AJ115" s="56"/>
      <c r="AK115" s="56"/>
      <c r="AL115" s="56"/>
      <c r="AM115" s="104">
        <v>114</v>
      </c>
      <c r="AN115" s="122">
        <f t="shared" si="14"/>
        <v>0.15594391253994058</v>
      </c>
      <c r="AO115" s="122">
        <f t="shared" si="15"/>
        <v>2.8925737643966134E-2</v>
      </c>
      <c r="AP115" s="122">
        <f t="shared" si="16"/>
        <v>0.15318897297525177</v>
      </c>
      <c r="AQ115" s="122">
        <f t="shared" si="17"/>
        <v>3.6939110724759777E-2</v>
      </c>
      <c r="AR115" s="122">
        <f t="shared" si="18"/>
        <v>0.11954896393517667</v>
      </c>
      <c r="AS115" s="122">
        <f t="shared" si="19"/>
        <v>5.8728489001598303E-3</v>
      </c>
      <c r="AT115" s="122">
        <f t="shared" si="20"/>
        <v>8.7714163430533884E-2</v>
      </c>
      <c r="AU115" s="122">
        <f t="shared" si="21"/>
        <v>0.18243636509406538</v>
      </c>
      <c r="AV115" s="122">
        <f t="shared" si="22"/>
        <v>0.11298821768824077</v>
      </c>
      <c r="AW115" s="122">
        <f t="shared" si="23"/>
        <v>0.11644170706790503</v>
      </c>
      <c r="AX115" s="122">
        <f t="shared" si="24"/>
        <v>0.99999999999999967</v>
      </c>
      <c r="AY115" s="122">
        <f>SUMPRODUCT(AN115:AW115,幕後結果_最佳化!$Z$1005:$AI$1005)</f>
        <v>-0.27511156994088154</v>
      </c>
      <c r="AZ115" s="122">
        <f>(SUMPRODUCT(AN115:AW115,MMULT(AN115:AW115,幕後結果!$AB$9:$AK$18)))*252</f>
        <v>7.6906417633949342E-2</v>
      </c>
      <c r="BA115" s="122">
        <f t="shared" si="25"/>
        <v>0.27732006352579208</v>
      </c>
      <c r="BB115" s="98">
        <f t="shared" si="26"/>
        <v>-1.1467312025597634</v>
      </c>
      <c r="BC115" s="56"/>
      <c r="BD115" s="56"/>
    </row>
    <row r="116" spans="1:56">
      <c r="A116" s="91">
        <v>115</v>
      </c>
      <c r="B116" s="122">
        <v>0.13041277752925451</v>
      </c>
      <c r="C116" s="122">
        <v>0.22457648450151524</v>
      </c>
      <c r="D116" s="122">
        <v>0.53130658923176988</v>
      </c>
      <c r="E116" s="122">
        <v>2.4538686419767197E-2</v>
      </c>
      <c r="F116" s="122">
        <v>0.88777586238431438</v>
      </c>
      <c r="G116" s="122">
        <v>0.17548542665010247</v>
      </c>
      <c r="H116" s="122">
        <v>0.70136050001758909</v>
      </c>
      <c r="I116" s="122">
        <v>0.40184590100355089</v>
      </c>
      <c r="J116" s="122">
        <v>0.72240100184570921</v>
      </c>
      <c r="K116" s="100">
        <v>0.53183998905421737</v>
      </c>
      <c r="L116" s="101"/>
      <c r="M116" s="102">
        <v>115</v>
      </c>
      <c r="N116" s="125">
        <v>-1.1244420183297203</v>
      </c>
      <c r="O116" s="125">
        <v>-0.7568279106876048</v>
      </c>
      <c r="P116" s="125">
        <v>7.8554698443905682E-2</v>
      </c>
      <c r="Q116" s="125">
        <v>-1.9679188736236339</v>
      </c>
      <c r="R116" s="125">
        <v>1.2147845493726313</v>
      </c>
      <c r="S116" s="125">
        <v>-0.93270780623179028</v>
      </c>
      <c r="T116" s="125">
        <v>0.52831748188086203</v>
      </c>
      <c r="U116" s="122">
        <v>-0.24857208730290636</v>
      </c>
      <c r="V116" s="122">
        <v>0.58998904163393173</v>
      </c>
      <c r="W116" s="94">
        <v>7.9895936262832604E-2</v>
      </c>
      <c r="X116" s="56"/>
      <c r="Y116" s="95">
        <v>115</v>
      </c>
      <c r="Z116" s="122">
        <f>(幕後結果!$AB$2+幕後結果!$AB$4*幕後結果_最佳化!$N1117)*12/3</f>
        <v>-2.9790963293845323</v>
      </c>
      <c r="AA116" s="122">
        <f>(幕後結果!$AC$2+幕後結果!$AC$4*幕後結果_最佳化!$O1117)*12/3</f>
        <v>-0.8191345781245456</v>
      </c>
      <c r="AB116" s="122">
        <f>(幕後結果!$AD$2+幕後結果!$AD$4*幕後結果_最佳化!$P1117)*12/3</f>
        <v>-0.50094566637287508</v>
      </c>
      <c r="AC116" s="122">
        <f>(幕後結果!$AE$2+幕後結果!$AE$4*幕後結果_最佳化!$Q1117)*12/3</f>
        <v>-2.2368132467107897</v>
      </c>
      <c r="AD116" s="122">
        <f>(幕後結果!$AF$2+幕後結果!$AF$4*幕後結果_最佳化!$R1117)*12/3</f>
        <v>2.635589468278313</v>
      </c>
      <c r="AE116" s="122">
        <f>(幕後結果!$AG$2+幕後結果!$AG$4*幕後結果_最佳化!$S1117)*12/3</f>
        <v>-1.296703992561995</v>
      </c>
      <c r="AF116" s="122">
        <f>(幕後結果!$AH$2+幕後結果!$AH$4*幕後結果_最佳化!$T1117)*12/3</f>
        <v>0.31063052066873897</v>
      </c>
      <c r="AG116" s="122">
        <f>(幕後結果!$AI$2+幕後結果!$AI$4*幕後結果_最佳化!$U1117)*12/3</f>
        <v>-0.97627399520640923</v>
      </c>
      <c r="AH116" s="122">
        <f>(幕後結果!$AJ$2+幕後結果!$AJ$4*幕後結果_最佳化!$V1117)*12/3</f>
        <v>0.97612120593127294</v>
      </c>
      <c r="AI116" s="96">
        <f>(幕後結果!$AK$2+幕後結果!$AK$4*幕後結果_最佳化!$W1117)*12/3</f>
        <v>-1.818808759415856</v>
      </c>
      <c r="AJ116" s="56"/>
      <c r="AK116" s="56"/>
      <c r="AL116" s="56"/>
      <c r="AM116" s="104">
        <v>115</v>
      </c>
      <c r="AN116" s="122">
        <f t="shared" si="14"/>
        <v>9.5559614983458975E-3</v>
      </c>
      <c r="AO116" s="122">
        <f t="shared" si="15"/>
        <v>0.10530423114621891</v>
      </c>
      <c r="AP116" s="122">
        <f t="shared" si="16"/>
        <v>0.14624126291439477</v>
      </c>
      <c r="AQ116" s="122">
        <f t="shared" si="17"/>
        <v>3.1570927991692463E-2</v>
      </c>
      <c r="AR116" s="122">
        <f t="shared" si="18"/>
        <v>0.15632614773647052</v>
      </c>
      <c r="AS116" s="122">
        <f t="shared" si="19"/>
        <v>0.26245705009950476</v>
      </c>
      <c r="AT116" s="122">
        <f t="shared" si="20"/>
        <v>4.0194544194227522E-2</v>
      </c>
      <c r="AU116" s="122">
        <f t="shared" si="21"/>
        <v>9.5810572049345399E-2</v>
      </c>
      <c r="AV116" s="122">
        <f t="shared" si="22"/>
        <v>8.1627449468086061E-2</v>
      </c>
      <c r="AW116" s="122">
        <f t="shared" si="23"/>
        <v>7.0911852901713521E-2</v>
      </c>
      <c r="AX116" s="122">
        <f t="shared" si="24"/>
        <v>0.99999999999999989</v>
      </c>
      <c r="AY116" s="122">
        <f>SUMPRODUCT(AN116:AW116,幕後結果_最佳化!$Z$1005:$AI$1005)</f>
        <v>8.17240235440682E-2</v>
      </c>
      <c r="AZ116" s="122">
        <f>(SUMPRODUCT(AN116:AW116,MMULT(AN116:AW116,幕後結果!$AB$9:$AK$18)))*252</f>
        <v>6.2366337425505958E-2</v>
      </c>
      <c r="BA116" s="122">
        <f t="shared" si="25"/>
        <v>0.24973253177250648</v>
      </c>
      <c r="BB116" s="98">
        <f t="shared" si="26"/>
        <v>0.15546241920710152</v>
      </c>
      <c r="BC116" s="56"/>
      <c r="BD116" s="56"/>
    </row>
    <row r="117" spans="1:56">
      <c r="A117" s="91">
        <v>116</v>
      </c>
      <c r="B117" s="122">
        <v>0.82230578450778924</v>
      </c>
      <c r="C117" s="122">
        <v>0.64137739831908847</v>
      </c>
      <c r="D117" s="122">
        <v>0.48215425966734826</v>
      </c>
      <c r="E117" s="122">
        <v>0.34629486532336085</v>
      </c>
      <c r="F117" s="122">
        <v>6.3624778803121451E-2</v>
      </c>
      <c r="G117" s="122">
        <v>0.67080028518279033</v>
      </c>
      <c r="H117" s="122">
        <v>0.65284354241081122</v>
      </c>
      <c r="I117" s="122">
        <v>0.5361372213510025</v>
      </c>
      <c r="J117" s="122">
        <v>0.14190712023754593</v>
      </c>
      <c r="K117" s="100">
        <v>0.93808699557583153</v>
      </c>
      <c r="L117" s="101"/>
      <c r="M117" s="102">
        <v>116</v>
      </c>
      <c r="N117" s="125">
        <v>0.92418802174886161</v>
      </c>
      <c r="O117" s="125">
        <v>0.36214295797093204</v>
      </c>
      <c r="P117" s="125">
        <v>-4.4747566157179217E-2</v>
      </c>
      <c r="Q117" s="125">
        <v>-0.39534305224766758</v>
      </c>
      <c r="R117" s="125">
        <v>-1.5250382495553585</v>
      </c>
      <c r="S117" s="125">
        <v>0.44212406699632462</v>
      </c>
      <c r="T117" s="125">
        <v>0.39300889024019936</v>
      </c>
      <c r="U117" s="122">
        <v>9.0706812575313572E-2</v>
      </c>
      <c r="V117" s="122">
        <v>-1.0717902786780686</v>
      </c>
      <c r="W117" s="94">
        <v>1.5389110676187763</v>
      </c>
      <c r="X117" s="56"/>
      <c r="Y117" s="95">
        <v>116</v>
      </c>
      <c r="Z117" s="122">
        <f>(幕後結果!$AB$2+幕後結果!$AB$4*幕後結果_最佳化!$N1118)*12/3</f>
        <v>-0.88076358012315692</v>
      </c>
      <c r="AA117" s="122">
        <f>(幕後結果!$AC$2+幕後結果!$AC$4*幕後結果_最佳化!$O1118)*12/3</f>
        <v>0.39838012139754281</v>
      </c>
      <c r="AB117" s="122">
        <f>(幕後結果!$AD$2+幕後結果!$AD$4*幕後結果_最佳化!$P1118)*12/3</f>
        <v>0.23185105886712742</v>
      </c>
      <c r="AC117" s="122">
        <f>(幕後結果!$AE$2+幕後結果!$AE$4*幕後結果_最佳化!$Q1118)*12/3</f>
        <v>0.13839544304576004</v>
      </c>
      <c r="AD117" s="122">
        <f>(幕後結果!$AF$2+幕後結果!$AF$4*幕後結果_最佳化!$R1118)*12/3</f>
        <v>-1.5981553225952769</v>
      </c>
      <c r="AE117" s="122">
        <f>(幕後結果!$AG$2+幕後結果!$AG$4*幕後結果_最佳化!$S1118)*12/3</f>
        <v>0.3585976487870568</v>
      </c>
      <c r="AF117" s="122">
        <f>(幕後結果!$AH$2+幕後結果!$AH$4*幕後結果_最佳化!$T1118)*12/3</f>
        <v>0.65838771207972302</v>
      </c>
      <c r="AG117" s="122">
        <f>(幕後結果!$AI$2+幕後結果!$AI$4*幕後結果_最佳化!$U1118)*12/3</f>
        <v>-0.22404465604529497</v>
      </c>
      <c r="AH117" s="122">
        <f>(幕後結果!$AJ$2+幕後結果!$AJ$4*幕後結果_最佳化!$V1118)*12/3</f>
        <v>0.52247101984283373</v>
      </c>
      <c r="AI117" s="96">
        <f>(幕後結果!$AK$2+幕後結果!$AK$4*幕後結果_最佳化!$W1118)*12/3</f>
        <v>4.578909839775358E-2</v>
      </c>
      <c r="AJ117" s="56"/>
      <c r="AK117" s="56"/>
      <c r="AL117" s="56"/>
      <c r="AM117" s="104">
        <v>116</v>
      </c>
      <c r="AN117" s="122">
        <f t="shared" si="14"/>
        <v>0.14182459238434697</v>
      </c>
      <c r="AO117" s="122">
        <f t="shared" si="15"/>
        <v>8.8838691044837992E-2</v>
      </c>
      <c r="AP117" s="122">
        <f t="shared" si="16"/>
        <v>4.0662253312827155E-2</v>
      </c>
      <c r="AQ117" s="122">
        <f t="shared" si="17"/>
        <v>5.74492255688775E-2</v>
      </c>
      <c r="AR117" s="122">
        <f t="shared" si="18"/>
        <v>7.2576034814610127E-2</v>
      </c>
      <c r="AS117" s="122">
        <f t="shared" si="19"/>
        <v>4.0787883339058535E-2</v>
      </c>
      <c r="AT117" s="122">
        <f t="shared" si="20"/>
        <v>0.16460806176810852</v>
      </c>
      <c r="AU117" s="122">
        <f t="shared" si="21"/>
        <v>0.15093050308560202</v>
      </c>
      <c r="AV117" s="122">
        <f t="shared" si="22"/>
        <v>0.12350660690299861</v>
      </c>
      <c r="AW117" s="122">
        <f t="shared" si="23"/>
        <v>0.11881614777873258</v>
      </c>
      <c r="AX117" s="122">
        <f t="shared" si="24"/>
        <v>1</v>
      </c>
      <c r="AY117" s="122">
        <f>SUMPRODUCT(AN117:AW117,幕後結果_最佳化!$Z$1005:$AI$1005)</f>
        <v>-0.25694616714931123</v>
      </c>
      <c r="AZ117" s="122">
        <f>(SUMPRODUCT(AN117:AW117,MMULT(AN117:AW117,幕後結果!$AB$9:$AK$18)))*252</f>
        <v>5.8980552986111566E-2</v>
      </c>
      <c r="BA117" s="122">
        <f t="shared" si="25"/>
        <v>0.24285912168603338</v>
      </c>
      <c r="BB117" s="98">
        <f t="shared" si="26"/>
        <v>-1.234650628181676</v>
      </c>
      <c r="BC117" s="56"/>
      <c r="BD117" s="56"/>
    </row>
    <row r="118" spans="1:56">
      <c r="A118" s="91">
        <v>117</v>
      </c>
      <c r="B118" s="122">
        <v>0.99078817681030373</v>
      </c>
      <c r="C118" s="122">
        <v>0.84427923136582916</v>
      </c>
      <c r="D118" s="122">
        <v>0.7312250672162528</v>
      </c>
      <c r="E118" s="122">
        <v>6.3820258026373589E-2</v>
      </c>
      <c r="F118" s="122">
        <v>0.59461349645544015</v>
      </c>
      <c r="G118" s="122">
        <v>0.17835176964291843</v>
      </c>
      <c r="H118" s="122">
        <v>0.17109638687871009</v>
      </c>
      <c r="I118" s="122">
        <v>0.59250097527158507</v>
      </c>
      <c r="J118" s="122">
        <v>0.90474377131680739</v>
      </c>
      <c r="K118" s="100">
        <v>0.40815074079772895</v>
      </c>
      <c r="L118" s="101"/>
      <c r="M118" s="102">
        <v>117</v>
      </c>
      <c r="N118" s="125">
        <v>2.356991947234897</v>
      </c>
      <c r="O118" s="125">
        <v>1.012201880497428</v>
      </c>
      <c r="P118" s="125">
        <v>0.61652228944833209</v>
      </c>
      <c r="Q118" s="125">
        <v>-1.5234725785311956</v>
      </c>
      <c r="R118" s="125">
        <v>0.23942892003247226</v>
      </c>
      <c r="S118" s="125">
        <v>-0.92166462247507586</v>
      </c>
      <c r="T118" s="125">
        <v>-0.94984154258962794</v>
      </c>
      <c r="U118" s="122">
        <v>0.23398316352551923</v>
      </c>
      <c r="V118" s="122">
        <v>1.3090646351215112</v>
      </c>
      <c r="W118" s="94">
        <v>-0.23230454628337599</v>
      </c>
      <c r="X118" s="56"/>
      <c r="Y118" s="95">
        <v>117</v>
      </c>
      <c r="Z118" s="122">
        <f>(幕後結果!$AB$2+幕後結果!$AB$4*幕後結果_最佳化!$N1119)*12/3</f>
        <v>0.58680222790447467</v>
      </c>
      <c r="AA118" s="122">
        <f>(幕後結果!$AC$2+幕後結果!$AC$4*幕後結果_最佳化!$O1119)*12/3</f>
        <v>1.10972412320983</v>
      </c>
      <c r="AB118" s="122">
        <f>(幕後結果!$AD$2+幕後結果!$AD$4*幕後結果_最佳化!$P1119)*12/3</f>
        <v>1.5422929575624471</v>
      </c>
      <c r="AC118" s="122">
        <f>(幕後結果!$AE$2+幕後結果!$AE$4*幕後結果_最佳化!$Q1119)*12/3</f>
        <v>-0.24541769483189749</v>
      </c>
      <c r="AD118" s="122">
        <f>(幕後結果!$AF$2+幕後結果!$AF$4*幕後結果_最佳化!$R1119)*12/3</f>
        <v>1.8069537292578344</v>
      </c>
      <c r="AE118" s="122">
        <f>(幕後結果!$AG$2+幕後結果!$AG$4*幕後結果_最佳化!$S1119)*12/3</f>
        <v>-0.67777209760900625</v>
      </c>
      <c r="AF118" s="122">
        <f>(幕後結果!$AH$2+幕後結果!$AH$4*幕後結果_最佳化!$T1119)*12/3</f>
        <v>-8.5438804615550756E-4</v>
      </c>
      <c r="AG118" s="122">
        <f>(幕後結果!$AI$2+幕後結果!$AI$4*幕後結果_最佳化!$U1119)*12/3</f>
        <v>1.281777774344615</v>
      </c>
      <c r="AH118" s="122">
        <f>(幕後結果!$AJ$2+幕後結果!$AJ$4*幕後結果_最佳化!$V1119)*12/3</f>
        <v>2.3439527703332232</v>
      </c>
      <c r="AI118" s="96">
        <f>(幕後結果!$AK$2+幕後結果!$AK$4*幕後結果_最佳化!$W1119)*12/3</f>
        <v>-0.68564353454795646</v>
      </c>
      <c r="AJ118" s="56"/>
      <c r="AK118" s="56"/>
      <c r="AL118" s="56"/>
      <c r="AM118" s="104">
        <v>117</v>
      </c>
      <c r="AN118" s="122">
        <f t="shared" si="14"/>
        <v>3.9132393865059643E-2</v>
      </c>
      <c r="AO118" s="122">
        <f t="shared" si="15"/>
        <v>4.6560521809503382E-2</v>
      </c>
      <c r="AP118" s="122">
        <f t="shared" si="16"/>
        <v>0.12603865883441451</v>
      </c>
      <c r="AQ118" s="122">
        <f t="shared" si="17"/>
        <v>9.1518618747781874E-2</v>
      </c>
      <c r="AR118" s="122">
        <f t="shared" si="18"/>
        <v>0.16036340533268645</v>
      </c>
      <c r="AS118" s="122">
        <f t="shared" si="19"/>
        <v>0.15207039856762011</v>
      </c>
      <c r="AT118" s="122">
        <f t="shared" si="20"/>
        <v>0.22630563036581008</v>
      </c>
      <c r="AU118" s="122">
        <f t="shared" si="21"/>
        <v>7.8145385669175976E-2</v>
      </c>
      <c r="AV118" s="122">
        <f t="shared" si="22"/>
        <v>5.4977711932593765E-2</v>
      </c>
      <c r="AW118" s="122">
        <f t="shared" si="23"/>
        <v>2.4887274875354134E-2</v>
      </c>
      <c r="AX118" s="122">
        <f t="shared" si="24"/>
        <v>1</v>
      </c>
      <c r="AY118" s="122">
        <f>SUMPRODUCT(AN118:AW118,幕後結果_最佳化!$Z$1005:$AI$1005)</f>
        <v>0.1468887652048953</v>
      </c>
      <c r="AZ118" s="122">
        <f>(SUMPRODUCT(AN118:AW118,MMULT(AN118:AW118,幕後結果!$AB$9:$AK$18)))*252</f>
        <v>6.2262295185798358E-2</v>
      </c>
      <c r="BA118" s="122">
        <f t="shared" si="25"/>
        <v>0.24952413748132335</v>
      </c>
      <c r="BB118" s="98">
        <f t="shared" si="26"/>
        <v>0.41674832044125898</v>
      </c>
      <c r="BC118" s="56"/>
      <c r="BD118" s="56"/>
    </row>
    <row r="119" spans="1:56">
      <c r="A119" s="91">
        <v>118</v>
      </c>
      <c r="B119" s="122">
        <v>0.69741179551811516</v>
      </c>
      <c r="C119" s="122">
        <v>0.11570351807271639</v>
      </c>
      <c r="D119" s="122">
        <v>0.88198051949304568</v>
      </c>
      <c r="E119" s="122">
        <v>0.58123089155334307</v>
      </c>
      <c r="F119" s="122">
        <v>0.8927010104838331</v>
      </c>
      <c r="G119" s="122">
        <v>0.21535351456506158</v>
      </c>
      <c r="H119" s="122">
        <v>0.30704892482972945</v>
      </c>
      <c r="I119" s="122">
        <v>9.4186012822614629E-3</v>
      </c>
      <c r="J119" s="122">
        <v>0.75607329032245874</v>
      </c>
      <c r="K119" s="100">
        <v>0.57235259632044677</v>
      </c>
      <c r="L119" s="101"/>
      <c r="M119" s="102">
        <v>118</v>
      </c>
      <c r="N119" s="125">
        <v>0.51697099146603753</v>
      </c>
      <c r="O119" s="125">
        <v>-1.1967422437964703</v>
      </c>
      <c r="P119" s="125">
        <v>1.1849455882325006</v>
      </c>
      <c r="Q119" s="125">
        <v>0.20504340016152611</v>
      </c>
      <c r="R119" s="125">
        <v>1.2410210330495188</v>
      </c>
      <c r="S119" s="125">
        <v>-0.78798235143165718</v>
      </c>
      <c r="T119" s="125">
        <v>-0.50423272048555245</v>
      </c>
      <c r="U119" s="122">
        <v>-2.3487370857839056</v>
      </c>
      <c r="V119" s="122">
        <v>0.69372701740179021</v>
      </c>
      <c r="W119" s="94">
        <v>0.18236689083857485</v>
      </c>
      <c r="X119" s="56"/>
      <c r="Y119" s="95">
        <v>118</v>
      </c>
      <c r="Z119" s="122">
        <f>(幕後結果!$AB$2+幕後結果!$AB$4*幕後結果_最佳化!$N1120)*12/3</f>
        <v>-1.2978602808366908</v>
      </c>
      <c r="AA119" s="122">
        <f>(幕後結果!$AC$2+幕後結果!$AC$4*幕後結果_最佳化!$O1120)*12/3</f>
        <v>-1.2570885059583043</v>
      </c>
      <c r="AB119" s="122">
        <f>(幕後結果!$AD$2+幕後結果!$AD$4*幕後結果_最佳化!$P1120)*12/3</f>
        <v>0.87758031818338678</v>
      </c>
      <c r="AC119" s="122">
        <f>(幕後結果!$AE$2+幕後結果!$AE$4*幕後結果_最佳化!$Q1120)*12/3</f>
        <v>0.79260070466955534</v>
      </c>
      <c r="AD119" s="122">
        <f>(幕後結果!$AF$2+幕後結果!$AF$4*幕後結果_最佳化!$R1120)*12/3</f>
        <v>3.9156741109652877</v>
      </c>
      <c r="AE119" s="122">
        <f>(幕後結果!$AG$2+幕後結果!$AG$4*幕後結果_最佳化!$S1120)*12/3</f>
        <v>-0.80555111496309662</v>
      </c>
      <c r="AF119" s="122">
        <f>(幕後結果!$AH$2+幕後結果!$AH$4*幕後結果_最佳化!$T1120)*12/3</f>
        <v>-0.31561346730340289</v>
      </c>
      <c r="AG119" s="122">
        <f>(幕後結果!$AI$2+幕後結果!$AI$4*幕後結果_最佳化!$U1120)*12/3</f>
        <v>-2.7465338243603044</v>
      </c>
      <c r="AH119" s="122">
        <f>(幕後結果!$AJ$2+幕後結果!$AJ$4*幕後結果_最佳化!$V1120)*12/3</f>
        <v>1.610271321857879</v>
      </c>
      <c r="AI119" s="96">
        <f>(幕後結果!$AK$2+幕後結果!$AK$4*幕後結果_最佳化!$W1120)*12/3</f>
        <v>-2.9984665013056464</v>
      </c>
      <c r="AJ119" s="56"/>
      <c r="AK119" s="56"/>
      <c r="AL119" s="56"/>
      <c r="AM119" s="104">
        <v>118</v>
      </c>
      <c r="AN119" s="122">
        <f t="shared" si="14"/>
        <v>0.11116357265109808</v>
      </c>
      <c r="AO119" s="122">
        <f t="shared" si="15"/>
        <v>0.12768124660787403</v>
      </c>
      <c r="AP119" s="122">
        <f t="shared" si="16"/>
        <v>0.11312597626532359</v>
      </c>
      <c r="AQ119" s="122">
        <f t="shared" si="17"/>
        <v>9.2254356601927726E-2</v>
      </c>
      <c r="AR119" s="122">
        <f t="shared" si="18"/>
        <v>8.5595890735353855E-2</v>
      </c>
      <c r="AS119" s="122">
        <f t="shared" si="19"/>
        <v>8.2288958938217471E-2</v>
      </c>
      <c r="AT119" s="122">
        <f t="shared" si="20"/>
        <v>0.11106862672392366</v>
      </c>
      <c r="AU119" s="122">
        <f t="shared" si="21"/>
        <v>0.10764346452015958</v>
      </c>
      <c r="AV119" s="122">
        <f t="shared" si="22"/>
        <v>3.7870148727955695E-2</v>
      </c>
      <c r="AW119" s="122">
        <f t="shared" si="23"/>
        <v>0.13130775822816634</v>
      </c>
      <c r="AX119" s="122">
        <f t="shared" si="24"/>
        <v>1</v>
      </c>
      <c r="AY119" s="122">
        <f>SUMPRODUCT(AN119:AW119,幕後結果_最佳化!$Z$1005:$AI$1005)</f>
        <v>-0.27960326783207923</v>
      </c>
      <c r="AZ119" s="122">
        <f>(SUMPRODUCT(AN119:AW119,MMULT(AN119:AW119,幕後結果!$AB$9:$AK$18)))*252</f>
        <v>7.0076204984195201E-2</v>
      </c>
      <c r="BA119" s="122">
        <f t="shared" si="25"/>
        <v>0.26471910581632602</v>
      </c>
      <c r="BB119" s="98">
        <f t="shared" si="26"/>
        <v>-1.2182848186856843</v>
      </c>
      <c r="BC119" s="56"/>
      <c r="BD119" s="56"/>
    </row>
    <row r="120" spans="1:56">
      <c r="A120" s="91">
        <v>119</v>
      </c>
      <c r="B120" s="122">
        <v>0.21305614997792177</v>
      </c>
      <c r="C120" s="122">
        <v>0.99125665604266766</v>
      </c>
      <c r="D120" s="122">
        <v>0.14728441291016026</v>
      </c>
      <c r="E120" s="122">
        <v>0.30893539836973094</v>
      </c>
      <c r="F120" s="122">
        <v>0.52423485180277396</v>
      </c>
      <c r="G120" s="122">
        <v>0.91820255734452028</v>
      </c>
      <c r="H120" s="122">
        <v>0.95515386551081694</v>
      </c>
      <c r="I120" s="122">
        <v>0.81385138504741916</v>
      </c>
      <c r="J120" s="122">
        <v>0.19354564937523988</v>
      </c>
      <c r="K120" s="100">
        <v>0.81304466337783654</v>
      </c>
      <c r="L120" s="101"/>
      <c r="M120" s="102">
        <v>119</v>
      </c>
      <c r="N120" s="125">
        <v>-0.79586191458112232</v>
      </c>
      <c r="O120" s="125">
        <v>2.376311618323669</v>
      </c>
      <c r="P120" s="125">
        <v>-1.0481514696647409</v>
      </c>
      <c r="Q120" s="125">
        <v>-0.49887024555449411</v>
      </c>
      <c r="R120" s="125">
        <v>6.0785175916095231E-2</v>
      </c>
      <c r="S120" s="125">
        <v>1.3930823646762369</v>
      </c>
      <c r="T120" s="125">
        <v>1.6970232289327658</v>
      </c>
      <c r="U120" s="122">
        <v>0.89217856404102391</v>
      </c>
      <c r="V120" s="122">
        <v>-0.86490433376535913</v>
      </c>
      <c r="W120" s="94">
        <v>0.8891719538729419</v>
      </c>
      <c r="X120" s="56"/>
      <c r="Y120" s="95">
        <v>119</v>
      </c>
      <c r="Z120" s="122">
        <f>(幕後結果!$AB$2+幕後結果!$AB$4*幕後結果_最佳化!$N1121)*12/3</f>
        <v>-2.6425444000645189</v>
      </c>
      <c r="AA120" s="122">
        <f>(幕後結果!$AC$2+幕後結果!$AC$4*幕後結果_最佳化!$O1121)*12/3</f>
        <v>2.4999751883286869</v>
      </c>
      <c r="AB120" s="122">
        <f>(幕後結果!$AD$2+幕後結果!$AD$4*幕後結果_最佳化!$P1121)*12/3</f>
        <v>-0.34913217319666107</v>
      </c>
      <c r="AC120" s="122">
        <f>(幕後結果!$AE$2+幕後結果!$AE$4*幕後結果_最佳化!$Q1121)*12/3</f>
        <v>-8.7608805673058399E-2</v>
      </c>
      <c r="AD120" s="122">
        <f>(幕後結果!$AF$2+幕後結果!$AF$4*幕後結果_最佳化!$R1121)*12/3</f>
        <v>0.70942436460454206</v>
      </c>
      <c r="AE120" s="122">
        <f>(幕後結果!$AG$2+幕後結果!$AG$4*幕後結果_最佳化!$S1121)*12/3</f>
        <v>0.98590923090466787</v>
      </c>
      <c r="AF120" s="122">
        <f>(幕後結果!$AH$2+幕後結果!$AH$4*幕後結果_最佳化!$T1121)*12/3</f>
        <v>1.960125750329796</v>
      </c>
      <c r="AG120" s="122">
        <f>(幕後結果!$AI$2+幕後結果!$AI$4*幕後結果_最佳化!$U1121)*12/3</f>
        <v>1.4004422027077021</v>
      </c>
      <c r="AH120" s="122">
        <f>(幕後結果!$AJ$2+幕後結果!$AJ$4*幕後結果_最佳化!$V1121)*12/3</f>
        <v>0.31840960246812267</v>
      </c>
      <c r="AI120" s="96">
        <f>(幕後結果!$AK$2+幕後結果!$AK$4*幕後結果_最佳化!$W1121)*12/3</f>
        <v>1.1235598440748404</v>
      </c>
      <c r="AJ120" s="56"/>
      <c r="AK120" s="56"/>
      <c r="AL120" s="56"/>
      <c r="AM120" s="104">
        <v>119</v>
      </c>
      <c r="AN120" s="122">
        <f t="shared" si="14"/>
        <v>9.5991993921527852E-3</v>
      </c>
      <c r="AO120" s="122">
        <f t="shared" si="15"/>
        <v>0.19626746890775443</v>
      </c>
      <c r="AP120" s="122">
        <f t="shared" si="16"/>
        <v>6.6747589583333197E-2</v>
      </c>
      <c r="AQ120" s="122">
        <f t="shared" si="17"/>
        <v>7.0584159510230712E-2</v>
      </c>
      <c r="AR120" s="122">
        <f t="shared" si="18"/>
        <v>6.2136832594925744E-2</v>
      </c>
      <c r="AS120" s="122">
        <f t="shared" si="19"/>
        <v>0.19402377686603861</v>
      </c>
      <c r="AT120" s="122">
        <f t="shared" si="20"/>
        <v>9.5502619713810924E-2</v>
      </c>
      <c r="AU120" s="122">
        <f t="shared" si="21"/>
        <v>3.4167209310419763E-2</v>
      </c>
      <c r="AV120" s="122">
        <f t="shared" si="22"/>
        <v>6.4066331225981502E-2</v>
      </c>
      <c r="AW120" s="122">
        <f t="shared" si="23"/>
        <v>0.20690481289535231</v>
      </c>
      <c r="AX120" s="122">
        <f t="shared" si="24"/>
        <v>1</v>
      </c>
      <c r="AY120" s="122">
        <f>SUMPRODUCT(AN120:AW120,幕後結果_最佳化!$Z$1005:$AI$1005)</f>
        <v>-0.19918524934291171</v>
      </c>
      <c r="AZ120" s="122">
        <f>(SUMPRODUCT(AN120:AW120,MMULT(AN120:AW120,幕後結果!$AB$9:$AK$18)))*252</f>
        <v>6.8069990692189941E-2</v>
      </c>
      <c r="BA120" s="122">
        <f t="shared" si="25"/>
        <v>0.26090226271956696</v>
      </c>
      <c r="BB120" s="98">
        <f t="shared" si="26"/>
        <v>-0.92787715529749593</v>
      </c>
      <c r="BC120" s="56"/>
      <c r="BD120" s="56"/>
    </row>
    <row r="121" spans="1:56">
      <c r="A121" s="91">
        <v>120</v>
      </c>
      <c r="B121" s="122">
        <v>3.6997628114481262E-3</v>
      </c>
      <c r="C121" s="122">
        <v>0.57075770283928184</v>
      </c>
      <c r="D121" s="122">
        <v>0.12541580534389296</v>
      </c>
      <c r="E121" s="122">
        <v>0.35779596045580164</v>
      </c>
      <c r="F121" s="122">
        <v>0.63741857040539895</v>
      </c>
      <c r="G121" s="122">
        <v>0.27205009785725198</v>
      </c>
      <c r="H121" s="122">
        <v>0.76367048514705083</v>
      </c>
      <c r="I121" s="122">
        <v>0.37909730551298959</v>
      </c>
      <c r="J121" s="122">
        <v>2.5670746222812735E-2</v>
      </c>
      <c r="K121" s="100">
        <v>0.68437508694679927</v>
      </c>
      <c r="L121" s="101"/>
      <c r="M121" s="102">
        <v>120</v>
      </c>
      <c r="N121" s="125">
        <v>-2.6783074800624407</v>
      </c>
      <c r="O121" s="125">
        <v>0.17830354576026824</v>
      </c>
      <c r="P121" s="125">
        <v>-1.1483318133740261</v>
      </c>
      <c r="Q121" s="125">
        <v>-0.36435635701329178</v>
      </c>
      <c r="R121" s="125">
        <v>0.35156721081273851</v>
      </c>
      <c r="S121" s="125">
        <v>-0.60662441193044592</v>
      </c>
      <c r="T121" s="125">
        <v>0.71815936516164314</v>
      </c>
      <c r="U121" s="122">
        <v>-0.30785244740432305</v>
      </c>
      <c r="V121" s="122">
        <v>-1.9486143891619443</v>
      </c>
      <c r="W121" s="94">
        <v>0.4799684516854188</v>
      </c>
      <c r="X121" s="56"/>
      <c r="Y121" s="95">
        <v>120</v>
      </c>
      <c r="Z121" s="122">
        <f>(幕後結果!$AB$2+幕後結果!$AB$4*幕後結果_最佳化!$N1122)*12/3</f>
        <v>-4.5706608005248892</v>
      </c>
      <c r="AA121" s="122">
        <f>(幕後結果!$AC$2+幕後結果!$AC$4*幕後結果_最佳化!$O1122)*12/3</f>
        <v>0.14402292962455346</v>
      </c>
      <c r="AB121" s="122">
        <f>(幕後結果!$AD$2+幕後結果!$AD$4*幕後結果_最佳化!$P1122)*12/3</f>
        <v>-1.7828830562278857</v>
      </c>
      <c r="AC121" s="122">
        <f>(幕後結果!$AE$2+幕後結果!$AE$4*幕後結果_最佳化!$Q1122)*12/3</f>
        <v>-1.1008771619036124</v>
      </c>
      <c r="AD121" s="122">
        <f>(幕後結果!$AF$2+幕後結果!$AF$4*幕後結果_最佳化!$R1122)*12/3</f>
        <v>0.83444320334896227</v>
      </c>
      <c r="AE121" s="122">
        <f>(幕後結果!$AG$2+幕後結果!$AG$4*幕後結果_最佳化!$S1122)*12/3</f>
        <v>-0.70045886365688814</v>
      </c>
      <c r="AF121" s="122">
        <f>(幕後結果!$AH$2+幕後結果!$AH$4*幕後結果_最佳化!$T1122)*12/3</f>
        <v>0.40055614395099798</v>
      </c>
      <c r="AG121" s="122">
        <f>(幕後結果!$AI$2+幕後結果!$AI$4*幕後結果_最佳化!$U1122)*12/3</f>
        <v>-1.197225633461739</v>
      </c>
      <c r="AH121" s="122">
        <f>(幕後結果!$AJ$2+幕後結果!$AJ$4*幕後結果_最佳化!$V1122)*12/3</f>
        <v>-1.3912893383006049</v>
      </c>
      <c r="AI121" s="96">
        <f>(幕後結果!$AK$2+幕後結果!$AK$4*幕後結果_最佳化!$W1122)*12/3</f>
        <v>-1.4093137077923708</v>
      </c>
      <c r="AJ121" s="56"/>
      <c r="AK121" s="56"/>
      <c r="AL121" s="56"/>
      <c r="AM121" s="104">
        <v>120</v>
      </c>
      <c r="AN121" s="122">
        <f t="shared" si="14"/>
        <v>5.1366750439123879E-2</v>
      </c>
      <c r="AO121" s="122">
        <f t="shared" si="15"/>
        <v>7.9601692049730652E-2</v>
      </c>
      <c r="AP121" s="122">
        <f t="shared" si="16"/>
        <v>0.15614737721103567</v>
      </c>
      <c r="AQ121" s="122">
        <f t="shared" si="17"/>
        <v>3.7702271683742912E-2</v>
      </c>
      <c r="AR121" s="122">
        <f t="shared" si="18"/>
        <v>0.18904732760611748</v>
      </c>
      <c r="AS121" s="122">
        <f t="shared" si="19"/>
        <v>3.7999569859510252E-2</v>
      </c>
      <c r="AT121" s="122">
        <f t="shared" si="20"/>
        <v>0.17735350957195903</v>
      </c>
      <c r="AU121" s="122">
        <f t="shared" si="21"/>
        <v>0.10903583594871159</v>
      </c>
      <c r="AV121" s="122">
        <f t="shared" si="22"/>
        <v>3.1779542335411373E-2</v>
      </c>
      <c r="AW121" s="122">
        <f t="shared" si="23"/>
        <v>0.12996612329465726</v>
      </c>
      <c r="AX121" s="122">
        <f t="shared" si="24"/>
        <v>1</v>
      </c>
      <c r="AY121" s="122">
        <f>SUMPRODUCT(AN121:AW121,幕後結果_最佳化!$Z$1005:$AI$1005)</f>
        <v>-6.2196957005517944E-2</v>
      </c>
      <c r="AZ121" s="122">
        <f>(SUMPRODUCT(AN121:AW121,MMULT(AN121:AW121,幕後結果!$AB$9:$AK$18)))*252</f>
        <v>9.1180599537109192E-2</v>
      </c>
      <c r="BA121" s="122">
        <f t="shared" si="25"/>
        <v>0.30196125502638443</v>
      </c>
      <c r="BB121" s="98">
        <f t="shared" si="26"/>
        <v>-0.34804782155357944</v>
      </c>
      <c r="BC121" s="56"/>
      <c r="BD121" s="56"/>
    </row>
    <row r="122" spans="1:56">
      <c r="A122" s="91">
        <v>121</v>
      </c>
      <c r="B122" s="122">
        <v>0.99380387357802125</v>
      </c>
      <c r="C122" s="122">
        <v>0.60014836827707074</v>
      </c>
      <c r="D122" s="122">
        <v>0.2744790895864937</v>
      </c>
      <c r="E122" s="122">
        <v>0.5935459603027029</v>
      </c>
      <c r="F122" s="122">
        <v>0.86066595559791459</v>
      </c>
      <c r="G122" s="122">
        <v>9.0125993258662662E-2</v>
      </c>
      <c r="H122" s="122">
        <v>5.6295451225472304E-2</v>
      </c>
      <c r="I122" s="122">
        <v>0.32558080391952693</v>
      </c>
      <c r="J122" s="122">
        <v>0.87441389016252358</v>
      </c>
      <c r="K122" s="100">
        <v>0.81510641450940513</v>
      </c>
      <c r="L122" s="101"/>
      <c r="M122" s="102">
        <v>121</v>
      </c>
      <c r="N122" s="125">
        <v>2.5007731493341305</v>
      </c>
      <c r="O122" s="125">
        <v>0.25373115481524794</v>
      </c>
      <c r="P122" s="125">
        <v>-0.59932200115989742</v>
      </c>
      <c r="Q122" s="125">
        <v>0.23667609777230883</v>
      </c>
      <c r="R122" s="125">
        <v>1.0833162187045873</v>
      </c>
      <c r="S122" s="125">
        <v>-1.3399795715442127</v>
      </c>
      <c r="T122" s="125">
        <v>-1.5866545628930258</v>
      </c>
      <c r="U122" s="122">
        <v>-0.45214905281584761</v>
      </c>
      <c r="V122" s="122">
        <v>1.1475068113236577</v>
      </c>
      <c r="W122" s="94">
        <v>0.89687209677920499</v>
      </c>
      <c r="X122" s="56"/>
      <c r="Y122" s="95">
        <v>121</v>
      </c>
      <c r="Z122" s="122">
        <f>(幕後結果!$AB$2+幕後結果!$AB$4*幕後結果_最佳化!$N1123)*12/3</f>
        <v>0.7340717686173589</v>
      </c>
      <c r="AA122" s="122">
        <f>(幕後結果!$AC$2+幕後結果!$AC$4*幕後結果_最佳化!$O1123)*12/3</f>
        <v>0.3099486371988085</v>
      </c>
      <c r="AB122" s="122">
        <f>(幕後結果!$AD$2+幕後結果!$AD$4*幕後結果_最佳化!$P1123)*12/3</f>
        <v>-0.1583572557149821</v>
      </c>
      <c r="AC122" s="122">
        <f>(幕後結果!$AE$2+幕後結果!$AE$4*幕後結果_最佳化!$Q1123)*12/3</f>
        <v>0.77226070877369113</v>
      </c>
      <c r="AD122" s="122">
        <f>(幕後結果!$AF$2+幕後結果!$AF$4*幕後結果_最佳化!$R1123)*12/3</f>
        <v>3.2925409621644159</v>
      </c>
      <c r="AE122" s="122">
        <f>(幕後結果!$AG$2+幕後結果!$AG$4*幕後結果_最佳化!$S1123)*12/3</f>
        <v>-0.63089446879366551</v>
      </c>
      <c r="AF122" s="122">
        <f>(幕後結果!$AH$2+幕後結果!$AH$4*幕後結果_最佳化!$T1123)*12/3</f>
        <v>-0.60872162291079435</v>
      </c>
      <c r="AG122" s="122">
        <f>(幕後結果!$AI$2+幕後結果!$AI$4*幕後結果_最佳化!$U1123)*12/3</f>
        <v>0.16306736880829881</v>
      </c>
      <c r="AH122" s="122">
        <f>(幕後結果!$AJ$2+幕後結果!$AJ$4*幕後結果_最佳化!$V1123)*12/3</f>
        <v>2.163484769159544</v>
      </c>
      <c r="AI122" s="96">
        <f>(幕後結果!$AK$2+幕後結果!$AK$4*幕後結果_最佳化!$W1123)*12/3</f>
        <v>-0.35172240882896011</v>
      </c>
      <c r="AJ122" s="56"/>
      <c r="AK122" s="56"/>
      <c r="AL122" s="56"/>
      <c r="AM122" s="104">
        <v>121</v>
      </c>
      <c r="AN122" s="122">
        <f t="shared" si="14"/>
        <v>0.12132673739583733</v>
      </c>
      <c r="AO122" s="122">
        <f t="shared" si="15"/>
        <v>0.1230589104200865</v>
      </c>
      <c r="AP122" s="122">
        <f t="shared" si="16"/>
        <v>6.9573779584374842E-2</v>
      </c>
      <c r="AQ122" s="122">
        <f t="shared" si="17"/>
        <v>0.13713272632095058</v>
      </c>
      <c r="AR122" s="122">
        <f t="shared" si="18"/>
        <v>4.7212223775580299E-2</v>
      </c>
      <c r="AS122" s="122">
        <f t="shared" si="19"/>
        <v>3.7805920198871858E-3</v>
      </c>
      <c r="AT122" s="122">
        <f t="shared" si="20"/>
        <v>9.1831335081809309E-2</v>
      </c>
      <c r="AU122" s="122">
        <f t="shared" si="21"/>
        <v>0.12921488377266949</v>
      </c>
      <c r="AV122" s="122">
        <f t="shared" si="22"/>
        <v>0.14917286264513288</v>
      </c>
      <c r="AW122" s="122">
        <f t="shared" si="23"/>
        <v>0.12769594898367143</v>
      </c>
      <c r="AX122" s="122">
        <f t="shared" si="24"/>
        <v>0.99999999999999978</v>
      </c>
      <c r="AY122" s="122">
        <f>SUMPRODUCT(AN122:AW122,幕後結果_最佳化!$Z$1005:$AI$1005)</f>
        <v>-0.22073205750813993</v>
      </c>
      <c r="AZ122" s="122">
        <f>(SUMPRODUCT(AN122:AW122,MMULT(AN122:AW122,幕後結果!$AB$9:$AK$18)))*252</f>
        <v>6.3977973733493426E-2</v>
      </c>
      <c r="BA122" s="122">
        <f t="shared" si="25"/>
        <v>0.25293867583565277</v>
      </c>
      <c r="BB122" s="98">
        <f t="shared" si="26"/>
        <v>-1.0422765780565533</v>
      </c>
      <c r="BC122" s="56"/>
      <c r="BD122" s="56"/>
    </row>
    <row r="123" spans="1:56">
      <c r="A123" s="91">
        <v>122</v>
      </c>
      <c r="B123" s="122">
        <v>0.50722358396332279</v>
      </c>
      <c r="C123" s="122">
        <v>0.46280649310425814</v>
      </c>
      <c r="D123" s="122">
        <v>0.12155581104688862</v>
      </c>
      <c r="E123" s="122">
        <v>0.4602575647886562</v>
      </c>
      <c r="F123" s="122">
        <v>0.13614340853136708</v>
      </c>
      <c r="G123" s="122">
        <v>0.35628560601776837</v>
      </c>
      <c r="H123" s="122">
        <v>0.97270729007388579</v>
      </c>
      <c r="I123" s="122">
        <v>0.43005791515451031</v>
      </c>
      <c r="J123" s="122">
        <v>0.86537382072659264</v>
      </c>
      <c r="K123" s="100">
        <v>0.79570706535993763</v>
      </c>
      <c r="L123" s="101"/>
      <c r="M123" s="102">
        <v>122</v>
      </c>
      <c r="N123" s="125">
        <v>1.8107829331171766E-2</v>
      </c>
      <c r="O123" s="125">
        <v>-9.336576631780566E-2</v>
      </c>
      <c r="P123" s="125">
        <v>-1.1672445559520357</v>
      </c>
      <c r="Q123" s="125">
        <v>-9.9784858043582988E-2</v>
      </c>
      <c r="R123" s="125">
        <v>-1.0978114810395501</v>
      </c>
      <c r="S123" s="125">
        <v>-0.36840507745129208</v>
      </c>
      <c r="T123" s="125">
        <v>1.9221616566811404</v>
      </c>
      <c r="U123" s="122">
        <v>-0.17622671929158074</v>
      </c>
      <c r="V123" s="122">
        <v>1.1047859300945548</v>
      </c>
      <c r="W123" s="94">
        <v>0.82638475377587872</v>
      </c>
      <c r="X123" s="56"/>
      <c r="Y123" s="95">
        <v>122</v>
      </c>
      <c r="Z123" s="122">
        <f>(幕後結果!$AB$2+幕後結果!$AB$4*幕後結果_最佳化!$N1124)*12/3</f>
        <v>-1.8088265802801586</v>
      </c>
      <c r="AA123" s="122">
        <f>(幕後結果!$AC$2+幕後結果!$AC$4*幕後結果_最佳化!$O1124)*12/3</f>
        <v>-9.8443475228575925E-2</v>
      </c>
      <c r="AB123" s="122">
        <f>(幕後結果!$AD$2+幕後結果!$AD$4*幕後結果_最佳化!$P1124)*12/3</f>
        <v>-1.4233352815979152</v>
      </c>
      <c r="AC123" s="122">
        <f>(幕後結果!$AE$2+幕後結果!$AE$4*幕後結果_最佳化!$Q1124)*12/3</f>
        <v>-0.44276768590991961</v>
      </c>
      <c r="AD123" s="122">
        <f>(幕後結果!$AF$2+幕後結果!$AF$4*幕後結果_最佳化!$R1124)*12/3</f>
        <v>-1.3529667234261282</v>
      </c>
      <c r="AE123" s="122">
        <f>(幕後結果!$AG$2+幕後結果!$AG$4*幕後結果_最佳化!$S1124)*12/3</f>
        <v>-0.16753602100294307</v>
      </c>
      <c r="AF123" s="122">
        <f>(幕後結果!$AH$2+幕後結果!$AH$4*幕後結果_最佳化!$T1124)*12/3</f>
        <v>1.8622977347079417</v>
      </c>
      <c r="AG123" s="122">
        <f>(幕後結果!$AI$2+幕後結果!$AI$4*幕後結果_最佳化!$U1124)*12/3</f>
        <v>-1.2984679459781301</v>
      </c>
      <c r="AH123" s="122">
        <f>(幕後結果!$AJ$2+幕後結果!$AJ$4*幕後結果_最佳化!$V1124)*12/3</f>
        <v>2.1679384920013116</v>
      </c>
      <c r="AI123" s="96">
        <f>(幕後結果!$AK$2+幕後結果!$AK$4*幕後結果_最佳化!$W1124)*12/3</f>
        <v>-2.2562322268528763</v>
      </c>
      <c r="AJ123" s="56"/>
      <c r="AK123" s="56"/>
      <c r="AL123" s="56"/>
      <c r="AM123" s="104">
        <v>122</v>
      </c>
      <c r="AN123" s="122">
        <f t="shared" si="14"/>
        <v>8.6600772824406785E-2</v>
      </c>
      <c r="AO123" s="122">
        <f t="shared" si="15"/>
        <v>0.17500552765627803</v>
      </c>
      <c r="AP123" s="122">
        <f t="shared" si="16"/>
        <v>0.1549989580716335</v>
      </c>
      <c r="AQ123" s="122">
        <f t="shared" si="17"/>
        <v>8.0677980270079303E-2</v>
      </c>
      <c r="AR123" s="122">
        <f t="shared" si="18"/>
        <v>3.9218309586432266E-4</v>
      </c>
      <c r="AS123" s="122">
        <f t="shared" si="19"/>
        <v>0.13814035830905283</v>
      </c>
      <c r="AT123" s="122">
        <f t="shared" si="20"/>
        <v>0.10024479117119099</v>
      </c>
      <c r="AU123" s="122">
        <f t="shared" si="21"/>
        <v>2.3825018450041174E-2</v>
      </c>
      <c r="AV123" s="122">
        <f t="shared" si="22"/>
        <v>0.17954765540813158</v>
      </c>
      <c r="AW123" s="122">
        <f t="shared" si="23"/>
        <v>6.0566754743321453E-2</v>
      </c>
      <c r="AX123" s="122">
        <f t="shared" si="24"/>
        <v>0.99999999999999978</v>
      </c>
      <c r="AY123" s="122">
        <f>SUMPRODUCT(AN123:AW123,幕後結果_最佳化!$Z$1005:$AI$1005)</f>
        <v>-5.8489119627024341E-2</v>
      </c>
      <c r="AZ123" s="122">
        <f>(SUMPRODUCT(AN123:AW123,MMULT(AN123:AW123,幕後結果!$AB$9:$AK$18)))*252</f>
        <v>4.9757862744887103E-2</v>
      </c>
      <c r="BA123" s="122">
        <f t="shared" si="25"/>
        <v>0.22306470528724867</v>
      </c>
      <c r="BB123" s="98">
        <f t="shared" si="26"/>
        <v>-0.454527844270396</v>
      </c>
      <c r="BC123" s="56"/>
      <c r="BD123" s="56"/>
    </row>
    <row r="124" spans="1:56">
      <c r="A124" s="91">
        <v>123</v>
      </c>
      <c r="B124" s="122">
        <v>0.63241950484178289</v>
      </c>
      <c r="C124" s="122">
        <v>0.40492917332872613</v>
      </c>
      <c r="D124" s="122">
        <v>0.95063065054270934</v>
      </c>
      <c r="E124" s="122">
        <v>0.73208121272229731</v>
      </c>
      <c r="F124" s="122">
        <v>0.28811818654452415</v>
      </c>
      <c r="G124" s="122">
        <v>2.4386300471793465E-2</v>
      </c>
      <c r="H124" s="122">
        <v>0.19765374097852439</v>
      </c>
      <c r="I124" s="122">
        <v>0.78372623121536056</v>
      </c>
      <c r="J124" s="122">
        <v>0.92826199260948661</v>
      </c>
      <c r="K124" s="100">
        <v>0.64751046843511517</v>
      </c>
      <c r="L124" s="101"/>
      <c r="M124" s="102">
        <v>123</v>
      </c>
      <c r="N124" s="125">
        <v>0.3382683262149872</v>
      </c>
      <c r="O124" s="125">
        <v>-0.24060877737576519</v>
      </c>
      <c r="P124" s="125">
        <v>1.6509993926421618</v>
      </c>
      <c r="Q124" s="125">
        <v>0.6191195964305638</v>
      </c>
      <c r="R124" s="125">
        <v>-0.55889061751945845</v>
      </c>
      <c r="S124" s="125">
        <v>-1.9705741926205009</v>
      </c>
      <c r="T124" s="125">
        <v>-0.85003166453668288</v>
      </c>
      <c r="U124" s="122">
        <v>0.78483973869825419</v>
      </c>
      <c r="V124" s="122">
        <v>1.4629684405566188</v>
      </c>
      <c r="W124" s="94">
        <v>0.37860788881319307</v>
      </c>
      <c r="X124" s="56"/>
      <c r="Y124" s="95">
        <v>123</v>
      </c>
      <c r="Z124" s="122">
        <f>(幕後結果!$AB$2+幕後結果!$AB$4*幕後結果_最佳化!$N1125)*12/3</f>
        <v>-1.480898529588617</v>
      </c>
      <c r="AA124" s="122">
        <f>(幕後結果!$AC$2+幕後結果!$AC$4*幕後結果_最佳化!$O1125)*12/3</f>
        <v>-0.24884357114480282</v>
      </c>
      <c r="AB124" s="122">
        <f>(幕後結果!$AD$2+幕後結果!$AD$4*幕後結果_最佳化!$P1125)*12/3</f>
        <v>1.7999128793967161</v>
      </c>
      <c r="AC124" s="122">
        <f>(幕後結果!$AE$2+幕後結果!$AE$4*幕後結果_最佳化!$Q1125)*12/3</f>
        <v>1.7779017763454827</v>
      </c>
      <c r="AD124" s="122">
        <f>(幕後結果!$AF$2+幕後結果!$AF$4*幕後結果_最佳化!$R1125)*12/3</f>
        <v>0.98140057075765297</v>
      </c>
      <c r="AE124" s="122">
        <f>(幕後結果!$AG$2+幕後結果!$AG$4*幕後結果_最佳化!$S1125)*12/3</f>
        <v>-1.3618715438980011</v>
      </c>
      <c r="AF124" s="122">
        <f>(幕後結果!$AH$2+幕後結果!$AH$4*幕後結果_最佳化!$T1125)*12/3</f>
        <v>-0.37914448757217589</v>
      </c>
      <c r="AG124" s="122">
        <f>(幕後結果!$AI$2+幕後結果!$AI$4*幕後結果_最佳化!$U1125)*12/3</f>
        <v>0.66427268091448932</v>
      </c>
      <c r="AH124" s="122">
        <f>(幕後結果!$AJ$2+幕後結果!$AJ$4*幕後結果_最佳化!$V1125)*12/3</f>
        <v>1.7044066459696514</v>
      </c>
      <c r="AI124" s="96">
        <f>(幕後結果!$AK$2+幕後結果!$AK$4*幕後結果_最佳化!$W1125)*12/3</f>
        <v>-1.330358193493113</v>
      </c>
      <c r="AJ124" s="56"/>
      <c r="AK124" s="56"/>
      <c r="AL124" s="56"/>
      <c r="AM124" s="104">
        <v>123</v>
      </c>
      <c r="AN124" s="122">
        <f t="shared" si="14"/>
        <v>6.8569959579343934E-2</v>
      </c>
      <c r="AO124" s="122">
        <f t="shared" si="15"/>
        <v>0.12493468945867633</v>
      </c>
      <c r="AP124" s="122">
        <f t="shared" si="16"/>
        <v>9.5158181673191487E-3</v>
      </c>
      <c r="AQ124" s="122">
        <f t="shared" si="17"/>
        <v>0.12274306882527979</v>
      </c>
      <c r="AR124" s="122">
        <f t="shared" si="18"/>
        <v>0.11735324338348735</v>
      </c>
      <c r="AS124" s="122">
        <f t="shared" si="19"/>
        <v>0.14044798507908096</v>
      </c>
      <c r="AT124" s="122">
        <f t="shared" si="20"/>
        <v>0.14834349425449722</v>
      </c>
      <c r="AU124" s="122">
        <f t="shared" si="21"/>
        <v>0.12385722979129528</v>
      </c>
      <c r="AV124" s="122">
        <f t="shared" si="22"/>
        <v>9.5025936637909911E-2</v>
      </c>
      <c r="AW124" s="122">
        <f t="shared" si="23"/>
        <v>4.9208574823109967E-2</v>
      </c>
      <c r="AX124" s="122">
        <f t="shared" si="24"/>
        <v>0.99999999999999989</v>
      </c>
      <c r="AY124" s="122">
        <f>SUMPRODUCT(AN124:AW124,幕後結果_最佳化!$Z$1005:$AI$1005)</f>
        <v>2.8550155559231793E-2</v>
      </c>
      <c r="AZ124" s="122">
        <f>(SUMPRODUCT(AN124:AW124,MMULT(AN124:AW124,幕後結果!$AB$9:$AK$18)))*252</f>
        <v>5.4652112257066093E-2</v>
      </c>
      <c r="BA124" s="122">
        <f t="shared" si="25"/>
        <v>0.23377791225234709</v>
      </c>
      <c r="BB124" s="98">
        <f t="shared" si="26"/>
        <v>-6.1382379124331227E-2</v>
      </c>
      <c r="BC124" s="56"/>
      <c r="BD124" s="56"/>
    </row>
    <row r="125" spans="1:56">
      <c r="A125" s="91">
        <v>124</v>
      </c>
      <c r="B125" s="122">
        <v>0.68307835734339384</v>
      </c>
      <c r="C125" s="122">
        <v>0.24030912090954204</v>
      </c>
      <c r="D125" s="122">
        <v>0.25184596568623241</v>
      </c>
      <c r="E125" s="122">
        <v>0.50052924434517454</v>
      </c>
      <c r="F125" s="122">
        <v>0.57151684596894814</v>
      </c>
      <c r="G125" s="122">
        <v>0.46311157241624201</v>
      </c>
      <c r="H125" s="122">
        <v>0.25863297135176322</v>
      </c>
      <c r="I125" s="122">
        <v>0.55988962339641657</v>
      </c>
      <c r="J125" s="122">
        <v>0.59136040832495351</v>
      </c>
      <c r="K125" s="100">
        <v>0.73882719668451746</v>
      </c>
      <c r="L125" s="101"/>
      <c r="M125" s="102">
        <v>124</v>
      </c>
      <c r="N125" s="125">
        <v>0.47632439925583719</v>
      </c>
      <c r="O125" s="125">
        <v>-0.70530854834573209</v>
      </c>
      <c r="P125" s="125">
        <v>-0.66869206332418551</v>
      </c>
      <c r="Q125" s="125">
        <v>1.326619228926606E-3</v>
      </c>
      <c r="R125" s="125">
        <v>0.18023726009653895</v>
      </c>
      <c r="S125" s="125">
        <v>-9.2597732978662167E-2</v>
      </c>
      <c r="T125" s="125">
        <v>-0.6475656153877245</v>
      </c>
      <c r="U125" s="122">
        <v>0.15068937732950721</v>
      </c>
      <c r="V125" s="122">
        <v>0.23104584872329753</v>
      </c>
      <c r="W125" s="94">
        <v>0.63973390864554114</v>
      </c>
      <c r="X125" s="56"/>
      <c r="Y125" s="95">
        <v>124</v>
      </c>
      <c r="Z125" s="122">
        <f>(幕後結果!$AB$2+幕後結果!$AB$4*幕後結果_最佳化!$N1126)*12/3</f>
        <v>-1.339493017793562</v>
      </c>
      <c r="AA125" s="122">
        <f>(幕後結果!$AC$2+幕後結果!$AC$4*幕後結果_最佳化!$O1126)*12/3</f>
        <v>-0.73801879733357867</v>
      </c>
      <c r="AB125" s="122">
        <f>(幕後結果!$AD$2+幕後結果!$AD$4*幕後結果_最佳化!$P1126)*12/3</f>
        <v>-1.0368720173458019</v>
      </c>
      <c r="AC125" s="122">
        <f>(幕後結果!$AE$2+幕後結果!$AE$4*幕後結果_最佳化!$Q1126)*12/3</f>
        <v>-0.21165933503505693</v>
      </c>
      <c r="AD125" s="122">
        <f>(幕後結果!$AF$2+幕後結果!$AF$4*幕後結果_最佳化!$R1126)*12/3</f>
        <v>1.2196367025878967</v>
      </c>
      <c r="AE125" s="122">
        <f>(幕後結果!$AG$2+幕後結果!$AG$4*幕後結果_最佳化!$S1126)*12/3</f>
        <v>-0.10729066136462297</v>
      </c>
      <c r="AF125" s="122">
        <f>(幕後結果!$AH$2+幕後結果!$AH$4*幕後結果_最佳化!$T1126)*12/3</f>
        <v>-0.50398697804429704</v>
      </c>
      <c r="AG125" s="122">
        <f>(幕後結果!$AI$2+幕後結果!$AI$4*幕後結果_最佳化!$U1126)*12/3</f>
        <v>-0.50077555253361583</v>
      </c>
      <c r="AH125" s="122">
        <f>(幕後結果!$AJ$2+幕後結果!$AJ$4*幕後結果_最佳化!$V1126)*12/3</f>
        <v>1.2332277786249854</v>
      </c>
      <c r="AI125" s="96">
        <f>(幕後結果!$AK$2+幕後結果!$AK$4*幕後結果_最佳化!$W1126)*12/3</f>
        <v>-1.1982057637146559</v>
      </c>
      <c r="AJ125" s="56"/>
      <c r="AK125" s="56"/>
      <c r="AL125" s="56"/>
      <c r="AM125" s="104">
        <v>124</v>
      </c>
      <c r="AN125" s="122">
        <f t="shared" si="14"/>
        <v>5.407407126279325E-3</v>
      </c>
      <c r="AO125" s="122">
        <f t="shared" si="15"/>
        <v>0.208789955838246</v>
      </c>
      <c r="AP125" s="122">
        <f t="shared" si="16"/>
        <v>5.4334372245103974E-3</v>
      </c>
      <c r="AQ125" s="122">
        <f t="shared" si="17"/>
        <v>0.25016140189976427</v>
      </c>
      <c r="AR125" s="122">
        <f t="shared" si="18"/>
        <v>0.1865156098816903</v>
      </c>
      <c r="AS125" s="122">
        <f t="shared" si="19"/>
        <v>4.6239156818914724E-2</v>
      </c>
      <c r="AT125" s="122">
        <f t="shared" si="20"/>
        <v>9.3340045090888252E-2</v>
      </c>
      <c r="AU125" s="122">
        <f t="shared" si="21"/>
        <v>3.0092462532235496E-2</v>
      </c>
      <c r="AV125" s="122">
        <f t="shared" si="22"/>
        <v>0.13058465011048301</v>
      </c>
      <c r="AW125" s="122">
        <f t="shared" si="23"/>
        <v>4.3435873476988081E-2</v>
      </c>
      <c r="AX125" s="122">
        <f t="shared" si="24"/>
        <v>1</v>
      </c>
      <c r="AY125" s="122">
        <f>SUMPRODUCT(AN125:AW125,幕後結果_最佳化!$Z$1005:$AI$1005)</f>
        <v>0.32192269185760725</v>
      </c>
      <c r="AZ125" s="122">
        <f>(SUMPRODUCT(AN125:AW125,MMULT(AN125:AW125,幕後結果!$AB$9:$AK$18)))*252</f>
        <v>8.0318253825189673E-2</v>
      </c>
      <c r="BA125" s="122">
        <f t="shared" si="25"/>
        <v>0.28340475265102677</v>
      </c>
      <c r="BB125" s="98">
        <f t="shared" si="26"/>
        <v>0.98453780061050911</v>
      </c>
      <c r="BC125" s="56"/>
      <c r="BD125" s="56"/>
    </row>
    <row r="126" spans="1:56">
      <c r="A126" s="91">
        <v>125</v>
      </c>
      <c r="B126" s="122">
        <v>5.7630157801747739E-2</v>
      </c>
      <c r="C126" s="122">
        <v>0.33150693838293899</v>
      </c>
      <c r="D126" s="122">
        <v>0.89886700621526239</v>
      </c>
      <c r="E126" s="122">
        <v>0.283495758412593</v>
      </c>
      <c r="F126" s="122">
        <v>0.35362665332657905</v>
      </c>
      <c r="G126" s="122">
        <v>0.18051489127892628</v>
      </c>
      <c r="H126" s="122">
        <v>0.43708159565113869</v>
      </c>
      <c r="I126" s="122">
        <v>0.71202130268814479</v>
      </c>
      <c r="J126" s="122">
        <v>0.88799399083365049</v>
      </c>
      <c r="K126" s="100">
        <v>0.71949908225953041</v>
      </c>
      <c r="L126" s="101"/>
      <c r="M126" s="102">
        <v>125</v>
      </c>
      <c r="N126" s="125">
        <v>-1.5749832295779711</v>
      </c>
      <c r="O126" s="125">
        <v>-0.43575585382186371</v>
      </c>
      <c r="P126" s="125">
        <v>1.2751222149317134</v>
      </c>
      <c r="Q126" s="125">
        <v>-0.57248784706413969</v>
      </c>
      <c r="R126" s="125">
        <v>-0.37554752755778381</v>
      </c>
      <c r="S126" s="125">
        <v>-0.91340460875610829</v>
      </c>
      <c r="T126" s="125">
        <v>-0.15837261523959073</v>
      </c>
      <c r="U126" s="122">
        <v>0.55929941487485135</v>
      </c>
      <c r="V126" s="122">
        <v>1.2159288724942041</v>
      </c>
      <c r="W126" s="94">
        <v>0.58135408569610791</v>
      </c>
      <c r="X126" s="56"/>
      <c r="Y126" s="95">
        <v>125</v>
      </c>
      <c r="Z126" s="122">
        <f>(幕後結果!$AB$2+幕後結果!$AB$4*幕後結果_最佳化!$N1127)*12/3</f>
        <v>-3.4405683179617519</v>
      </c>
      <c r="AA126" s="122">
        <f>(幕後結果!$AC$2+幕後結果!$AC$4*幕後結果_最佳化!$O1127)*12/3</f>
        <v>-0.48705975860931594</v>
      </c>
      <c r="AB126" s="122">
        <f>(幕後結果!$AD$2+幕後結果!$AD$4*幕後結果_最佳化!$P1127)*12/3</f>
        <v>0.92775165769704204</v>
      </c>
      <c r="AC126" s="122">
        <f>(幕後結果!$AE$2+幕後結果!$AE$4*幕後結果_最佳化!$Q1127)*12/3</f>
        <v>-9.8251169897668911E-2</v>
      </c>
      <c r="AD126" s="122">
        <f>(幕後結果!$AF$2+幕後結果!$AF$4*幕後結果_最佳化!$R1127)*12/3</f>
        <v>0.55870691516152715</v>
      </c>
      <c r="AE126" s="122">
        <f>(幕後結果!$AG$2+幕後結果!$AG$4*幕後結果_最佳化!$S1127)*12/3</f>
        <v>-1.0757688285325449</v>
      </c>
      <c r="AF126" s="122">
        <f>(幕後結果!$AH$2+幕後結果!$AH$4*幕後結果_最佳化!$T1127)*12/3</f>
        <v>-0.29446565496001137</v>
      </c>
      <c r="AG126" s="122">
        <f>(幕後結果!$AI$2+幕後結果!$AI$4*幕後結果_最佳化!$U1127)*12/3</f>
        <v>-9.346352467278958E-2</v>
      </c>
      <c r="AH126" s="122">
        <f>(幕後結果!$AJ$2+幕後結果!$AJ$4*幕後結果_最佳化!$V1127)*12/3</f>
        <v>1.3528681148728399</v>
      </c>
      <c r="AI126" s="96">
        <f>(幕後結果!$AK$2+幕後結果!$AK$4*幕後結果_最佳化!$W1127)*12/3</f>
        <v>-1.3697536137654065</v>
      </c>
      <c r="AJ126" s="56"/>
      <c r="AK126" s="56"/>
      <c r="AL126" s="56"/>
      <c r="AM126" s="104">
        <v>125</v>
      </c>
      <c r="AN126" s="122">
        <f t="shared" si="14"/>
        <v>9.7028612680199397E-2</v>
      </c>
      <c r="AO126" s="122">
        <f t="shared" si="15"/>
        <v>0.10272071304065844</v>
      </c>
      <c r="AP126" s="122">
        <f t="shared" si="16"/>
        <v>5.9566472384487659E-2</v>
      </c>
      <c r="AQ126" s="122">
        <f t="shared" si="17"/>
        <v>4.1049667774915978E-3</v>
      </c>
      <c r="AR126" s="122">
        <f t="shared" si="18"/>
        <v>1.9913818693637411E-2</v>
      </c>
      <c r="AS126" s="122">
        <f t="shared" si="19"/>
        <v>6.7596525904899173E-4</v>
      </c>
      <c r="AT126" s="122">
        <f t="shared" si="20"/>
        <v>0.15403732961187241</v>
      </c>
      <c r="AU126" s="122">
        <f t="shared" si="21"/>
        <v>0.21863112014196984</v>
      </c>
      <c r="AV126" s="122">
        <f t="shared" si="22"/>
        <v>0.21405384350821052</v>
      </c>
      <c r="AW126" s="122">
        <f t="shared" si="23"/>
        <v>0.12926715790242371</v>
      </c>
      <c r="AX126" s="122">
        <f t="shared" si="24"/>
        <v>1</v>
      </c>
      <c r="AY126" s="122">
        <f>SUMPRODUCT(AN126:AW126,幕後結果_最佳化!$Z$1005:$AI$1005)</f>
        <v>-0.19412409013364029</v>
      </c>
      <c r="AZ126" s="122">
        <f>(SUMPRODUCT(AN126:AW126,MMULT(AN126:AW126,幕後結果!$AB$9:$AK$18)))*252</f>
        <v>6.2655142208939876E-2</v>
      </c>
      <c r="BA126" s="122">
        <f t="shared" si="25"/>
        <v>0.25031009210365424</v>
      </c>
      <c r="BB126" s="98">
        <f t="shared" si="26"/>
        <v>-0.94692182860724539</v>
      </c>
      <c r="BC126" s="56"/>
      <c r="BD126" s="56"/>
    </row>
    <row r="127" spans="1:56">
      <c r="A127" s="91">
        <v>126</v>
      </c>
      <c r="B127" s="122">
        <v>0.71534991869672804</v>
      </c>
      <c r="C127" s="122">
        <v>0.95820908664623694</v>
      </c>
      <c r="D127" s="122">
        <v>0.44606364883828498</v>
      </c>
      <c r="E127" s="122">
        <v>0.76254433695463897</v>
      </c>
      <c r="F127" s="122">
        <v>0.448444286794772</v>
      </c>
      <c r="G127" s="122">
        <v>0.33583641493065297</v>
      </c>
      <c r="H127" s="122">
        <v>0.57137186184194588</v>
      </c>
      <c r="I127" s="122">
        <v>7.2038323794588743E-2</v>
      </c>
      <c r="J127" s="122">
        <v>0.34008973201920067</v>
      </c>
      <c r="K127" s="100">
        <v>0.34956298667856522</v>
      </c>
      <c r="L127" s="101"/>
      <c r="M127" s="102">
        <v>126</v>
      </c>
      <c r="N127" s="125">
        <v>0.5690824871261021</v>
      </c>
      <c r="O127" s="125">
        <v>1.7302712328714513</v>
      </c>
      <c r="P127" s="125">
        <v>-0.13561291172415404</v>
      </c>
      <c r="Q127" s="125">
        <v>0.71451088772257276</v>
      </c>
      <c r="R127" s="125">
        <v>-0.12959283334927438</v>
      </c>
      <c r="S127" s="125">
        <v>-0.42385326445534727</v>
      </c>
      <c r="T127" s="125">
        <v>0.17986789991416083</v>
      </c>
      <c r="U127" s="122">
        <v>-1.4607770078000331</v>
      </c>
      <c r="V127" s="122">
        <v>-0.41221824691267916</v>
      </c>
      <c r="W127" s="94">
        <v>-0.3865005797042127</v>
      </c>
      <c r="X127" s="56"/>
      <c r="Y127" s="95">
        <v>126</v>
      </c>
      <c r="Z127" s="122">
        <f>(幕後結果!$AB$2+幕後結果!$AB$4*幕後結果_最佳化!$N1128)*12/3</f>
        <v>-1.2444844853942345</v>
      </c>
      <c r="AA127" s="122">
        <f>(幕後結果!$AC$2+幕後結果!$AC$4*幕後結果_最佳化!$O1128)*12/3</f>
        <v>1.8394210272700275</v>
      </c>
      <c r="AB127" s="122">
        <f>(幕後結果!$AD$2+幕後結果!$AD$4*幕後結果_最佳化!$P1128)*12/3</f>
        <v>0.66504856456765582</v>
      </c>
      <c r="AC127" s="122">
        <f>(幕後結果!$AE$2+幕後結果!$AE$4*幕後結果_最佳化!$Q1128)*12/3</f>
        <v>1.694792422788282</v>
      </c>
      <c r="AD127" s="122">
        <f>(幕後結果!$AF$2+幕後結果!$AF$4*幕後結果_最佳化!$R1128)*12/3</f>
        <v>1.2132139583537915</v>
      </c>
      <c r="AE127" s="122">
        <f>(幕後結果!$AG$2+幕後結果!$AG$4*幕後結果_最佳化!$S1128)*12/3</f>
        <v>2.1738662300896799E-2</v>
      </c>
      <c r="AF127" s="122">
        <f>(幕後結果!$AH$2+幕後結果!$AH$4*幕後結果_最佳化!$T1128)*12/3</f>
        <v>0.90514858058771919</v>
      </c>
      <c r="AG127" s="122">
        <f>(幕後結果!$AI$2+幕後結果!$AI$4*幕後結果_最佳化!$U1128)*12/3</f>
        <v>-0.72647048929816449</v>
      </c>
      <c r="AH127" s="122">
        <f>(幕後結果!$AJ$2+幕後結果!$AJ$4*幕後結果_最佳化!$V1128)*12/3</f>
        <v>0.84286795497086064</v>
      </c>
      <c r="AI127" s="96">
        <f>(幕後結果!$AK$2+幕後結果!$AK$4*幕後結果_最佳化!$W1128)*12/3</f>
        <v>-2.1913914767036076</v>
      </c>
      <c r="AJ127" s="56"/>
      <c r="AK127" s="56"/>
      <c r="AL127" s="56"/>
      <c r="AM127" s="104">
        <v>126</v>
      </c>
      <c r="AN127" s="122">
        <f t="shared" si="14"/>
        <v>2.8914309761666954E-2</v>
      </c>
      <c r="AO127" s="122">
        <f t="shared" si="15"/>
        <v>0.111271592473107</v>
      </c>
      <c r="AP127" s="122">
        <f t="shared" si="16"/>
        <v>0.11698622842636532</v>
      </c>
      <c r="AQ127" s="122">
        <f t="shared" si="17"/>
        <v>7.3386482584981941E-2</v>
      </c>
      <c r="AR127" s="122">
        <f t="shared" si="18"/>
        <v>8.0303872847893656E-2</v>
      </c>
      <c r="AS127" s="122">
        <f t="shared" si="19"/>
        <v>0.11977094475654121</v>
      </c>
      <c r="AT127" s="122">
        <f t="shared" si="20"/>
        <v>0.1351040927242044</v>
      </c>
      <c r="AU127" s="122">
        <f t="shared" si="21"/>
        <v>9.1191358655577273E-2</v>
      </c>
      <c r="AV127" s="122">
        <f t="shared" si="22"/>
        <v>0.10868713720164627</v>
      </c>
      <c r="AW127" s="122">
        <f t="shared" si="23"/>
        <v>0.13438398056801593</v>
      </c>
      <c r="AX127" s="122">
        <f t="shared" si="24"/>
        <v>0.99999999999999989</v>
      </c>
      <c r="AY127" s="122">
        <f>SUMPRODUCT(AN127:AW127,幕後結果_最佳化!$Z$1005:$AI$1005)</f>
        <v>-6.6075587469305141E-2</v>
      </c>
      <c r="AZ127" s="122">
        <f>(SUMPRODUCT(AN127:AW127,MMULT(AN127:AW127,幕後結果!$AB$9:$AK$18)))*252</f>
        <v>6.026054925826374E-2</v>
      </c>
      <c r="BA127" s="122">
        <f t="shared" si="25"/>
        <v>0.24548024209346003</v>
      </c>
      <c r="BB127" s="98">
        <f t="shared" si="26"/>
        <v>-0.44392814077401632</v>
      </c>
      <c r="BC127" s="56"/>
      <c r="BD127" s="56"/>
    </row>
    <row r="128" spans="1:56">
      <c r="A128" s="91">
        <v>127</v>
      </c>
      <c r="B128" s="122">
        <v>0.13923457142482065</v>
      </c>
      <c r="C128" s="122">
        <v>0.88229830464275327</v>
      </c>
      <c r="D128" s="122">
        <v>0.35673948106337394</v>
      </c>
      <c r="E128" s="122">
        <v>0.42576391359552557</v>
      </c>
      <c r="F128" s="122">
        <v>0.75182081895474528</v>
      </c>
      <c r="G128" s="122">
        <v>0.5054174114400658</v>
      </c>
      <c r="H128" s="122">
        <v>0.963315450506393</v>
      </c>
      <c r="I128" s="122">
        <v>0.97410235313698701</v>
      </c>
      <c r="J128" s="122">
        <v>0.38971776137996805</v>
      </c>
      <c r="K128" s="100">
        <v>0.76052491278423417</v>
      </c>
      <c r="L128" s="101"/>
      <c r="M128" s="102">
        <v>127</v>
      </c>
      <c r="N128" s="125">
        <v>-1.083764694411232</v>
      </c>
      <c r="O128" s="125">
        <v>1.1865545036862077</v>
      </c>
      <c r="P128" s="125">
        <v>-0.36718776886827459</v>
      </c>
      <c r="Q128" s="125">
        <v>-0.18716938585210321</v>
      </c>
      <c r="R128" s="125">
        <v>0.68023075419104539</v>
      </c>
      <c r="S128" s="125">
        <v>1.3579854061761836E-2</v>
      </c>
      <c r="T128" s="125">
        <v>1.7905278201708426</v>
      </c>
      <c r="U128" s="122">
        <v>1.9448312328841129</v>
      </c>
      <c r="V128" s="122">
        <v>-0.2800547207527237</v>
      </c>
      <c r="W128" s="94">
        <v>0.70799208223214449</v>
      </c>
      <c r="X128" s="56"/>
      <c r="Y128" s="95">
        <v>127</v>
      </c>
      <c r="Z128" s="122">
        <f>(幕後結果!$AB$2+幕後結果!$AB$4*幕後結果_最佳化!$N1129)*12/3</f>
        <v>-2.9374321151239609</v>
      </c>
      <c r="AA128" s="122">
        <f>(幕後結果!$AC$2+幕後結果!$AC$4*幕後結果_最佳化!$O1129)*12/3</f>
        <v>1.2368853757125613</v>
      </c>
      <c r="AB128" s="122">
        <f>(幕後結果!$AD$2+幕後結果!$AD$4*幕後結果_最佳化!$P1129)*12/3</f>
        <v>-0.14711190034709787</v>
      </c>
      <c r="AC128" s="122">
        <f>(幕後結果!$AE$2+幕後結果!$AE$4*幕後結果_最佳化!$Q1129)*12/3</f>
        <v>0.12689838393944231</v>
      </c>
      <c r="AD128" s="122">
        <f>(幕後結果!$AF$2+幕後結果!$AF$4*幕後結果_最佳化!$R1129)*12/3</f>
        <v>2.0776536085377866</v>
      </c>
      <c r="AE128" s="122">
        <f>(幕後結果!$AG$2+幕後結果!$AG$4*幕後結果_最佳化!$S1129)*12/3</f>
        <v>-0.10024315187932947</v>
      </c>
      <c r="AF128" s="122">
        <f>(幕後結果!$AH$2+幕後結果!$AH$4*幕後結果_最佳化!$T1129)*12/3</f>
        <v>1.8968046294311751</v>
      </c>
      <c r="AG128" s="122">
        <f>(幕後結果!$AI$2+幕後結果!$AI$4*幕後結果_最佳化!$U1129)*12/3</f>
        <v>1.8785064098957076</v>
      </c>
      <c r="AH128" s="122">
        <f>(幕後結果!$AJ$2+幕後結果!$AJ$4*幕後結果_最佳化!$V1129)*12/3</f>
        <v>0.22386507108674036</v>
      </c>
      <c r="AI128" s="96">
        <f>(幕後結果!$AK$2+幕後結果!$AK$4*幕後結果_最佳化!$W1129)*12/3</f>
        <v>0.94704166779989274</v>
      </c>
      <c r="AJ128" s="56"/>
      <c r="AK128" s="56"/>
      <c r="AL128" s="56"/>
      <c r="AM128" s="104">
        <v>127</v>
      </c>
      <c r="AN128" s="122">
        <f t="shared" si="14"/>
        <v>5.9767340329236951E-4</v>
      </c>
      <c r="AO128" s="122">
        <f t="shared" si="15"/>
        <v>0.14963850747941529</v>
      </c>
      <c r="AP128" s="122">
        <f t="shared" si="16"/>
        <v>7.478865014532271E-2</v>
      </c>
      <c r="AQ128" s="122">
        <f t="shared" si="17"/>
        <v>5.6223224906614265E-2</v>
      </c>
      <c r="AR128" s="122">
        <f t="shared" si="18"/>
        <v>0.13042145273645067</v>
      </c>
      <c r="AS128" s="122">
        <f t="shared" si="19"/>
        <v>3.3462927913757393E-2</v>
      </c>
      <c r="AT128" s="122">
        <f t="shared" si="20"/>
        <v>0.14116305658761258</v>
      </c>
      <c r="AU128" s="122">
        <f t="shared" si="21"/>
        <v>0.16770718528750889</v>
      </c>
      <c r="AV128" s="122">
        <f t="shared" si="22"/>
        <v>0.15575637843465434</v>
      </c>
      <c r="AW128" s="122">
        <f t="shared" si="23"/>
        <v>9.024094310537141E-2</v>
      </c>
      <c r="AX128" s="122">
        <f t="shared" si="24"/>
        <v>1</v>
      </c>
      <c r="AY128" s="122">
        <f>SUMPRODUCT(AN128:AW128,幕後結果_最佳化!$Z$1005:$AI$1005)</f>
        <v>0.13512914684771493</v>
      </c>
      <c r="AZ128" s="122">
        <f>(SUMPRODUCT(AN128:AW128,MMULT(AN128:AW128,幕後結果!$AB$9:$AK$18)))*252</f>
        <v>6.8749207782442354E-2</v>
      </c>
      <c r="BA128" s="122">
        <f t="shared" si="25"/>
        <v>0.26220070133857831</v>
      </c>
      <c r="BB128" s="98">
        <f t="shared" si="26"/>
        <v>0.35175019127282942</v>
      </c>
      <c r="BC128" s="56"/>
      <c r="BD128" s="56"/>
    </row>
    <row r="129" spans="1:56">
      <c r="A129" s="91">
        <v>128</v>
      </c>
      <c r="B129" s="122">
        <v>0.6138345451085665</v>
      </c>
      <c r="C129" s="122">
        <v>0.84884819970069381</v>
      </c>
      <c r="D129" s="122">
        <v>0.2583600638048722</v>
      </c>
      <c r="E129" s="122">
        <v>0.28203481381010742</v>
      </c>
      <c r="F129" s="122">
        <v>0.14625589063917777</v>
      </c>
      <c r="G129" s="122">
        <v>0.15479327590228942</v>
      </c>
      <c r="H129" s="122">
        <v>0.39119075566067218</v>
      </c>
      <c r="I129" s="122">
        <v>8.26362350644676E-2</v>
      </c>
      <c r="J129" s="122">
        <v>0.24944416508855705</v>
      </c>
      <c r="K129" s="100">
        <v>0.46088959272541996</v>
      </c>
      <c r="L129" s="101"/>
      <c r="M129" s="102">
        <v>128</v>
      </c>
      <c r="N129" s="125">
        <v>0.2893273171012089</v>
      </c>
      <c r="O129" s="125">
        <v>1.0315059902158707</v>
      </c>
      <c r="P129" s="125">
        <v>-0.64840949983092033</v>
      </c>
      <c r="Q129" s="125">
        <v>-0.57680731481806435</v>
      </c>
      <c r="R129" s="125">
        <v>-1.0526274282057639</v>
      </c>
      <c r="S129" s="125">
        <v>-1.0160899554562888</v>
      </c>
      <c r="T129" s="125">
        <v>-0.2762168561742005</v>
      </c>
      <c r="U129" s="122">
        <v>-1.3875554009280353</v>
      </c>
      <c r="V129" s="122">
        <v>-0.67623992117004683</v>
      </c>
      <c r="W129" s="94">
        <v>-9.8192817823899339E-2</v>
      </c>
      <c r="X129" s="56"/>
      <c r="Y129" s="95">
        <v>128</v>
      </c>
      <c r="Z129" s="122">
        <f>(幕後結果!$AB$2+幕後結果!$AB$4*幕後結果_最佳化!$N1130)*12/3</f>
        <v>-1.5310269179243658</v>
      </c>
      <c r="AA129" s="122">
        <f>(幕後結果!$AC$2+幕後結果!$AC$4*幕後結果_最佳化!$O1130)*12/3</f>
        <v>1.0957453241798687</v>
      </c>
      <c r="AB129" s="122">
        <f>(幕後結果!$AD$2+幕後結果!$AD$4*幕後結果_最佳化!$P1130)*12/3</f>
        <v>-0.28253147624110875</v>
      </c>
      <c r="AC129" s="122">
        <f>(幕後結果!$AE$2+幕後結果!$AE$4*幕後結果_最佳化!$Q1130)*12/3</f>
        <v>-0.24390937898673251</v>
      </c>
      <c r="AD129" s="122">
        <f>(幕後結果!$AF$2+幕後結果!$AF$4*幕後結果_最佳化!$R1130)*12/3</f>
        <v>-1.0866459671012718</v>
      </c>
      <c r="AE129" s="122">
        <f>(幕後結果!$AG$2+幕後結果!$AG$4*幕後結果_最佳化!$S1130)*12/3</f>
        <v>-0.58385974979168487</v>
      </c>
      <c r="AF129" s="122">
        <f>(幕後結果!$AH$2+幕後結果!$AH$4*幕後結果_最佳化!$T1130)*12/3</f>
        <v>0.21095742980857013</v>
      </c>
      <c r="AG129" s="122">
        <f>(幕後結果!$AI$2+幕後結果!$AI$4*幕後結果_最佳化!$U1130)*12/3</f>
        <v>-1.2515915943671252</v>
      </c>
      <c r="AH129" s="122">
        <f>(幕後結果!$AJ$2+幕後結果!$AJ$4*幕後結果_最佳化!$V1130)*12/3</f>
        <v>0.55641642138201153</v>
      </c>
      <c r="AI129" s="96">
        <f>(幕後結果!$AK$2+幕後結果!$AK$4*幕後結果_最佳化!$W1130)*12/3</f>
        <v>-2.553978630586232</v>
      </c>
      <c r="AJ129" s="56"/>
      <c r="AK129" s="56"/>
      <c r="AL129" s="56"/>
      <c r="AM129" s="104">
        <v>128</v>
      </c>
      <c r="AN129" s="122">
        <f t="shared" si="14"/>
        <v>0.10493628070102012</v>
      </c>
      <c r="AO129" s="122">
        <f t="shared" si="15"/>
        <v>0.14580963405790243</v>
      </c>
      <c r="AP129" s="122">
        <f t="shared" si="16"/>
        <v>2.5829366692611811E-2</v>
      </c>
      <c r="AQ129" s="122">
        <f t="shared" si="17"/>
        <v>0.12627631446430596</v>
      </c>
      <c r="AR129" s="122">
        <f t="shared" si="18"/>
        <v>9.8976195476463066E-2</v>
      </c>
      <c r="AS129" s="122">
        <f t="shared" si="19"/>
        <v>0.15083169840740965</v>
      </c>
      <c r="AT129" s="122">
        <f t="shared" si="20"/>
        <v>6.6198925247531709E-2</v>
      </c>
      <c r="AU129" s="122">
        <f t="shared" si="21"/>
        <v>0.12142666007542305</v>
      </c>
      <c r="AV129" s="122">
        <f t="shared" si="22"/>
        <v>2.4371063686793561E-2</v>
      </c>
      <c r="AW129" s="122">
        <f t="shared" si="23"/>
        <v>0.13534386119053865</v>
      </c>
      <c r="AX129" s="122">
        <f t="shared" si="24"/>
        <v>0.99999999999999989</v>
      </c>
      <c r="AY129" s="122">
        <f>SUMPRODUCT(AN129:AW129,幕後結果_最佳化!$Z$1005:$AI$1005)</f>
        <v>-0.28000552332308498</v>
      </c>
      <c r="AZ129" s="122">
        <f>(SUMPRODUCT(AN129:AW129,MMULT(AN129:AW129,幕後結果!$AB$9:$AK$18)))*252</f>
        <v>6.9709729576635668E-2</v>
      </c>
      <c r="BA129" s="122">
        <f t="shared" si="25"/>
        <v>0.26402600170558138</v>
      </c>
      <c r="BB129" s="98">
        <f t="shared" si="26"/>
        <v>-1.2230065267706507</v>
      </c>
      <c r="BC129" s="56"/>
      <c r="BD129" s="56"/>
    </row>
    <row r="130" spans="1:56">
      <c r="A130" s="91">
        <v>129</v>
      </c>
      <c r="B130" s="122">
        <v>0.92389893629760955</v>
      </c>
      <c r="C130" s="122">
        <v>0.6248465298780197</v>
      </c>
      <c r="D130" s="122">
        <v>0.42081847554273177</v>
      </c>
      <c r="E130" s="122">
        <v>0.70160618834264832</v>
      </c>
      <c r="F130" s="122">
        <v>0.25174401720315109</v>
      </c>
      <c r="G130" s="122">
        <v>0.75381643582268287</v>
      </c>
      <c r="H130" s="122">
        <v>0.67234303666634432</v>
      </c>
      <c r="I130" s="122">
        <v>0.53864030694849796</v>
      </c>
      <c r="J130" s="122">
        <v>9.6702631097496328E-2</v>
      </c>
      <c r="K130" s="100">
        <v>0.56418135746180909</v>
      </c>
      <c r="L130" s="101"/>
      <c r="M130" s="102">
        <v>129</v>
      </c>
      <c r="N130" s="125">
        <v>1.4317962968045412</v>
      </c>
      <c r="O130" s="125">
        <v>0.31823466418436058</v>
      </c>
      <c r="P130" s="125">
        <v>-0.19980006423755459</v>
      </c>
      <c r="Q130" s="125">
        <v>0.52902569788275122</v>
      </c>
      <c r="R130" s="125">
        <v>-0.66901166886894847</v>
      </c>
      <c r="S130" s="125">
        <v>0.68654875865413345</v>
      </c>
      <c r="T130" s="125">
        <v>0.4463922546455818</v>
      </c>
      <c r="U130" s="122">
        <v>9.7008825084801534E-2</v>
      </c>
      <c r="V130" s="122">
        <v>-1.300571223870868</v>
      </c>
      <c r="W130" s="94">
        <v>0.1615791402853321</v>
      </c>
      <c r="X130" s="56"/>
      <c r="Y130" s="95">
        <v>129</v>
      </c>
      <c r="Z130" s="122">
        <f>(幕後結果!$AB$2+幕後結果!$AB$4*幕後結果_最佳化!$N1131)*12/3</f>
        <v>-0.36083999875043027</v>
      </c>
      <c r="AA130" s="122">
        <f>(幕後結果!$AC$2+幕後結果!$AC$4*幕後結果_最佳化!$O1131)*12/3</f>
        <v>0.36038613857935742</v>
      </c>
      <c r="AB130" s="122">
        <f>(幕後結果!$AD$2+幕後結果!$AD$4*幕後結果_最佳化!$P1131)*12/3</f>
        <v>0.12917182216962547</v>
      </c>
      <c r="AC130" s="122">
        <f>(幕後結果!$AE$2+幕後結果!$AE$4*幕後結果_最佳化!$Q1131)*12/3</f>
        <v>1.1221819329510576</v>
      </c>
      <c r="AD130" s="122">
        <f>(幕後結果!$AF$2+幕後結果!$AF$4*幕後結果_最佳化!$R1131)*12/3</f>
        <v>0.20606477839054094</v>
      </c>
      <c r="AE130" s="122">
        <f>(幕後結果!$AG$2+幕後結果!$AG$4*幕後結果_最佳化!$S1131)*12/3</f>
        <v>0.69213977787724434</v>
      </c>
      <c r="AF130" s="122">
        <f>(幕後結果!$AH$2+幕後結果!$AH$4*幕後結果_最佳化!$T1131)*12/3</f>
        <v>0.84458493284337199</v>
      </c>
      <c r="AG130" s="122">
        <f>(幕後結果!$AI$2+幕後結果!$AI$4*幕後結果_最佳化!$U1131)*12/3</f>
        <v>-7.57189316712083E-2</v>
      </c>
      <c r="AH130" s="122">
        <f>(幕後結果!$AJ$2+幕後結果!$AJ$4*幕後結果_最佳化!$V1131)*12/3</f>
        <v>0.39174457749731584</v>
      </c>
      <c r="AI130" s="96">
        <f>(幕後結果!$AK$2+幕後結果!$AK$4*幕後結果_最佳化!$W1131)*12/3</f>
        <v>-1.0853110983369592</v>
      </c>
      <c r="AJ130" s="56"/>
      <c r="AK130" s="56"/>
      <c r="AL130" s="56"/>
      <c r="AM130" s="104">
        <v>129</v>
      </c>
      <c r="AN130" s="122">
        <f t="shared" si="14"/>
        <v>2.2737891581828588E-2</v>
      </c>
      <c r="AO130" s="122">
        <f t="shared" si="15"/>
        <v>0.17420668922273247</v>
      </c>
      <c r="AP130" s="122">
        <f t="shared" si="16"/>
        <v>6.5676633807960683E-2</v>
      </c>
      <c r="AQ130" s="122">
        <f t="shared" si="17"/>
        <v>6.0859868854301877E-2</v>
      </c>
      <c r="AR130" s="122">
        <f t="shared" si="18"/>
        <v>0.15057826021653012</v>
      </c>
      <c r="AS130" s="122">
        <f t="shared" si="19"/>
        <v>0.11492920302723511</v>
      </c>
      <c r="AT130" s="122">
        <f t="shared" si="20"/>
        <v>1.4287071685787833E-2</v>
      </c>
      <c r="AU130" s="122">
        <f t="shared" si="21"/>
        <v>0.20490576158970308</v>
      </c>
      <c r="AV130" s="122">
        <f t="shared" si="22"/>
        <v>0.11661148546211923</v>
      </c>
      <c r="AW130" s="122">
        <f t="shared" si="23"/>
        <v>7.52071345518011E-2</v>
      </c>
      <c r="AX130" s="122">
        <f t="shared" si="24"/>
        <v>1</v>
      </c>
      <c r="AY130" s="122">
        <f>SUMPRODUCT(AN130:AW130,幕後結果_最佳化!$Z$1005:$AI$1005)</f>
        <v>5.8638519262262059E-2</v>
      </c>
      <c r="AZ130" s="122">
        <f>(SUMPRODUCT(AN130:AW130,MMULT(AN130:AW130,幕後結果!$AB$9:$AK$18)))*252</f>
        <v>7.6096871440899813E-2</v>
      </c>
      <c r="BA130" s="122">
        <f t="shared" si="25"/>
        <v>0.27585661391545391</v>
      </c>
      <c r="BB130" s="98">
        <f t="shared" si="26"/>
        <v>5.7053260528622633E-2</v>
      </c>
      <c r="BC130" s="56"/>
      <c r="BD130" s="56"/>
    </row>
    <row r="131" spans="1:56">
      <c r="A131" s="91">
        <v>130</v>
      </c>
      <c r="B131" s="122">
        <v>0.62281654611976567</v>
      </c>
      <c r="C131" s="122">
        <v>0.5483471530825621</v>
      </c>
      <c r="D131" s="122">
        <v>0.11319496060310241</v>
      </c>
      <c r="E131" s="122">
        <v>0.69350519957972923</v>
      </c>
      <c r="F131" s="122">
        <v>0.60461167841126584</v>
      </c>
      <c r="G131" s="122">
        <v>0.68961109136108845</v>
      </c>
      <c r="H131" s="122">
        <v>0.64931180843295966</v>
      </c>
      <c r="I131" s="122">
        <v>0.17495588183811983</v>
      </c>
      <c r="J131" s="122">
        <v>0.62173001735518008</v>
      </c>
      <c r="K131" s="100">
        <v>0.80387014846847826</v>
      </c>
      <c r="L131" s="101"/>
      <c r="M131" s="102">
        <v>130</v>
      </c>
      <c r="N131" s="125">
        <v>0.3128864824724783</v>
      </c>
      <c r="O131" s="125">
        <v>0.12148651654889656</v>
      </c>
      <c r="P131" s="125">
        <v>-1.2097107036412937</v>
      </c>
      <c r="Q131" s="125">
        <v>0.5058106223065777</v>
      </c>
      <c r="R131" s="125">
        <v>0.26530223464443126</v>
      </c>
      <c r="S131" s="125">
        <v>0.49474827930655185</v>
      </c>
      <c r="T131" s="125">
        <v>0.38346315651090496</v>
      </c>
      <c r="U131" s="122">
        <v>-0.93476045446802536</v>
      </c>
      <c r="V131" s="122">
        <v>0.31002760349969599</v>
      </c>
      <c r="W131" s="94">
        <v>0.85552656734253951</v>
      </c>
      <c r="X131" s="56"/>
      <c r="Y131" s="95">
        <v>130</v>
      </c>
      <c r="Z131" s="122">
        <f>(幕後結果!$AB$2+幕後結果!$AB$4*幕後結果_最佳化!$N1132)*12/3</f>
        <v>-1.5068961733405839</v>
      </c>
      <c r="AA131" s="122">
        <f>(幕後結果!$AC$2+幕後結果!$AC$4*幕後結果_最佳化!$O1132)*12/3</f>
        <v>0.1336903011053969</v>
      </c>
      <c r="AB131" s="122">
        <f>(幕後結果!$AD$2+幕後結果!$AD$4*幕後結果_最佳化!$P1132)*12/3</f>
        <v>-1.3224755497590222</v>
      </c>
      <c r="AC131" s="122">
        <f>(幕後結果!$AE$2+幕後結果!$AE$4*幕後結果_最佳化!$Q1132)*12/3</f>
        <v>0.31076684025029383</v>
      </c>
      <c r="AD131" s="122">
        <f>(幕後結果!$AF$2+幕後結果!$AF$4*幕後結果_最佳化!$R1132)*12/3</f>
        <v>1.3139730979221602</v>
      </c>
      <c r="AE131" s="122">
        <f>(幕後結果!$AG$2+幕後結果!$AG$4*幕後結果_最佳化!$S1132)*12/3</f>
        <v>0.47412168393163051</v>
      </c>
      <c r="AF131" s="122">
        <f>(幕後結果!$AH$2+幕後結果!$AH$4*幕後結果_最佳化!$T1132)*12/3</f>
        <v>0.56548225303795563</v>
      </c>
      <c r="AG131" s="122">
        <f>(幕後結果!$AI$2+幕後結果!$AI$4*幕後結果_最佳化!$U1132)*12/3</f>
        <v>-1.3723485078576569</v>
      </c>
      <c r="AH131" s="122">
        <f>(幕後結果!$AJ$2+幕後結果!$AJ$4*幕後結果_最佳化!$V1132)*12/3</f>
        <v>1.590523398817731</v>
      </c>
      <c r="AI131" s="96">
        <f>(幕後結果!$AK$2+幕後結果!$AK$4*幕後結果_最佳化!$W1132)*12/3</f>
        <v>-1.485129202980783</v>
      </c>
      <c r="AJ131" s="56"/>
      <c r="AK131" s="56"/>
      <c r="AL131" s="56"/>
      <c r="AM131" s="104">
        <v>130</v>
      </c>
      <c r="AN131" s="122">
        <f t="shared" si="14"/>
        <v>0.11086979153100221</v>
      </c>
      <c r="AO131" s="122">
        <f t="shared" si="15"/>
        <v>3.1143994848496083E-3</v>
      </c>
      <c r="AP131" s="122">
        <f t="shared" si="16"/>
        <v>9.5715826090609149E-2</v>
      </c>
      <c r="AQ131" s="122">
        <f t="shared" si="17"/>
        <v>7.690159021148868E-2</v>
      </c>
      <c r="AR131" s="122">
        <f t="shared" si="18"/>
        <v>8.1189953762450806E-2</v>
      </c>
      <c r="AS131" s="122">
        <f t="shared" si="19"/>
        <v>0.10876567705855814</v>
      </c>
      <c r="AT131" s="122">
        <f t="shared" si="20"/>
        <v>0.14760540136898015</v>
      </c>
      <c r="AU131" s="122">
        <f t="shared" si="21"/>
        <v>0.13641996536733</v>
      </c>
      <c r="AV131" s="122">
        <f t="shared" si="22"/>
        <v>0.11554893640011206</v>
      </c>
      <c r="AW131" s="122">
        <f t="shared" si="23"/>
        <v>0.12386845872461917</v>
      </c>
      <c r="AX131" s="122">
        <f t="shared" si="24"/>
        <v>1</v>
      </c>
      <c r="AY131" s="122">
        <f>SUMPRODUCT(AN131:AW131,幕後結果_最佳化!$Z$1005:$AI$1005)</f>
        <v>-0.20790960936716779</v>
      </c>
      <c r="AZ131" s="122">
        <f>(SUMPRODUCT(AN131:AW131,MMULT(AN131:AW131,幕後結果!$AB$9:$AK$18)))*252</f>
        <v>5.7029581600228821E-2</v>
      </c>
      <c r="BA131" s="122">
        <f t="shared" si="25"/>
        <v>0.23880867153482685</v>
      </c>
      <c r="BB131" s="98">
        <f t="shared" si="26"/>
        <v>-1.0502533587043164</v>
      </c>
      <c r="BC131" s="56"/>
      <c r="BD131" s="56"/>
    </row>
    <row r="132" spans="1:56">
      <c r="A132" s="91">
        <v>131</v>
      </c>
      <c r="B132" s="122">
        <v>0.76785841540549815</v>
      </c>
      <c r="C132" s="122">
        <v>0.19587034955685634</v>
      </c>
      <c r="D132" s="122">
        <v>6.1167074605734673E-3</v>
      </c>
      <c r="E132" s="122">
        <v>0.41925504961195625</v>
      </c>
      <c r="F132" s="122">
        <v>0.67886320241172804</v>
      </c>
      <c r="G132" s="122">
        <v>0.93190155799081054</v>
      </c>
      <c r="H132" s="122">
        <v>0.13543893137081886</v>
      </c>
      <c r="I132" s="122">
        <v>0.29436649349667743</v>
      </c>
      <c r="J132" s="122">
        <v>0.99192166228369061</v>
      </c>
      <c r="K132" s="100">
        <v>0.81252375904328455</v>
      </c>
      <c r="L132" s="101"/>
      <c r="M132" s="102">
        <v>131</v>
      </c>
      <c r="N132" s="125">
        <v>0.73181225309669296</v>
      </c>
      <c r="O132" s="125">
        <v>-0.85646486496003493</v>
      </c>
      <c r="P132" s="125">
        <v>-2.5053387972362486</v>
      </c>
      <c r="Q132" s="125">
        <v>-0.20379960794833926</v>
      </c>
      <c r="R132" s="125">
        <v>0.4645222876911807</v>
      </c>
      <c r="S132" s="125">
        <v>1.4901040327137689</v>
      </c>
      <c r="T132" s="125">
        <v>-1.1010431842393578</v>
      </c>
      <c r="U132" s="122">
        <v>-0.54067300691786468</v>
      </c>
      <c r="V132" s="122">
        <v>2.4053569630180549</v>
      </c>
      <c r="W132" s="94">
        <v>0.887234833885163</v>
      </c>
      <c r="X132" s="56"/>
      <c r="Y132" s="95">
        <v>131</v>
      </c>
      <c r="Z132" s="122">
        <f>(幕後結果!$AB$2+幕後結果!$AB$4*幕後結果_最佳化!$N1133)*12/3</f>
        <v>-1.0778066614164934</v>
      </c>
      <c r="AA132" s="122">
        <f>(幕後結果!$AC$2+幕後結果!$AC$4*幕後結果_最佳化!$O1133)*12/3</f>
        <v>-0.89363346162823409</v>
      </c>
      <c r="AB132" s="122">
        <f>(幕後結果!$AD$2+幕後結果!$AD$4*幕後結果_最佳化!$P1133)*12/3</f>
        <v>-3.1601859545090538</v>
      </c>
      <c r="AC132" s="122">
        <f>(幕後結果!$AE$2+幕後結果!$AE$4*幕後結果_最佳化!$Q1133)*12/3</f>
        <v>-1.3812183259161286</v>
      </c>
      <c r="AD132" s="122">
        <f>(幕後結果!$AF$2+幕後結果!$AF$4*幕後結果_最佳化!$R1133)*12/3</f>
        <v>0.97213729052694886</v>
      </c>
      <c r="AE132" s="122">
        <f>(幕後結果!$AG$2+幕後結果!$AG$4*幕後結果_最佳化!$S1133)*12/3</f>
        <v>1.0517375435005027</v>
      </c>
      <c r="AF132" s="122">
        <f>(幕後結果!$AH$2+幕後結果!$AH$4*幕後結果_最佳化!$T1133)*12/3</f>
        <v>-1.0949561942302592</v>
      </c>
      <c r="AG132" s="122">
        <f>(幕後結果!$AI$2+幕後結果!$AI$4*幕後結果_最佳化!$U1133)*12/3</f>
        <v>-1.4152295421460146</v>
      </c>
      <c r="AH132" s="122">
        <f>(幕後結果!$AJ$2+幕後結果!$AJ$4*幕後結果_最佳化!$V1133)*12/3</f>
        <v>3.6905555005574526</v>
      </c>
      <c r="AI132" s="96">
        <f>(幕後結果!$AK$2+幕後結果!$AK$4*幕後結果_最佳化!$W1133)*12/3</f>
        <v>-1.8768298843436113</v>
      </c>
      <c r="AJ132" s="56"/>
      <c r="AK132" s="56"/>
      <c r="AL132" s="56"/>
      <c r="AM132" s="104">
        <v>131</v>
      </c>
      <c r="AN132" s="122">
        <f t="shared" ref="AN132:AN195" si="27">B1133/SUM($B1133:$K1133)</f>
        <v>2.2171714952482439E-3</v>
      </c>
      <c r="AO132" s="122">
        <f t="shared" ref="AO132:AO195" si="28">C1133/SUM($B1133:$K1133)</f>
        <v>0.11957304052734781</v>
      </c>
      <c r="AP132" s="122">
        <f t="shared" ref="AP132:AP195" si="29">D1133/SUM($B1133:$K1133)</f>
        <v>9.6177633909494603E-2</v>
      </c>
      <c r="AQ132" s="122">
        <f t="shared" ref="AQ132:AQ195" si="30">E1133/SUM($B1133:$K1133)</f>
        <v>5.1482190479946961E-2</v>
      </c>
      <c r="AR132" s="122">
        <f t="shared" ref="AR132:AR195" si="31">F1133/SUM($B1133:$K1133)</f>
        <v>0.13455617124902408</v>
      </c>
      <c r="AS132" s="122">
        <f t="shared" ref="AS132:AS195" si="32">G1133/SUM($B1133:$K1133)</f>
        <v>0.15773972577002437</v>
      </c>
      <c r="AT132" s="122">
        <f t="shared" ref="AT132:AT195" si="33">H1133/SUM($B1133:$K1133)</f>
        <v>0.13471435219671757</v>
      </c>
      <c r="AU132" s="122">
        <f t="shared" ref="AU132:AU195" si="34">I1133/SUM($B1133:$K1133)</f>
        <v>0.13149523470457294</v>
      </c>
      <c r="AV132" s="122">
        <f t="shared" ref="AV132:AV195" si="35">J1133/SUM($B1133:$K1133)</f>
        <v>0.14543709567543461</v>
      </c>
      <c r="AW132" s="122">
        <f t="shared" ref="AW132:AW195" si="36">K1133/SUM($B1133:$K1133)</f>
        <v>2.660738399218875E-2</v>
      </c>
      <c r="AX132" s="122">
        <f t="shared" ref="AX132:AX195" si="37">SUM(AN132:AW132)</f>
        <v>1</v>
      </c>
      <c r="AY132" s="122">
        <f>SUMPRODUCT(AN132:AW132,幕後結果_最佳化!$Z$1005:$AI$1005)</f>
        <v>0.22709141939830846</v>
      </c>
      <c r="AZ132" s="122">
        <f>(SUMPRODUCT(AN132:AW132,MMULT(AN132:AW132,幕後結果!$AB$9:$AK$18)))*252</f>
        <v>5.380403567095067E-2</v>
      </c>
      <c r="BA132" s="122">
        <f t="shared" ref="BA132:BA195" si="38">AZ132^0.5</f>
        <v>0.23195696943819272</v>
      </c>
      <c r="BB132" s="98">
        <f t="shared" ref="BB132:BB195" si="39">(AY132-$BC$2)/$BA132</f>
        <v>0.79407581433929764</v>
      </c>
      <c r="BC132" s="56"/>
      <c r="BD132" s="56"/>
    </row>
    <row r="133" spans="1:56">
      <c r="A133" s="91">
        <v>132</v>
      </c>
      <c r="B133" s="122">
        <v>0.6358216629973199</v>
      </c>
      <c r="C133" s="122">
        <v>0.31046360159322584</v>
      </c>
      <c r="D133" s="122">
        <v>0.81330936210367621</v>
      </c>
      <c r="E133" s="122">
        <v>0.31588442455543619</v>
      </c>
      <c r="F133" s="122">
        <v>0.28455539265950969</v>
      </c>
      <c r="G133" s="122">
        <v>0.71610595180476921</v>
      </c>
      <c r="H133" s="122">
        <v>9.9722582581611041E-2</v>
      </c>
      <c r="I133" s="122">
        <v>0.1126004238010585</v>
      </c>
      <c r="J133" s="122">
        <v>2.4569149640095711E-2</v>
      </c>
      <c r="K133" s="100">
        <v>0.69318602839653676</v>
      </c>
      <c r="L133" s="101"/>
      <c r="M133" s="102">
        <v>132</v>
      </c>
      <c r="N133" s="125">
        <v>0.34731234951382617</v>
      </c>
      <c r="O133" s="125">
        <v>-0.49453668730578826</v>
      </c>
      <c r="P133" s="125">
        <v>0.89015758535906053</v>
      </c>
      <c r="Q133" s="125">
        <v>-0.47923866712810287</v>
      </c>
      <c r="R133" s="125">
        <v>-0.56936157856656133</v>
      </c>
      <c r="S133" s="125">
        <v>0.5713121068458803</v>
      </c>
      <c r="T133" s="125">
        <v>-1.2831339105595805</v>
      </c>
      <c r="U133" s="122">
        <v>-1.2128142457547755</v>
      </c>
      <c r="V133" s="122">
        <v>-1.9673897139246816</v>
      </c>
      <c r="W133" s="94">
        <v>0.50490161008041623</v>
      </c>
      <c r="X133" s="56"/>
      <c r="Y133" s="95">
        <v>132</v>
      </c>
      <c r="Z133" s="122">
        <f>(幕後結果!$AB$2+幕後結果!$AB$4*幕後結果_最佳化!$N1134)*12/3</f>
        <v>-1.4716350852859506</v>
      </c>
      <c r="AA133" s="122">
        <f>(幕後結果!$AC$2+幕後結果!$AC$4*幕後結果_最佳化!$O1134)*12/3</f>
        <v>-0.51725016570177085</v>
      </c>
      <c r="AB133" s="122">
        <f>(幕後結果!$AD$2+幕後結果!$AD$4*幕後結果_最佳化!$P1134)*12/3</f>
        <v>0.81797434417092985</v>
      </c>
      <c r="AC133" s="122">
        <f>(幕後結果!$AE$2+幕後結果!$AE$4*幕後結果_最佳化!$Q1134)*12/3</f>
        <v>0.12555600341897516</v>
      </c>
      <c r="AD133" s="122">
        <f>(幕後結果!$AF$2+幕後結果!$AF$4*幕後結果_最佳化!$R1134)*12/3</f>
        <v>0.35287902350385575</v>
      </c>
      <c r="AE133" s="122">
        <f>(幕後結果!$AG$2+幕後結果!$AG$4*幕後結果_最佳化!$S1134)*12/3</f>
        <v>0.13866635921893616</v>
      </c>
      <c r="AF133" s="122">
        <f>(幕後結果!$AH$2+幕後結果!$AH$4*幕後結果_最佳化!$T1134)*12/3</f>
        <v>-1.1334829596691176</v>
      </c>
      <c r="AG133" s="122">
        <f>(幕後結果!$AI$2+幕後結果!$AI$4*幕後結果_最佳化!$U1134)*12/3</f>
        <v>-1.4730659807302338</v>
      </c>
      <c r="AH133" s="122">
        <f>(幕後結果!$AJ$2+幕後結果!$AJ$4*幕後結果_最佳化!$V1134)*12/3</f>
        <v>-0.42876839866898403</v>
      </c>
      <c r="AI133" s="96">
        <f>(幕後結果!$AK$2+幕後結果!$AK$4*幕後結果_最佳化!$W1134)*12/3</f>
        <v>-1.3702524009817456</v>
      </c>
      <c r="AJ133" s="56"/>
      <c r="AK133" s="56"/>
      <c r="AL133" s="56"/>
      <c r="AM133" s="104">
        <v>132</v>
      </c>
      <c r="AN133" s="122">
        <f t="shared" si="27"/>
        <v>0.17604001523751731</v>
      </c>
      <c r="AO133" s="122">
        <f t="shared" si="28"/>
        <v>7.8474810949378998E-2</v>
      </c>
      <c r="AP133" s="122">
        <f t="shared" si="29"/>
        <v>0.1726267102136011</v>
      </c>
      <c r="AQ133" s="122">
        <f t="shared" si="30"/>
        <v>9.2458072597947725E-3</v>
      </c>
      <c r="AR133" s="122">
        <f t="shared" si="31"/>
        <v>0.15948239791386193</v>
      </c>
      <c r="AS133" s="122">
        <f t="shared" si="32"/>
        <v>0.18654162429755725</v>
      </c>
      <c r="AT133" s="122">
        <f t="shared" si="33"/>
        <v>8.661412581896194E-2</v>
      </c>
      <c r="AU133" s="122">
        <f t="shared" si="34"/>
        <v>6.1379021176390956E-2</v>
      </c>
      <c r="AV133" s="122">
        <f t="shared" si="35"/>
        <v>3.551526217887168E-2</v>
      </c>
      <c r="AW133" s="122">
        <f t="shared" si="36"/>
        <v>3.408022495406407E-2</v>
      </c>
      <c r="AX133" s="122">
        <f t="shared" si="37"/>
        <v>0.99999999999999989</v>
      </c>
      <c r="AY133" s="122">
        <f>SUMPRODUCT(AN133:AW133,幕後結果_最佳化!$Z$1005:$AI$1005)</f>
        <v>-0.19355463477776813</v>
      </c>
      <c r="AZ133" s="122">
        <f>(SUMPRODUCT(AN133:AW133,MMULT(AN133:AW133,幕後結果!$AB$9:$AK$18)))*252</f>
        <v>6.1486294190844441E-2</v>
      </c>
      <c r="BA133" s="122">
        <f t="shared" si="38"/>
        <v>0.24796430023461935</v>
      </c>
      <c r="BB133" s="98">
        <f t="shared" si="39"/>
        <v>-0.95358337693788586</v>
      </c>
      <c r="BC133" s="56"/>
      <c r="BD133" s="56"/>
    </row>
    <row r="134" spans="1:56">
      <c r="A134" s="91">
        <v>133</v>
      </c>
      <c r="B134" s="122">
        <v>0.756885073082191</v>
      </c>
      <c r="C134" s="122">
        <v>0.63181129930678304</v>
      </c>
      <c r="D134" s="122">
        <v>0.81080083934529878</v>
      </c>
      <c r="E134" s="122">
        <v>0.77826523999054231</v>
      </c>
      <c r="F134" s="122">
        <v>0.3153252927365493</v>
      </c>
      <c r="G134" s="122">
        <v>0.47288999719832203</v>
      </c>
      <c r="H134" s="122">
        <v>0.55502478232167274</v>
      </c>
      <c r="I134" s="122">
        <v>0.57836764760385928</v>
      </c>
      <c r="J134" s="122">
        <v>0.91285124035993293</v>
      </c>
      <c r="K134" s="100">
        <v>1.3523627908321734E-2</v>
      </c>
      <c r="L134" s="101"/>
      <c r="M134" s="102">
        <v>133</v>
      </c>
      <c r="N134" s="125">
        <v>0.69631775915520477</v>
      </c>
      <c r="O134" s="125">
        <v>0.33665445411733202</v>
      </c>
      <c r="P134" s="125">
        <v>0.88085127783329509</v>
      </c>
      <c r="Q134" s="125">
        <v>0.76634757080200633</v>
      </c>
      <c r="R134" s="125">
        <v>-0.48081134622210697</v>
      </c>
      <c r="S134" s="125">
        <v>-6.8007084916113444E-2</v>
      </c>
      <c r="T134" s="125">
        <v>0.13836692526983502</v>
      </c>
      <c r="U134" s="122">
        <v>0.19771927929265934</v>
      </c>
      <c r="V134" s="122">
        <v>1.3585238522088794</v>
      </c>
      <c r="W134" s="94">
        <v>-2.2108351349936264</v>
      </c>
      <c r="X134" s="56"/>
      <c r="Y134" s="95">
        <v>133</v>
      </c>
      <c r="Z134" s="122">
        <f>(幕後結果!$AB$2+幕後結果!$AB$4*幕後結果_最佳化!$N1135)*12/3</f>
        <v>-1.1141623027957575</v>
      </c>
      <c r="AA134" s="122">
        <f>(幕後結果!$AC$2+幕後結果!$AC$4*幕後結果_最佳化!$O1135)*12/3</f>
        <v>0.36763262996384283</v>
      </c>
      <c r="AB134" s="122">
        <f>(幕後結果!$AD$2+幕後結果!$AD$4*幕後結果_最佳化!$P1135)*12/3</f>
        <v>1.2386737252276019</v>
      </c>
      <c r="AC134" s="122">
        <f>(幕後結果!$AE$2+幕後結果!$AE$4*幕後結果_最佳化!$Q1135)*12/3</f>
        <v>1.8061175354116472</v>
      </c>
      <c r="AD134" s="122">
        <f>(幕後結果!$AF$2+幕後結果!$AF$4*幕後結果_最佳化!$R1135)*12/3</f>
        <v>0.9377013200187333</v>
      </c>
      <c r="AE134" s="122">
        <f>(幕後結果!$AG$2+幕後結果!$AG$4*幕後結果_最佳化!$S1135)*12/3</f>
        <v>5.8096407660745114E-2</v>
      </c>
      <c r="AF134" s="122">
        <f>(幕後結果!$AH$2+幕後結果!$AH$4*幕後結果_最佳化!$T1135)*12/3</f>
        <v>0.54738686397053171</v>
      </c>
      <c r="AG134" s="122">
        <f>(幕後結果!$AI$2+幕後結果!$AI$4*幕後結果_最佳化!$U1135)*12/3</f>
        <v>0.18751776320861957</v>
      </c>
      <c r="AH134" s="122">
        <f>(幕後結果!$AJ$2+幕後結果!$AJ$4*幕後結果_最佳化!$V1135)*12/3</f>
        <v>2.2598957048006167</v>
      </c>
      <c r="AI134" s="96">
        <f>(幕後結果!$AK$2+幕後結果!$AK$4*幕後結果_最佳化!$W1135)*12/3</f>
        <v>-4.1516692832934368</v>
      </c>
      <c r="AJ134" s="56"/>
      <c r="AK134" s="56"/>
      <c r="AL134" s="56"/>
      <c r="AM134" s="104">
        <v>133</v>
      </c>
      <c r="AN134" s="122">
        <f t="shared" si="27"/>
        <v>0.14424238375717799</v>
      </c>
      <c r="AO134" s="122">
        <f t="shared" si="28"/>
        <v>0.15433378786408103</v>
      </c>
      <c r="AP134" s="122">
        <f t="shared" si="29"/>
        <v>0.10262117370636778</v>
      </c>
      <c r="AQ134" s="122">
        <f t="shared" si="30"/>
        <v>0.10969697084123062</v>
      </c>
      <c r="AR134" s="122">
        <f t="shared" si="31"/>
        <v>0.18459484923673239</v>
      </c>
      <c r="AS134" s="122">
        <f t="shared" si="32"/>
        <v>3.6651556874688932E-3</v>
      </c>
      <c r="AT134" s="122">
        <f t="shared" si="33"/>
        <v>0.14581540612482008</v>
      </c>
      <c r="AU134" s="122">
        <f t="shared" si="34"/>
        <v>1.6290358729311682E-2</v>
      </c>
      <c r="AV134" s="122">
        <f t="shared" si="35"/>
        <v>6.2897450839609851E-3</v>
      </c>
      <c r="AW134" s="122">
        <f t="shared" si="36"/>
        <v>0.13245016896884856</v>
      </c>
      <c r="AX134" s="122">
        <f t="shared" si="37"/>
        <v>1.0000000000000002</v>
      </c>
      <c r="AY134" s="122">
        <f>SUMPRODUCT(AN134:AW134,幕後結果_最佳化!$Z$1005:$AI$1005)</f>
        <v>-0.22220827786238317</v>
      </c>
      <c r="AZ134" s="122">
        <f>(SUMPRODUCT(AN134:AW134,MMULT(AN134:AW134,幕後結果!$AB$9:$AK$18)))*252</f>
        <v>8.9824087596200156E-2</v>
      </c>
      <c r="BA134" s="122">
        <f t="shared" si="38"/>
        <v>0.29970666925545741</v>
      </c>
      <c r="BB134" s="98">
        <f t="shared" si="39"/>
        <v>-0.88455915419224784</v>
      </c>
      <c r="BC134" s="56"/>
      <c r="BD134" s="56"/>
    </row>
    <row r="135" spans="1:56">
      <c r="A135" s="91">
        <v>134</v>
      </c>
      <c r="B135" s="122">
        <v>0.43500807148617282</v>
      </c>
      <c r="C135" s="122">
        <v>0.39898900491156986</v>
      </c>
      <c r="D135" s="122">
        <v>0.2436396280218831</v>
      </c>
      <c r="E135" s="122">
        <v>0.31743538007569772</v>
      </c>
      <c r="F135" s="122">
        <v>0.99974182077338236</v>
      </c>
      <c r="G135" s="122">
        <v>0.13065751457009767</v>
      </c>
      <c r="H135" s="122">
        <v>0.88625491008698298</v>
      </c>
      <c r="I135" s="122">
        <v>0.96807260497962422</v>
      </c>
      <c r="J135" s="122">
        <v>0.6664840840363595</v>
      </c>
      <c r="K135" s="100">
        <v>0.89649502537147563</v>
      </c>
      <c r="L135" s="101"/>
      <c r="M135" s="102">
        <v>134</v>
      </c>
      <c r="N135" s="125">
        <v>-0.16363798127882409</v>
      </c>
      <c r="O135" s="125">
        <v>-0.25596481004806743</v>
      </c>
      <c r="P135" s="125">
        <v>-0.69464268328728584</v>
      </c>
      <c r="Q135" s="125">
        <v>-0.47488245135637053</v>
      </c>
      <c r="R135" s="125">
        <v>3.4721236461739005</v>
      </c>
      <c r="S135" s="125">
        <v>-1.123288399194474</v>
      </c>
      <c r="T135" s="125">
        <v>1.2068493158529485</v>
      </c>
      <c r="U135" s="122">
        <v>1.8531923760469813</v>
      </c>
      <c r="V135" s="122">
        <v>0.43022520081229332</v>
      </c>
      <c r="W135" s="94">
        <v>1.2618300428106408</v>
      </c>
      <c r="X135" s="56"/>
      <c r="Y135" s="95">
        <v>134</v>
      </c>
      <c r="Z135" s="122">
        <f>(幕後結果!$AB$2+幕後結果!$AB$4*幕後結果_最佳化!$N1136)*12/3</f>
        <v>-1.9949818054712241</v>
      </c>
      <c r="AA135" s="122">
        <f>(幕後結果!$AC$2+幕後結果!$AC$4*幕後結果_最佳化!$O1136)*12/3</f>
        <v>-0.27343336190353817</v>
      </c>
      <c r="AB135" s="122">
        <f>(幕後結果!$AD$2+幕後結果!$AD$4*幕後結果_最佳化!$P1136)*12/3</f>
        <v>-0.98737198613437993</v>
      </c>
      <c r="AC135" s="122">
        <f>(幕後結果!$AE$2+幕後結果!$AE$4*幕後結果_最佳化!$Q1136)*12/3</f>
        <v>-0.69061377111767763</v>
      </c>
      <c r="AD135" s="122">
        <f>(幕後結果!$AF$2+幕後結果!$AF$4*幕後結果_最佳化!$R1136)*12/3</f>
        <v>6.9770008001848547</v>
      </c>
      <c r="AE135" s="122">
        <f>(幕後結果!$AG$2+幕後結果!$AG$4*幕後結果_最佳化!$S1136)*12/3</f>
        <v>-1.0657691821519668</v>
      </c>
      <c r="AF135" s="122">
        <f>(幕後結果!$AH$2+幕後結果!$AH$4*幕後結果_最佳化!$T1136)*12/3</f>
        <v>1.3881977923251754</v>
      </c>
      <c r="AG135" s="122">
        <f>(幕後結果!$AI$2+幕後結果!$AI$4*幕後結果_最佳化!$U1136)*12/3</f>
        <v>1.6563193065997599</v>
      </c>
      <c r="AH135" s="122">
        <f>(幕後結果!$AJ$2+幕後結果!$AJ$4*幕後結果_最佳化!$V1136)*12/3</f>
        <v>0.53075055192695197</v>
      </c>
      <c r="AI135" s="96">
        <f>(幕後結果!$AK$2+幕後結果!$AK$4*幕後結果_最佳化!$W1136)*12/3</f>
        <v>1.8509677287965214</v>
      </c>
      <c r="AJ135" s="56"/>
      <c r="AK135" s="56"/>
      <c r="AL135" s="56"/>
      <c r="AM135" s="104">
        <v>134</v>
      </c>
      <c r="AN135" s="122">
        <f t="shared" si="27"/>
        <v>3.2205513163884328E-2</v>
      </c>
      <c r="AO135" s="122">
        <f t="shared" si="28"/>
        <v>0.16173134579744597</v>
      </c>
      <c r="AP135" s="122">
        <f t="shared" si="29"/>
        <v>4.1623976923571948E-2</v>
      </c>
      <c r="AQ135" s="122">
        <f t="shared" si="30"/>
        <v>0.11863905570762354</v>
      </c>
      <c r="AR135" s="122">
        <f t="shared" si="31"/>
        <v>3.9647618320693273E-2</v>
      </c>
      <c r="AS135" s="122">
        <f t="shared" si="32"/>
        <v>8.1579864351337419E-2</v>
      </c>
      <c r="AT135" s="122">
        <f t="shared" si="33"/>
        <v>0.1724623485403588</v>
      </c>
      <c r="AU135" s="122">
        <f t="shared" si="34"/>
        <v>8.3818206122733246E-2</v>
      </c>
      <c r="AV135" s="122">
        <f t="shared" si="35"/>
        <v>0.12069542887383121</v>
      </c>
      <c r="AW135" s="122">
        <f t="shared" si="36"/>
        <v>0.1475966421985202</v>
      </c>
      <c r="AX135" s="122">
        <f t="shared" si="37"/>
        <v>0.99999999999999989</v>
      </c>
      <c r="AY135" s="122">
        <f>SUMPRODUCT(AN135:AW135,幕後結果_最佳化!$Z$1005:$AI$1005)</f>
        <v>-9.6158750862100101E-2</v>
      </c>
      <c r="AZ135" s="122">
        <f>(SUMPRODUCT(AN135:AW135,MMULT(AN135:AW135,幕後結果!$AB$9:$AK$18)))*252</f>
        <v>5.9365132507245753E-2</v>
      </c>
      <c r="BA135" s="122">
        <f t="shared" si="38"/>
        <v>0.24364961011100705</v>
      </c>
      <c r="BB135" s="98">
        <f t="shared" si="39"/>
        <v>-0.57073249901259748</v>
      </c>
      <c r="BC135" s="56"/>
      <c r="BD135" s="56"/>
    </row>
    <row r="136" spans="1:56">
      <c r="A136" s="91">
        <v>135</v>
      </c>
      <c r="B136" s="122">
        <v>0.46881179817180407</v>
      </c>
      <c r="C136" s="122">
        <v>0.79928158985934883</v>
      </c>
      <c r="D136" s="122">
        <v>0.53395519790717039</v>
      </c>
      <c r="E136" s="122">
        <v>0.20427152433662887</v>
      </c>
      <c r="F136" s="122">
        <v>0.65116629756719835</v>
      </c>
      <c r="G136" s="122">
        <v>4.239168556512185E-2</v>
      </c>
      <c r="H136" s="122">
        <v>0.45618743560131669</v>
      </c>
      <c r="I136" s="122">
        <v>0.45563849130453793</v>
      </c>
      <c r="J136" s="122">
        <v>0.49497589162311662</v>
      </c>
      <c r="K136" s="100">
        <v>0.5861144038774988</v>
      </c>
      <c r="L136" s="101"/>
      <c r="M136" s="102">
        <v>135</v>
      </c>
      <c r="N136" s="125">
        <v>-7.8257031684200173E-2</v>
      </c>
      <c r="O136" s="125">
        <v>0.8390578982777549</v>
      </c>
      <c r="P136" s="125">
        <v>8.5216083653341143E-2</v>
      </c>
      <c r="Q136" s="125">
        <v>-0.82646026625212032</v>
      </c>
      <c r="R136" s="125">
        <v>0.38847114332954791</v>
      </c>
      <c r="S136" s="125">
        <v>-1.7235817740378612</v>
      </c>
      <c r="T136" s="125">
        <v>-0.11004350651423951</v>
      </c>
      <c r="U136" s="122">
        <v>-0.11142796836424576</v>
      </c>
      <c r="V136" s="122">
        <v>-1.2593905016800432E-2</v>
      </c>
      <c r="W136" s="94">
        <v>0.21756097667066226</v>
      </c>
      <c r="X136" s="56"/>
      <c r="Y136" s="95">
        <v>135</v>
      </c>
      <c r="Z136" s="122">
        <f>(幕後結果!$AB$2+幕後結果!$AB$4*幕後結果_最佳化!$N1137)*12/3</f>
        <v>-1.9075293913249578</v>
      </c>
      <c r="AA136" s="122">
        <f>(幕後結果!$AC$2+幕後結果!$AC$4*幕後結果_最佳化!$O1137)*12/3</f>
        <v>0.8860953712947186</v>
      </c>
      <c r="AB136" s="122">
        <f>(幕後結果!$AD$2+幕後結果!$AD$4*幕後結果_最佳化!$P1137)*12/3</f>
        <v>0.40477883017317279</v>
      </c>
      <c r="AC136" s="122">
        <f>(幕後結果!$AE$2+幕後結果!$AE$4*幕後結果_最佳化!$Q1137)*12/3</f>
        <v>-0.26719823370420742</v>
      </c>
      <c r="AD136" s="122">
        <f>(幕後結果!$AF$2+幕後結果!$AF$4*幕後結果_最佳化!$R1137)*12/3</f>
        <v>1.6867413480689042</v>
      </c>
      <c r="AE136" s="122">
        <f>(幕後結果!$AG$2+幕後結果!$AG$4*幕後結果_最佳化!$S1137)*12/3</f>
        <v>-1.2956980623998284</v>
      </c>
      <c r="AF136" s="122">
        <f>(幕後結果!$AH$2+幕後結果!$AH$4*幕後結果_最佳化!$T1137)*12/3</f>
        <v>0.38131259427024061</v>
      </c>
      <c r="AG136" s="122">
        <f>(幕後結果!$AI$2+幕後結果!$AI$4*幕後結果_最佳化!$U1137)*12/3</f>
        <v>0.20878631853942164</v>
      </c>
      <c r="AH136" s="122">
        <f>(幕後結果!$AJ$2+幕後結果!$AJ$4*幕後結果_最佳化!$V1137)*12/3</f>
        <v>0.5333085194964966</v>
      </c>
      <c r="AI136" s="96">
        <f>(幕後結果!$AK$2+幕後結果!$AK$4*幕後結果_最佳化!$W1137)*12/3</f>
        <v>-0.96948568195558693</v>
      </c>
      <c r="AJ136" s="56"/>
      <c r="AK136" s="56"/>
      <c r="AL136" s="56"/>
      <c r="AM136" s="104">
        <v>135</v>
      </c>
      <c r="AN136" s="122">
        <f t="shared" si="27"/>
        <v>1.7640687766143241E-2</v>
      </c>
      <c r="AO136" s="122">
        <f t="shared" si="28"/>
        <v>0.1771024282645961</v>
      </c>
      <c r="AP136" s="122">
        <f t="shared" si="29"/>
        <v>7.4567308181177377E-2</v>
      </c>
      <c r="AQ136" s="122">
        <f t="shared" si="30"/>
        <v>0.17145983537582465</v>
      </c>
      <c r="AR136" s="122">
        <f t="shared" si="31"/>
        <v>7.9509468784568937E-2</v>
      </c>
      <c r="AS136" s="122">
        <f t="shared" si="32"/>
        <v>0.10075848353783184</v>
      </c>
      <c r="AT136" s="122">
        <f t="shared" si="33"/>
        <v>7.4804394483487871E-2</v>
      </c>
      <c r="AU136" s="122">
        <f t="shared" si="34"/>
        <v>4.1946134183311695E-2</v>
      </c>
      <c r="AV136" s="122">
        <f t="shared" si="35"/>
        <v>7.5662788366219841E-2</v>
      </c>
      <c r="AW136" s="122">
        <f t="shared" si="36"/>
        <v>0.18654847105683836</v>
      </c>
      <c r="AX136" s="122">
        <f t="shared" si="37"/>
        <v>1</v>
      </c>
      <c r="AY136" s="122">
        <f>SUMPRODUCT(AN136:AW136,幕後結果_最佳化!$Z$1005:$AI$1005)</f>
        <v>-0.12795809715295187</v>
      </c>
      <c r="AZ136" s="122">
        <f>(SUMPRODUCT(AN136:AW136,MMULT(AN136:AW136,幕後結果!$AB$9:$AK$18)))*252</f>
        <v>7.5816847983845678E-2</v>
      </c>
      <c r="BA136" s="122">
        <f t="shared" si="38"/>
        <v>0.27534859357520908</v>
      </c>
      <c r="BB136" s="98">
        <f t="shared" si="39"/>
        <v>-0.62051559782630028</v>
      </c>
      <c r="BC136" s="56"/>
      <c r="BD136" s="56"/>
    </row>
    <row r="137" spans="1:56">
      <c r="A137" s="91">
        <v>136</v>
      </c>
      <c r="B137" s="122">
        <v>0.44042287751975162</v>
      </c>
      <c r="C137" s="122">
        <v>0.98517816318117801</v>
      </c>
      <c r="D137" s="122">
        <v>0.84049616620181666</v>
      </c>
      <c r="E137" s="122">
        <v>0.33475546529229927</v>
      </c>
      <c r="F137" s="122">
        <v>0.19577956416873588</v>
      </c>
      <c r="G137" s="122">
        <v>0.85078408848869524</v>
      </c>
      <c r="H137" s="122">
        <v>0.43634731664479953</v>
      </c>
      <c r="I137" s="122">
        <v>0.33858110458788571</v>
      </c>
      <c r="J137" s="122">
        <v>0.13336587187990889</v>
      </c>
      <c r="K137" s="100">
        <v>0.48746528223790908</v>
      </c>
      <c r="L137" s="101"/>
      <c r="M137" s="102">
        <v>136</v>
      </c>
      <c r="N137" s="125">
        <v>-0.14989715664684555</v>
      </c>
      <c r="O137" s="125">
        <v>2.1748191209123444</v>
      </c>
      <c r="P137" s="125">
        <v>0.99649917525273257</v>
      </c>
      <c r="Q137" s="125">
        <v>-0.42681932383778448</v>
      </c>
      <c r="R137" s="125">
        <v>-0.85679330147975297</v>
      </c>
      <c r="S137" s="125">
        <v>1.0398021651091915</v>
      </c>
      <c r="T137" s="125">
        <v>-0.16023668372188923</v>
      </c>
      <c r="U137" s="122">
        <v>-0.41633865697723049</v>
      </c>
      <c r="V137" s="122">
        <v>-1.1106204796196451</v>
      </c>
      <c r="W137" s="94">
        <v>-3.1425049406949825E-2</v>
      </c>
      <c r="X137" s="56"/>
      <c r="Y137" s="95">
        <v>136</v>
      </c>
      <c r="Z137" s="122">
        <f>(幕後結果!$AB$2+幕後結果!$AB$4*幕後結果_最佳化!$N1138)*12/3</f>
        <v>-1.9809076086845596</v>
      </c>
      <c r="AA137" s="122">
        <f>(幕後結果!$AC$2+幕後結果!$AC$4*幕後結果_最佳化!$O1138)*12/3</f>
        <v>2.2976198861344663</v>
      </c>
      <c r="AB137" s="122">
        <f>(幕後結果!$AD$2+幕後結果!$AD$4*幕後結果_最佳化!$P1138)*12/3</f>
        <v>2.0244727908694569</v>
      </c>
      <c r="AC137" s="122">
        <f>(幕後結果!$AE$2+幕後結果!$AE$4*幕後結果_最佳化!$Q1138)*12/3</f>
        <v>1.0833367402613689</v>
      </c>
      <c r="AD137" s="122">
        <f>(幕後結果!$AF$2+幕後結果!$AF$4*幕後結果_最佳化!$R1138)*12/3</f>
        <v>-3.1450254512983999E-2</v>
      </c>
      <c r="AE137" s="122">
        <f>(幕後結果!$AG$2+幕後結果!$AG$4*幕後結果_最佳化!$S1138)*12/3</f>
        <v>0.67181878785514682</v>
      </c>
      <c r="AF137" s="122">
        <f>(幕後結果!$AH$2+幕後結果!$AH$4*幕後結果_最佳化!$T1138)*12/3</f>
        <v>0.37975493112325531</v>
      </c>
      <c r="AG137" s="122">
        <f>(幕後結果!$AI$2+幕後結果!$AI$4*幕後結果_最佳化!$U1138)*12/3</f>
        <v>0.60745659690377829</v>
      </c>
      <c r="AH137" s="122">
        <f>(幕後結果!$AJ$2+幕後結果!$AJ$4*幕後結果_最佳化!$V1138)*12/3</f>
        <v>0.24605101621712389</v>
      </c>
      <c r="AI137" s="96">
        <f>(幕後結果!$AK$2+幕後結果!$AK$4*幕後結果_最佳化!$W1138)*12/3</f>
        <v>-0.47742827410830624</v>
      </c>
      <c r="AJ137" s="56"/>
      <c r="AK137" s="56"/>
      <c r="AL137" s="56"/>
      <c r="AM137" s="104">
        <v>136</v>
      </c>
      <c r="AN137" s="122">
        <f t="shared" si="27"/>
        <v>0.12996352658879917</v>
      </c>
      <c r="AO137" s="122">
        <f t="shared" si="28"/>
        <v>0.12850351857046927</v>
      </c>
      <c r="AP137" s="122">
        <f t="shared" si="29"/>
        <v>0.14428287716251567</v>
      </c>
      <c r="AQ137" s="122">
        <f t="shared" si="30"/>
        <v>0.14180686508133289</v>
      </c>
      <c r="AR137" s="122">
        <f t="shared" si="31"/>
        <v>5.4796418867119043E-2</v>
      </c>
      <c r="AS137" s="122">
        <f t="shared" si="32"/>
        <v>2.3452635961579479E-2</v>
      </c>
      <c r="AT137" s="122">
        <f t="shared" si="33"/>
        <v>0.13409022848488655</v>
      </c>
      <c r="AU137" s="122">
        <f t="shared" si="34"/>
        <v>4.1825986861163546E-2</v>
      </c>
      <c r="AV137" s="122">
        <f t="shared" si="35"/>
        <v>0.14282954502152287</v>
      </c>
      <c r="AW137" s="122">
        <f t="shared" si="36"/>
        <v>5.8448397400611571E-2</v>
      </c>
      <c r="AX137" s="122">
        <f t="shared" si="37"/>
        <v>1</v>
      </c>
      <c r="AY137" s="122">
        <f>SUMPRODUCT(AN137:AW137,幕後結果_最佳化!$Z$1005:$AI$1005)</f>
        <v>-8.9890649406462339E-2</v>
      </c>
      <c r="AZ137" s="122">
        <f>(SUMPRODUCT(AN137:AW137,MMULT(AN137:AW137,幕後結果!$AB$9:$AK$18)))*252</f>
        <v>5.8721172893897403E-2</v>
      </c>
      <c r="BA137" s="122">
        <f t="shared" si="38"/>
        <v>0.24232451979504138</v>
      </c>
      <c r="BB137" s="98">
        <f t="shared" si="39"/>
        <v>-0.54798684639415352</v>
      </c>
      <c r="BC137" s="56"/>
      <c r="BD137" s="56"/>
    </row>
    <row r="138" spans="1:56">
      <c r="A138" s="91">
        <v>137</v>
      </c>
      <c r="B138" s="122">
        <v>0.86081108597793166</v>
      </c>
      <c r="C138" s="122">
        <v>0.98129182742974397</v>
      </c>
      <c r="D138" s="122">
        <v>0.12703171837404104</v>
      </c>
      <c r="E138" s="122">
        <v>0.40250282099978496</v>
      </c>
      <c r="F138" s="122">
        <v>0.60417299622591591</v>
      </c>
      <c r="G138" s="122">
        <v>0.70623219470790954</v>
      </c>
      <c r="H138" s="122">
        <v>0.9202835852952238</v>
      </c>
      <c r="I138" s="122">
        <v>0.88708613066555486</v>
      </c>
      <c r="J138" s="122">
        <v>0.92832137489964461</v>
      </c>
      <c r="K138" s="100">
        <v>0.33126764351143945</v>
      </c>
      <c r="L138" s="101"/>
      <c r="M138" s="102">
        <v>137</v>
      </c>
      <c r="N138" s="125">
        <v>1.0839706146361898</v>
      </c>
      <c r="O138" s="125">
        <v>2.0811918948042996</v>
      </c>
      <c r="P138" s="125">
        <v>-1.1405351032974489</v>
      </c>
      <c r="Q138" s="125">
        <v>-0.24687412484957</v>
      </c>
      <c r="R138" s="125">
        <v>0.26416340599111349</v>
      </c>
      <c r="S138" s="125">
        <v>0.54241069939152353</v>
      </c>
      <c r="T138" s="125">
        <v>1.4069816524033645</v>
      </c>
      <c r="U138" s="122">
        <v>1.2111765745318177</v>
      </c>
      <c r="V138" s="122">
        <v>1.4634025907262653</v>
      </c>
      <c r="W138" s="94">
        <v>-0.43641551113162674</v>
      </c>
      <c r="X138" s="56"/>
      <c r="Y138" s="95">
        <v>137</v>
      </c>
      <c r="Z138" s="122">
        <f>(幕後結果!$AB$2+幕後結果!$AB$4*幕後結果_最佳化!$N1139)*12/3</f>
        <v>-0.71710443188352757</v>
      </c>
      <c r="AA138" s="122">
        <f>(幕後結果!$AC$2+幕後結果!$AC$4*幕後結果_最佳化!$O1139)*12/3</f>
        <v>2.219123727445345</v>
      </c>
      <c r="AB138" s="122">
        <f>(幕後結果!$AD$2+幕後結果!$AD$4*幕後結果_最佳化!$P1139)*12/3</f>
        <v>-0.23582113496390752</v>
      </c>
      <c r="AC138" s="122">
        <f>(幕後結果!$AE$2+幕後結果!$AE$4*幕後結果_最佳化!$Q1139)*12/3</f>
        <v>0.36571243096047018</v>
      </c>
      <c r="AD138" s="122">
        <f>(幕後結果!$AF$2+幕後結果!$AF$4*幕後結果_最佳化!$R1139)*12/3</f>
        <v>1.3627106733235561</v>
      </c>
      <c r="AE138" s="122">
        <f>(幕後結果!$AG$2+幕後結果!$AG$4*幕後結果_最佳化!$S1139)*12/3</f>
        <v>0.63865311655619073</v>
      </c>
      <c r="AF138" s="122">
        <f>(幕後結果!$AH$2+幕後結果!$AH$4*幕後結果_最佳化!$T1139)*12/3</f>
        <v>2.0624423288551141</v>
      </c>
      <c r="AG138" s="122">
        <f>(幕後結果!$AI$2+幕後結果!$AI$4*幕後結果_最佳化!$U1139)*12/3</f>
        <v>1.9059719473529835</v>
      </c>
      <c r="AH138" s="122">
        <f>(幕後結果!$AJ$2+幕後結果!$AJ$4*幕後結果_最佳化!$V1139)*12/3</f>
        <v>2.5408096458746008</v>
      </c>
      <c r="AI138" s="96">
        <f>(幕後結果!$AK$2+幕後結果!$AK$4*幕後結果_最佳化!$W1139)*12/3</f>
        <v>-0.5894569645071861</v>
      </c>
      <c r="AJ138" s="56"/>
      <c r="AK138" s="56"/>
      <c r="AL138" s="56"/>
      <c r="AM138" s="104">
        <v>137</v>
      </c>
      <c r="AN138" s="122">
        <f t="shared" si="27"/>
        <v>0.16010891418791617</v>
      </c>
      <c r="AO138" s="122">
        <f t="shared" si="28"/>
        <v>0.11015393129593845</v>
      </c>
      <c r="AP138" s="122">
        <f t="shared" si="29"/>
        <v>0.15162977177837123</v>
      </c>
      <c r="AQ138" s="122">
        <f t="shared" si="30"/>
        <v>4.9504169407660961E-3</v>
      </c>
      <c r="AR138" s="122">
        <f t="shared" si="31"/>
        <v>0.14242346693730895</v>
      </c>
      <c r="AS138" s="122">
        <f t="shared" si="32"/>
        <v>8.7157713232610415E-2</v>
      </c>
      <c r="AT138" s="122">
        <f t="shared" si="33"/>
        <v>0.1260806233852115</v>
      </c>
      <c r="AU138" s="122">
        <f t="shared" si="34"/>
        <v>7.4289188237311871E-2</v>
      </c>
      <c r="AV138" s="122">
        <f t="shared" si="35"/>
        <v>0.12570548227959008</v>
      </c>
      <c r="AW138" s="122">
        <f t="shared" si="36"/>
        <v>1.750049172497533E-2</v>
      </c>
      <c r="AX138" s="122">
        <f t="shared" si="37"/>
        <v>1.0000000000000002</v>
      </c>
      <c r="AY138" s="122">
        <f>SUMPRODUCT(AN138:AW138,幕後結果_最佳化!$Z$1005:$AI$1005)</f>
        <v>-5.8163724220718492E-2</v>
      </c>
      <c r="AZ138" s="122">
        <f>(SUMPRODUCT(AN138:AW138,MMULT(AN138:AW138,幕後結果!$AB$9:$AK$18)))*252</f>
        <v>5.6669286091481821E-2</v>
      </c>
      <c r="BA138" s="122">
        <f t="shared" si="38"/>
        <v>0.2380531161137821</v>
      </c>
      <c r="BB138" s="98">
        <f t="shared" si="39"/>
        <v>-0.42454274857050445</v>
      </c>
      <c r="BC138" s="56"/>
      <c r="BD138" s="56"/>
    </row>
    <row r="139" spans="1:56">
      <c r="A139" s="91">
        <v>138</v>
      </c>
      <c r="B139" s="122">
        <v>0.56017870296153571</v>
      </c>
      <c r="C139" s="122">
        <v>0.95539301063336368</v>
      </c>
      <c r="D139" s="122">
        <v>0.4723382938039673</v>
      </c>
      <c r="E139" s="122">
        <v>0.21381774859441505</v>
      </c>
      <c r="F139" s="122">
        <v>0.19592070741882117</v>
      </c>
      <c r="G139" s="122">
        <v>0.21570190938059719</v>
      </c>
      <c r="H139" s="122">
        <v>0.93055821057079235</v>
      </c>
      <c r="I139" s="122">
        <v>0.37983464863240957</v>
      </c>
      <c r="J139" s="122">
        <v>0.67301112947792152</v>
      </c>
      <c r="K139" s="100">
        <v>0.40317670407065775</v>
      </c>
      <c r="L139" s="101"/>
      <c r="M139" s="102">
        <v>138</v>
      </c>
      <c r="N139" s="125">
        <v>0.15142230678088395</v>
      </c>
      <c r="O139" s="125">
        <v>1.699558623720544</v>
      </c>
      <c r="P139" s="125">
        <v>-6.9393267690348551E-2</v>
      </c>
      <c r="Q139" s="125">
        <v>-0.79324430808340896</v>
      </c>
      <c r="R139" s="125">
        <v>-0.85628272392136329</v>
      </c>
      <c r="S139" s="125">
        <v>-0.78679169021026696</v>
      </c>
      <c r="T139" s="125">
        <v>1.4799612849993846</v>
      </c>
      <c r="U139" s="122">
        <v>-0.3059150886752065</v>
      </c>
      <c r="V139" s="122">
        <v>0.44824312692437246</v>
      </c>
      <c r="W139" s="94">
        <v>-0.24513305659070536</v>
      </c>
      <c r="X139" s="56"/>
      <c r="Y139" s="95">
        <v>138</v>
      </c>
      <c r="Z139" s="122">
        <f>(幕後結果!$AB$2+幕後結果!$AB$4*幕後結果_最佳化!$N1140)*12/3</f>
        <v>-1.6722777020001798</v>
      </c>
      <c r="AA139" s="122">
        <f>(幕後結果!$AC$2+幕後結果!$AC$4*幕後結果_最佳化!$O1140)*12/3</f>
        <v>1.7999913585889622</v>
      </c>
      <c r="AB139" s="122">
        <f>(幕後結果!$AD$2+幕後結果!$AD$4*幕後結果_最佳化!$P1140)*12/3</f>
        <v>0.6497661955314058</v>
      </c>
      <c r="AC139" s="122">
        <f>(幕後結果!$AE$2+幕後結果!$AE$4*幕後結果_最佳化!$Q1140)*12/3</f>
        <v>3.1487171135359204E-2</v>
      </c>
      <c r="AD139" s="122">
        <f>(幕後結果!$AF$2+幕後結果!$AF$4*幕後結果_最佳化!$R1140)*12/3</f>
        <v>-0.53843517558875065</v>
      </c>
      <c r="AE139" s="122">
        <f>(幕後結果!$AG$2+幕後結果!$AG$4*幕後結果_最佳化!$S1140)*12/3</f>
        <v>-0.48837163665313216</v>
      </c>
      <c r="AF139" s="122">
        <f>(幕後結果!$AH$2+幕後結果!$AH$4*幕後結果_最佳化!$T1140)*12/3</f>
        <v>1.9428247217691592</v>
      </c>
      <c r="AG139" s="122">
        <f>(幕後結果!$AI$2+幕後結果!$AI$4*幕後結果_最佳化!$U1140)*12/3</f>
        <v>2.847723265208213E-2</v>
      </c>
      <c r="AH139" s="122">
        <f>(幕後結果!$AJ$2+幕後結果!$AJ$4*幕後結果_最佳化!$V1140)*12/3</f>
        <v>1.432827191074405</v>
      </c>
      <c r="AI139" s="96">
        <f>(幕後結果!$AK$2+幕後結果!$AK$4*幕後結果_最佳化!$W1140)*12/3</f>
        <v>-1.9108863008455268</v>
      </c>
      <c r="AJ139" s="56"/>
      <c r="AK139" s="56"/>
      <c r="AL139" s="56"/>
      <c r="AM139" s="104">
        <v>138</v>
      </c>
      <c r="AN139" s="122">
        <f t="shared" si="27"/>
        <v>0.11795858549166859</v>
      </c>
      <c r="AO139" s="122">
        <f t="shared" si="28"/>
        <v>9.2779461008753047E-2</v>
      </c>
      <c r="AP139" s="122">
        <f t="shared" si="29"/>
        <v>4.1958895540159018E-2</v>
      </c>
      <c r="AQ139" s="122">
        <f t="shared" si="30"/>
        <v>3.3172621655755623E-2</v>
      </c>
      <c r="AR139" s="122">
        <f t="shared" si="31"/>
        <v>0.10734081779438233</v>
      </c>
      <c r="AS139" s="122">
        <f t="shared" si="32"/>
        <v>0.1026641284837863</v>
      </c>
      <c r="AT139" s="122">
        <f t="shared" si="33"/>
        <v>0.14653469901230412</v>
      </c>
      <c r="AU139" s="122">
        <f t="shared" si="34"/>
        <v>0.19102393412461907</v>
      </c>
      <c r="AV139" s="122">
        <f t="shared" si="35"/>
        <v>1.6762610161650447E-2</v>
      </c>
      <c r="AW139" s="122">
        <f t="shared" si="36"/>
        <v>0.14980424672692139</v>
      </c>
      <c r="AX139" s="122">
        <f t="shared" si="37"/>
        <v>0.99999999999999989</v>
      </c>
      <c r="AY139" s="122">
        <f>SUMPRODUCT(AN139:AW139,幕後結果_最佳化!$Z$1005:$AI$1005)</f>
        <v>-0.35322473173082936</v>
      </c>
      <c r="AZ139" s="122">
        <f>(SUMPRODUCT(AN139:AW139,MMULT(AN139:AW139,幕後結果!$AB$9:$AK$18)))*252</f>
        <v>7.6153176012721507E-2</v>
      </c>
      <c r="BA139" s="122">
        <f t="shared" si="38"/>
        <v>0.27595864909931977</v>
      </c>
      <c r="BB139" s="98">
        <f t="shared" si="39"/>
        <v>-1.4354495973353631</v>
      </c>
      <c r="BC139" s="56"/>
      <c r="BD139" s="56"/>
    </row>
    <row r="140" spans="1:56">
      <c r="A140" s="91">
        <v>139</v>
      </c>
      <c r="B140" s="122">
        <v>0.87278372050311881</v>
      </c>
      <c r="C140" s="122">
        <v>4.6206278360956032E-2</v>
      </c>
      <c r="D140" s="122">
        <v>0.30135161065002625</v>
      </c>
      <c r="E140" s="122">
        <v>0.85876833141940478</v>
      </c>
      <c r="F140" s="122">
        <v>0.18818013678253775</v>
      </c>
      <c r="G140" s="122">
        <v>7.5960493742792901E-2</v>
      </c>
      <c r="H140" s="122">
        <v>0.59557825661525055</v>
      </c>
      <c r="I140" s="122">
        <v>0.54948654394753649</v>
      </c>
      <c r="J140" s="122">
        <v>0.99586332187706028</v>
      </c>
      <c r="K140" s="100">
        <v>0.46022775005299121</v>
      </c>
      <c r="L140" s="101"/>
      <c r="M140" s="102">
        <v>139</v>
      </c>
      <c r="N140" s="125">
        <v>1.1396490082968889</v>
      </c>
      <c r="O140" s="125">
        <v>-1.6828064979418036</v>
      </c>
      <c r="P140" s="125">
        <v>-0.52051708752106951</v>
      </c>
      <c r="Q140" s="125">
        <v>1.0748021064986348</v>
      </c>
      <c r="R140" s="125">
        <v>-0.88462248837096058</v>
      </c>
      <c r="S140" s="125">
        <v>-1.4327790596010885</v>
      </c>
      <c r="T140" s="125">
        <v>0.24191827821572059</v>
      </c>
      <c r="U140" s="122">
        <v>0.12436420682794087</v>
      </c>
      <c r="V140" s="122">
        <v>2.6407056579312149</v>
      </c>
      <c r="W140" s="94">
        <v>-9.985996577840435E-2</v>
      </c>
      <c r="X140" s="56"/>
      <c r="Y140" s="95">
        <v>139</v>
      </c>
      <c r="Z140" s="122">
        <f>(幕後結果!$AB$2+幕後結果!$AB$4*幕後結果_最佳化!$N1141)*12/3</f>
        <v>-0.66007520036838763</v>
      </c>
      <c r="AA140" s="122">
        <f>(幕後結果!$AC$2+幕後結果!$AC$4*幕後結果_最佳化!$O1141)*12/3</f>
        <v>-1.7607974964392588</v>
      </c>
      <c r="AB140" s="122">
        <f>(幕後結果!$AD$2+幕後結果!$AD$4*幕後結果_最佳化!$P1141)*12/3</f>
        <v>-1.1748961637780153</v>
      </c>
      <c r="AC140" s="122">
        <f>(幕後結果!$AE$2+幕後結果!$AE$4*幕後結果_最佳化!$Q1141)*12/3</f>
        <v>0.78768188222433844</v>
      </c>
      <c r="AD140" s="122">
        <f>(幕後結果!$AF$2+幕後結果!$AF$4*幕後結果_最佳化!$R1141)*12/3</f>
        <v>-0.32398705466840272</v>
      </c>
      <c r="AE140" s="122">
        <f>(幕後結果!$AG$2+幕後結果!$AG$4*幕後結果_最佳化!$S1141)*12/3</f>
        <v>-0.76776465302261288</v>
      </c>
      <c r="AF140" s="122">
        <f>(幕後結果!$AH$2+幕後結果!$AH$4*幕後結果_最佳化!$T1141)*12/3</f>
        <v>0.33414774756829219</v>
      </c>
      <c r="AG140" s="122">
        <f>(幕後結果!$AI$2+幕後結果!$AI$4*幕後結果_最佳化!$U1141)*12/3</f>
        <v>-1.3807314784292799</v>
      </c>
      <c r="AH140" s="122">
        <f>(幕後結果!$AJ$2+幕後結果!$AJ$4*幕後結果_最佳化!$V1141)*12/3</f>
        <v>3.356786888555932</v>
      </c>
      <c r="AI140" s="96">
        <f>(幕後結果!$AK$2+幕後結果!$AK$4*幕後結果_最佳化!$W1141)*12/3</f>
        <v>-3.9817496356680473</v>
      </c>
      <c r="AJ140" s="56"/>
      <c r="AK140" s="56"/>
      <c r="AL140" s="56"/>
      <c r="AM140" s="104">
        <v>139</v>
      </c>
      <c r="AN140" s="122">
        <f t="shared" si="27"/>
        <v>0.10694313868844128</v>
      </c>
      <c r="AO140" s="122">
        <f t="shared" si="28"/>
        <v>0.14035336372599874</v>
      </c>
      <c r="AP140" s="122">
        <f t="shared" si="29"/>
        <v>0.14067992114122899</v>
      </c>
      <c r="AQ140" s="122">
        <f t="shared" si="30"/>
        <v>2.0775377616018053E-4</v>
      </c>
      <c r="AR140" s="122">
        <f t="shared" si="31"/>
        <v>6.9215042878699382E-2</v>
      </c>
      <c r="AS140" s="122">
        <f t="shared" si="32"/>
        <v>0.11594728536106669</v>
      </c>
      <c r="AT140" s="122">
        <f t="shared" si="33"/>
        <v>0.14520854301855685</v>
      </c>
      <c r="AU140" s="122">
        <f t="shared" si="34"/>
        <v>0.12013844813505743</v>
      </c>
      <c r="AV140" s="122">
        <f t="shared" si="35"/>
        <v>8.8290142989058712E-2</v>
      </c>
      <c r="AW140" s="122">
        <f t="shared" si="36"/>
        <v>7.3016360285731607E-2</v>
      </c>
      <c r="AX140" s="122">
        <f t="shared" si="37"/>
        <v>0.99999999999999978</v>
      </c>
      <c r="AY140" s="122">
        <f>SUMPRODUCT(AN140:AW140,幕後結果_最佳化!$Z$1005:$AI$1005)</f>
        <v>-0.17138844849700285</v>
      </c>
      <c r="AZ140" s="122">
        <f>(SUMPRODUCT(AN140:AW140,MMULT(AN140:AW140,幕後結果!$AB$9:$AK$18)))*252</f>
        <v>5.562082997512733E-2</v>
      </c>
      <c r="BA140" s="122">
        <f t="shared" si="38"/>
        <v>0.23584068770067504</v>
      </c>
      <c r="BB140" s="98">
        <f t="shared" si="39"/>
        <v>-0.90861526306679563</v>
      </c>
      <c r="BC140" s="56"/>
      <c r="BD140" s="56"/>
    </row>
    <row r="141" spans="1:56">
      <c r="A141" s="91">
        <v>140</v>
      </c>
      <c r="B141" s="122">
        <v>0.8393148253757321</v>
      </c>
      <c r="C141" s="122">
        <v>0.13298590182380088</v>
      </c>
      <c r="D141" s="122">
        <v>2.6682110059237596E-2</v>
      </c>
      <c r="E141" s="122">
        <v>0.57039016761707506</v>
      </c>
      <c r="F141" s="122">
        <v>0.86036804899231178</v>
      </c>
      <c r="G141" s="122">
        <v>5.6738341230681666E-2</v>
      </c>
      <c r="H141" s="122">
        <v>0.79952155723134988</v>
      </c>
      <c r="I141" s="122">
        <v>0.81180969309938922</v>
      </c>
      <c r="J141" s="122">
        <v>0.81045598103684502</v>
      </c>
      <c r="K141" s="100">
        <v>0.11592708124933226</v>
      </c>
      <c r="L141" s="101"/>
      <c r="M141" s="102">
        <v>140</v>
      </c>
      <c r="N141" s="125">
        <v>0.99164577920240771</v>
      </c>
      <c r="O141" s="125">
        <v>-1.1123869721155724</v>
      </c>
      <c r="P141" s="125">
        <v>-1.9319618069248978</v>
      </c>
      <c r="Q141" s="125">
        <v>0.17736758788560375</v>
      </c>
      <c r="R141" s="125">
        <v>1.0819744029878864</v>
      </c>
      <c r="S141" s="125">
        <v>-1.5827577829003272</v>
      </c>
      <c r="T141" s="125">
        <v>0.83991350396777242</v>
      </c>
      <c r="U141" s="122">
        <v>0.88458478859500023</v>
      </c>
      <c r="V141" s="122">
        <v>0.879577858405723</v>
      </c>
      <c r="W141" s="94">
        <v>-1.1955962322460147</v>
      </c>
      <c r="X141" s="56"/>
      <c r="Y141" s="95">
        <v>140</v>
      </c>
      <c r="Z141" s="122">
        <f>(幕後結果!$AB$2+幕後結果!$AB$4*幕後結果_最佳化!$N1142)*12/3</f>
        <v>-0.81166920051956737</v>
      </c>
      <c r="AA141" s="122">
        <f>(幕後結果!$AC$2+幕後結果!$AC$4*幕後結果_最佳化!$O1142)*12/3</f>
        <v>-1.1599773259309976</v>
      </c>
      <c r="AB141" s="122">
        <f>(幕後結果!$AD$2+幕後結果!$AD$4*幕後結果_最佳化!$P1142)*12/3</f>
        <v>-2.5678740112948488</v>
      </c>
      <c r="AC141" s="122">
        <f>(幕後結果!$AE$2+幕後結果!$AE$4*幕後結果_最佳化!$Q1142)*12/3</f>
        <v>-0.72278626795169776</v>
      </c>
      <c r="AD141" s="122">
        <f>(幕後結果!$AF$2+幕後結果!$AF$4*幕後結果_最佳化!$R1142)*12/3</f>
        <v>2.444310721845707</v>
      </c>
      <c r="AE141" s="122">
        <f>(幕後結果!$AG$2+幕後結果!$AG$4*幕後結果_最佳化!$S1142)*12/3</f>
        <v>-0.95886762946061699</v>
      </c>
      <c r="AF141" s="122">
        <f>(幕後結果!$AH$2+幕後結果!$AH$4*幕後結果_最佳化!$T1142)*12/3</f>
        <v>1.0031514945255862</v>
      </c>
      <c r="AG141" s="122">
        <f>(幕後結果!$AI$2+幕後結果!$AI$4*幕後結果_最佳化!$U1142)*12/3</f>
        <v>-0.25376238571455167</v>
      </c>
      <c r="AH141" s="122">
        <f>(幕後結果!$AJ$2+幕後結果!$AJ$4*幕後結果_最佳化!$V1142)*12/3</f>
        <v>1.5542960869230962</v>
      </c>
      <c r="AI141" s="96">
        <f>(幕後結果!$AK$2+幕後結果!$AK$4*幕後結果_最佳化!$W1142)*12/3</f>
        <v>-3.3299743793448204</v>
      </c>
      <c r="AJ141" s="56"/>
      <c r="AK141" s="56"/>
      <c r="AL141" s="56"/>
      <c r="AM141" s="104">
        <v>140</v>
      </c>
      <c r="AN141" s="122">
        <f t="shared" si="27"/>
        <v>0.1329650445607253</v>
      </c>
      <c r="AO141" s="122">
        <f t="shared" si="28"/>
        <v>7.6443962338138558E-3</v>
      </c>
      <c r="AP141" s="122">
        <f t="shared" si="29"/>
        <v>1.2419633082055258E-2</v>
      </c>
      <c r="AQ141" s="122">
        <f t="shared" si="30"/>
        <v>5.1219225258862841E-2</v>
      </c>
      <c r="AR141" s="122">
        <f t="shared" si="31"/>
        <v>0.11475205394773313</v>
      </c>
      <c r="AS141" s="122">
        <f t="shared" si="32"/>
        <v>0.16785402095893198</v>
      </c>
      <c r="AT141" s="122">
        <f t="shared" si="33"/>
        <v>0.14798265744260386</v>
      </c>
      <c r="AU141" s="122">
        <f t="shared" si="34"/>
        <v>5.6989079930772638E-2</v>
      </c>
      <c r="AV141" s="122">
        <f t="shared" si="35"/>
        <v>0.15973494435913657</v>
      </c>
      <c r="AW141" s="122">
        <f t="shared" si="36"/>
        <v>0.14843894422536469</v>
      </c>
      <c r="AX141" s="122">
        <f t="shared" si="37"/>
        <v>1.0000000000000002</v>
      </c>
      <c r="AY141" s="122">
        <f>SUMPRODUCT(AN141:AW141,幕後結果_最佳化!$Z$1005:$AI$1005)</f>
        <v>-0.19422736525379922</v>
      </c>
      <c r="AZ141" s="122">
        <f>(SUMPRODUCT(AN141:AW141,MMULT(AN141:AW141,幕後結果!$AB$9:$AK$18)))*252</f>
        <v>5.1523698039909256E-2</v>
      </c>
      <c r="BA141" s="122">
        <f t="shared" si="38"/>
        <v>0.22698832137338973</v>
      </c>
      <c r="BB141" s="98">
        <f t="shared" si="39"/>
        <v>-1.0446676895932943</v>
      </c>
      <c r="BC141" s="56"/>
      <c r="BD141" s="56"/>
    </row>
    <row r="142" spans="1:56">
      <c r="A142" s="91">
        <v>141</v>
      </c>
      <c r="B142" s="122">
        <v>0.4956929578233884</v>
      </c>
      <c r="C142" s="122">
        <v>0.71586878448171243</v>
      </c>
      <c r="D142" s="122">
        <v>0.34205496174979588</v>
      </c>
      <c r="E142" s="122">
        <v>0.47452227920427736</v>
      </c>
      <c r="F142" s="122">
        <v>0.33319607527731221</v>
      </c>
      <c r="G142" s="122">
        <v>0.63132003650005153</v>
      </c>
      <c r="H142" s="122">
        <v>0.39640359779685297</v>
      </c>
      <c r="I142" s="122">
        <v>0.80328842668340128</v>
      </c>
      <c r="J142" s="122">
        <v>0.2477966353660308</v>
      </c>
      <c r="K142" s="100">
        <v>0.23775180233095639</v>
      </c>
      <c r="L142" s="101"/>
      <c r="M142" s="102">
        <v>141</v>
      </c>
      <c r="N142" s="125">
        <v>-1.0796363436242795E-2</v>
      </c>
      <c r="O142" s="125">
        <v>0.57061237066294312</v>
      </c>
      <c r="P142" s="125">
        <v>-0.4068612150017818</v>
      </c>
      <c r="Q142" s="125">
        <v>-6.3906648445732683E-2</v>
      </c>
      <c r="R142" s="125">
        <v>-0.43110482763577074</v>
      </c>
      <c r="S142" s="125">
        <v>0.33535152935483353</v>
      </c>
      <c r="T142" s="125">
        <v>-0.26266707582507726</v>
      </c>
      <c r="U142" s="122">
        <v>0.85342593075679862</v>
      </c>
      <c r="V142" s="122">
        <v>-0.6814397615761173</v>
      </c>
      <c r="W142" s="94">
        <v>-0.71355303955391414</v>
      </c>
      <c r="X142" s="56"/>
      <c r="Y142" s="95">
        <v>141</v>
      </c>
      <c r="Z142" s="122">
        <f>(幕後結果!$AB$2+幕後結果!$AB$4*幕後結果_最佳化!$N1143)*12/3</f>
        <v>-1.8384320303069008</v>
      </c>
      <c r="AA142" s="122">
        <f>(幕後結果!$AC$2+幕後結果!$AC$4*幕後結果_最佳化!$O1143)*12/3</f>
        <v>0.60330652467365697</v>
      </c>
      <c r="AB142" s="122">
        <f>(幕後結果!$AD$2+幕後結果!$AD$4*幕後結果_最佳化!$P1143)*12/3</f>
        <v>-0.26480029043985631</v>
      </c>
      <c r="AC142" s="122">
        <f>(幕後結果!$AE$2+幕後結果!$AE$4*幕後結果_最佳化!$Q1143)*12/3</f>
        <v>0.21349141299019059</v>
      </c>
      <c r="AD142" s="122">
        <f>(幕後結果!$AF$2+幕後結果!$AF$4*幕後結果_最佳化!$R1143)*12/3</f>
        <v>0.20220259881377989</v>
      </c>
      <c r="AE142" s="122">
        <f>(幕後結果!$AG$2+幕後結果!$AG$4*幕後結果_最佳化!$S1143)*12/3</f>
        <v>0.24536153567304167</v>
      </c>
      <c r="AF142" s="122">
        <f>(幕後結果!$AH$2+幕後結果!$AH$4*幕後結果_最佳化!$T1143)*12/3</f>
        <v>-2.0917932946018791E-3</v>
      </c>
      <c r="AG142" s="122">
        <f>(幕後結果!$AI$2+幕後結果!$AI$4*幕後結果_最佳化!$U1143)*12/3</f>
        <v>0.74484138856067184</v>
      </c>
      <c r="AH142" s="122">
        <f>(幕後結果!$AJ$2+幕後結果!$AJ$4*幕後結果_最佳化!$V1143)*12/3</f>
        <v>0.37593122708801746</v>
      </c>
      <c r="AI142" s="96">
        <f>(幕後結果!$AK$2+幕後結果!$AK$4*幕後結果_最佳化!$W1143)*12/3</f>
        <v>-1.5806136465599476</v>
      </c>
      <c r="AJ142" s="56"/>
      <c r="AK142" s="56"/>
      <c r="AL142" s="56"/>
      <c r="AM142" s="104">
        <v>141</v>
      </c>
      <c r="AN142" s="122">
        <f t="shared" si="27"/>
        <v>0.14302497511205123</v>
      </c>
      <c r="AO142" s="122">
        <f t="shared" si="28"/>
        <v>5.3506142521144405E-2</v>
      </c>
      <c r="AP142" s="122">
        <f t="shared" si="29"/>
        <v>3.75400376205106E-2</v>
      </c>
      <c r="AQ142" s="122">
        <f t="shared" si="30"/>
        <v>0.13736088062761384</v>
      </c>
      <c r="AR142" s="122">
        <f t="shared" si="31"/>
        <v>6.265874392337091E-2</v>
      </c>
      <c r="AS142" s="122">
        <f t="shared" si="32"/>
        <v>0.10520081784783132</v>
      </c>
      <c r="AT142" s="122">
        <f t="shared" si="33"/>
        <v>0.13872515493526646</v>
      </c>
      <c r="AU142" s="122">
        <f t="shared" si="34"/>
        <v>7.3528543611611819E-2</v>
      </c>
      <c r="AV142" s="122">
        <f t="shared" si="35"/>
        <v>0.13331969655371348</v>
      </c>
      <c r="AW142" s="122">
        <f t="shared" si="36"/>
        <v>0.11513500724688587</v>
      </c>
      <c r="AX142" s="122">
        <f t="shared" si="37"/>
        <v>1</v>
      </c>
      <c r="AY142" s="122">
        <f>SUMPRODUCT(AN142:AW142,幕後結果_最佳化!$Z$1005:$AI$1005)</f>
        <v>-0.21995050624679552</v>
      </c>
      <c r="AZ142" s="122">
        <f>(SUMPRODUCT(AN142:AW142,MMULT(AN142:AW142,幕後結果!$AB$9:$AK$18)))*252</f>
        <v>5.140930377074579E-2</v>
      </c>
      <c r="BA142" s="122">
        <f t="shared" si="38"/>
        <v>0.22673619863344668</v>
      </c>
      <c r="BB142" s="98">
        <f t="shared" si="39"/>
        <v>-1.159278967500611</v>
      </c>
      <c r="BC142" s="56"/>
      <c r="BD142" s="56"/>
    </row>
    <row r="143" spans="1:56">
      <c r="A143" s="91">
        <v>142</v>
      </c>
      <c r="B143" s="122">
        <v>0.41975372753205487</v>
      </c>
      <c r="C143" s="122">
        <v>0.43570075197090641</v>
      </c>
      <c r="D143" s="122">
        <v>0.67218211411143391</v>
      </c>
      <c r="E143" s="122">
        <v>0.58432603252358573</v>
      </c>
      <c r="F143" s="122">
        <v>0.98739923731341395</v>
      </c>
      <c r="G143" s="122">
        <v>0.52436971850732039</v>
      </c>
      <c r="H143" s="122">
        <v>0.95708007752175961</v>
      </c>
      <c r="I143" s="122">
        <v>0.58871140410003253</v>
      </c>
      <c r="J143" s="122">
        <v>0.85989728245037278</v>
      </c>
      <c r="K143" s="100">
        <v>0.58334526314491009</v>
      </c>
      <c r="L143" s="101"/>
      <c r="M143" s="102">
        <v>142</v>
      </c>
      <c r="N143" s="125">
        <v>-0.20252354301885911</v>
      </c>
      <c r="O143" s="125">
        <v>-0.16187853818111145</v>
      </c>
      <c r="P143" s="125">
        <v>0.44594666637860209</v>
      </c>
      <c r="Q143" s="125">
        <v>0.21297311216122877</v>
      </c>
      <c r="R143" s="125">
        <v>2.2382995818565048</v>
      </c>
      <c r="S143" s="125">
        <v>6.1123865220749918E-2</v>
      </c>
      <c r="T143" s="125">
        <v>1.7177630433715656</v>
      </c>
      <c r="U143" s="122">
        <v>0.22423147711745975</v>
      </c>
      <c r="V143" s="122">
        <v>1.0798579629991074</v>
      </c>
      <c r="W143" s="94">
        <v>0.21045896740017997</v>
      </c>
      <c r="X143" s="56"/>
      <c r="Y143" s="95">
        <v>142</v>
      </c>
      <c r="Z143" s="122">
        <f>(幕後結果!$AB$2+幕後結果!$AB$4*幕後結果_最佳化!$N1144)*12/3</f>
        <v>-2.0348107868276677</v>
      </c>
      <c r="AA143" s="122">
        <f>(幕後結果!$AC$2+幕後結果!$AC$4*幕後結果_最佳化!$O1144)*12/3</f>
        <v>-0.17457350381469117</v>
      </c>
      <c r="AB143" s="122">
        <f>(幕後結果!$AD$2+幕後結果!$AD$4*幕後結果_最佳化!$P1144)*12/3</f>
        <v>0.35359285046514666</v>
      </c>
      <c r="AC143" s="122">
        <f>(幕後結果!$AE$2+幕後結果!$AE$4*幕後結果_最佳化!$Q1144)*12/3</f>
        <v>0.65638402433986198</v>
      </c>
      <c r="AD143" s="122">
        <f>(幕後結果!$AF$2+幕後結果!$AF$4*幕後結果_最佳化!$R1144)*12/3</f>
        <v>5.3821672826948577</v>
      </c>
      <c r="AE143" s="122">
        <f>(幕後結果!$AG$2+幕後結果!$AG$4*幕後結果_最佳化!$S1144)*12/3</f>
        <v>-0.21161916416632695</v>
      </c>
      <c r="AF143" s="122">
        <f>(幕後結果!$AH$2+幕後結果!$AH$4*幕後結果_最佳化!$T1144)*12/3</f>
        <v>1.7773664529747182</v>
      </c>
      <c r="AG143" s="122">
        <f>(幕後結果!$AI$2+幕後結果!$AI$4*幕後結果_最佳化!$U1144)*12/3</f>
        <v>-4.8992659251402837E-2</v>
      </c>
      <c r="AH143" s="122">
        <f>(幕後結果!$AJ$2+幕後結果!$AJ$4*幕後結果_最佳化!$V1144)*12/3</f>
        <v>1.6399563710634828</v>
      </c>
      <c r="AI143" s="96">
        <f>(幕後結果!$AK$2+幕後結果!$AK$4*幕後結果_最佳化!$W1144)*12/3</f>
        <v>-0.80921361029312033</v>
      </c>
      <c r="AJ143" s="56"/>
      <c r="AK143" s="56"/>
      <c r="AL143" s="56"/>
      <c r="AM143" s="104">
        <v>142</v>
      </c>
      <c r="AN143" s="122">
        <f t="shared" si="27"/>
        <v>8.731457509525202E-2</v>
      </c>
      <c r="AO143" s="122">
        <f t="shared" si="28"/>
        <v>9.1948650155177034E-3</v>
      </c>
      <c r="AP143" s="122">
        <f t="shared" si="29"/>
        <v>0.17522209721344201</v>
      </c>
      <c r="AQ143" s="122">
        <f t="shared" si="30"/>
        <v>6.7256254715266653E-2</v>
      </c>
      <c r="AR143" s="122">
        <f t="shared" si="31"/>
        <v>0.15635151103948941</v>
      </c>
      <c r="AS143" s="122">
        <f t="shared" si="32"/>
        <v>0.11593354903891399</v>
      </c>
      <c r="AT143" s="122">
        <f t="shared" si="33"/>
        <v>7.8318937008892739E-2</v>
      </c>
      <c r="AU143" s="122">
        <f t="shared" si="34"/>
        <v>0.18020214508484927</v>
      </c>
      <c r="AV143" s="122">
        <f t="shared" si="35"/>
        <v>1.0631819647553694E-2</v>
      </c>
      <c r="AW143" s="122">
        <f t="shared" si="36"/>
        <v>0.11957424614082245</v>
      </c>
      <c r="AX143" s="122">
        <f t="shared" si="37"/>
        <v>0.99999999999999978</v>
      </c>
      <c r="AY143" s="122">
        <f>SUMPRODUCT(AN143:AW143,幕後結果_最佳化!$Z$1005:$AI$1005)</f>
        <v>-0.21167490819196358</v>
      </c>
      <c r="AZ143" s="122">
        <f>(SUMPRODUCT(AN143:AW143,MMULT(AN143:AW143,幕後結果!$AB$9:$AK$18)))*252</f>
        <v>8.880524283506705E-2</v>
      </c>
      <c r="BA143" s="122">
        <f t="shared" si="38"/>
        <v>0.29800208528644068</v>
      </c>
      <c r="BB143" s="98">
        <f t="shared" si="39"/>
        <v>-0.85427223754916104</v>
      </c>
      <c r="BC143" s="56"/>
      <c r="BD143" s="56"/>
    </row>
    <row r="144" spans="1:56">
      <c r="A144" s="91">
        <v>143</v>
      </c>
      <c r="B144" s="122">
        <v>0.6496012527914532</v>
      </c>
      <c r="C144" s="122">
        <v>0.15197655424614598</v>
      </c>
      <c r="D144" s="122">
        <v>7.2296391626944789E-2</v>
      </c>
      <c r="E144" s="122">
        <v>0.91016077267829676</v>
      </c>
      <c r="F144" s="122">
        <v>0.25075175206023403</v>
      </c>
      <c r="G144" s="122">
        <v>0.86574835746664403</v>
      </c>
      <c r="H144" s="122">
        <v>0.65341282257015498</v>
      </c>
      <c r="I144" s="122">
        <v>0.68377986178857775</v>
      </c>
      <c r="J144" s="122">
        <v>0.61759648159637748</v>
      </c>
      <c r="K144" s="100">
        <v>0.83136102366295073</v>
      </c>
      <c r="L144" s="101"/>
      <c r="M144" s="102">
        <v>143</v>
      </c>
      <c r="N144" s="125">
        <v>0.38424415518280675</v>
      </c>
      <c r="O144" s="125">
        <v>-1.0279930254513459</v>
      </c>
      <c r="P144" s="125">
        <v>-1.458899454702441</v>
      </c>
      <c r="Q144" s="125">
        <v>1.3417457282017193</v>
      </c>
      <c r="R144" s="125">
        <v>-0.67212597102597726</v>
      </c>
      <c r="S144" s="125">
        <v>1.1065159018861115</v>
      </c>
      <c r="T144" s="125">
        <v>0.39455090111179142</v>
      </c>
      <c r="U144" s="122">
        <v>0.47829496933806237</v>
      </c>
      <c r="V144" s="122">
        <v>0.29917432699338997</v>
      </c>
      <c r="W144" s="94">
        <v>0.95955752940098715</v>
      </c>
      <c r="X144" s="56"/>
      <c r="Y144" s="95">
        <v>143</v>
      </c>
      <c r="Z144" s="122">
        <f>(幕後結果!$AB$2+幕後結果!$AB$4*幕後結果_最佳化!$N1145)*12/3</f>
        <v>-1.4338072609308972</v>
      </c>
      <c r="AA144" s="122">
        <f>(幕後結果!$AC$2+幕後結果!$AC$4*幕後結果_最佳化!$O1145)*12/3</f>
        <v>-1.0808252926429747</v>
      </c>
      <c r="AB144" s="122">
        <f>(幕後結果!$AD$2+幕後結果!$AD$4*幕後結果_最佳化!$P1145)*12/3</f>
        <v>-2.1015605210680137</v>
      </c>
      <c r="AC144" s="122">
        <f>(幕後結果!$AE$2+幕後結果!$AE$4*幕後結果_最佳化!$Q1145)*12/3</f>
        <v>0.68645853552821379</v>
      </c>
      <c r="AD144" s="122">
        <f>(幕後結果!$AF$2+幕後結果!$AF$4*幕後結果_最佳化!$R1145)*12/3</f>
        <v>-0.31660139771764717</v>
      </c>
      <c r="AE144" s="122">
        <f>(幕後結果!$AG$2+幕後結果!$AG$4*幕後結果_最佳化!$S1145)*12/3</f>
        <v>0.98828350513581997</v>
      </c>
      <c r="AF144" s="122">
        <f>(幕後結果!$AH$2+幕後結果!$AH$4*幕後結果_最佳化!$T1145)*12/3</f>
        <v>0.26060349382301501</v>
      </c>
      <c r="AG144" s="122">
        <f>(幕後結果!$AI$2+幕後結果!$AI$4*幕後結果_最佳化!$U1145)*12/3</f>
        <v>-0.93433195475955755</v>
      </c>
      <c r="AH144" s="122">
        <f>(幕後結果!$AJ$2+幕後結果!$AJ$4*幕後結果_最佳化!$V1145)*12/3</f>
        <v>1.6540371813380321</v>
      </c>
      <c r="AI144" s="96">
        <f>(幕後結果!$AK$2+幕後結果!$AK$4*幕後結果_最佳化!$W1145)*12/3</f>
        <v>-1.5649797579245721</v>
      </c>
      <c r="AJ144" s="56"/>
      <c r="AK144" s="56"/>
      <c r="AL144" s="56"/>
      <c r="AM144" s="104">
        <v>143</v>
      </c>
      <c r="AN144" s="122">
        <f t="shared" si="27"/>
        <v>0.11344184490868207</v>
      </c>
      <c r="AO144" s="122">
        <f t="shared" si="28"/>
        <v>0.14528574144020767</v>
      </c>
      <c r="AP144" s="122">
        <f t="shared" si="29"/>
        <v>1.2989555574392523E-2</v>
      </c>
      <c r="AQ144" s="122">
        <f t="shared" si="30"/>
        <v>0.11695640367665122</v>
      </c>
      <c r="AR144" s="122">
        <f t="shared" si="31"/>
        <v>3.890070025430261E-2</v>
      </c>
      <c r="AS144" s="122">
        <f t="shared" si="32"/>
        <v>4.2748829152202975E-2</v>
      </c>
      <c r="AT144" s="122">
        <f t="shared" si="33"/>
        <v>5.0448962876731548E-2</v>
      </c>
      <c r="AU144" s="122">
        <f t="shared" si="34"/>
        <v>9.3041834717876165E-2</v>
      </c>
      <c r="AV144" s="122">
        <f t="shared" si="35"/>
        <v>0.20122531415682099</v>
      </c>
      <c r="AW144" s="122">
        <f t="shared" si="36"/>
        <v>0.1849608132421322</v>
      </c>
      <c r="AX144" s="122">
        <f t="shared" si="37"/>
        <v>1</v>
      </c>
      <c r="AY144" s="122">
        <f>SUMPRODUCT(AN144:AW144,幕後結果_最佳化!$Z$1005:$AI$1005)</f>
        <v>-0.25972336497128212</v>
      </c>
      <c r="AZ144" s="122">
        <f>(SUMPRODUCT(AN144:AW144,MMULT(AN144:AW144,幕後結果!$AB$9:$AK$18)))*252</f>
        <v>6.1383213317737002E-2</v>
      </c>
      <c r="BA144" s="122">
        <f t="shared" si="38"/>
        <v>0.24775635878365868</v>
      </c>
      <c r="BB144" s="98">
        <f t="shared" si="39"/>
        <v>-1.2214554914230613</v>
      </c>
      <c r="BC144" s="56"/>
      <c r="BD144" s="56"/>
    </row>
    <row r="145" spans="1:56">
      <c r="A145" s="91">
        <v>144</v>
      </c>
      <c r="B145" s="122">
        <v>0.32462311139543121</v>
      </c>
      <c r="C145" s="122">
        <v>0.23901749807233807</v>
      </c>
      <c r="D145" s="122">
        <v>0.76828146182089352</v>
      </c>
      <c r="E145" s="122">
        <v>0.45048988017409841</v>
      </c>
      <c r="F145" s="122">
        <v>0.98536681409958637</v>
      </c>
      <c r="G145" s="122">
        <v>0.30851612676631923</v>
      </c>
      <c r="H145" s="122">
        <v>0.51597688471576464</v>
      </c>
      <c r="I145" s="122">
        <v>0.41152756950605451</v>
      </c>
      <c r="J145" s="122">
        <v>0.82072031051916383</v>
      </c>
      <c r="K145" s="100">
        <v>0.17161109132532171</v>
      </c>
      <c r="L145" s="101"/>
      <c r="M145" s="102">
        <v>144</v>
      </c>
      <c r="N145" s="125">
        <v>-0.45480960052890701</v>
      </c>
      <c r="O145" s="125">
        <v>-0.70946655965768579</v>
      </c>
      <c r="P145" s="125">
        <v>0.733198981676074</v>
      </c>
      <c r="Q145" s="125">
        <v>-0.12442376178600446</v>
      </c>
      <c r="R145" s="125">
        <v>2.1798798113589988</v>
      </c>
      <c r="S145" s="125">
        <v>-0.50006081906856092</v>
      </c>
      <c r="T145" s="125">
        <v>4.0058822184318596E-2</v>
      </c>
      <c r="U145" s="122">
        <v>-0.2236172512519593</v>
      </c>
      <c r="V145" s="122">
        <v>0.91811363159549086</v>
      </c>
      <c r="W145" s="94">
        <v>-0.947817867880132</v>
      </c>
      <c r="X145" s="56"/>
      <c r="Y145" s="95">
        <v>144</v>
      </c>
      <c r="Z145" s="122">
        <f>(幕後結果!$AB$2+幕後結果!$AB$4*幕後結果_最佳化!$N1146)*12/3</f>
        <v>-2.2932176666931348</v>
      </c>
      <c r="AA145" s="122">
        <f>(幕後結果!$AC$2+幕後結果!$AC$4*幕後結果_最佳化!$O1146)*12/3</f>
        <v>-0.75790552073520212</v>
      </c>
      <c r="AB145" s="122">
        <f>(幕後結果!$AD$2+幕後結果!$AD$4*幕後結果_最佳化!$P1146)*12/3</f>
        <v>0.39434485525888913</v>
      </c>
      <c r="AC145" s="122">
        <f>(幕後結果!$AE$2+幕後結果!$AE$4*幕後結果_最佳化!$Q1146)*12/3</f>
        <v>0.20619946769933906</v>
      </c>
      <c r="AD145" s="122">
        <f>(幕後結果!$AF$2+幕後結果!$AF$4*幕後結果_最佳化!$R1146)*12/3</f>
        <v>5.2344124815472437</v>
      </c>
      <c r="AE145" s="122">
        <f>(幕後結果!$AG$2+幕後結果!$AG$4*幕後結果_最佳化!$S1146)*12/3</f>
        <v>-0.73829388448567235</v>
      </c>
      <c r="AF145" s="122">
        <f>(幕後結果!$AH$2+幕後結果!$AH$4*幕後結果_最佳化!$T1146)*12/3</f>
        <v>0.10530804499268559</v>
      </c>
      <c r="AG145" s="122">
        <f>(幕後結果!$AI$2+幕後結果!$AI$4*幕後結果_最佳化!$U1146)*12/3</f>
        <v>-0.51032880775124789</v>
      </c>
      <c r="AH145" s="122">
        <f>(幕後結果!$AJ$2+幕後結果!$AJ$4*幕後結果_最佳化!$V1146)*12/3</f>
        <v>1.300517230958834</v>
      </c>
      <c r="AI145" s="96">
        <f>(幕後結果!$AK$2+幕後結果!$AK$4*幕後結果_最佳化!$W1146)*12/3</f>
        <v>-2.423978743895169</v>
      </c>
      <c r="AJ145" s="56"/>
      <c r="AK145" s="56"/>
      <c r="AL145" s="56"/>
      <c r="AM145" s="104">
        <v>144</v>
      </c>
      <c r="AN145" s="122">
        <f t="shared" si="27"/>
        <v>9.4819979022272904E-2</v>
      </c>
      <c r="AO145" s="122">
        <f t="shared" si="28"/>
        <v>0.17345844842607624</v>
      </c>
      <c r="AP145" s="122">
        <f t="shared" si="29"/>
        <v>4.3836357481387846E-2</v>
      </c>
      <c r="AQ145" s="122">
        <f t="shared" si="30"/>
        <v>0.14592361164447099</v>
      </c>
      <c r="AR145" s="122">
        <f t="shared" si="31"/>
        <v>0.13599467435264923</v>
      </c>
      <c r="AS145" s="122">
        <f t="shared" si="32"/>
        <v>0.14700397624135256</v>
      </c>
      <c r="AT145" s="122">
        <f t="shared" si="33"/>
        <v>1.878462517906844E-2</v>
      </c>
      <c r="AU145" s="122">
        <f t="shared" si="34"/>
        <v>5.3711303091317122E-2</v>
      </c>
      <c r="AV145" s="122">
        <f t="shared" si="35"/>
        <v>0.12131445368506867</v>
      </c>
      <c r="AW145" s="122">
        <f t="shared" si="36"/>
        <v>6.5152570876336025E-2</v>
      </c>
      <c r="AX145" s="122">
        <f t="shared" si="37"/>
        <v>1</v>
      </c>
      <c r="AY145" s="122">
        <f>SUMPRODUCT(AN145:AW145,幕後結果_最佳化!$Z$1005:$AI$1005)</f>
        <v>-1.940176861519316E-3</v>
      </c>
      <c r="AZ145" s="122">
        <f>(SUMPRODUCT(AN145:AW145,MMULT(AN145:AW145,幕後結果!$AB$9:$AK$18)))*252</f>
        <v>6.0292585996281886E-2</v>
      </c>
      <c r="BA145" s="122">
        <f t="shared" si="38"/>
        <v>0.24554548661354353</v>
      </c>
      <c r="BB145" s="98">
        <f t="shared" si="39"/>
        <v>-0.18261454315424616</v>
      </c>
      <c r="BC145" s="56"/>
      <c r="BD145" s="56"/>
    </row>
    <row r="146" spans="1:56">
      <c r="A146" s="91">
        <v>145</v>
      </c>
      <c r="B146" s="122">
        <v>4.0885208565447417E-2</v>
      </c>
      <c r="C146" s="122">
        <v>0.92012253003301803</v>
      </c>
      <c r="D146" s="122">
        <v>0.70678905327314623</v>
      </c>
      <c r="E146" s="122">
        <v>0.86205503887677803</v>
      </c>
      <c r="F146" s="122">
        <v>5.1596887331992969E-2</v>
      </c>
      <c r="G146" s="122">
        <v>0.18498932677315616</v>
      </c>
      <c r="H146" s="122">
        <v>0.60882579652990554</v>
      </c>
      <c r="I146" s="122">
        <v>0.45872190409321201</v>
      </c>
      <c r="J146" s="122">
        <v>0.10120989744097297</v>
      </c>
      <c r="K146" s="100">
        <v>0.39472469469330407</v>
      </c>
      <c r="L146" s="101"/>
      <c r="M146" s="102">
        <v>145</v>
      </c>
      <c r="N146" s="125">
        <v>-1.740504804755421</v>
      </c>
      <c r="O146" s="125">
        <v>1.4058962334919627</v>
      </c>
      <c r="P146" s="125">
        <v>0.54402845274893508</v>
      </c>
      <c r="Q146" s="125">
        <v>1.0895987765739008</v>
      </c>
      <c r="R146" s="125">
        <v>-1.6295635438182032</v>
      </c>
      <c r="S146" s="125">
        <v>-0.89651334991201159</v>
      </c>
      <c r="T146" s="125">
        <v>0.27625995995938579</v>
      </c>
      <c r="U146" s="122">
        <v>-0.10365415679166141</v>
      </c>
      <c r="V146" s="122">
        <v>-1.2746877204313207</v>
      </c>
      <c r="W146" s="94">
        <v>-0.26702567945080125</v>
      </c>
      <c r="X146" s="56"/>
      <c r="Y146" s="95">
        <v>145</v>
      </c>
      <c r="Z146" s="122">
        <f>(幕後結果!$AB$2+幕後結果!$AB$4*幕後結果_最佳化!$N1147)*12/3</f>
        <v>-3.6101056844502613</v>
      </c>
      <c r="AA146" s="122">
        <f>(幕後結果!$AC$2+幕後結果!$AC$4*幕後結果_最佳化!$O1147)*12/3</f>
        <v>1.4579389835768388</v>
      </c>
      <c r="AB146" s="122">
        <f>(幕後結果!$AD$2+幕後結果!$AD$4*幕後結果_最佳化!$P1147)*12/3</f>
        <v>0.87150528567738605</v>
      </c>
      <c r="AC146" s="122">
        <f>(幕後結果!$AE$2+幕後結果!$AE$4*幕後結果_最佳化!$Q1147)*12/3</f>
        <v>1.9197344545239134</v>
      </c>
      <c r="AD146" s="122">
        <f>(幕後結果!$AF$2+幕後結果!$AF$4*幕後結果_最佳化!$R1147)*12/3</f>
        <v>-1.4835611693812201</v>
      </c>
      <c r="AE146" s="122">
        <f>(幕後結果!$AG$2+幕後結果!$AG$4*幕後結果_最佳化!$S1147)*12/3</f>
        <v>-0.46347511587747131</v>
      </c>
      <c r="AF146" s="122">
        <f>(幕後結果!$AH$2+幕後結果!$AH$4*幕後結果_最佳化!$T1147)*12/3</f>
        <v>0.51173661569930051</v>
      </c>
      <c r="AG146" s="122">
        <f>(幕後結果!$AI$2+幕後結果!$AI$4*幕後結果_最佳化!$U1147)*12/3</f>
        <v>-0.1630683331481193</v>
      </c>
      <c r="AH146" s="122">
        <f>(幕後結果!$AJ$2+幕後結果!$AJ$4*幕後結果_最佳化!$V1147)*12/3</f>
        <v>-0.61393126131932341</v>
      </c>
      <c r="AI146" s="96">
        <f>(幕後結果!$AK$2+幕後結果!$AK$4*幕後結果_最佳化!$W1147)*12/3</f>
        <v>-2.1853370908734364</v>
      </c>
      <c r="AJ146" s="56"/>
      <c r="AK146" s="56"/>
      <c r="AL146" s="56"/>
      <c r="AM146" s="104">
        <v>145</v>
      </c>
      <c r="AN146" s="122">
        <f t="shared" si="27"/>
        <v>0.23395755588998582</v>
      </c>
      <c r="AO146" s="122">
        <f t="shared" si="28"/>
        <v>2.0427456584584127E-3</v>
      </c>
      <c r="AP146" s="122">
        <f t="shared" si="29"/>
        <v>0.14315371809702626</v>
      </c>
      <c r="AQ146" s="122">
        <f t="shared" si="30"/>
        <v>0.16314561655793022</v>
      </c>
      <c r="AR146" s="122">
        <f t="shared" si="31"/>
        <v>1.6839422290148186E-2</v>
      </c>
      <c r="AS146" s="122">
        <f t="shared" si="32"/>
        <v>0.20143095835316924</v>
      </c>
      <c r="AT146" s="122">
        <f t="shared" si="33"/>
        <v>4.0819974359106968E-2</v>
      </c>
      <c r="AU146" s="122">
        <f t="shared" si="34"/>
        <v>4.070712362626705E-2</v>
      </c>
      <c r="AV146" s="122">
        <f t="shared" si="35"/>
        <v>1.9272418936909608E-2</v>
      </c>
      <c r="AW146" s="122">
        <f t="shared" si="36"/>
        <v>0.13863046623099826</v>
      </c>
      <c r="AX146" s="122">
        <f t="shared" si="37"/>
        <v>1</v>
      </c>
      <c r="AY146" s="122">
        <f>SUMPRODUCT(AN146:AW146,幕後結果_最佳化!$Z$1005:$AI$1005)</f>
        <v>-0.59935778362261882</v>
      </c>
      <c r="AZ146" s="122">
        <f>(SUMPRODUCT(AN146:AW146,MMULT(AN146:AW146,幕後結果!$AB$9:$AK$18)))*252</f>
        <v>6.450859425942608E-2</v>
      </c>
      <c r="BA146" s="122">
        <f t="shared" si="38"/>
        <v>0.25398542135214391</v>
      </c>
      <c r="BB146" s="98">
        <f t="shared" si="39"/>
        <v>-2.5287190902667827</v>
      </c>
      <c r="BC146" s="56"/>
      <c r="BD146" s="56"/>
    </row>
    <row r="147" spans="1:56">
      <c r="A147" s="91">
        <v>146</v>
      </c>
      <c r="B147" s="122">
        <v>0.31267445076463463</v>
      </c>
      <c r="C147" s="122">
        <v>0.65816441931322189</v>
      </c>
      <c r="D147" s="122">
        <v>0.95408654012750027</v>
      </c>
      <c r="E147" s="122">
        <v>0.82565237046633855</v>
      </c>
      <c r="F147" s="122">
        <v>0.74155651500430464</v>
      </c>
      <c r="G147" s="122">
        <v>0.37464051077651628</v>
      </c>
      <c r="H147" s="122">
        <v>0.44555623821874391</v>
      </c>
      <c r="I147" s="122">
        <v>0.47056110740403678</v>
      </c>
      <c r="J147" s="122">
        <v>0.30183331892481235</v>
      </c>
      <c r="K147" s="100">
        <v>0.9239568438094985</v>
      </c>
      <c r="L147" s="101"/>
      <c r="M147" s="102">
        <v>146</v>
      </c>
      <c r="N147" s="125">
        <v>-0.48828370548257094</v>
      </c>
      <c r="O147" s="125">
        <v>0.40745864575422081</v>
      </c>
      <c r="P147" s="125">
        <v>1.6858384497470775</v>
      </c>
      <c r="Q147" s="125">
        <v>0.93712306352619756</v>
      </c>
      <c r="R147" s="125">
        <v>0.64815149593107746</v>
      </c>
      <c r="S147" s="125">
        <v>-0.31958753932496226</v>
      </c>
      <c r="T147" s="125">
        <v>-0.13689666313522389</v>
      </c>
      <c r="U147" s="122">
        <v>-7.3859458902326536E-2</v>
      </c>
      <c r="V147" s="122">
        <v>-0.51913494955806994</v>
      </c>
      <c r="W147" s="94">
        <v>1.4322009764231312</v>
      </c>
      <c r="X147" s="56"/>
      <c r="Y147" s="95">
        <v>146</v>
      </c>
      <c r="Z147" s="122">
        <f>(幕後結果!$AB$2+幕後結果!$AB$4*幕後結果_最佳化!$N1148)*12/3</f>
        <v>-2.327503901543909</v>
      </c>
      <c r="AA147" s="122">
        <f>(幕後結果!$AC$2+幕後結果!$AC$4*幕後結果_最佳化!$O1148)*12/3</f>
        <v>0.42281042012017461</v>
      </c>
      <c r="AB147" s="122">
        <f>(幕後結果!$AD$2+幕後結果!$AD$4*幕後結果_最佳化!$P1148)*12/3</f>
        <v>1.9720138657267221</v>
      </c>
      <c r="AC147" s="122">
        <f>(幕後結果!$AE$2+幕後結果!$AE$4*幕後結果_最佳化!$Q1148)*12/3</f>
        <v>2.2157885147213134</v>
      </c>
      <c r="AD147" s="122">
        <f>(幕後結果!$AF$2+幕後結果!$AF$4*幕後結果_最佳化!$R1148)*12/3</f>
        <v>3.1827867034671296</v>
      </c>
      <c r="AE147" s="122">
        <f>(幕後結果!$AG$2+幕後結果!$AG$4*幕後結果_最佳化!$S1148)*12/3</f>
        <v>-0.33044826101899183</v>
      </c>
      <c r="AF147" s="122">
        <f>(幕後結果!$AH$2+幕後結果!$AH$4*幕後結果_最佳化!$T1148)*12/3</f>
        <v>0.19463411715342926</v>
      </c>
      <c r="AG147" s="122">
        <f>(幕後結果!$AI$2+幕後結果!$AI$4*幕後結果_最佳化!$U1148)*12/3</f>
        <v>0.16975907170427104</v>
      </c>
      <c r="AH147" s="122">
        <f>(幕後結果!$AJ$2+幕後結果!$AJ$4*幕後結果_最佳化!$V1148)*12/3</f>
        <v>0.12719957417331107</v>
      </c>
      <c r="AI147" s="96">
        <f>(幕後結果!$AK$2+幕後結果!$AK$4*幕後結果_最佳化!$W1148)*12/3</f>
        <v>0.61616833097174961</v>
      </c>
      <c r="AJ147" s="56"/>
      <c r="AK147" s="56"/>
      <c r="AL147" s="56"/>
      <c r="AM147" s="104">
        <v>146</v>
      </c>
      <c r="AN147" s="122">
        <f t="shared" si="27"/>
        <v>8.8299037105540906E-2</v>
      </c>
      <c r="AO147" s="122">
        <f t="shared" si="28"/>
        <v>4.6955824365746697E-2</v>
      </c>
      <c r="AP147" s="122">
        <f t="shared" si="29"/>
        <v>0.16292328849828036</v>
      </c>
      <c r="AQ147" s="122">
        <f t="shared" si="30"/>
        <v>0.12718227395289824</v>
      </c>
      <c r="AR147" s="122">
        <f t="shared" si="31"/>
        <v>9.4897368738128707E-2</v>
      </c>
      <c r="AS147" s="122">
        <f t="shared" si="32"/>
        <v>0.12101744013159901</v>
      </c>
      <c r="AT147" s="122">
        <f t="shared" si="33"/>
        <v>0.13136369409535906</v>
      </c>
      <c r="AU147" s="122">
        <f t="shared" si="34"/>
        <v>9.9523196537962419E-2</v>
      </c>
      <c r="AV147" s="122">
        <f t="shared" si="35"/>
        <v>8.6366522707800861E-2</v>
      </c>
      <c r="AW147" s="122">
        <f t="shared" si="36"/>
        <v>4.1471353866683554E-2</v>
      </c>
      <c r="AX147" s="122">
        <f t="shared" si="37"/>
        <v>0.99999999999999978</v>
      </c>
      <c r="AY147" s="122">
        <f>SUMPRODUCT(AN147:AW147,幕後結果_最佳化!$Z$1005:$AI$1005)</f>
        <v>-2.8032306039272439E-2</v>
      </c>
      <c r="AZ147" s="122">
        <f>(SUMPRODUCT(AN147:AW147,MMULT(AN147:AW147,幕後結果!$AB$9:$AK$18)))*252</f>
        <v>5.9189425246829415E-2</v>
      </c>
      <c r="BA147" s="122">
        <f t="shared" si="38"/>
        <v>0.2432887692575007</v>
      </c>
      <c r="BB147" s="98">
        <f t="shared" si="39"/>
        <v>-0.29155602313971413</v>
      </c>
      <c r="BC147" s="56"/>
      <c r="BD147" s="56"/>
    </row>
    <row r="148" spans="1:56">
      <c r="A148" s="91">
        <v>147</v>
      </c>
      <c r="B148" s="122">
        <v>0.96687114831655196</v>
      </c>
      <c r="C148" s="122">
        <v>0.24618078811059019</v>
      </c>
      <c r="D148" s="122">
        <v>3.8190052633266358E-2</v>
      </c>
      <c r="E148" s="122">
        <v>0.23698887608134989</v>
      </c>
      <c r="F148" s="122">
        <v>0.92051309653010516</v>
      </c>
      <c r="G148" s="122">
        <v>0.98636403934192596</v>
      </c>
      <c r="H148" s="122">
        <v>0.19802736670940835</v>
      </c>
      <c r="I148" s="122">
        <v>3.0080037953847949E-3</v>
      </c>
      <c r="J148" s="122">
        <v>0.78603850498119021</v>
      </c>
      <c r="K148" s="100">
        <v>3.1575061420062722E-2</v>
      </c>
      <c r="L148" s="101"/>
      <c r="M148" s="102">
        <v>147</v>
      </c>
      <c r="N148" s="125">
        <v>1.8366762501793741</v>
      </c>
      <c r="O148" s="125">
        <v>-0.68655756657341538</v>
      </c>
      <c r="P148" s="125">
        <v>-1.772087068079407</v>
      </c>
      <c r="Q148" s="125">
        <v>-0.71602202015423699</v>
      </c>
      <c r="R148" s="125">
        <v>1.408531294939682</v>
      </c>
      <c r="S148" s="125">
        <v>2.2076035521353146</v>
      </c>
      <c r="T148" s="125">
        <v>-0.84868834467236454</v>
      </c>
      <c r="U148" s="122">
        <v>-2.7469076260082557</v>
      </c>
      <c r="V148" s="122">
        <v>0.79275086282484253</v>
      </c>
      <c r="W148" s="94">
        <v>-1.8581330476500548</v>
      </c>
      <c r="X148" s="56"/>
      <c r="Y148" s="95">
        <v>147</v>
      </c>
      <c r="Z148" s="122">
        <f>(幕後結果!$AB$2+幕後結果!$AB$4*幕後結果_最佳化!$N1149)*12/3</f>
        <v>5.3862924210341445E-2</v>
      </c>
      <c r="AA148" s="122">
        <f>(幕後結果!$AC$2+幕後結果!$AC$4*幕後結果_最佳化!$O1149)*12/3</f>
        <v>-0.69555845933428095</v>
      </c>
      <c r="AB148" s="122">
        <f>(幕後結果!$AD$2+幕後結果!$AD$4*幕後結果_最佳化!$P1149)*12/3</f>
        <v>-2.0399348323473636</v>
      </c>
      <c r="AC148" s="122">
        <f>(幕後結果!$AE$2+幕後結果!$AE$4*幕後結果_最佳化!$Q1149)*12/3</f>
        <v>-1.2962329319734773</v>
      </c>
      <c r="AD148" s="122">
        <f>(幕後結果!$AF$2+幕後結果!$AF$4*幕後結果_最佳化!$R1149)*12/3</f>
        <v>3.0090937061581307</v>
      </c>
      <c r="AE148" s="122">
        <f>(幕後結果!$AG$2+幕後結果!$AG$4*幕後結果_最佳化!$S1149)*12/3</f>
        <v>1.4296849047511271</v>
      </c>
      <c r="AF148" s="122">
        <f>(幕後結果!$AH$2+幕後結果!$AH$4*幕後結果_最佳化!$T1149)*12/3</f>
        <v>-0.65276757630064364</v>
      </c>
      <c r="AG148" s="122">
        <f>(幕後結果!$AI$2+幕後結果!$AI$4*幕後結果_最佳化!$U1149)*12/3</f>
        <v>-3.0154925181089545</v>
      </c>
      <c r="AH148" s="122">
        <f>(幕後結果!$AJ$2+幕後結果!$AJ$4*幕後結果_最佳化!$V1149)*12/3</f>
        <v>2.8617900012528188</v>
      </c>
      <c r="AI148" s="96">
        <f>(幕後結果!$AK$2+幕後結果!$AK$4*幕後結果_最佳化!$W1149)*12/3</f>
        <v>-4.93283473767662</v>
      </c>
      <c r="AJ148" s="56"/>
      <c r="AK148" s="56"/>
      <c r="AL148" s="56"/>
      <c r="AM148" s="104">
        <v>147</v>
      </c>
      <c r="AN148" s="122">
        <f t="shared" si="27"/>
        <v>0.16484979955866902</v>
      </c>
      <c r="AO148" s="122">
        <f t="shared" si="28"/>
        <v>0.15002441633563246</v>
      </c>
      <c r="AP148" s="122">
        <f t="shared" si="29"/>
        <v>9.5631013573893066E-3</v>
      </c>
      <c r="AQ148" s="122">
        <f t="shared" si="30"/>
        <v>7.1645078583329788E-2</v>
      </c>
      <c r="AR148" s="122">
        <f t="shared" si="31"/>
        <v>8.247187384382916E-2</v>
      </c>
      <c r="AS148" s="122">
        <f t="shared" si="32"/>
        <v>0.14880413463067979</v>
      </c>
      <c r="AT148" s="122">
        <f t="shared" si="33"/>
        <v>7.9260738747507484E-2</v>
      </c>
      <c r="AU148" s="122">
        <f t="shared" si="34"/>
        <v>0.10942749596547444</v>
      </c>
      <c r="AV148" s="122">
        <f t="shared" si="35"/>
        <v>0.15555765765504337</v>
      </c>
      <c r="AW148" s="122">
        <f t="shared" si="36"/>
        <v>2.8395703322445336E-2</v>
      </c>
      <c r="AX148" s="122">
        <f t="shared" si="37"/>
        <v>1</v>
      </c>
      <c r="AY148" s="122">
        <f>SUMPRODUCT(AN148:AW148,幕後結果_最佳化!$Z$1005:$AI$1005)</f>
        <v>-0.12196883556554292</v>
      </c>
      <c r="AZ148" s="122">
        <f>(SUMPRODUCT(AN148:AW148,MMULT(AN148:AW148,幕後結果!$AB$9:$AK$18)))*252</f>
        <v>4.6463686975714673E-2</v>
      </c>
      <c r="BA148" s="122">
        <f t="shared" si="38"/>
        <v>0.2155543712748936</v>
      </c>
      <c r="BB148" s="98">
        <f t="shared" si="39"/>
        <v>-0.76485962493095483</v>
      </c>
      <c r="BC148" s="56"/>
      <c r="BD148" s="56"/>
    </row>
    <row r="149" spans="1:56">
      <c r="A149" s="91">
        <v>148</v>
      </c>
      <c r="B149" s="122">
        <v>5.7090609066708042E-2</v>
      </c>
      <c r="C149" s="122">
        <v>0.20004894108893234</v>
      </c>
      <c r="D149" s="122">
        <v>0.43232832628413531</v>
      </c>
      <c r="E149" s="122">
        <v>0.88912701787419834</v>
      </c>
      <c r="F149" s="122">
        <v>0.46454803135644029</v>
      </c>
      <c r="G149" s="122">
        <v>0.37295518865249155</v>
      </c>
      <c r="H149" s="122">
        <v>0.37345878589662562</v>
      </c>
      <c r="I149" s="122">
        <v>0.67222726352282747</v>
      </c>
      <c r="J149" s="122">
        <v>0.40877441508548351</v>
      </c>
      <c r="K149" s="100">
        <v>0.69868771315056488</v>
      </c>
      <c r="L149" s="101"/>
      <c r="M149" s="102">
        <v>148</v>
      </c>
      <c r="N149" s="125">
        <v>-1.5796754171205625</v>
      </c>
      <c r="O149" s="125">
        <v>-0.84144643305292233</v>
      </c>
      <c r="P149" s="125">
        <v>-0.17044949199565373</v>
      </c>
      <c r="Q149" s="125">
        <v>1.2218986283145792</v>
      </c>
      <c r="R149" s="125">
        <v>-8.8982191981543543E-2</v>
      </c>
      <c r="S149" s="125">
        <v>-0.32403653100867597</v>
      </c>
      <c r="T149" s="125">
        <v>-0.32270644353541167</v>
      </c>
      <c r="U149" s="122">
        <v>0.4460716743950528</v>
      </c>
      <c r="V149" s="122">
        <v>-0.23069876868865027</v>
      </c>
      <c r="W149" s="94">
        <v>0.52062996092587344</v>
      </c>
      <c r="X149" s="56"/>
      <c r="Y149" s="95">
        <v>148</v>
      </c>
      <c r="Z149" s="122">
        <f>(幕後結果!$AB$2+幕後結果!$AB$4*幕後結果_最佳化!$N1150)*12/3</f>
        <v>-3.4453743447180121</v>
      </c>
      <c r="AA149" s="122">
        <f>(幕後結果!$AC$2+幕後結果!$AC$4*幕後結果_最佳化!$O1150)*12/3</f>
        <v>-0.91620077279145562</v>
      </c>
      <c r="AB149" s="122">
        <f>(幕後結果!$AD$2+幕後結果!$AD$4*幕後結果_最佳化!$P1150)*12/3</f>
        <v>-0.90811159206370817</v>
      </c>
      <c r="AC149" s="122">
        <f>(幕後結果!$AE$2+幕後結果!$AE$4*幕後結果_最佳化!$Q1150)*12/3</f>
        <v>0.93533880837064254</v>
      </c>
      <c r="AD149" s="122">
        <f>(幕後結果!$AF$2+幕後結果!$AF$4*幕後結果_最佳化!$R1150)*12/3</f>
        <v>0.95060342544597776</v>
      </c>
      <c r="AE149" s="122">
        <f>(幕後結果!$AG$2+幕後結果!$AG$4*幕後結果_最佳化!$S1150)*12/3</f>
        <v>-0.29675979190375013</v>
      </c>
      <c r="AF149" s="122">
        <f>(幕後結果!$AH$2+幕後結果!$AH$4*幕後結果_最佳化!$T1150)*12/3</f>
        <v>-0.53150661700245194</v>
      </c>
      <c r="AG149" s="122">
        <f>(幕後結果!$AI$2+幕後結果!$AI$4*幕後結果_最佳化!$U1150)*12/3</f>
        <v>-0.69672666108521264</v>
      </c>
      <c r="AH149" s="122">
        <f>(幕後結果!$AJ$2+幕後結果!$AJ$4*幕後結果_最佳化!$V1150)*12/3</f>
        <v>0.24657732584112479</v>
      </c>
      <c r="AI149" s="96">
        <f>(幕後結果!$AK$2+幕後結果!$AK$4*幕後結果_最佳化!$W1150)*12/3</f>
        <v>-1.7012021552359748</v>
      </c>
      <c r="AJ149" s="56"/>
      <c r="AK149" s="56"/>
      <c r="AL149" s="56"/>
      <c r="AM149" s="104">
        <v>148</v>
      </c>
      <c r="AN149" s="122">
        <f t="shared" si="27"/>
        <v>2.7283026131782528E-2</v>
      </c>
      <c r="AO149" s="122">
        <f t="shared" si="28"/>
        <v>0.1117789245419769</v>
      </c>
      <c r="AP149" s="122">
        <f t="shared" si="29"/>
        <v>0.10089715027526519</v>
      </c>
      <c r="AQ149" s="122">
        <f t="shared" si="30"/>
        <v>3.994584012492032E-2</v>
      </c>
      <c r="AR149" s="122">
        <f t="shared" si="31"/>
        <v>5.9371119387605677E-2</v>
      </c>
      <c r="AS149" s="122">
        <f t="shared" si="32"/>
        <v>4.8966026136827115E-2</v>
      </c>
      <c r="AT149" s="122">
        <f t="shared" si="33"/>
        <v>0.13503352469986715</v>
      </c>
      <c r="AU149" s="122">
        <f t="shared" si="34"/>
        <v>0.1758847765678474</v>
      </c>
      <c r="AV149" s="122">
        <f t="shared" si="35"/>
        <v>0.1844858619871686</v>
      </c>
      <c r="AW149" s="122">
        <f t="shared" si="36"/>
        <v>0.11635375014673921</v>
      </c>
      <c r="AX149" s="122">
        <f t="shared" si="37"/>
        <v>1</v>
      </c>
      <c r="AY149" s="122">
        <f>SUMPRODUCT(AN149:AW149,幕後結果_最佳化!$Z$1005:$AI$1005)</f>
        <v>-1.4798233585965381E-2</v>
      </c>
      <c r="AZ149" s="122">
        <f>(SUMPRODUCT(AN149:AW149,MMULT(AN149:AW149,幕後結果!$AB$9:$AK$18)))*252</f>
        <v>6.0756436563782698E-2</v>
      </c>
      <c r="BA149" s="122">
        <f t="shared" si="38"/>
        <v>0.24648820775806435</v>
      </c>
      <c r="BB149" s="98">
        <f t="shared" si="39"/>
        <v>-0.23408111126597159</v>
      </c>
      <c r="BC149" s="56"/>
      <c r="BD149" s="56"/>
    </row>
    <row r="150" spans="1:56">
      <c r="A150" s="91">
        <v>149</v>
      </c>
      <c r="B150" s="122">
        <v>0.99363481456661495</v>
      </c>
      <c r="C150" s="122">
        <v>0.83727816705061553</v>
      </c>
      <c r="D150" s="122">
        <v>0.88827231490258285</v>
      </c>
      <c r="E150" s="122">
        <v>0.59662713130469935</v>
      </c>
      <c r="F150" s="122">
        <v>0.54815632146872906</v>
      </c>
      <c r="G150" s="122">
        <v>0.19135169934913021</v>
      </c>
      <c r="H150" s="122">
        <v>0.53472392781300493</v>
      </c>
      <c r="I150" s="122">
        <v>0.56927024910652024</v>
      </c>
      <c r="J150" s="122">
        <v>0.47739321749333907</v>
      </c>
      <c r="K150" s="100">
        <v>0.67851791688102159</v>
      </c>
      <c r="L150" s="101"/>
      <c r="M150" s="102">
        <v>149</v>
      </c>
      <c r="N150" s="125">
        <v>2.4912243436263282</v>
      </c>
      <c r="O150" s="125">
        <v>0.98333281250597371</v>
      </c>
      <c r="P150" s="125">
        <v>1.2173913036802686</v>
      </c>
      <c r="Q150" s="125">
        <v>0.24462637853178149</v>
      </c>
      <c r="R150" s="125">
        <v>0.12100464372696219</v>
      </c>
      <c r="S150" s="125">
        <v>-0.87292602734905156</v>
      </c>
      <c r="T150" s="125">
        <v>8.7150173504715836E-2</v>
      </c>
      <c r="U150" s="122">
        <v>0.17451657994800857</v>
      </c>
      <c r="V150" s="122">
        <v>-5.6697161736679533E-2</v>
      </c>
      <c r="W150" s="94">
        <v>0.46355839788086883</v>
      </c>
      <c r="X150" s="56"/>
      <c r="Y150" s="95">
        <v>149</v>
      </c>
      <c r="Z150" s="122">
        <f>(幕後結果!$AB$2+幕後結果!$AB$4*幕後結果_最佳化!$N1151)*12/3</f>
        <v>0.72429129515898494</v>
      </c>
      <c r="AA150" s="122">
        <f>(幕後結果!$AC$2+幕後結果!$AC$4*幕後結果_最佳化!$O1151)*12/3</f>
        <v>1.0814247890397246</v>
      </c>
      <c r="AB150" s="122">
        <f>(幕後結果!$AD$2+幕後結果!$AD$4*幕後結果_最佳化!$P1151)*12/3</f>
        <v>2.2428826129580388</v>
      </c>
      <c r="AC150" s="122">
        <f>(幕後結果!$AE$2+幕後結果!$AE$4*幕後結果_最佳化!$Q1151)*12/3</f>
        <v>1.9673154065087939</v>
      </c>
      <c r="AD150" s="122">
        <f>(幕後結果!$AF$2+幕後結果!$AF$4*幕後結果_最佳化!$R1151)*12/3</f>
        <v>2.3203239095922159</v>
      </c>
      <c r="AE150" s="122">
        <f>(幕後結果!$AG$2+幕後結果!$AG$4*幕後結果_最佳化!$S1151)*12/3</f>
        <v>-0.37519021967994903</v>
      </c>
      <c r="AF150" s="122">
        <f>(幕後結果!$AH$2+幕後結果!$AH$4*幕後結果_最佳化!$T1151)*12/3</f>
        <v>1.059163511878348</v>
      </c>
      <c r="AG150" s="122">
        <f>(幕後結果!$AI$2+幕後結果!$AI$4*幕後結果_最佳化!$U1151)*12/3</f>
        <v>1.0549882928443139</v>
      </c>
      <c r="AH150" s="122">
        <f>(幕後結果!$AJ$2+幕後結果!$AJ$4*幕後結果_最佳化!$V1151)*12/3</f>
        <v>1.1915610476431173</v>
      </c>
      <c r="AI150" s="96">
        <f>(幕後結果!$AK$2+幕後結果!$AK$4*幕後結果_最佳化!$W1151)*12/3</f>
        <v>4.1995980413900513E-2</v>
      </c>
      <c r="AJ150" s="56"/>
      <c r="AK150" s="56"/>
      <c r="AL150" s="56"/>
      <c r="AM150" s="104">
        <v>149</v>
      </c>
      <c r="AN150" s="122">
        <f t="shared" si="27"/>
        <v>0.15589329774598848</v>
      </c>
      <c r="AO150" s="122">
        <f t="shared" si="28"/>
        <v>9.8429426889396793E-2</v>
      </c>
      <c r="AP150" s="122">
        <f t="shared" si="29"/>
        <v>0.12696184116550802</v>
      </c>
      <c r="AQ150" s="122">
        <f t="shared" si="30"/>
        <v>8.574545210596661E-2</v>
      </c>
      <c r="AR150" s="122">
        <f t="shared" si="31"/>
        <v>4.3764831436563442E-2</v>
      </c>
      <c r="AS150" s="122">
        <f t="shared" si="32"/>
        <v>0.16851405303057634</v>
      </c>
      <c r="AT150" s="122">
        <f t="shared" si="33"/>
        <v>4.5289008443688231E-2</v>
      </c>
      <c r="AU150" s="122">
        <f t="shared" si="34"/>
        <v>0.13592326515311917</v>
      </c>
      <c r="AV150" s="122">
        <f t="shared" si="35"/>
        <v>7.9818584426171638E-2</v>
      </c>
      <c r="AW150" s="122">
        <f t="shared" si="36"/>
        <v>5.9660239603021428E-2</v>
      </c>
      <c r="AX150" s="122">
        <f t="shared" si="37"/>
        <v>1</v>
      </c>
      <c r="AY150" s="122">
        <f>SUMPRODUCT(AN150:AW150,幕後結果_最佳化!$Z$1005:$AI$1005)</f>
        <v>-0.28560806700010671</v>
      </c>
      <c r="AZ150" s="122">
        <f>(SUMPRODUCT(AN150:AW150,MMULT(AN150:AW150,幕後結果!$AB$9:$AK$18)))*252</f>
        <v>5.4949442138329148E-2</v>
      </c>
      <c r="BA150" s="122">
        <f t="shared" si="38"/>
        <v>0.23441297348553289</v>
      </c>
      <c r="BB150" s="98">
        <f t="shared" si="39"/>
        <v>-1.4014073628923145</v>
      </c>
      <c r="BC150" s="56"/>
      <c r="BD150" s="56"/>
    </row>
    <row r="151" spans="1:56">
      <c r="A151" s="91">
        <v>150</v>
      </c>
      <c r="B151" s="122">
        <v>0.78245256323136458</v>
      </c>
      <c r="C151" s="122">
        <v>0.50433786657325386</v>
      </c>
      <c r="D151" s="122">
        <v>0.36674978116411405</v>
      </c>
      <c r="E151" s="122">
        <v>0.6443442651993756</v>
      </c>
      <c r="F151" s="122">
        <v>0.82271413475878186</v>
      </c>
      <c r="G151" s="122">
        <v>0.6775782471066174</v>
      </c>
      <c r="H151" s="122">
        <v>0.98605005216444663</v>
      </c>
      <c r="I151" s="122">
        <v>0.1540178534933816</v>
      </c>
      <c r="J151" s="122">
        <v>5.6624989713492502E-2</v>
      </c>
      <c r="K151" s="100">
        <v>0.74990223770414</v>
      </c>
      <c r="L151" s="101"/>
      <c r="M151" s="102">
        <v>150</v>
      </c>
      <c r="N151" s="125">
        <v>0.78050298106549909</v>
      </c>
      <c r="O151" s="125">
        <v>1.087363327593183E-2</v>
      </c>
      <c r="P151" s="125">
        <v>-0.34047404933340775</v>
      </c>
      <c r="Q151" s="125">
        <v>0.3700953192464832</v>
      </c>
      <c r="R151" s="125">
        <v>0.92575805389415455</v>
      </c>
      <c r="S151" s="125">
        <v>0.46093741720102127</v>
      </c>
      <c r="T151" s="125">
        <v>2.1986910796716241</v>
      </c>
      <c r="U151" s="122">
        <v>-1.0193523757733469</v>
      </c>
      <c r="V151" s="122">
        <v>-1.583752820881426</v>
      </c>
      <c r="W151" s="94">
        <v>0.67418213735041954</v>
      </c>
      <c r="X151" s="56"/>
      <c r="Y151" s="95">
        <v>150</v>
      </c>
      <c r="Z151" s="122">
        <f>(幕後結果!$AB$2+幕後結果!$AB$4*幕後結果_最佳化!$N1152)*12/3</f>
        <v>-1.0279346264060121</v>
      </c>
      <c r="AA151" s="122">
        <f>(幕後結果!$AC$2+幕後結果!$AC$4*幕後結果_最佳化!$O1152)*12/3</f>
        <v>2.4483534958299275E-2</v>
      </c>
      <c r="AB151" s="122">
        <f>(幕後結果!$AD$2+幕後結果!$AD$4*幕後結果_最佳化!$P1152)*12/3</f>
        <v>-0.28853421973875593</v>
      </c>
      <c r="AC151" s="122">
        <f>(幕後結果!$AE$2+幕後結果!$AE$4*幕後結果_最佳化!$Q1152)*12/3</f>
        <v>0.65632417816396482</v>
      </c>
      <c r="AD151" s="122">
        <f>(幕後結果!$AF$2+幕後結果!$AF$4*幕後結果_最佳化!$R1152)*12/3</f>
        <v>2.8837674169667253</v>
      </c>
      <c r="AE151" s="122">
        <f>(幕後結果!$AG$2+幕後結果!$AG$4*幕後結果_最佳化!$S1152)*12/3</f>
        <v>0.34307004320523865</v>
      </c>
      <c r="AF151" s="122">
        <f>(幕後結果!$AH$2+幕後結果!$AH$4*幕後結果_最佳化!$T1152)*12/3</f>
        <v>2.3342272965770663</v>
      </c>
      <c r="AG151" s="122">
        <f>(幕後結果!$AI$2+幕後結果!$AI$4*幕後結果_最佳化!$U1152)*12/3</f>
        <v>-1.4826245070741839</v>
      </c>
      <c r="AH151" s="122">
        <f>(幕後結果!$AJ$2+幕後結果!$AJ$4*幕後結果_最佳化!$V1152)*12/3</f>
        <v>1.2351977202230802E-2</v>
      </c>
      <c r="AI151" s="96">
        <f>(幕後結果!$AK$2+幕後結果!$AK$4*幕後結果_最佳化!$W1152)*12/3</f>
        <v>-1.0262735461429209</v>
      </c>
      <c r="AJ151" s="56"/>
      <c r="AK151" s="56"/>
      <c r="AL151" s="56"/>
      <c r="AM151" s="104">
        <v>150</v>
      </c>
      <c r="AN151" s="122">
        <f t="shared" si="27"/>
        <v>0.11223725606726553</v>
      </c>
      <c r="AO151" s="122">
        <f t="shared" si="28"/>
        <v>2.0406765481656802E-2</v>
      </c>
      <c r="AP151" s="122">
        <f t="shared" si="29"/>
        <v>5.9096018745999658E-2</v>
      </c>
      <c r="AQ151" s="122">
        <f t="shared" si="30"/>
        <v>0.13836045602548977</v>
      </c>
      <c r="AR151" s="122">
        <f t="shared" si="31"/>
        <v>0.11518232339491399</v>
      </c>
      <c r="AS151" s="122">
        <f t="shared" si="32"/>
        <v>0.18956421655889519</v>
      </c>
      <c r="AT151" s="122">
        <f t="shared" si="33"/>
        <v>0.14494203508657752</v>
      </c>
      <c r="AU151" s="122">
        <f t="shared" si="34"/>
        <v>2.0007364807199599E-2</v>
      </c>
      <c r="AV151" s="122">
        <f t="shared" si="35"/>
        <v>2.3325059220062134E-2</v>
      </c>
      <c r="AW151" s="122">
        <f t="shared" si="36"/>
        <v>0.17687850461193988</v>
      </c>
      <c r="AX151" s="122">
        <f t="shared" si="37"/>
        <v>1</v>
      </c>
      <c r="AY151" s="122">
        <f>SUMPRODUCT(AN151:AW151,幕後結果_最佳化!$Z$1005:$AI$1005)</f>
        <v>-0.29816574004978613</v>
      </c>
      <c r="AZ151" s="122">
        <f>(SUMPRODUCT(AN151:AW151,MMULT(AN151:AW151,幕後結果!$AB$9:$AK$18)))*252</f>
        <v>6.5579837370128527E-2</v>
      </c>
      <c r="BA151" s="122">
        <f t="shared" si="38"/>
        <v>0.25608560555042631</v>
      </c>
      <c r="BB151" s="98">
        <f t="shared" si="39"/>
        <v>-1.3318426832960988</v>
      </c>
      <c r="BC151" s="56"/>
      <c r="BD151" s="56"/>
    </row>
    <row r="152" spans="1:56">
      <c r="A152" s="91">
        <v>151</v>
      </c>
      <c r="B152" s="122">
        <v>0.49084355513272926</v>
      </c>
      <c r="C152" s="122">
        <v>0.90684764553515862</v>
      </c>
      <c r="D152" s="122">
        <v>0.23276539060317947</v>
      </c>
      <c r="E152" s="122">
        <v>0.33830506239404112</v>
      </c>
      <c r="F152" s="122">
        <v>0.31233507948685757</v>
      </c>
      <c r="G152" s="122">
        <v>0.19136862675573663</v>
      </c>
      <c r="H152" s="122">
        <v>0.87384837304076934</v>
      </c>
      <c r="I152" s="122">
        <v>0.48651774465419062</v>
      </c>
      <c r="J152" s="122">
        <v>0.76804585219501731</v>
      </c>
      <c r="K152" s="100">
        <v>0.49627093844042625</v>
      </c>
      <c r="L152" s="101"/>
      <c r="M152" s="102">
        <v>151</v>
      </c>
      <c r="N152" s="125">
        <v>-2.295381908310128E-2</v>
      </c>
      <c r="O152" s="125">
        <v>1.3215900185566387</v>
      </c>
      <c r="P152" s="125">
        <v>-0.72977000622530175</v>
      </c>
      <c r="Q152" s="125">
        <v>-0.41709335552725652</v>
      </c>
      <c r="R152" s="125">
        <v>-0.48924230935252616</v>
      </c>
      <c r="S152" s="125">
        <v>-0.87286392117827549</v>
      </c>
      <c r="T152" s="125">
        <v>1.1447728762245457</v>
      </c>
      <c r="U152" s="122">
        <v>-3.3801437919384815E-2</v>
      </c>
      <c r="V152" s="122">
        <v>0.73242648932656396</v>
      </c>
      <c r="W152" s="94">
        <v>-9.3475072657474186E-3</v>
      </c>
      <c r="X152" s="56"/>
      <c r="Y152" s="95">
        <v>151</v>
      </c>
      <c r="Z152" s="122">
        <f>(幕後結果!$AB$2+幕後結果!$AB$4*幕後結果_最佳化!$N1153)*12/3</f>
        <v>-1.8508844433011558</v>
      </c>
      <c r="AA152" s="122">
        <f>(幕後結果!$AC$2+幕後結果!$AC$4*幕後結果_最佳化!$O1153)*12/3</f>
        <v>1.3973467721665538</v>
      </c>
      <c r="AB152" s="122">
        <f>(幕後結果!$AD$2+幕後結果!$AD$4*幕後結果_最佳化!$P1153)*12/3</f>
        <v>-0.30585191872970652</v>
      </c>
      <c r="AC152" s="122">
        <f>(幕後結果!$AE$2+幕後結果!$AE$4*幕後結果_最佳化!$Q1153)*12/3</f>
        <v>-6.8823718365844E-2</v>
      </c>
      <c r="AD152" s="122">
        <f>(幕後結果!$AF$2+幕後結果!$AF$4*幕後結果_最佳化!$R1153)*12/3</f>
        <v>-8.5361190229267914E-2</v>
      </c>
      <c r="AE152" s="122">
        <f>(幕後結果!$AG$2+幕後結果!$AG$4*幕後結果_最佳化!$S1153)*12/3</f>
        <v>-0.49068251835186666</v>
      </c>
      <c r="AF152" s="122">
        <f>(幕後結果!$AH$2+幕後結果!$AH$4*幕後結果_最佳化!$T1153)*12/3</f>
        <v>1.539747443734947</v>
      </c>
      <c r="AG152" s="122">
        <f>(幕後結果!$AI$2+幕後結果!$AI$4*幕後結果_最佳化!$U1153)*12/3</f>
        <v>3.6185596299311562E-2</v>
      </c>
      <c r="AH152" s="122">
        <f>(幕後結果!$AJ$2+幕後結果!$AJ$4*幕後結果_最佳化!$V1153)*12/3</f>
        <v>1.5649445025433077</v>
      </c>
      <c r="AI152" s="96">
        <f>(幕後結果!$AK$2+幕後結果!$AK$4*幕後結果_最佳化!$W1153)*12/3</f>
        <v>-1.7655233670127741</v>
      </c>
      <c r="AJ152" s="56"/>
      <c r="AK152" s="56"/>
      <c r="AL152" s="56"/>
      <c r="AM152" s="104">
        <v>151</v>
      </c>
      <c r="AN152" s="122">
        <f t="shared" si="27"/>
        <v>0.11814483847461633</v>
      </c>
      <c r="AO152" s="122">
        <f t="shared" si="28"/>
        <v>0.1101167521291147</v>
      </c>
      <c r="AP152" s="122">
        <f t="shared" si="29"/>
        <v>0.20029101211768094</v>
      </c>
      <c r="AQ152" s="122">
        <f t="shared" si="30"/>
        <v>0.12761870954401064</v>
      </c>
      <c r="AR152" s="122">
        <f t="shared" si="31"/>
        <v>0.14304095794958199</v>
      </c>
      <c r="AS152" s="122">
        <f t="shared" si="32"/>
        <v>4.9517074207624169E-2</v>
      </c>
      <c r="AT152" s="122">
        <f t="shared" si="33"/>
        <v>1.7453573106377043E-2</v>
      </c>
      <c r="AU152" s="122">
        <f t="shared" si="34"/>
        <v>0.10447305479014683</v>
      </c>
      <c r="AV152" s="122">
        <f t="shared" si="35"/>
        <v>8.5915027193600085E-2</v>
      </c>
      <c r="AW152" s="122">
        <f t="shared" si="36"/>
        <v>4.3429000487246995E-2</v>
      </c>
      <c r="AX152" s="122">
        <f t="shared" si="37"/>
        <v>0.99999999999999967</v>
      </c>
      <c r="AY152" s="122">
        <f>SUMPRODUCT(AN152:AW152,幕後結果_最佳化!$Z$1005:$AI$1005)</f>
        <v>-5.8176724833774285E-2</v>
      </c>
      <c r="AZ152" s="122">
        <f>(SUMPRODUCT(AN152:AW152,MMULT(AN152:AW152,幕後結果!$AB$9:$AK$18)))*252</f>
        <v>7.9582154835487334E-2</v>
      </c>
      <c r="BA152" s="122">
        <f t="shared" si="38"/>
        <v>0.28210309256632998</v>
      </c>
      <c r="BB152" s="98">
        <f t="shared" si="39"/>
        <v>-0.35829711724981689</v>
      </c>
      <c r="BC152" s="56"/>
      <c r="BD152" s="56"/>
    </row>
    <row r="153" spans="1:56">
      <c r="A153" s="91">
        <v>152</v>
      </c>
      <c r="B153" s="122">
        <v>0.59853521610797134</v>
      </c>
      <c r="C153" s="122">
        <v>0.30009224959217251</v>
      </c>
      <c r="D153" s="122">
        <v>3.2539812378113764E-2</v>
      </c>
      <c r="E153" s="122">
        <v>0.68470957917217512</v>
      </c>
      <c r="F153" s="122">
        <v>0.18656901871007192</v>
      </c>
      <c r="G153" s="122">
        <v>0.32968402513947903</v>
      </c>
      <c r="H153" s="122">
        <v>0.83669359824037781</v>
      </c>
      <c r="I153" s="122">
        <v>0.8536298665351596</v>
      </c>
      <c r="J153" s="122">
        <v>0.61740266055374748</v>
      </c>
      <c r="K153" s="100">
        <v>2.9496371002558863E-2</v>
      </c>
      <c r="L153" s="101"/>
      <c r="M153" s="102">
        <v>152</v>
      </c>
      <c r="N153" s="125">
        <v>0.24955750135890131</v>
      </c>
      <c r="O153" s="125">
        <v>-0.52413521177102806</v>
      </c>
      <c r="P153" s="125">
        <v>-1.8447107603445108</v>
      </c>
      <c r="Q153" s="125">
        <v>0.48090947037048692</v>
      </c>
      <c r="R153" s="125">
        <v>-0.89061073628990584</v>
      </c>
      <c r="S153" s="125">
        <v>-0.44078583355901335</v>
      </c>
      <c r="T153" s="125">
        <v>0.98095931832254724</v>
      </c>
      <c r="U153" s="122">
        <v>1.0521292216138558</v>
      </c>
      <c r="V153" s="122">
        <v>0.29866629191793559</v>
      </c>
      <c r="W153" s="94">
        <v>-1.8882474234042002</v>
      </c>
      <c r="X153" s="56"/>
      <c r="Y153" s="95">
        <v>152</v>
      </c>
      <c r="Z153" s="122">
        <f>(幕後結果!$AB$2+幕後結果!$AB$4*幕後結果_最佳化!$N1154)*12/3</f>
        <v>-1.5717616065560787</v>
      </c>
      <c r="AA153" s="122">
        <f>(幕後結果!$AC$2+幕後結果!$AC$4*幕後結果_最佳化!$O1154)*12/3</f>
        <v>-0.55018002668501953</v>
      </c>
      <c r="AB153" s="122">
        <f>(幕後結果!$AD$2+幕後結果!$AD$4*幕後結果_最佳化!$P1154)*12/3</f>
        <v>-2.3464098012046812</v>
      </c>
      <c r="AC153" s="122">
        <f>(幕後結果!$AE$2+幕後結果!$AE$4*幕後結果_最佳化!$Q1154)*12/3</f>
        <v>-0.27938626384161863</v>
      </c>
      <c r="AD153" s="122">
        <f>(幕後結果!$AF$2+幕後結果!$AF$4*幕後結果_最佳化!$R1154)*12/3</f>
        <v>-1.0862115947460262</v>
      </c>
      <c r="AE153" s="122">
        <f>(幕後結果!$AG$2+幕後結果!$AG$4*幕後結果_最佳化!$S1154)*12/3</f>
        <v>-7.8152283037244002E-2</v>
      </c>
      <c r="AF153" s="122">
        <f>(幕後結果!$AH$2+幕後結果!$AH$4*幕後結果_最佳化!$T1154)*12/3</f>
        <v>0.96745979525840153</v>
      </c>
      <c r="AG153" s="122">
        <f>(幕後結果!$AI$2+幕後結果!$AI$4*幕後結果_最佳化!$U1154)*12/3</f>
        <v>-0.25575623084520227</v>
      </c>
      <c r="AH153" s="122">
        <f>(幕後結果!$AJ$2+幕後結果!$AJ$4*幕後結果_最佳化!$V1154)*12/3</f>
        <v>1.303191814982489</v>
      </c>
      <c r="AI153" s="96">
        <f>(幕後結果!$AK$2+幕後結果!$AK$4*幕後結果_最佳化!$W1154)*12/3</f>
        <v>-4.4135609073517319</v>
      </c>
      <c r="AJ153" s="56"/>
      <c r="AK153" s="56"/>
      <c r="AL153" s="56"/>
      <c r="AM153" s="104">
        <v>152</v>
      </c>
      <c r="AN153" s="122">
        <f t="shared" si="27"/>
        <v>8.1397923827634874E-2</v>
      </c>
      <c r="AO153" s="122">
        <f t="shared" si="28"/>
        <v>1.9859472485720883E-2</v>
      </c>
      <c r="AP153" s="122">
        <f t="shared" si="29"/>
        <v>4.026551326645593E-2</v>
      </c>
      <c r="AQ153" s="122">
        <f t="shared" si="30"/>
        <v>0.15121786736178702</v>
      </c>
      <c r="AR153" s="122">
        <f t="shared" si="31"/>
        <v>0.10714183509419799</v>
      </c>
      <c r="AS153" s="122">
        <f t="shared" si="32"/>
        <v>0.16254014064549197</v>
      </c>
      <c r="AT153" s="122">
        <f t="shared" si="33"/>
        <v>8.7927692858955228E-2</v>
      </c>
      <c r="AU153" s="122">
        <f t="shared" si="34"/>
        <v>0.13525951533577493</v>
      </c>
      <c r="AV153" s="122">
        <f t="shared" si="35"/>
        <v>0.14787084606818518</v>
      </c>
      <c r="AW153" s="122">
        <f t="shared" si="36"/>
        <v>6.6519193055796122E-2</v>
      </c>
      <c r="AX153" s="122">
        <f t="shared" si="37"/>
        <v>1</v>
      </c>
      <c r="AY153" s="122">
        <f>SUMPRODUCT(AN153:AW153,幕後結果_最佳化!$Z$1005:$AI$1005)</f>
        <v>1.6316113661765247E-3</v>
      </c>
      <c r="AZ153" s="122">
        <f>(SUMPRODUCT(AN153:AW153,MMULT(AN153:AW153,幕後結果!$AB$9:$AK$18)))*252</f>
        <v>5.3210070736238929E-2</v>
      </c>
      <c r="BA153" s="122">
        <f t="shared" si="38"/>
        <v>0.23067308194984287</v>
      </c>
      <c r="BB153" s="98">
        <f t="shared" si="39"/>
        <v>-0.17890422360939712</v>
      </c>
      <c r="BC153" s="56"/>
      <c r="BD153" s="56"/>
    </row>
    <row r="154" spans="1:56">
      <c r="A154" s="91">
        <v>153</v>
      </c>
      <c r="B154" s="122">
        <v>0.12974041102110201</v>
      </c>
      <c r="C154" s="122">
        <v>0.3432334519242306</v>
      </c>
      <c r="D154" s="122">
        <v>0.60809055334954509</v>
      </c>
      <c r="E154" s="122">
        <v>0.95477842487427678</v>
      </c>
      <c r="F154" s="122">
        <v>0.77475047063719837</v>
      </c>
      <c r="G154" s="122">
        <v>0.81371856603634329</v>
      </c>
      <c r="H154" s="122">
        <v>0.55436767751259408</v>
      </c>
      <c r="I154" s="122">
        <v>0.49006175138270591</v>
      </c>
      <c r="J154" s="122">
        <v>0.60914212575595927</v>
      </c>
      <c r="K154" s="100">
        <v>0.2058997893518455</v>
      </c>
      <c r="L154" s="101"/>
      <c r="M154" s="102">
        <v>153</v>
      </c>
      <c r="N154" s="125">
        <v>-1.1276190875261438</v>
      </c>
      <c r="O154" s="125">
        <v>-0.40365436247455261</v>
      </c>
      <c r="P154" s="125">
        <v>0.27434579679955934</v>
      </c>
      <c r="Q154" s="125">
        <v>1.6930647120557849</v>
      </c>
      <c r="R154" s="125">
        <v>0.75458328044737322</v>
      </c>
      <c r="S154" s="125">
        <v>0.89168300020458857</v>
      </c>
      <c r="T154" s="125">
        <v>0.13670415522693505</v>
      </c>
      <c r="U154" s="122">
        <v>-2.4914072150868872E-2</v>
      </c>
      <c r="V154" s="122">
        <v>0.27708381595492948</v>
      </c>
      <c r="W154" s="94">
        <v>-0.82073087752125962</v>
      </c>
      <c r="X154" s="56"/>
      <c r="Y154" s="95">
        <v>153</v>
      </c>
      <c r="Z154" s="122">
        <f>(幕後結果!$AB$2+幕後結果!$AB$4*幕後結果_最佳化!$N1155)*12/3</f>
        <v>-2.9823504788459303</v>
      </c>
      <c r="AA154" s="122">
        <f>(幕後結果!$AC$2+幕後結果!$AC$4*幕後結果_最佳化!$O1155)*12/3</f>
        <v>-0.4456670749470743</v>
      </c>
      <c r="AB154" s="122">
        <f>(幕後結果!$AD$2+幕後結果!$AD$4*幕後結果_最佳化!$P1155)*12/3</f>
        <v>-0.12149822598926836</v>
      </c>
      <c r="AC154" s="122">
        <f>(幕後結果!$AE$2+幕後結果!$AE$4*幕後結果_最佳化!$Q1155)*12/3</f>
        <v>1.9013974378272926</v>
      </c>
      <c r="AD154" s="122">
        <f>(幕後結果!$AF$2+幕後結果!$AF$4*幕後結果_最佳化!$R1155)*12/3</f>
        <v>2.8717685097751922</v>
      </c>
      <c r="AE154" s="122">
        <f>(幕後結果!$AG$2+幕後結果!$AG$4*幕後結果_最佳化!$S1155)*12/3</f>
        <v>0.57050120943307037</v>
      </c>
      <c r="AF154" s="122">
        <f>(幕後結果!$AH$2+幕後結果!$AH$4*幕後結果_最佳化!$T1155)*12/3</f>
        <v>3.5668069971067973E-2</v>
      </c>
      <c r="AG154" s="122">
        <f>(幕後結果!$AI$2+幕後結果!$AI$4*幕後結果_最佳化!$U1155)*12/3</f>
        <v>-0.68895548060077205</v>
      </c>
      <c r="AH154" s="122">
        <f>(幕後結果!$AJ$2+幕後結果!$AJ$4*幕後結果_最佳化!$V1155)*12/3</f>
        <v>1.005474187592847</v>
      </c>
      <c r="AI154" s="96">
        <f>(幕後結果!$AK$2+幕後結果!$AK$4*幕後結果_最佳化!$W1155)*12/3</f>
        <v>-2.7612199291417046</v>
      </c>
      <c r="AJ154" s="56"/>
      <c r="AK154" s="56"/>
      <c r="AL154" s="56"/>
      <c r="AM154" s="104">
        <v>153</v>
      </c>
      <c r="AN154" s="122">
        <f t="shared" si="27"/>
        <v>0.17864401677822442</v>
      </c>
      <c r="AO154" s="122">
        <f t="shared" si="28"/>
        <v>3.9460884661860277E-2</v>
      </c>
      <c r="AP154" s="122">
        <f t="shared" si="29"/>
        <v>9.0243267198051973E-3</v>
      </c>
      <c r="AQ154" s="122">
        <f t="shared" si="30"/>
        <v>1.7231446136772289E-2</v>
      </c>
      <c r="AR154" s="122">
        <f t="shared" si="31"/>
        <v>0.14545355937589638</v>
      </c>
      <c r="AS154" s="122">
        <f t="shared" si="32"/>
        <v>0.1604286709103028</v>
      </c>
      <c r="AT154" s="122">
        <f t="shared" si="33"/>
        <v>8.2025832516635325E-2</v>
      </c>
      <c r="AU154" s="122">
        <f t="shared" si="34"/>
        <v>8.418790892898631E-2</v>
      </c>
      <c r="AV154" s="122">
        <f t="shared" si="35"/>
        <v>8.4054500370018215E-2</v>
      </c>
      <c r="AW154" s="122">
        <f t="shared" si="36"/>
        <v>0.19948885360149873</v>
      </c>
      <c r="AX154" s="122">
        <f t="shared" si="37"/>
        <v>1</v>
      </c>
      <c r="AY154" s="122">
        <f>SUMPRODUCT(AN154:AW154,幕後結果_最佳化!$Z$1005:$AI$1005)</f>
        <v>-0.43122376495400716</v>
      </c>
      <c r="AZ154" s="122">
        <f>(SUMPRODUCT(AN154:AW154,MMULT(AN154:AW154,幕後結果!$AB$9:$AK$18)))*252</f>
        <v>7.0918407075369408E-2</v>
      </c>
      <c r="BA154" s="122">
        <f t="shared" si="38"/>
        <v>0.26630510148205838</v>
      </c>
      <c r="BB154" s="98">
        <f t="shared" si="39"/>
        <v>-1.7803780788102928</v>
      </c>
      <c r="BC154" s="56"/>
      <c r="BD154" s="56"/>
    </row>
    <row r="155" spans="1:56">
      <c r="A155" s="91">
        <v>154</v>
      </c>
      <c r="B155" s="122">
        <v>0.59606943538292612</v>
      </c>
      <c r="C155" s="122">
        <v>3.4079809513730686E-2</v>
      </c>
      <c r="D155" s="122">
        <v>0.85869391381635163</v>
      </c>
      <c r="E155" s="122">
        <v>6.4322480199290766E-2</v>
      </c>
      <c r="F155" s="122">
        <v>0.89852892193682155</v>
      </c>
      <c r="G155" s="122">
        <v>0.79413462729379192</v>
      </c>
      <c r="H155" s="122">
        <v>0.36127370882528531</v>
      </c>
      <c r="I155" s="122">
        <v>0.49883346535819917</v>
      </c>
      <c r="J155" s="122">
        <v>0.52488307743112039</v>
      </c>
      <c r="K155" s="100">
        <v>0.1384911496990413</v>
      </c>
      <c r="L155" s="101"/>
      <c r="M155" s="102">
        <v>154</v>
      </c>
      <c r="N155" s="125">
        <v>0.24318623562483035</v>
      </c>
      <c r="O155" s="125">
        <v>-1.8239500832844424</v>
      </c>
      <c r="P155" s="125">
        <v>1.0744698018171108</v>
      </c>
      <c r="Q155" s="125">
        <v>-1.5194671113744023</v>
      </c>
      <c r="R155" s="125">
        <v>1.2732138811879166</v>
      </c>
      <c r="S155" s="125">
        <v>0.82085170068690316</v>
      </c>
      <c r="T155" s="125">
        <v>-0.35505629512000098</v>
      </c>
      <c r="U155" s="122">
        <v>-2.9240728833715801E-3</v>
      </c>
      <c r="V155" s="122">
        <v>6.2413122440231748E-2</v>
      </c>
      <c r="W155" s="94">
        <v>-1.0871233508208311</v>
      </c>
      <c r="X155" s="56"/>
      <c r="Y155" s="95">
        <v>154</v>
      </c>
      <c r="Z155" s="122">
        <f>(幕後結果!$AB$2+幕後結果!$AB$4*幕後結果_最佳化!$N1156)*12/3</f>
        <v>-1.5782874483540128</v>
      </c>
      <c r="AA155" s="122">
        <f>(幕後結果!$AC$2+幕後結果!$AC$4*幕後結果_最佳化!$O1156)*12/3</f>
        <v>-1.9249849710979581</v>
      </c>
      <c r="AB155" s="122">
        <f>(幕後結果!$AD$2+幕後結果!$AD$4*幕後結果_最佳化!$P1156)*12/3</f>
        <v>0.42357690670039033</v>
      </c>
      <c r="AC155" s="122">
        <f>(幕後結果!$AE$2+幕後結果!$AE$4*幕後結果_最佳化!$Q1156)*12/3</f>
        <v>-1.3766339657193727</v>
      </c>
      <c r="AD155" s="122">
        <f>(幕後結果!$AF$2+幕後結果!$AF$4*幕後結果_最佳化!$R1156)*12/3</f>
        <v>3.3968618907764303</v>
      </c>
      <c r="AE155" s="122">
        <f>(幕後結果!$AG$2+幕後結果!$AG$4*幕後結果_最佳化!$S1156)*12/3</f>
        <v>-0.14966733828548054</v>
      </c>
      <c r="AF155" s="122">
        <f>(幕後結果!$AH$2+幕後結果!$AH$4*幕後結果_最佳化!$T1156)*12/3</f>
        <v>-0.60414715439593558</v>
      </c>
      <c r="AG155" s="122">
        <f>(幕後結果!$AI$2+幕後結果!$AI$4*幕後結果_最佳化!$U1156)*12/3</f>
        <v>-0.85029379761663326</v>
      </c>
      <c r="AH155" s="122">
        <f>(幕後結果!$AJ$2+幕後結果!$AJ$4*幕後結果_最佳化!$V1156)*12/3</f>
        <v>1.0697902521729823</v>
      </c>
      <c r="AI155" s="96">
        <f>(幕後結果!$AK$2+幕後結果!$AK$4*幕後結果_最佳化!$W1156)*12/3</f>
        <v>-2.6014284194485855</v>
      </c>
      <c r="AJ155" s="56"/>
      <c r="AK155" s="56"/>
      <c r="AL155" s="56"/>
      <c r="AM155" s="104">
        <v>154</v>
      </c>
      <c r="AN155" s="122">
        <f t="shared" si="27"/>
        <v>9.4402795348633578E-2</v>
      </c>
      <c r="AO155" s="122">
        <f t="shared" si="28"/>
        <v>0.20047110105010643</v>
      </c>
      <c r="AP155" s="122">
        <f t="shared" si="29"/>
        <v>1.9955873424481147E-2</v>
      </c>
      <c r="AQ155" s="122">
        <f t="shared" si="30"/>
        <v>7.5708299189948938E-2</v>
      </c>
      <c r="AR155" s="122">
        <f t="shared" si="31"/>
        <v>3.6946146029980219E-2</v>
      </c>
      <c r="AS155" s="122">
        <f t="shared" si="32"/>
        <v>0.16292930775963574</v>
      </c>
      <c r="AT155" s="122">
        <f t="shared" si="33"/>
        <v>5.409549579161109E-2</v>
      </c>
      <c r="AU155" s="122">
        <f t="shared" si="34"/>
        <v>0.12103190594906063</v>
      </c>
      <c r="AV155" s="122">
        <f t="shared" si="35"/>
        <v>0.20195873631824662</v>
      </c>
      <c r="AW155" s="122">
        <f t="shared" si="36"/>
        <v>3.2500339138295718E-2</v>
      </c>
      <c r="AX155" s="122">
        <f t="shared" si="37"/>
        <v>1</v>
      </c>
      <c r="AY155" s="122">
        <f>SUMPRODUCT(AN155:AW155,幕後結果_最佳化!$Z$1005:$AI$1005)</f>
        <v>-8.1325468175020565E-3</v>
      </c>
      <c r="AZ155" s="122">
        <f>(SUMPRODUCT(AN155:AW155,MMULT(AN155:AW155,幕後結果!$AB$9:$AK$18)))*252</f>
        <v>4.694370912582245E-2</v>
      </c>
      <c r="BA155" s="122">
        <f t="shared" si="38"/>
        <v>0.21666496977089408</v>
      </c>
      <c r="BB155" s="98">
        <f t="shared" si="39"/>
        <v>-0.23553667614780968</v>
      </c>
      <c r="BC155" s="56"/>
      <c r="BD155" s="56"/>
    </row>
    <row r="156" spans="1:56">
      <c r="A156" s="91">
        <v>155</v>
      </c>
      <c r="B156" s="122">
        <v>0.15186278618798599</v>
      </c>
      <c r="C156" s="122">
        <v>0.88648565726845674</v>
      </c>
      <c r="D156" s="122">
        <v>0.23464185914417501</v>
      </c>
      <c r="E156" s="122">
        <v>6.8483497969500151E-2</v>
      </c>
      <c r="F156" s="122">
        <v>0.93140909207541678</v>
      </c>
      <c r="G156" s="122">
        <v>8.3456006223411094E-2</v>
      </c>
      <c r="H156" s="122">
        <v>0.53035976830129261</v>
      </c>
      <c r="I156" s="122">
        <v>0.31072195707595252</v>
      </c>
      <c r="J156" s="122">
        <v>0.4151449935232856</v>
      </c>
      <c r="K156" s="100">
        <v>0.30674592279162827</v>
      </c>
      <c r="L156" s="101"/>
      <c r="M156" s="102">
        <v>155</v>
      </c>
      <c r="N156" s="125">
        <v>-1.0284768555829606</v>
      </c>
      <c r="O156" s="125">
        <v>1.2080482970522075</v>
      </c>
      <c r="P156" s="125">
        <v>-0.72364498184715442</v>
      </c>
      <c r="Q156" s="125">
        <v>-1.487181063905838</v>
      </c>
      <c r="R156" s="125">
        <v>1.486367974881124</v>
      </c>
      <c r="S156" s="125">
        <v>-1.3821944217442681</v>
      </c>
      <c r="T156" s="125">
        <v>7.6174256635957796E-2</v>
      </c>
      <c r="U156" s="122">
        <v>-0.49380498230112085</v>
      </c>
      <c r="V156" s="122">
        <v>-0.21432966387848879</v>
      </c>
      <c r="W156" s="94">
        <v>-0.50509538078857352</v>
      </c>
      <c r="X156" s="56"/>
      <c r="Y156" s="95">
        <v>155</v>
      </c>
      <c r="Z156" s="122">
        <f>(幕後結果!$AB$2+幕後結果!$AB$4*幕後結果_最佳化!$N1157)*12/3</f>
        <v>-2.8808029138628108</v>
      </c>
      <c r="AA156" s="122">
        <f>(幕後結果!$AC$2+幕後結果!$AC$4*幕後結果_最佳化!$O1157)*12/3</f>
        <v>1.2605371538330479</v>
      </c>
      <c r="AB156" s="122">
        <f>(幕後結果!$AD$2+幕後結果!$AD$4*幕後結果_最佳化!$P1157)*12/3</f>
        <v>-0.53573239971053166</v>
      </c>
      <c r="AC156" s="122">
        <f>(幕後結果!$AE$2+幕後結果!$AE$4*幕後結果_最佳化!$Q1157)*12/3</f>
        <v>-1.4287177838776668</v>
      </c>
      <c r="AD156" s="122">
        <f>(幕後結果!$AF$2+幕後結果!$AF$4*幕後結果_最佳化!$R1157)*12/3</f>
        <v>3.0588256468507908</v>
      </c>
      <c r="AE156" s="122">
        <f>(幕後結果!$AG$2+幕後結果!$AG$4*幕後結果_最佳化!$S1157)*12/3</f>
        <v>-1.2365367639567364</v>
      </c>
      <c r="AF156" s="122">
        <f>(幕後結果!$AH$2+幕後結果!$AH$4*幕後結果_最佳化!$T1157)*12/3</f>
        <v>0.42699465127012953</v>
      </c>
      <c r="AG156" s="122">
        <f>(幕後結果!$AI$2+幕後結果!$AI$4*幕後結果_最佳化!$U1157)*12/3</f>
        <v>-3.5780836517957382E-2</v>
      </c>
      <c r="AH156" s="122">
        <f>(幕後結果!$AJ$2+幕後結果!$AJ$4*幕後結果_最佳化!$V1157)*12/3</f>
        <v>0.20136253862616416</v>
      </c>
      <c r="AI156" s="96">
        <f>(幕後結果!$AK$2+幕後結果!$AK$4*幕後結果_最佳化!$W1157)*12/3</f>
        <v>-1.4555516635422492</v>
      </c>
      <c r="AJ156" s="56"/>
      <c r="AK156" s="56"/>
      <c r="AL156" s="56"/>
      <c r="AM156" s="104">
        <v>155</v>
      </c>
      <c r="AN156" s="122">
        <f t="shared" si="27"/>
        <v>5.3592666136245019E-2</v>
      </c>
      <c r="AO156" s="122">
        <f t="shared" si="28"/>
        <v>9.8060262071708024E-2</v>
      </c>
      <c r="AP156" s="122">
        <f t="shared" si="29"/>
        <v>0.20724352386678679</v>
      </c>
      <c r="AQ156" s="122">
        <f t="shared" si="30"/>
        <v>7.700193047726081E-2</v>
      </c>
      <c r="AR156" s="122">
        <f t="shared" si="31"/>
        <v>0.10221235493663446</v>
      </c>
      <c r="AS156" s="122">
        <f t="shared" si="32"/>
        <v>8.197370225172354E-2</v>
      </c>
      <c r="AT156" s="122">
        <f t="shared" si="33"/>
        <v>5.0211657058246942E-2</v>
      </c>
      <c r="AU156" s="122">
        <f t="shared" si="34"/>
        <v>0.14011794241955164</v>
      </c>
      <c r="AV156" s="122">
        <f t="shared" si="35"/>
        <v>0.10616638623271182</v>
      </c>
      <c r="AW156" s="122">
        <f t="shared" si="36"/>
        <v>8.3419574549130945E-2</v>
      </c>
      <c r="AX156" s="122">
        <f t="shared" si="37"/>
        <v>1</v>
      </c>
      <c r="AY156" s="122">
        <f>SUMPRODUCT(AN156:AW156,幕後結果_最佳化!$Z$1005:$AI$1005)</f>
        <v>-4.431284302662758E-2</v>
      </c>
      <c r="AZ156" s="122">
        <f>(SUMPRODUCT(AN156:AW156,MMULT(AN156:AW156,幕後結果!$AB$9:$AK$18)))*252</f>
        <v>7.267580076061686E-2</v>
      </c>
      <c r="BA156" s="122">
        <f t="shared" si="38"/>
        <v>0.26958449651383304</v>
      </c>
      <c r="BB156" s="98">
        <f t="shared" si="39"/>
        <v>-0.3235083773526734</v>
      </c>
      <c r="BC156" s="56"/>
      <c r="BD156" s="56"/>
    </row>
    <row r="157" spans="1:56">
      <c r="A157" s="91">
        <v>156</v>
      </c>
      <c r="B157" s="122">
        <v>0.52721343015258859</v>
      </c>
      <c r="C157" s="122">
        <v>0.55182779210333122</v>
      </c>
      <c r="D157" s="122">
        <v>0.5958583280187153</v>
      </c>
      <c r="E157" s="122">
        <v>0.46497570950270828</v>
      </c>
      <c r="F157" s="122">
        <v>4.8374135261168849E-2</v>
      </c>
      <c r="G157" s="122">
        <v>0.54031765212532168</v>
      </c>
      <c r="H157" s="122">
        <v>0.84765743304840258</v>
      </c>
      <c r="I157" s="122">
        <v>2.2042519740086863E-2</v>
      </c>
      <c r="J157" s="122">
        <v>0.4886911333883639</v>
      </c>
      <c r="K157" s="100">
        <v>0.59483323462611404</v>
      </c>
      <c r="L157" s="101"/>
      <c r="M157" s="102">
        <v>156</v>
      </c>
      <c r="N157" s="125">
        <v>6.8266941350989374E-2</v>
      </c>
      <c r="O157" s="125">
        <v>0.13028061568787283</v>
      </c>
      <c r="P157" s="125">
        <v>0.24264122301920521</v>
      </c>
      <c r="Q157" s="125">
        <v>-8.7905960685899051E-2</v>
      </c>
      <c r="R157" s="125">
        <v>-1.6608266332561998</v>
      </c>
      <c r="S157" s="125">
        <v>0.10123401448933088</v>
      </c>
      <c r="T157" s="125">
        <v>1.0264380850865147</v>
      </c>
      <c r="U157" s="122">
        <v>-2.0132813476907945</v>
      </c>
      <c r="V157" s="122">
        <v>-2.8350922304358681E-2</v>
      </c>
      <c r="W157" s="94">
        <v>0.23999577657203475</v>
      </c>
      <c r="X157" s="56"/>
      <c r="Y157" s="95">
        <v>156</v>
      </c>
      <c r="Z157" s="122">
        <f>(幕後結果!$AB$2+幕後結果!$AB$4*幕後結果_最佳化!$N1158)*12/3</f>
        <v>-1.757450536111141</v>
      </c>
      <c r="AA157" s="122">
        <f>(幕後結果!$AC$2+幕後結果!$AC$4*幕後結果_最佳化!$O1158)*12/3</f>
        <v>0.13892185994093689</v>
      </c>
      <c r="AB157" s="122">
        <f>(幕後結果!$AD$2+幕後結果!$AD$4*幕後結果_最佳化!$P1158)*12/3</f>
        <v>0.29982033314511986</v>
      </c>
      <c r="AC157" s="122">
        <f>(幕後結果!$AE$2+幕後結果!$AE$4*幕後結果_最佳化!$Q1158)*12/3</f>
        <v>0.3809459475880092</v>
      </c>
      <c r="AD157" s="122">
        <f>(幕後結果!$AF$2+幕後結果!$AF$4*幕後結果_最佳化!$R1158)*12/3</f>
        <v>-1.7842380154652302</v>
      </c>
      <c r="AE157" s="122">
        <f>(幕後結果!$AG$2+幕後結果!$AG$4*幕後結果_最佳化!$S1158)*12/3</f>
        <v>6.2474992170846982E-2</v>
      </c>
      <c r="AF157" s="122">
        <f>(幕後結果!$AH$2+幕後結果!$AH$4*幕後結果_最佳化!$T1158)*12/3</f>
        <v>1.0753783007517712</v>
      </c>
      <c r="AG157" s="122">
        <f>(幕後結果!$AI$2+幕後結果!$AI$4*幕後結果_最佳化!$U1158)*12/3</f>
        <v>-2.6619772229171028</v>
      </c>
      <c r="AH157" s="122">
        <f>(幕後結果!$AJ$2+幕後結果!$AJ$4*幕後結果_最佳化!$V1158)*12/3</f>
        <v>1.4680910204247304</v>
      </c>
      <c r="AI157" s="96">
        <f>(幕後結果!$AK$2+幕後結果!$AK$4*幕後結果_最佳化!$W1158)*12/3</f>
        <v>-3.4664636407754301</v>
      </c>
      <c r="AJ157" s="56"/>
      <c r="AK157" s="56"/>
      <c r="AL157" s="56"/>
      <c r="AM157" s="104">
        <v>156</v>
      </c>
      <c r="AN157" s="122">
        <f t="shared" si="27"/>
        <v>6.4658082107864445E-2</v>
      </c>
      <c r="AO157" s="122">
        <f t="shared" si="28"/>
        <v>6.5242369398632857E-2</v>
      </c>
      <c r="AP157" s="122">
        <f t="shared" si="29"/>
        <v>0.12272721107647185</v>
      </c>
      <c r="AQ157" s="122">
        <f t="shared" si="30"/>
        <v>0.1595263783551446</v>
      </c>
      <c r="AR157" s="122">
        <f t="shared" si="31"/>
        <v>6.4587055536983046E-2</v>
      </c>
      <c r="AS157" s="122">
        <f t="shared" si="32"/>
        <v>0.13792231099835126</v>
      </c>
      <c r="AT157" s="122">
        <f t="shared" si="33"/>
        <v>9.6297918060018736E-2</v>
      </c>
      <c r="AU157" s="122">
        <f t="shared" si="34"/>
        <v>0.12302347501991885</v>
      </c>
      <c r="AV157" s="122">
        <f t="shared" si="35"/>
        <v>6.80178005065913E-2</v>
      </c>
      <c r="AW157" s="122">
        <f t="shared" si="36"/>
        <v>9.7997398940023045E-2</v>
      </c>
      <c r="AX157" s="122">
        <f t="shared" si="37"/>
        <v>1</v>
      </c>
      <c r="AY157" s="122">
        <f>SUMPRODUCT(AN157:AW157,幕後結果_最佳化!$Z$1005:$AI$1005)</f>
        <v>-0.12904738387099635</v>
      </c>
      <c r="AZ157" s="122">
        <f>(SUMPRODUCT(AN157:AW157,MMULT(AN157:AW157,幕後結果!$AB$9:$AK$18)))*252</f>
        <v>6.3251381747607832E-2</v>
      </c>
      <c r="BA157" s="122">
        <f t="shared" si="38"/>
        <v>0.2514982738461794</v>
      </c>
      <c r="BB157" s="98">
        <f t="shared" si="39"/>
        <v>-0.68369210349396781</v>
      </c>
      <c r="BC157" s="56"/>
      <c r="BD157" s="56"/>
    </row>
    <row r="158" spans="1:56">
      <c r="A158" s="91">
        <v>157</v>
      </c>
      <c r="B158" s="122">
        <v>0.24190544167172146</v>
      </c>
      <c r="C158" s="122">
        <v>0.53092028452687012</v>
      </c>
      <c r="D158" s="122">
        <v>0.27144361062923705</v>
      </c>
      <c r="E158" s="122">
        <v>0.37381010994652675</v>
      </c>
      <c r="F158" s="122">
        <v>4.8817117305492763E-2</v>
      </c>
      <c r="G158" s="122">
        <v>0.12599006380952238</v>
      </c>
      <c r="H158" s="122">
        <v>0.98063290931106351</v>
      </c>
      <c r="I158" s="122">
        <v>0.72055422213853992</v>
      </c>
      <c r="J158" s="122">
        <v>0.8313852486723432</v>
      </c>
      <c r="K158" s="100">
        <v>0.73478796206077246</v>
      </c>
      <c r="L158" s="101"/>
      <c r="M158" s="102">
        <v>157</v>
      </c>
      <c r="N158" s="125">
        <v>-0.70018643271989167</v>
      </c>
      <c r="O158" s="125">
        <v>7.7583420754517893E-2</v>
      </c>
      <c r="P158" s="125">
        <v>-0.6084527704521463</v>
      </c>
      <c r="Q158" s="125">
        <v>-0.3217788740138342</v>
      </c>
      <c r="R158" s="125">
        <v>-1.656432645344033</v>
      </c>
      <c r="S158" s="125">
        <v>-1.1455530632951698</v>
      </c>
      <c r="T158" s="125">
        <v>2.066999709000469</v>
      </c>
      <c r="U158" s="122">
        <v>0.58448871470240482</v>
      </c>
      <c r="V158" s="122">
        <v>0.9596537598259367</v>
      </c>
      <c r="W158" s="94">
        <v>0.62735878790590993</v>
      </c>
      <c r="X158" s="56"/>
      <c r="Y158" s="95">
        <v>157</v>
      </c>
      <c r="Z158" s="122">
        <f>(幕後結果!$AB$2+幕後結果!$AB$4*幕後結果_最佳化!$N1159)*12/3</f>
        <v>-2.5445476935029561</v>
      </c>
      <c r="AA158" s="122">
        <f>(幕後結果!$AC$2+幕後結果!$AC$4*幕後結果_最佳化!$O1159)*12/3</f>
        <v>7.0405693473815159E-2</v>
      </c>
      <c r="AB158" s="122">
        <f>(幕後結果!$AD$2+幕後結果!$AD$4*幕後結果_最佳化!$P1159)*12/3</f>
        <v>-0.84124473399735977</v>
      </c>
      <c r="AC158" s="122">
        <f>(幕後結果!$AE$2+幕後結果!$AE$4*幕後結果_最佳化!$Q1159)*12/3</f>
        <v>-0.46129370346977622</v>
      </c>
      <c r="AD158" s="122">
        <f>(幕後結果!$AF$2+幕後結果!$AF$4*幕後結果_最佳化!$R1159)*12/3</f>
        <v>-2.2936611102929518</v>
      </c>
      <c r="AE158" s="122">
        <f>(幕後結果!$AG$2+幕後結果!$AG$4*幕後結果_最佳化!$S1159)*12/3</f>
        <v>-0.78684416890012321</v>
      </c>
      <c r="AF158" s="122">
        <f>(幕後結果!$AH$2+幕後結果!$AH$4*幕後結果_最佳化!$T1159)*12/3</f>
        <v>1.9534809281924497</v>
      </c>
      <c r="AG158" s="122">
        <f>(幕後結果!$AI$2+幕後結果!$AI$4*幕後結果_最佳化!$U1159)*12/3</f>
        <v>-0.58630781183395242</v>
      </c>
      <c r="AH158" s="122">
        <f>(幕後結果!$AJ$2+幕後結果!$AJ$4*幕後結果_最佳化!$V1159)*12/3</f>
        <v>1.640705886865331</v>
      </c>
      <c r="AI158" s="96">
        <f>(幕後結果!$AK$2+幕後結果!$AK$4*幕後結果_最佳化!$W1159)*12/3</f>
        <v>-2.2020690232370232</v>
      </c>
      <c r="AJ158" s="56"/>
      <c r="AK158" s="56"/>
      <c r="AL158" s="56"/>
      <c r="AM158" s="104">
        <v>157</v>
      </c>
      <c r="AN158" s="122">
        <f t="shared" si="27"/>
        <v>0.14516714608108108</v>
      </c>
      <c r="AO158" s="122">
        <f t="shared" si="28"/>
        <v>3.8790470195760811E-2</v>
      </c>
      <c r="AP158" s="122">
        <f t="shared" si="29"/>
        <v>0.16322703642900999</v>
      </c>
      <c r="AQ158" s="122">
        <f t="shared" si="30"/>
        <v>0.11373251845243175</v>
      </c>
      <c r="AR158" s="122">
        <f t="shared" si="31"/>
        <v>5.1057268944455128E-2</v>
      </c>
      <c r="AS158" s="122">
        <f t="shared" si="32"/>
        <v>8.8913200570313336E-2</v>
      </c>
      <c r="AT158" s="122">
        <f t="shared" si="33"/>
        <v>9.4569847250518355E-2</v>
      </c>
      <c r="AU158" s="122">
        <f t="shared" si="34"/>
        <v>0.10956881646620982</v>
      </c>
      <c r="AV158" s="122">
        <f t="shared" si="35"/>
        <v>0.15385765289445238</v>
      </c>
      <c r="AW158" s="122">
        <f t="shared" si="36"/>
        <v>4.1116042715767409E-2</v>
      </c>
      <c r="AX158" s="122">
        <f t="shared" si="37"/>
        <v>1</v>
      </c>
      <c r="AY158" s="122">
        <f>SUMPRODUCT(AN158:AW158,幕後結果_最佳化!$Z$1005:$AI$1005)</f>
        <v>-0.1290549309847201</v>
      </c>
      <c r="AZ158" s="122">
        <f>(SUMPRODUCT(AN158:AW158,MMULT(AN158:AW158,幕後結果!$AB$9:$AK$18)))*252</f>
        <v>5.4176640430537264E-2</v>
      </c>
      <c r="BA158" s="122">
        <f t="shared" si="38"/>
        <v>0.23275876015853253</v>
      </c>
      <c r="BB158" s="98">
        <f t="shared" si="39"/>
        <v>-0.73876889044949878</v>
      </c>
      <c r="BC158" s="56"/>
      <c r="BD158" s="56"/>
    </row>
    <row r="159" spans="1:56">
      <c r="A159" s="91">
        <v>158</v>
      </c>
      <c r="B159" s="122">
        <v>0.18332516905831242</v>
      </c>
      <c r="C159" s="122">
        <v>0.1206343932633489</v>
      </c>
      <c r="D159" s="122">
        <v>0.68310092489641328</v>
      </c>
      <c r="E159" s="122">
        <v>0.89202235642893912</v>
      </c>
      <c r="F159" s="122">
        <v>0.47408358084792313</v>
      </c>
      <c r="G159" s="122">
        <v>0.65399989586259344</v>
      </c>
      <c r="H159" s="122">
        <v>0.6790424771092427</v>
      </c>
      <c r="I159" s="122">
        <v>0.75710986251371226</v>
      </c>
      <c r="J159" s="122">
        <v>7.3356067758392429E-2</v>
      </c>
      <c r="K159" s="100">
        <v>0.40703991587330846</v>
      </c>
      <c r="L159" s="101"/>
      <c r="M159" s="102">
        <v>158</v>
      </c>
      <c r="N159" s="125">
        <v>-0.90276555072894549</v>
      </c>
      <c r="O159" s="125">
        <v>-1.1718213563633959</v>
      </c>
      <c r="P159" s="125">
        <v>0.47638776410380185</v>
      </c>
      <c r="Q159" s="125">
        <v>1.2373550813263863</v>
      </c>
      <c r="R159" s="125">
        <v>-6.5008588991922633E-2</v>
      </c>
      <c r="S159" s="125">
        <v>0.39614209155210722</v>
      </c>
      <c r="T159" s="125">
        <v>0.46502291632666021</v>
      </c>
      <c r="U159" s="122">
        <v>0.69703598350123619</v>
      </c>
      <c r="V159" s="122">
        <v>-1.4512432571685905</v>
      </c>
      <c r="W159" s="94">
        <v>-0.23516608035169989</v>
      </c>
      <c r="X159" s="56"/>
      <c r="Y159" s="95">
        <v>158</v>
      </c>
      <c r="Z159" s="122">
        <f>(幕後結果!$AB$2+幕後結果!$AB$4*幕後結果_最佳化!$N1160)*12/3</f>
        <v>-2.7520416720734242</v>
      </c>
      <c r="AA159" s="122">
        <f>(幕後結果!$AC$2+幕後結果!$AC$4*幕後結果_最佳化!$O1160)*12/3</f>
        <v>-1.2543488277945001</v>
      </c>
      <c r="AB159" s="122">
        <f>(幕後結果!$AD$2+幕後結果!$AD$4*幕後結果_最佳化!$P1160)*12/3</f>
        <v>-0.18697587326353834</v>
      </c>
      <c r="AC159" s="122">
        <f>(幕後結果!$AE$2+幕後結果!$AE$4*幕後結果_最佳化!$Q1160)*12/3</f>
        <v>1.2886154189514238</v>
      </c>
      <c r="AD159" s="122">
        <f>(幕後結果!$AF$2+幕後結果!$AF$4*幕後結果_最佳化!$R1160)*12/3</f>
        <v>1.3365682426053718</v>
      </c>
      <c r="AE159" s="122">
        <f>(幕後結果!$AG$2+幕後結果!$AG$4*幕後結果_最佳化!$S1160)*12/3</f>
        <v>0.14413970980160676</v>
      </c>
      <c r="AF159" s="122">
        <f>(幕後結果!$AH$2+幕後結果!$AH$4*幕後結果_最佳化!$T1160)*12/3</f>
        <v>0.19081452159242276</v>
      </c>
      <c r="AG159" s="122">
        <f>(幕後結果!$AI$2+幕後結果!$AI$4*幕後結果_最佳化!$U1160)*12/3</f>
        <v>-0.56736431045678137</v>
      </c>
      <c r="AH159" s="122">
        <f>(幕後結果!$AJ$2+幕後結果!$AJ$4*幕後結果_最佳化!$V1160)*12/3</f>
        <v>-0.54289417929052541</v>
      </c>
      <c r="AI159" s="96">
        <f>(幕後結果!$AK$2+幕後結果!$AK$4*幕後結果_最佳化!$W1160)*12/3</f>
        <v>-1.9963916369640853</v>
      </c>
      <c r="AJ159" s="56"/>
      <c r="AK159" s="56"/>
      <c r="AL159" s="56"/>
      <c r="AM159" s="104">
        <v>158</v>
      </c>
      <c r="AN159" s="122">
        <f t="shared" si="27"/>
        <v>4.9727667004840548E-2</v>
      </c>
      <c r="AO159" s="122">
        <f t="shared" si="28"/>
        <v>0.22327612934674426</v>
      </c>
      <c r="AP159" s="122">
        <f t="shared" si="29"/>
        <v>0.17150026770592527</v>
      </c>
      <c r="AQ159" s="122">
        <f t="shared" si="30"/>
        <v>9.4048903791921101E-2</v>
      </c>
      <c r="AR159" s="122">
        <f t="shared" si="31"/>
        <v>0.14818241715070637</v>
      </c>
      <c r="AS159" s="122">
        <f t="shared" si="32"/>
        <v>4.9740922842675991E-2</v>
      </c>
      <c r="AT159" s="122">
        <f t="shared" si="33"/>
        <v>4.2491682697837121E-3</v>
      </c>
      <c r="AU159" s="122">
        <f t="shared" si="34"/>
        <v>0.12180873361088945</v>
      </c>
      <c r="AV159" s="122">
        <f t="shared" si="35"/>
        <v>7.7593120190207268E-2</v>
      </c>
      <c r="AW159" s="122">
        <f t="shared" si="36"/>
        <v>5.9872670086305806E-2</v>
      </c>
      <c r="AX159" s="122">
        <f t="shared" si="37"/>
        <v>0.99999999999999978</v>
      </c>
      <c r="AY159" s="122">
        <f>SUMPRODUCT(AN159:AW159,幕後結果_最佳化!$Z$1005:$AI$1005)</f>
        <v>2.8262288105730365E-2</v>
      </c>
      <c r="AZ159" s="122">
        <f>(SUMPRODUCT(AN159:AW159,MMULT(AN159:AW159,幕後結果!$AB$9:$AK$18)))*252</f>
        <v>8.6215500117866203E-2</v>
      </c>
      <c r="BA159" s="122">
        <f t="shared" si="38"/>
        <v>0.29362476073700972</v>
      </c>
      <c r="BB159" s="98">
        <f t="shared" si="39"/>
        <v>-4.9851762697152656E-2</v>
      </c>
      <c r="BC159" s="56"/>
      <c r="BD159" s="56"/>
    </row>
    <row r="160" spans="1:56">
      <c r="A160" s="91">
        <v>159</v>
      </c>
      <c r="B160" s="122">
        <v>0.80864455910351674</v>
      </c>
      <c r="C160" s="122">
        <v>0.53483040057325026</v>
      </c>
      <c r="D160" s="122">
        <v>0.78169648249022905</v>
      </c>
      <c r="E160" s="122">
        <v>0.16899486895551186</v>
      </c>
      <c r="F160" s="122">
        <v>0.57112935862677428</v>
      </c>
      <c r="G160" s="122">
        <v>7.8495221042468977E-2</v>
      </c>
      <c r="H160" s="122">
        <v>0.72765306524371143</v>
      </c>
      <c r="I160" s="122">
        <v>0.22996813484358491</v>
      </c>
      <c r="J160" s="122">
        <v>0.31557721134785166</v>
      </c>
      <c r="K160" s="100">
        <v>0.37387558753774464</v>
      </c>
      <c r="L160" s="101"/>
      <c r="M160" s="102">
        <v>159</v>
      </c>
      <c r="N160" s="125">
        <v>0.8729122994289491</v>
      </c>
      <c r="O160" s="125">
        <v>8.7418079719824418E-2</v>
      </c>
      <c r="P160" s="125">
        <v>0.77793550626522157</v>
      </c>
      <c r="Q160" s="125">
        <v>-0.95814481904167415</v>
      </c>
      <c r="R160" s="125">
        <v>0.1792501558478066</v>
      </c>
      <c r="S160" s="125">
        <v>-1.4152662651147949</v>
      </c>
      <c r="T160" s="125">
        <v>0.60573028578288413</v>
      </c>
      <c r="U160" s="122">
        <v>-0.73895179432912439</v>
      </c>
      <c r="V160" s="122">
        <v>-0.48010262370988699</v>
      </c>
      <c r="W160" s="94">
        <v>-0.32160603000296795</v>
      </c>
      <c r="X160" s="56"/>
      <c r="Y160" s="95">
        <v>159</v>
      </c>
      <c r="Z160" s="122">
        <f>(幕後結果!$AB$2+幕後結果!$AB$4*幕後結果_最佳化!$N1161)*12/3</f>
        <v>-0.93328332516300694</v>
      </c>
      <c r="AA160" s="122">
        <f>(幕後結果!$AC$2+幕後結果!$AC$4*幕後結果_最佳化!$O1161)*12/3</f>
        <v>0.10697501438108653</v>
      </c>
      <c r="AB160" s="122">
        <f>(幕後結果!$AD$2+幕後結果!$AD$4*幕後結果_最佳化!$P1161)*12/3</f>
        <v>1.0436807791086766</v>
      </c>
      <c r="AC160" s="122">
        <f>(幕後結果!$AE$2+幕後結果!$AE$4*幕後結果_最佳化!$Q1161)*12/3</f>
        <v>-0.14652779032877095</v>
      </c>
      <c r="AD160" s="122">
        <f>(幕後結果!$AF$2+幕後結果!$AF$4*幕後結果_最佳化!$R1161)*12/3</f>
        <v>1.6455212881518495</v>
      </c>
      <c r="AE160" s="122">
        <f>(幕後結果!$AG$2+幕後結果!$AG$4*幕後結果_最佳化!$S1161)*12/3</f>
        <v>-1.1520720491369747</v>
      </c>
      <c r="AF160" s="122">
        <f>(幕後結果!$AH$2+幕後結果!$AH$4*幕後結果_最佳化!$T1161)*12/3</f>
        <v>1.0102454451315035</v>
      </c>
      <c r="AG160" s="122">
        <f>(幕後結果!$AI$2+幕後結果!$AI$4*幕後結果_最佳化!$U1161)*12/3</f>
        <v>-0.74882988079204482</v>
      </c>
      <c r="AH160" s="122">
        <f>(幕後結果!$AJ$2+幕後結果!$AJ$4*幕後結果_最佳化!$V1161)*12/3</f>
        <v>0.52512588347960598</v>
      </c>
      <c r="AI160" s="96">
        <f>(幕後結果!$AK$2+幕後結果!$AK$4*幕後結果_最佳化!$W1161)*12/3</f>
        <v>-2.1044562995956202</v>
      </c>
      <c r="AJ160" s="56"/>
      <c r="AK160" s="56"/>
      <c r="AL160" s="56"/>
      <c r="AM160" s="104">
        <v>159</v>
      </c>
      <c r="AN160" s="122">
        <f t="shared" si="27"/>
        <v>8.0892422720935081E-2</v>
      </c>
      <c r="AO160" s="122">
        <f t="shared" si="28"/>
        <v>0.14748521519349458</v>
      </c>
      <c r="AP160" s="122">
        <f t="shared" si="29"/>
        <v>5.4659692575984289E-3</v>
      </c>
      <c r="AQ160" s="122">
        <f t="shared" si="30"/>
        <v>8.9697058424881487E-2</v>
      </c>
      <c r="AR160" s="122">
        <f t="shared" si="31"/>
        <v>0.13412529222215655</v>
      </c>
      <c r="AS160" s="122">
        <f t="shared" si="32"/>
        <v>8.65122525063706E-3</v>
      </c>
      <c r="AT160" s="122">
        <f t="shared" si="33"/>
        <v>0.12439132354898018</v>
      </c>
      <c r="AU160" s="122">
        <f t="shared" si="34"/>
        <v>9.1706440676349088E-2</v>
      </c>
      <c r="AV160" s="122">
        <f t="shared" si="35"/>
        <v>0.23591719954399964</v>
      </c>
      <c r="AW160" s="122">
        <f t="shared" si="36"/>
        <v>8.1667853160967904E-2</v>
      </c>
      <c r="AX160" s="122">
        <f t="shared" si="37"/>
        <v>1</v>
      </c>
      <c r="AY160" s="122">
        <f>SUMPRODUCT(AN160:AW160,幕後結果_最佳化!$Z$1005:$AI$1005)</f>
        <v>0.11067837920637411</v>
      </c>
      <c r="AZ160" s="122">
        <f>(SUMPRODUCT(AN160:AW160,MMULT(AN160:AW160,幕後結果!$AB$9:$AK$18)))*252</f>
        <v>5.7187422407108376E-2</v>
      </c>
      <c r="BA160" s="122">
        <f t="shared" si="38"/>
        <v>0.23913891863749065</v>
      </c>
      <c r="BB160" s="98">
        <f t="shared" si="39"/>
        <v>0.28342680310066543</v>
      </c>
      <c r="BC160" s="56"/>
      <c r="BD160" s="56"/>
    </row>
    <row r="161" spans="1:56">
      <c r="A161" s="91">
        <v>160</v>
      </c>
      <c r="B161" s="122">
        <v>0.51677327715070343</v>
      </c>
      <c r="C161" s="122">
        <v>0.64662004810704232</v>
      </c>
      <c r="D161" s="122">
        <v>0.13170959145610639</v>
      </c>
      <c r="E161" s="122">
        <v>0.84920424235314362</v>
      </c>
      <c r="F161" s="122">
        <v>0.59549829250294284</v>
      </c>
      <c r="G161" s="122">
        <v>0.28623033222225058</v>
      </c>
      <c r="H161" s="122">
        <v>0.74778809584931816</v>
      </c>
      <c r="I161" s="122">
        <v>0.72199988602012977</v>
      </c>
      <c r="J161" s="122">
        <v>0.69524648580724735</v>
      </c>
      <c r="K161" s="100">
        <v>4.4864250202363287E-2</v>
      </c>
      <c r="L161" s="101"/>
      <c r="M161" s="102">
        <v>160</v>
      </c>
      <c r="N161" s="125">
        <v>4.2056765610415513E-2</v>
      </c>
      <c r="O161" s="125">
        <v>0.37621118095971678</v>
      </c>
      <c r="P161" s="125">
        <v>-1.11834615186772</v>
      </c>
      <c r="Q161" s="125">
        <v>1.0330264618350835</v>
      </c>
      <c r="R161" s="125">
        <v>0.24171189107265317</v>
      </c>
      <c r="S161" s="125">
        <v>-0.56443126751124639</v>
      </c>
      <c r="T161" s="125">
        <v>0.66754541888281427</v>
      </c>
      <c r="U161" s="122">
        <v>0.58879287213069453</v>
      </c>
      <c r="V161" s="122">
        <v>0.51077726806314938</v>
      </c>
      <c r="W161" s="94">
        <v>-1.6968316117468334</v>
      </c>
      <c r="X161" s="56"/>
      <c r="Y161" s="95">
        <v>160</v>
      </c>
      <c r="Z161" s="122">
        <f>(幕後結果!$AB$2+幕後結果!$AB$4*幕後結果_最佳化!$N1162)*12/3</f>
        <v>-1.7842966083859733</v>
      </c>
      <c r="AA161" s="122">
        <f>(幕後結果!$AC$2+幕後結果!$AC$4*幕後結果_最佳化!$O1162)*12/3</f>
        <v>0.39858481769786974</v>
      </c>
      <c r="AB161" s="122">
        <f>(幕後結果!$AD$2+幕後結果!$AD$4*幕後結果_最佳化!$P1162)*12/3</f>
        <v>-1.1558054304341983</v>
      </c>
      <c r="AC161" s="122">
        <f>(幕後結果!$AE$2+幕後結果!$AE$4*幕後結果_最佳化!$Q1162)*12/3</f>
        <v>0.96244682021306671</v>
      </c>
      <c r="AD161" s="122">
        <f>(幕後結果!$AF$2+幕後結果!$AF$4*幕後結果_最佳化!$R1162)*12/3</f>
        <v>1.4230663707980395</v>
      </c>
      <c r="AE161" s="122">
        <f>(幕後結果!$AG$2+幕後結果!$AG$4*幕後結果_最佳化!$S1162)*12/3</f>
        <v>-0.12789213042761352</v>
      </c>
      <c r="AF161" s="122">
        <f>(幕後結果!$AH$2+幕後結果!$AH$4*幕後結果_最佳化!$T1162)*12/3</f>
        <v>0.95712105755058785</v>
      </c>
      <c r="AG161" s="122">
        <f>(幕後結果!$AI$2+幕後結果!$AI$4*幕後結果_最佳化!$U1162)*12/3</f>
        <v>0.17685914985663065</v>
      </c>
      <c r="AH161" s="122">
        <f>(幕後結果!$AJ$2+幕後結果!$AJ$4*幕後結果_最佳化!$V1162)*12/3</f>
        <v>1.2681149680756685</v>
      </c>
      <c r="AI161" s="96">
        <f>(幕後結果!$AK$2+幕後結果!$AK$4*幕後結果_最佳化!$W1162)*12/3</f>
        <v>-3.4867742158598625</v>
      </c>
      <c r="AJ161" s="56"/>
      <c r="AK161" s="56"/>
      <c r="AL161" s="56"/>
      <c r="AM161" s="104">
        <v>160</v>
      </c>
      <c r="AN161" s="122">
        <f t="shared" si="27"/>
        <v>2.0198969217939725E-3</v>
      </c>
      <c r="AO161" s="122">
        <f t="shared" si="28"/>
        <v>0.18616115459679713</v>
      </c>
      <c r="AP161" s="122">
        <f t="shared" si="29"/>
        <v>0.12394344789367151</v>
      </c>
      <c r="AQ161" s="122">
        <f t="shared" si="30"/>
        <v>0.11637631311573068</v>
      </c>
      <c r="AR161" s="122">
        <f t="shared" si="31"/>
        <v>4.4004545379994091E-2</v>
      </c>
      <c r="AS161" s="122">
        <f t="shared" si="32"/>
        <v>2.5871104606854298E-2</v>
      </c>
      <c r="AT161" s="122">
        <f t="shared" si="33"/>
        <v>0.15788636823647553</v>
      </c>
      <c r="AU161" s="122">
        <f t="shared" si="34"/>
        <v>9.6407082497340868E-2</v>
      </c>
      <c r="AV161" s="122">
        <f t="shared" si="35"/>
        <v>0.10759712988252644</v>
      </c>
      <c r="AW161" s="122">
        <f t="shared" si="36"/>
        <v>0.13973295686881543</v>
      </c>
      <c r="AX161" s="122">
        <f t="shared" si="37"/>
        <v>1</v>
      </c>
      <c r="AY161" s="122">
        <f>SUMPRODUCT(AN161:AW161,幕後結果_最佳化!$Z$1005:$AI$1005)</f>
        <v>-4.0649315416550896E-2</v>
      </c>
      <c r="AZ161" s="122">
        <f>(SUMPRODUCT(AN161:AW161,MMULT(AN161:AW161,幕後結果!$AB$9:$AK$18)))*252</f>
        <v>7.2161558395355069E-2</v>
      </c>
      <c r="BA161" s="122">
        <f t="shared" si="38"/>
        <v>0.26862903490753764</v>
      </c>
      <c r="BB161" s="98">
        <f t="shared" si="39"/>
        <v>-0.31102116509970207</v>
      </c>
      <c r="BC161" s="56"/>
      <c r="BD161" s="56"/>
    </row>
    <row r="162" spans="1:56">
      <c r="A162" s="91">
        <v>161</v>
      </c>
      <c r="B162" s="122">
        <v>0.90878132423016833</v>
      </c>
      <c r="C162" s="122">
        <v>0.38836131365255322</v>
      </c>
      <c r="D162" s="122">
        <v>0.36852248634425688</v>
      </c>
      <c r="E162" s="122">
        <v>0.95696872790901399</v>
      </c>
      <c r="F162" s="122">
        <v>0.72542259690474054</v>
      </c>
      <c r="G162" s="122">
        <v>0.53023700539396845</v>
      </c>
      <c r="H162" s="122">
        <v>0.61099636195591756</v>
      </c>
      <c r="I162" s="122">
        <v>0.76791088556013376</v>
      </c>
      <c r="J162" s="122">
        <v>0.29333017195999478</v>
      </c>
      <c r="K162" s="100">
        <v>0.96365541534301524</v>
      </c>
      <c r="L162" s="101"/>
      <c r="M162" s="102">
        <v>161</v>
      </c>
      <c r="N162" s="125">
        <v>1.333287873821057</v>
      </c>
      <c r="O162" s="125">
        <v>-0.28359257576633723</v>
      </c>
      <c r="P162" s="125">
        <v>-0.33576912738150672</v>
      </c>
      <c r="Q162" s="125">
        <v>1.7165438785477589</v>
      </c>
      <c r="R162" s="125">
        <v>0.59902711037967749</v>
      </c>
      <c r="S162" s="125">
        <v>7.5865645209475197E-2</v>
      </c>
      <c r="T162" s="125">
        <v>0.28191684066878475</v>
      </c>
      <c r="U162" s="122">
        <v>0.73198417160149065</v>
      </c>
      <c r="V162" s="122">
        <v>-0.54368196682266279</v>
      </c>
      <c r="W162" s="94">
        <v>1.7947774228437157</v>
      </c>
      <c r="X162" s="56"/>
      <c r="Y162" s="95">
        <v>161</v>
      </c>
      <c r="Z162" s="122">
        <f>(幕後結果!$AB$2+幕後結果!$AB$4*幕後結果_最佳化!$N1163)*12/3</f>
        <v>-0.46173837765754056</v>
      </c>
      <c r="AA162" s="122">
        <f>(幕後結果!$AC$2+幕後結果!$AC$4*幕後結果_最佳化!$O1163)*12/3</f>
        <v>-0.27775184182031776</v>
      </c>
      <c r="AB162" s="122">
        <f>(幕後結果!$AD$2+幕後結果!$AD$4*幕後結果_最佳化!$P1163)*12/3</f>
        <v>-0.31027884168705538</v>
      </c>
      <c r="AC162" s="122">
        <f>(幕後結果!$AE$2+幕後結果!$AE$4*幕後結果_最佳化!$Q1163)*12/3</f>
        <v>2.0936359106724578</v>
      </c>
      <c r="AD162" s="122">
        <f>(幕後結果!$AF$2+幕後結果!$AF$4*幕後結果_最佳化!$R1163)*12/3</f>
        <v>2.7145152263544645</v>
      </c>
      <c r="AE162" s="122">
        <f>(幕後結果!$AG$2+幕後結果!$AG$4*幕後結果_最佳化!$S1163)*12/3</f>
        <v>0.37630425990189842</v>
      </c>
      <c r="AF162" s="122">
        <f>(幕後結果!$AH$2+幕後結果!$AH$4*幕後結果_最佳化!$T1163)*12/3</f>
        <v>0.69691513943719974</v>
      </c>
      <c r="AG162" s="122">
        <f>(幕後結果!$AI$2+幕後結果!$AI$4*幕後結果_最佳化!$U1163)*12/3</f>
        <v>0.36594299658024387</v>
      </c>
      <c r="AH162" s="122">
        <f>(幕後結果!$AJ$2+幕後結果!$AJ$4*幕後結果_最佳化!$V1163)*12/3</f>
        <v>0.65465383663970678</v>
      </c>
      <c r="AI162" s="96">
        <f>(幕後結果!$AK$2+幕後結果!$AK$4*幕後結果_最佳化!$W1163)*12/3</f>
        <v>0.90096295574854324</v>
      </c>
      <c r="AJ162" s="56"/>
      <c r="AK162" s="56"/>
      <c r="AL162" s="56"/>
      <c r="AM162" s="104">
        <v>161</v>
      </c>
      <c r="AN162" s="122">
        <f t="shared" si="27"/>
        <v>0.12355515621031275</v>
      </c>
      <c r="AO162" s="122">
        <f t="shared" si="28"/>
        <v>0.17592165595609965</v>
      </c>
      <c r="AP162" s="122">
        <f t="shared" si="29"/>
        <v>0.17325731985820195</v>
      </c>
      <c r="AQ162" s="122">
        <f t="shared" si="30"/>
        <v>0.12452049868844096</v>
      </c>
      <c r="AR162" s="122">
        <f t="shared" si="31"/>
        <v>0.10288043543765099</v>
      </c>
      <c r="AS162" s="122">
        <f t="shared" si="32"/>
        <v>8.0255719082760024E-2</v>
      </c>
      <c r="AT162" s="122">
        <f t="shared" si="33"/>
        <v>5.9051570428274563E-3</v>
      </c>
      <c r="AU162" s="122">
        <f t="shared" si="34"/>
        <v>5.0377706487894032E-2</v>
      </c>
      <c r="AV162" s="122">
        <f t="shared" si="35"/>
        <v>0.105117600684068</v>
      </c>
      <c r="AW162" s="122">
        <f t="shared" si="36"/>
        <v>5.8208750551744327E-2</v>
      </c>
      <c r="AX162" s="122">
        <f t="shared" si="37"/>
        <v>1.0000000000000002</v>
      </c>
      <c r="AY162" s="122">
        <f>SUMPRODUCT(AN162:AW162,幕後結果_最佳化!$Z$1005:$AI$1005)</f>
        <v>-0.10148032205968498</v>
      </c>
      <c r="AZ162" s="122">
        <f>(SUMPRODUCT(AN162:AW162,MMULT(AN162:AW162,幕後結果!$AB$9:$AK$18)))*252</f>
        <v>6.8260996961978015E-2</v>
      </c>
      <c r="BA162" s="122">
        <f t="shared" si="38"/>
        <v>0.26126805576261714</v>
      </c>
      <c r="BB162" s="98">
        <f t="shared" si="39"/>
        <v>-0.55261375769131926</v>
      </c>
      <c r="BC162" s="56"/>
      <c r="BD162" s="56"/>
    </row>
    <row r="163" spans="1:56">
      <c r="A163" s="91">
        <v>162</v>
      </c>
      <c r="B163" s="122">
        <v>0.76781277448257756</v>
      </c>
      <c r="C163" s="122">
        <v>0.91511643132416576</v>
      </c>
      <c r="D163" s="122">
        <v>0.14525401519692815</v>
      </c>
      <c r="E163" s="122">
        <v>0.6930344435583502</v>
      </c>
      <c r="F163" s="122">
        <v>0.78623338065834925</v>
      </c>
      <c r="G163" s="122">
        <v>0.89222017904965556</v>
      </c>
      <c r="H163" s="122">
        <v>6.1193718654514839E-2</v>
      </c>
      <c r="I163" s="122">
        <v>0.57278985689517903</v>
      </c>
      <c r="J163" s="122">
        <v>0.3652311386676701</v>
      </c>
      <c r="K163" s="100">
        <v>0.15891511514905754</v>
      </c>
      <c r="L163" s="101"/>
      <c r="M163" s="102">
        <v>162</v>
      </c>
      <c r="N163" s="125">
        <v>0.7316627281632555</v>
      </c>
      <c r="O163" s="125">
        <v>1.3729524244705067</v>
      </c>
      <c r="P163" s="125">
        <v>-1.0570077939549272</v>
      </c>
      <c r="Q163" s="125">
        <v>0.50447003655740996</v>
      </c>
      <c r="R163" s="125">
        <v>0.79341986849853385</v>
      </c>
      <c r="S163" s="125">
        <v>1.2384219607900935</v>
      </c>
      <c r="T163" s="125">
        <v>-1.5448297993637763</v>
      </c>
      <c r="U163" s="122">
        <v>0.18348143246938939</v>
      </c>
      <c r="V163" s="122">
        <v>-0.34451066438038291</v>
      </c>
      <c r="W163" s="94">
        <v>-0.9989266394496259</v>
      </c>
      <c r="X163" s="56"/>
      <c r="Y163" s="95">
        <v>162</v>
      </c>
      <c r="Z163" s="122">
        <f>(幕後結果!$AB$2+幕後結果!$AB$4*幕後結果_最佳化!$N1164)*12/3</f>
        <v>-1.0779598140397222</v>
      </c>
      <c r="AA163" s="122">
        <f>(幕後結果!$AC$2+幕後結果!$AC$4*幕後結果_最佳化!$O1164)*12/3</f>
        <v>1.4642210787280387</v>
      </c>
      <c r="AB163" s="122">
        <f>(幕後結果!$AD$2+幕後結果!$AD$4*幕後結果_最佳化!$P1164)*12/3</f>
        <v>-0.51788813818587975</v>
      </c>
      <c r="AC163" s="122">
        <f>(幕後結果!$AE$2+幕後結果!$AE$4*幕後結果_最佳化!$Q1164)*12/3</f>
        <v>0.90096168219517914</v>
      </c>
      <c r="AD163" s="122">
        <f>(幕後結果!$AF$2+幕後結果!$AF$4*幕後結果_最佳化!$R1164)*12/3</f>
        <v>2.4628130067723051</v>
      </c>
      <c r="AE163" s="122">
        <f>(幕後結果!$AG$2+幕後結果!$AG$4*幕後結果_最佳化!$S1164)*12/3</f>
        <v>1.0765327707527006</v>
      </c>
      <c r="AF163" s="122">
        <f>(幕後結果!$AH$2+幕後結果!$AH$4*幕後結果_最佳化!$T1164)*12/3</f>
        <v>-0.87201145172187877</v>
      </c>
      <c r="AG163" s="122">
        <f>(幕後結果!$AI$2+幕後結果!$AI$4*幕後結果_最佳化!$U1164)*12/3</f>
        <v>1.010584195356782</v>
      </c>
      <c r="AH163" s="122">
        <f>(幕後結果!$AJ$2+幕後結果!$AJ$4*幕後結果_最佳化!$V1164)*12/3</f>
        <v>0.95051901415820461</v>
      </c>
      <c r="AI163" s="96">
        <f>(幕後結果!$AK$2+幕後結果!$AK$4*幕後結果_最佳化!$W1164)*12/3</f>
        <v>-1.1966965743839317</v>
      </c>
      <c r="AJ163" s="56"/>
      <c r="AK163" s="56"/>
      <c r="AL163" s="56"/>
      <c r="AM163" s="104">
        <v>162</v>
      </c>
      <c r="AN163" s="122">
        <f t="shared" si="27"/>
        <v>0.18275499983114235</v>
      </c>
      <c r="AO163" s="122">
        <f t="shared" si="28"/>
        <v>0.12871898536690937</v>
      </c>
      <c r="AP163" s="122">
        <f t="shared" si="29"/>
        <v>9.1368517621563505E-2</v>
      </c>
      <c r="AQ163" s="122">
        <f t="shared" si="30"/>
        <v>0.12674554032154739</v>
      </c>
      <c r="AR163" s="122">
        <f t="shared" si="31"/>
        <v>8.2384770585281625E-2</v>
      </c>
      <c r="AS163" s="122">
        <f t="shared" si="32"/>
        <v>7.1002376713692847E-2</v>
      </c>
      <c r="AT163" s="122">
        <f t="shared" si="33"/>
        <v>3.9564131818582801E-2</v>
      </c>
      <c r="AU163" s="122">
        <f t="shared" si="34"/>
        <v>5.8435914412210445E-2</v>
      </c>
      <c r="AV163" s="122">
        <f t="shared" si="35"/>
        <v>0.11860609187932981</v>
      </c>
      <c r="AW163" s="122">
        <f t="shared" si="36"/>
        <v>0.10041867144974001</v>
      </c>
      <c r="AX163" s="122">
        <f t="shared" si="37"/>
        <v>1</v>
      </c>
      <c r="AY163" s="122">
        <f>SUMPRODUCT(AN163:AW163,幕後結果_最佳化!$Z$1005:$AI$1005)</f>
        <v>-0.2813398791745394</v>
      </c>
      <c r="AZ163" s="122">
        <f>(SUMPRODUCT(AN163:AW163,MMULT(AN163:AW163,幕後結果!$AB$9:$AK$18)))*252</f>
        <v>6.0231725639690634E-2</v>
      </c>
      <c r="BA163" s="122">
        <f t="shared" si="38"/>
        <v>0.24542152643908527</v>
      </c>
      <c r="BB163" s="98">
        <f t="shared" si="39"/>
        <v>-1.3211550098276208</v>
      </c>
      <c r="BC163" s="56"/>
      <c r="BD163" s="56"/>
    </row>
    <row r="164" spans="1:56">
      <c r="A164" s="91">
        <v>163</v>
      </c>
      <c r="B164" s="122">
        <v>0.77199647911801894</v>
      </c>
      <c r="C164" s="122">
        <v>0.92728977181782257</v>
      </c>
      <c r="D164" s="122">
        <v>0.85096501017298642</v>
      </c>
      <c r="E164" s="122">
        <v>0.30566430265934597</v>
      </c>
      <c r="F164" s="122">
        <v>0.758774937003446</v>
      </c>
      <c r="G164" s="122">
        <v>0.14705093501539568</v>
      </c>
      <c r="H164" s="122">
        <v>2.7366703885811861E-2</v>
      </c>
      <c r="I164" s="122">
        <v>0.5772251687272838</v>
      </c>
      <c r="J164" s="122">
        <v>0.98683068528051887</v>
      </c>
      <c r="K164" s="100">
        <v>0.70081557411355777</v>
      </c>
      <c r="L164" s="101"/>
      <c r="M164" s="102">
        <v>163</v>
      </c>
      <c r="N164" s="125">
        <v>0.74543789600150323</v>
      </c>
      <c r="O164" s="125">
        <v>1.4558993103214717</v>
      </c>
      <c r="P164" s="125">
        <v>1.0405811581651294</v>
      </c>
      <c r="Q164" s="125">
        <v>-0.50817787538635428</v>
      </c>
      <c r="R164" s="125">
        <v>0.70236731061240043</v>
      </c>
      <c r="S164" s="125">
        <v>-1.0491656827823215</v>
      </c>
      <c r="T164" s="125">
        <v>-1.9209865134421922</v>
      </c>
      <c r="U164" s="122">
        <v>0.19479982084777617</v>
      </c>
      <c r="V164" s="122">
        <v>2.2211821094359392</v>
      </c>
      <c r="W164" s="94">
        <v>0.52674763441710282</v>
      </c>
      <c r="X164" s="56"/>
      <c r="Y164" s="95">
        <v>163</v>
      </c>
      <c r="Z164" s="122">
        <f>(幕後結果!$AB$2+幕後結果!$AB$4*幕後結果_最佳化!$N1165)*12/3</f>
        <v>-1.0638504408312444</v>
      </c>
      <c r="AA164" s="122">
        <f>(幕後結果!$AC$2+幕後結果!$AC$4*幕後結果_最佳化!$O1165)*12/3</f>
        <v>1.5521757928034923</v>
      </c>
      <c r="AB164" s="122">
        <f>(幕後結果!$AD$2+幕後結果!$AD$4*幕後結果_最佳化!$P1165)*12/3</f>
        <v>1.9243245982405943</v>
      </c>
      <c r="AC164" s="122">
        <f>(幕後結果!$AE$2+幕後結果!$AE$4*幕後結果_最佳化!$Q1165)*12/3</f>
        <v>0.92640305868857487</v>
      </c>
      <c r="AD164" s="122">
        <f>(幕後結果!$AF$2+幕後結果!$AF$4*幕後結果_最佳化!$R1165)*12/3</f>
        <v>2.8767652084604034</v>
      </c>
      <c r="AE164" s="122">
        <f>(幕後結果!$AG$2+幕後結果!$AG$4*幕後結果_最佳化!$S1165)*12/3</f>
        <v>-0.76859060932459711</v>
      </c>
      <c r="AF164" s="122">
        <f>(幕後結果!$AH$2+幕後結果!$AH$4*幕後結果_最佳化!$T1165)*12/3</f>
        <v>-0.98941843762712056</v>
      </c>
      <c r="AG164" s="122">
        <f>(幕後結果!$AI$2+幕後結果!$AI$4*幕後結果_最佳化!$U1165)*12/3</f>
        <v>1.5426600246711069</v>
      </c>
      <c r="AH164" s="122">
        <f>(幕後結果!$AJ$2+幕後結果!$AJ$4*幕後結果_最佳化!$V1165)*12/3</f>
        <v>2.5887975781994759</v>
      </c>
      <c r="AI164" s="96">
        <f>(幕後結果!$AK$2+幕後結果!$AK$4*幕後結果_最佳化!$W1165)*12/3</f>
        <v>0.15459316856742245</v>
      </c>
      <c r="AJ164" s="56"/>
      <c r="AK164" s="56"/>
      <c r="AL164" s="56"/>
      <c r="AM164" s="104">
        <v>163</v>
      </c>
      <c r="AN164" s="122">
        <f t="shared" si="27"/>
        <v>0.11482379807684349</v>
      </c>
      <c r="AO164" s="122">
        <f t="shared" si="28"/>
        <v>0.15230249885382074</v>
      </c>
      <c r="AP164" s="122">
        <f t="shared" si="29"/>
        <v>1.1054849834212344E-2</v>
      </c>
      <c r="AQ164" s="122">
        <f t="shared" si="30"/>
        <v>9.9707921321679618E-2</v>
      </c>
      <c r="AR164" s="122">
        <f t="shared" si="31"/>
        <v>0.14547458953885689</v>
      </c>
      <c r="AS164" s="122">
        <f t="shared" si="32"/>
        <v>0.13050701289911687</v>
      </c>
      <c r="AT164" s="122">
        <f t="shared" si="33"/>
        <v>0.13956743232327157</v>
      </c>
      <c r="AU164" s="122">
        <f t="shared" si="34"/>
        <v>5.3776237250629438E-2</v>
      </c>
      <c r="AV164" s="122">
        <f t="shared" si="35"/>
        <v>9.5865730369994295E-2</v>
      </c>
      <c r="AW164" s="122">
        <f t="shared" si="36"/>
        <v>5.6919929531574771E-2</v>
      </c>
      <c r="AX164" s="122">
        <f t="shared" si="37"/>
        <v>1</v>
      </c>
      <c r="AY164" s="122">
        <f>SUMPRODUCT(AN164:AW164,幕後結果_最佳化!$Z$1005:$AI$1005)</f>
        <v>-2.4584104881509208E-2</v>
      </c>
      <c r="AZ164" s="122">
        <f>(SUMPRODUCT(AN164:AW164,MMULT(AN164:AW164,幕後結果!$AB$9:$AK$18)))*252</f>
        <v>5.5414734687442894E-2</v>
      </c>
      <c r="BA164" s="122">
        <f t="shared" si="38"/>
        <v>0.23540334468193713</v>
      </c>
      <c r="BB164" s="98">
        <f t="shared" si="39"/>
        <v>-0.28667436723420259</v>
      </c>
      <c r="BC164" s="56"/>
      <c r="BD164" s="56"/>
    </row>
    <row r="165" spans="1:56">
      <c r="A165" s="91">
        <v>164</v>
      </c>
      <c r="B165" s="122">
        <v>7.4981263676119347E-3</v>
      </c>
      <c r="C165" s="122">
        <v>5.5264562683581708E-2</v>
      </c>
      <c r="D165" s="122">
        <v>0.60776552430134689</v>
      </c>
      <c r="E165" s="122">
        <v>0.22526555061752207</v>
      </c>
      <c r="F165" s="122">
        <v>7.1155402659373923E-2</v>
      </c>
      <c r="G165" s="122">
        <v>0.12647614689137088</v>
      </c>
      <c r="H165" s="122">
        <v>0.48051283751329121</v>
      </c>
      <c r="I165" s="122">
        <v>0.60471046611120483</v>
      </c>
      <c r="J165" s="122">
        <v>0.32468104748601112</v>
      </c>
      <c r="K165" s="100">
        <v>0.41945486974565838</v>
      </c>
      <c r="L165" s="101"/>
      <c r="M165" s="102">
        <v>164</v>
      </c>
      <c r="N165" s="125">
        <v>-2.4324695415420821</v>
      </c>
      <c r="O165" s="125">
        <v>-1.5958193789664934</v>
      </c>
      <c r="P165" s="125">
        <v>0.27349992316120991</v>
      </c>
      <c r="Q165" s="125">
        <v>-0.75452989529744285</v>
      </c>
      <c r="R165" s="125">
        <v>-1.4672399038728774</v>
      </c>
      <c r="S165" s="125">
        <v>-1.1432078741174496</v>
      </c>
      <c r="T165" s="125">
        <v>-4.8866513870004506E-2</v>
      </c>
      <c r="U165" s="122">
        <v>0.26555873711839051</v>
      </c>
      <c r="V165" s="122">
        <v>-0.45464855802681386</v>
      </c>
      <c r="W165" s="94">
        <v>-0.20328824927973177</v>
      </c>
      <c r="X165" s="56"/>
      <c r="Y165" s="95">
        <v>164</v>
      </c>
      <c r="Z165" s="122">
        <f>(幕後結果!$AB$2+幕後結果!$AB$4*幕後結果_最佳化!$N1166)*12/3</f>
        <v>-4.3188584802834136</v>
      </c>
      <c r="AA165" s="122">
        <f>(幕後結果!$AC$2+幕後結果!$AC$4*幕後結果_最佳化!$O1166)*12/3</f>
        <v>-1.7282201627147353</v>
      </c>
      <c r="AB165" s="122">
        <f>(幕後結果!$AD$2+幕後結果!$AD$4*幕後結果_最佳化!$P1166)*12/3</f>
        <v>-0.89060075952209894</v>
      </c>
      <c r="AC165" s="122">
        <f>(幕後結果!$AE$2+幕後結果!$AE$4*幕後結果_最佳化!$Q1166)*12/3</f>
        <v>-1.3663542369546391</v>
      </c>
      <c r="AD165" s="122">
        <f>(幕後結果!$AF$2+幕後結果!$AF$4*幕後結果_最佳化!$R1166)*12/3</f>
        <v>-2.0579277730931205</v>
      </c>
      <c r="AE165" s="122">
        <f>(幕後結果!$AG$2+幕後結果!$AG$4*幕後結果_最佳化!$S1166)*12/3</f>
        <v>-1.2992716936781277</v>
      </c>
      <c r="AF165" s="122">
        <f>(幕後結果!$AH$2+幕後結果!$AH$4*幕後結果_最佳化!$T1166)*12/3</f>
        <v>-0.68186602540822461</v>
      </c>
      <c r="AG165" s="122">
        <f>(幕後結果!$AI$2+幕後結果!$AI$4*幕後結果_最佳化!$U1166)*12/3</f>
        <v>-1.6152275896149115</v>
      </c>
      <c r="AH165" s="122">
        <f>(幕後結果!$AJ$2+幕後結果!$AJ$4*幕後結果_最佳化!$V1166)*12/3</f>
        <v>-0.11351666520325121</v>
      </c>
      <c r="AI165" s="96">
        <f>(幕後結果!$AK$2+幕後結果!$AK$4*幕後結果_最佳化!$W1166)*12/3</f>
        <v>-3.5149444890180543</v>
      </c>
      <c r="AJ165" s="56"/>
      <c r="AK165" s="56"/>
      <c r="AL165" s="56"/>
      <c r="AM165" s="104">
        <v>164</v>
      </c>
      <c r="AN165" s="122">
        <f t="shared" si="27"/>
        <v>4.8795181354999911E-2</v>
      </c>
      <c r="AO165" s="122">
        <f t="shared" si="28"/>
        <v>0.1224825382026043</v>
      </c>
      <c r="AP165" s="122">
        <f t="shared" si="29"/>
        <v>1.0635583323605841E-2</v>
      </c>
      <c r="AQ165" s="122">
        <f t="shared" si="30"/>
        <v>0.11197272762050219</v>
      </c>
      <c r="AR165" s="122">
        <f t="shared" si="31"/>
        <v>6.773591719282343E-2</v>
      </c>
      <c r="AS165" s="122">
        <f t="shared" si="32"/>
        <v>0.14647704923091362</v>
      </c>
      <c r="AT165" s="122">
        <f t="shared" si="33"/>
        <v>0.19562842270349318</v>
      </c>
      <c r="AU165" s="122">
        <f t="shared" si="34"/>
        <v>0.13810865521813331</v>
      </c>
      <c r="AV165" s="122">
        <f t="shared" si="35"/>
        <v>4.3252178922020303E-2</v>
      </c>
      <c r="AW165" s="122">
        <f t="shared" si="36"/>
        <v>0.11491174623090399</v>
      </c>
      <c r="AX165" s="122">
        <f t="shared" si="37"/>
        <v>1</v>
      </c>
      <c r="AY165" s="122">
        <f>SUMPRODUCT(AN165:AW165,幕後結果_最佳化!$Z$1005:$AI$1005)</f>
        <v>-0.13749626268757731</v>
      </c>
      <c r="AZ165" s="122">
        <f>(SUMPRODUCT(AN165:AW165,MMULT(AN165:AW165,幕後結果!$AB$9:$AK$18)))*252</f>
        <v>5.996177272334758E-2</v>
      </c>
      <c r="BA165" s="122">
        <f t="shared" si="38"/>
        <v>0.2448709307438259</v>
      </c>
      <c r="BB165" s="98">
        <f t="shared" si="39"/>
        <v>-0.73669937929994889</v>
      </c>
      <c r="BC165" s="56"/>
      <c r="BD165" s="56"/>
    </row>
    <row r="166" spans="1:56">
      <c r="A166" s="91">
        <v>165</v>
      </c>
      <c r="B166" s="122">
        <v>0.15407444542448512</v>
      </c>
      <c r="C166" s="122">
        <v>0.81845912122811404</v>
      </c>
      <c r="D166" s="122">
        <v>0.7613971045755854</v>
      </c>
      <c r="E166" s="122">
        <v>0.51904448167323403</v>
      </c>
      <c r="F166" s="122">
        <v>0.37284477557136841</v>
      </c>
      <c r="G166" s="122">
        <v>0.30721194165999721</v>
      </c>
      <c r="H166" s="122">
        <v>0.21059185292357485</v>
      </c>
      <c r="I166" s="122">
        <v>0.99944703303380367</v>
      </c>
      <c r="J166" s="122">
        <v>0.41594781316006002</v>
      </c>
      <c r="K166" s="100">
        <v>0.93100618309147642</v>
      </c>
      <c r="L166" s="101"/>
      <c r="M166" s="102">
        <v>165</v>
      </c>
      <c r="N166" s="125">
        <v>-1.0191139106542921</v>
      </c>
      <c r="O166" s="125">
        <v>0.90950852947272742</v>
      </c>
      <c r="P166" s="125">
        <v>0.71080385595152584</v>
      </c>
      <c r="Q166" s="125">
        <v>4.7755581891618083E-2</v>
      </c>
      <c r="R166" s="125">
        <v>-0.32432822761980984</v>
      </c>
      <c r="S166" s="125">
        <v>-0.50376875954839717</v>
      </c>
      <c r="T166" s="125">
        <v>-0.80436933455495851</v>
      </c>
      <c r="U166" s="122">
        <v>3.2620916202179897</v>
      </c>
      <c r="V166" s="122">
        <v>-0.21227099002615346</v>
      </c>
      <c r="W166" s="94">
        <v>1.4833266924397079</v>
      </c>
      <c r="X166" s="56"/>
      <c r="Y166" s="95">
        <v>165</v>
      </c>
      <c r="Z166" s="122">
        <f>(幕後結果!$AB$2+幕後結果!$AB$4*幕後結果_最佳化!$N1167)*12/3</f>
        <v>-2.8712128104332035</v>
      </c>
      <c r="AA166" s="122">
        <f>(幕後結果!$AC$2+幕後結果!$AC$4*幕後結果_最佳化!$O1167)*12/3</f>
        <v>0.9449538574874059</v>
      </c>
      <c r="AB166" s="122">
        <f>(幕後結果!$AD$2+幕後結果!$AD$4*幕後結果_最佳化!$P1167)*12/3</f>
        <v>0.97772526337289423</v>
      </c>
      <c r="AC166" s="122">
        <f>(幕後結果!$AE$2+幕後結果!$AE$4*幕後結果_最佳化!$Q1167)*12/3</f>
        <v>0.84581666411261602</v>
      </c>
      <c r="AD166" s="122">
        <f>(幕後結果!$AF$2+幕後結果!$AF$4*幕後結果_最佳化!$R1167)*12/3</f>
        <v>0.74661361623776568</v>
      </c>
      <c r="AE166" s="122">
        <f>(幕後結果!$AG$2+幕後結果!$AG$4*幕後結果_最佳化!$S1167)*12/3</f>
        <v>-0.46025797323000556</v>
      </c>
      <c r="AF166" s="122">
        <f>(幕後結果!$AH$2+幕後結果!$AH$4*幕後結果_最佳化!$T1167)*12/3</f>
        <v>-0.48922058646323768</v>
      </c>
      <c r="AG166" s="122">
        <f>(幕後結果!$AI$2+幕後結果!$AI$4*幕後結果_最佳化!$U1167)*12/3</f>
        <v>3.4570481234007118</v>
      </c>
      <c r="AH166" s="122">
        <f>(幕後結果!$AJ$2+幕後結果!$AJ$4*幕後結果_最佳化!$V1167)*12/3</f>
        <v>-6.9749439148775738E-2</v>
      </c>
      <c r="AI166" s="96">
        <f>(幕後結果!$AK$2+幕後結果!$AK$4*幕後結果_最佳化!$W1167)*12/3</f>
        <v>2.5351303098685718</v>
      </c>
      <c r="AJ166" s="56"/>
      <c r="AK166" s="56"/>
      <c r="AL166" s="56"/>
      <c r="AM166" s="104">
        <v>165</v>
      </c>
      <c r="AN166" s="122">
        <f t="shared" si="27"/>
        <v>0.16751287081893393</v>
      </c>
      <c r="AO166" s="122">
        <f t="shared" si="28"/>
        <v>5.3184913826893776E-2</v>
      </c>
      <c r="AP166" s="122">
        <f t="shared" si="29"/>
        <v>6.6268706868183397E-2</v>
      </c>
      <c r="AQ166" s="122">
        <f t="shared" si="30"/>
        <v>0.17511885457074219</v>
      </c>
      <c r="AR166" s="122">
        <f t="shared" si="31"/>
        <v>0.14210870289120109</v>
      </c>
      <c r="AS166" s="122">
        <f t="shared" si="32"/>
        <v>2.2408328895278377E-2</v>
      </c>
      <c r="AT166" s="122">
        <f t="shared" si="33"/>
        <v>0.16883776934074066</v>
      </c>
      <c r="AU166" s="122">
        <f t="shared" si="34"/>
        <v>3.3657243239560722E-2</v>
      </c>
      <c r="AV166" s="122">
        <f t="shared" si="35"/>
        <v>0.16939502763803041</v>
      </c>
      <c r="AW166" s="122">
        <f t="shared" si="36"/>
        <v>1.5075819104353023E-3</v>
      </c>
      <c r="AX166" s="122">
        <f t="shared" si="37"/>
        <v>0.99999999999999978</v>
      </c>
      <c r="AY166" s="122">
        <f>SUMPRODUCT(AN166:AW166,幕後結果_最佳化!$Z$1005:$AI$1005)</f>
        <v>6.6265316800351443E-2</v>
      </c>
      <c r="AZ166" s="122">
        <f>(SUMPRODUCT(AN166:AW166,MMULT(AN166:AW166,幕後結果!$AB$9:$AK$18)))*252</f>
        <v>6.1903256689858535E-2</v>
      </c>
      <c r="BA166" s="122">
        <f t="shared" si="38"/>
        <v>0.24880365087727016</v>
      </c>
      <c r="BB166" s="98">
        <f t="shared" si="39"/>
        <v>9.3910666977620363E-2</v>
      </c>
      <c r="BC166" s="56"/>
      <c r="BD166" s="56"/>
    </row>
    <row r="167" spans="1:56">
      <c r="A167" s="91">
        <v>166</v>
      </c>
      <c r="B167" s="122">
        <v>0.48975560697921239</v>
      </c>
      <c r="C167" s="122">
        <v>0.64640568664812892</v>
      </c>
      <c r="D167" s="122">
        <v>0.95820252630991987</v>
      </c>
      <c r="E167" s="122">
        <v>0.41828098079014375</v>
      </c>
      <c r="F167" s="122">
        <v>0.23652666371912989</v>
      </c>
      <c r="G167" s="122">
        <v>0.6081335440220188</v>
      </c>
      <c r="H167" s="122">
        <v>0.25940655481424524</v>
      </c>
      <c r="I167" s="122">
        <v>0.43953020527324416</v>
      </c>
      <c r="J167" s="122">
        <v>6.7229570300198827E-2</v>
      </c>
      <c r="K167" s="100">
        <v>0.53191320868703151</v>
      </c>
      <c r="L167" s="101"/>
      <c r="M167" s="102">
        <v>166</v>
      </c>
      <c r="N167" s="125">
        <v>-2.5681707985353502E-2</v>
      </c>
      <c r="O167" s="125">
        <v>0.37563451614367593</v>
      </c>
      <c r="P167" s="125">
        <v>1.7301977658870369</v>
      </c>
      <c r="Q167" s="125">
        <v>-0.20629310824997038</v>
      </c>
      <c r="R167" s="125">
        <v>-0.71751995601607899</v>
      </c>
      <c r="S167" s="125">
        <v>0.27445769279921606</v>
      </c>
      <c r="T167" s="125">
        <v>-0.64517604263933059</v>
      </c>
      <c r="U167" s="122">
        <v>-0.15216042014761014</v>
      </c>
      <c r="V167" s="122">
        <v>-1.4967468505789852</v>
      </c>
      <c r="W167" s="94">
        <v>8.0080058738965135E-2</v>
      </c>
      <c r="X167" s="56"/>
      <c r="Y167" s="95">
        <v>166</v>
      </c>
      <c r="Z167" s="122">
        <f>(幕後結果!$AB$2+幕後結果!$AB$4*幕後結果_最佳化!$N1168)*12/3</f>
        <v>-1.8536785147088579</v>
      </c>
      <c r="AA167" s="122">
        <f>(幕後結果!$AC$2+幕後結果!$AC$4*幕後結果_最佳化!$O1168)*12/3</f>
        <v>0.39684811916897789</v>
      </c>
      <c r="AB167" s="122">
        <f>(幕後結果!$AD$2+幕後結果!$AD$4*幕後結果_最佳化!$P1168)*12/3</f>
        <v>2.0947545194870401</v>
      </c>
      <c r="AC167" s="122">
        <f>(幕後結果!$AE$2+幕後結果!$AE$4*幕後結果_最佳化!$Q1168)*12/3</f>
        <v>1.0871891379388545</v>
      </c>
      <c r="AD167" s="122">
        <f>(幕後結果!$AF$2+幕後結果!$AF$4*幕後結果_最佳化!$R1168)*12/3</f>
        <v>0.48920483124978115</v>
      </c>
      <c r="AE167" s="122">
        <f>(幕後結果!$AG$2+幕後結果!$AG$4*幕後結果_最佳化!$S1168)*12/3</f>
        <v>-2.909769433951544E-2</v>
      </c>
      <c r="AF167" s="122">
        <f>(幕後結果!$AH$2+幕後結果!$AH$4*幕後結果_最佳化!$T1168)*12/3</f>
        <v>-0.35839896551372546</v>
      </c>
      <c r="AG167" s="122">
        <f>(幕後結果!$AI$2+幕後結果!$AI$4*幕後結果_最佳化!$U1168)*12/3</f>
        <v>3.0020644486711712E-2</v>
      </c>
      <c r="AH167" s="122">
        <f>(幕後結果!$AJ$2+幕後結果!$AJ$4*幕後結果_最佳化!$V1168)*12/3</f>
        <v>-0.33131071251221023</v>
      </c>
      <c r="AI167" s="96">
        <f>(幕後結果!$AK$2+幕後結果!$AK$4*幕後結果_最佳化!$W1168)*12/3</f>
        <v>-0.90397606196857649</v>
      </c>
      <c r="AJ167" s="56"/>
      <c r="AK167" s="56"/>
      <c r="AL167" s="56"/>
      <c r="AM167" s="104">
        <v>166</v>
      </c>
      <c r="AN167" s="122">
        <f t="shared" si="27"/>
        <v>6.2229740508083907E-2</v>
      </c>
      <c r="AO167" s="122">
        <f t="shared" si="28"/>
        <v>0.16914855380173041</v>
      </c>
      <c r="AP167" s="122">
        <f t="shared" si="29"/>
        <v>7.8273888662452079E-2</v>
      </c>
      <c r="AQ167" s="122">
        <f t="shared" si="30"/>
        <v>0.13377136964274172</v>
      </c>
      <c r="AR167" s="122">
        <f t="shared" si="31"/>
        <v>0.15706508048663417</v>
      </c>
      <c r="AS167" s="122">
        <f t="shared" si="32"/>
        <v>0.10090190117102321</v>
      </c>
      <c r="AT167" s="122">
        <f t="shared" si="33"/>
        <v>8.7301938553681402E-2</v>
      </c>
      <c r="AU167" s="122">
        <f t="shared" si="34"/>
        <v>2.3071479100253325E-2</v>
      </c>
      <c r="AV167" s="122">
        <f t="shared" si="35"/>
        <v>0.13326586565469689</v>
      </c>
      <c r="AW167" s="122">
        <f t="shared" si="36"/>
        <v>5.4970182418702891E-2</v>
      </c>
      <c r="AX167" s="122">
        <f t="shared" si="37"/>
        <v>0.99999999999999989</v>
      </c>
      <c r="AY167" s="122">
        <f>SUMPRODUCT(AN167:AW167,幕後結果_最佳化!$Z$1005:$AI$1005)</f>
        <v>0.13239148137588408</v>
      </c>
      <c r="AZ167" s="122">
        <f>(SUMPRODUCT(AN167:AW167,MMULT(AN167:AW167,幕後結果!$AB$9:$AK$18)))*252</f>
        <v>6.2249311761540686E-2</v>
      </c>
      <c r="BA167" s="122">
        <f t="shared" si="38"/>
        <v>0.24949811975552177</v>
      </c>
      <c r="BB167" s="98">
        <f t="shared" si="39"/>
        <v>0.35868599516331023</v>
      </c>
      <c r="BC167" s="56"/>
      <c r="BD167" s="56"/>
    </row>
    <row r="168" spans="1:56">
      <c r="A168" s="91">
        <v>167</v>
      </c>
      <c r="B168" s="122">
        <v>0.24973814966125829</v>
      </c>
      <c r="C168" s="122">
        <v>0.1001266359288282</v>
      </c>
      <c r="D168" s="122">
        <v>0.60950883836376435</v>
      </c>
      <c r="E168" s="122">
        <v>0.84479436587084944</v>
      </c>
      <c r="F168" s="122">
        <v>9.0106827441210902E-2</v>
      </c>
      <c r="G168" s="122">
        <v>0.55753375351753576</v>
      </c>
      <c r="H168" s="122">
        <v>1.5940961327443937E-2</v>
      </c>
      <c r="I168" s="122">
        <v>0.34994179583045448</v>
      </c>
      <c r="J168" s="122">
        <v>0.3435721040443338</v>
      </c>
      <c r="K168" s="100">
        <v>6.1414396498364221E-2</v>
      </c>
      <c r="L168" s="101"/>
      <c r="M168" s="102">
        <v>167</v>
      </c>
      <c r="N168" s="125">
        <v>-0.67531398704706924</v>
      </c>
      <c r="O168" s="125">
        <v>-1.2808303198109723</v>
      </c>
      <c r="P168" s="125">
        <v>0.27803912721087748</v>
      </c>
      <c r="Q168" s="125">
        <v>1.0143594452175322</v>
      </c>
      <c r="R168" s="125">
        <v>-1.3400974811773363</v>
      </c>
      <c r="S168" s="125">
        <v>0.14471930939301378</v>
      </c>
      <c r="T168" s="125">
        <v>-2.1458879094044652</v>
      </c>
      <c r="U168" s="122">
        <v>-0.38547761027476102</v>
      </c>
      <c r="V168" s="122">
        <v>-0.40273360686882903</v>
      </c>
      <c r="W168" s="94">
        <v>-1.5430081726540186</v>
      </c>
      <c r="X168" s="56"/>
      <c r="Y168" s="95">
        <v>167</v>
      </c>
      <c r="Z168" s="122">
        <f>(幕後結果!$AB$2+幕後結果!$AB$4*幕後結果_最佳化!$N1169)*12/3</f>
        <v>-2.5190718065499826</v>
      </c>
      <c r="AA168" s="122">
        <f>(幕後結果!$AC$2+幕後結果!$AC$4*幕後結果_最佳化!$O1169)*12/3</f>
        <v>-1.3658543491764901</v>
      </c>
      <c r="AB168" s="122">
        <f>(幕後結果!$AD$2+幕後結果!$AD$4*幕後結果_最佳化!$P1169)*12/3</f>
        <v>-0.42001751803851617</v>
      </c>
      <c r="AC168" s="122">
        <f>(幕後結果!$AE$2+幕後結果!$AE$4*幕後結果_最佳化!$Q1169)*12/3</f>
        <v>0.95065957791942124</v>
      </c>
      <c r="AD168" s="122">
        <f>(幕後結果!$AF$2+幕後結果!$AF$4*幕後結果_最佳化!$R1169)*12/3</f>
        <v>-1.0844292890200498</v>
      </c>
      <c r="AE168" s="122">
        <f>(幕後結果!$AG$2+幕後結果!$AG$4*幕後結果_最佳化!$S1169)*12/3</f>
        <v>4.7189631004942612E-2</v>
      </c>
      <c r="AF168" s="122">
        <f>(幕後結果!$AH$2+幕後結果!$AH$4*幕後結果_最佳化!$T1169)*12/3</f>
        <v>-2.231500625301174</v>
      </c>
      <c r="AG168" s="122">
        <f>(幕後結果!$AI$2+幕後結果!$AI$4*幕後結果_最佳化!$U1169)*12/3</f>
        <v>-1.4651365212155945</v>
      </c>
      <c r="AH168" s="122">
        <f>(幕後結果!$AJ$2+幕後結果!$AJ$4*幕後結果_最佳化!$V1169)*12/3</f>
        <v>0.55656309809654703</v>
      </c>
      <c r="AI168" s="96">
        <f>(幕後結果!$AK$2+幕後結果!$AK$4*幕後結果_最佳化!$W1169)*12/3</f>
        <v>-4.6692851596069254</v>
      </c>
      <c r="AJ168" s="56"/>
      <c r="AK168" s="56"/>
      <c r="AL168" s="56"/>
      <c r="AM168" s="104">
        <v>167</v>
      </c>
      <c r="AN168" s="122">
        <f t="shared" si="27"/>
        <v>0.12731806919144809</v>
      </c>
      <c r="AO168" s="122">
        <f t="shared" si="28"/>
        <v>0.11750194164306697</v>
      </c>
      <c r="AP168" s="122">
        <f t="shared" si="29"/>
        <v>2.3070927092106702E-2</v>
      </c>
      <c r="AQ168" s="122">
        <f t="shared" si="30"/>
        <v>8.8158595234426276E-2</v>
      </c>
      <c r="AR168" s="122">
        <f t="shared" si="31"/>
        <v>0.13958270432862607</v>
      </c>
      <c r="AS168" s="122">
        <f t="shared" si="32"/>
        <v>0.19003480883913129</v>
      </c>
      <c r="AT168" s="122">
        <f t="shared" si="33"/>
        <v>0.15999291415841832</v>
      </c>
      <c r="AU168" s="122">
        <f t="shared" si="34"/>
        <v>0.13064179289500902</v>
      </c>
      <c r="AV168" s="122">
        <f t="shared" si="35"/>
        <v>8.5705618843592013E-3</v>
      </c>
      <c r="AW168" s="122">
        <f t="shared" si="36"/>
        <v>1.5127684733408111E-2</v>
      </c>
      <c r="AX168" s="122">
        <f t="shared" si="37"/>
        <v>1</v>
      </c>
      <c r="AY168" s="122">
        <f>SUMPRODUCT(AN168:AW168,幕後結果_最佳化!$Z$1005:$AI$1005)</f>
        <v>-9.8514933756046669E-2</v>
      </c>
      <c r="AZ168" s="122">
        <f>(SUMPRODUCT(AN168:AW168,MMULT(AN168:AW168,幕後結果!$AB$9:$AK$18)))*252</f>
        <v>5.7171286453010263E-2</v>
      </c>
      <c r="BA168" s="122">
        <f t="shared" si="38"/>
        <v>0.23910517864113748</v>
      </c>
      <c r="BB168" s="98">
        <f t="shared" si="39"/>
        <v>-0.59143400640556665</v>
      </c>
      <c r="BC168" s="56"/>
      <c r="BD168" s="56"/>
    </row>
    <row r="169" spans="1:56">
      <c r="A169" s="91">
        <v>168</v>
      </c>
      <c r="B169" s="122">
        <v>0.20348307135491739</v>
      </c>
      <c r="C169" s="122">
        <v>0.81069408498367102</v>
      </c>
      <c r="D169" s="122">
        <v>0.15817303977783626</v>
      </c>
      <c r="E169" s="122">
        <v>0.45176266838852785</v>
      </c>
      <c r="F169" s="122">
        <v>0.77803118427492568</v>
      </c>
      <c r="G169" s="122">
        <v>0.55186203862858685</v>
      </c>
      <c r="H169" s="122">
        <v>0.65993155521493185</v>
      </c>
      <c r="I169" s="122">
        <v>0.92921052744798982</v>
      </c>
      <c r="J169" s="122">
        <v>0.24820963514414562</v>
      </c>
      <c r="K169" s="100">
        <v>0.8666663021170955</v>
      </c>
      <c r="L169" s="101"/>
      <c r="M169" s="102">
        <v>168</v>
      </c>
      <c r="N169" s="125">
        <v>-0.82924436959083414</v>
      </c>
      <c r="O169" s="125">
        <v>0.88045692545622545</v>
      </c>
      <c r="P169" s="125">
        <v>-1.001994851266538</v>
      </c>
      <c r="Q169" s="125">
        <v>-0.12120920066127</v>
      </c>
      <c r="R169" s="125">
        <v>0.76556087576877874</v>
      </c>
      <c r="S169" s="125">
        <v>0.13036719109566733</v>
      </c>
      <c r="T169" s="125">
        <v>0.41227633845051731</v>
      </c>
      <c r="U169" s="122">
        <v>1.4699365287079007</v>
      </c>
      <c r="V169" s="122">
        <v>-0.68013454899695724</v>
      </c>
      <c r="W169" s="94">
        <v>1.1107699232142574</v>
      </c>
      <c r="X169" s="56"/>
      <c r="Y169" s="95">
        <v>168</v>
      </c>
      <c r="Z169" s="122">
        <f>(幕後結果!$AB$2+幕後結果!$AB$4*幕後結果_最佳化!$N1170)*12/3</f>
        <v>-2.6767367614119757</v>
      </c>
      <c r="AA169" s="122">
        <f>(幕後結果!$AC$2+幕後結果!$AC$4*幕後結果_最佳化!$O1170)*12/3</f>
        <v>0.91738698007098785</v>
      </c>
      <c r="AB169" s="122">
        <f>(幕後結果!$AD$2+幕後結果!$AD$4*幕後結果_最佳化!$P1170)*12/3</f>
        <v>-0.96205375121747971</v>
      </c>
      <c r="AC169" s="122">
        <f>(幕後結果!$AE$2+幕後結果!$AE$4*幕後結果_最佳化!$Q1170)*12/3</f>
        <v>-0.1903900405345261</v>
      </c>
      <c r="AD169" s="122">
        <f>(幕後結果!$AF$2+幕後結果!$AF$4*幕後結果_最佳化!$R1170)*12/3</f>
        <v>2.014644179247068</v>
      </c>
      <c r="AE169" s="122">
        <f>(幕後結果!$AG$2+幕後結果!$AG$4*幕後結果_最佳化!$S1170)*12/3</f>
        <v>3.8540348103540706E-2</v>
      </c>
      <c r="AF169" s="122">
        <f>(幕後結果!$AH$2+幕後結果!$AH$4*幕後結果_最佳化!$T1170)*12/3</f>
        <v>0.58913866480905197</v>
      </c>
      <c r="AG169" s="122">
        <f>(幕後結果!$AI$2+幕後結果!$AI$4*幕後結果_最佳化!$U1170)*12/3</f>
        <v>1.4128720203008518</v>
      </c>
      <c r="AH169" s="122">
        <f>(幕後結果!$AJ$2+幕後結果!$AJ$4*幕後結果_最佳化!$V1170)*12/3</f>
        <v>-1.0991902436992329E-2</v>
      </c>
      <c r="AI169" s="96">
        <f>(幕後結果!$AK$2+幕後結果!$AK$4*幕後結果_最佳化!$W1170)*12/3</f>
        <v>1.1589891307873823</v>
      </c>
      <c r="AJ169" s="56"/>
      <c r="AK169" s="56"/>
      <c r="AL169" s="56"/>
      <c r="AM169" s="104">
        <v>168</v>
      </c>
      <c r="AN169" s="122">
        <f t="shared" si="27"/>
        <v>5.6789946132630685E-2</v>
      </c>
      <c r="AO169" s="122">
        <f t="shared" si="28"/>
        <v>0.15195979439433044</v>
      </c>
      <c r="AP169" s="122">
        <f t="shared" si="29"/>
        <v>0.13254711164756852</v>
      </c>
      <c r="AQ169" s="122">
        <f t="shared" si="30"/>
        <v>8.9477911826907175E-2</v>
      </c>
      <c r="AR169" s="122">
        <f t="shared" si="31"/>
        <v>0.17338064865355554</v>
      </c>
      <c r="AS169" s="122">
        <f t="shared" si="32"/>
        <v>6.3009674674605179E-2</v>
      </c>
      <c r="AT169" s="122">
        <f t="shared" si="33"/>
        <v>9.0926414766944741E-2</v>
      </c>
      <c r="AU169" s="122">
        <f t="shared" si="34"/>
        <v>8.5129638852427067E-2</v>
      </c>
      <c r="AV169" s="122">
        <f t="shared" si="35"/>
        <v>4.3180405216750962E-2</v>
      </c>
      <c r="AW169" s="122">
        <f t="shared" si="36"/>
        <v>0.11359845383427977</v>
      </c>
      <c r="AX169" s="122">
        <f t="shared" si="37"/>
        <v>1</v>
      </c>
      <c r="AY169" s="122">
        <f>SUMPRODUCT(AN169:AW169,幕後結果_最佳化!$Z$1005:$AI$1005)</f>
        <v>-4.8908499378176568E-2</v>
      </c>
      <c r="AZ169" s="122">
        <f>(SUMPRODUCT(AN169:AW169,MMULT(AN169:AW169,幕後結果!$AB$9:$AK$18)))*252</f>
        <v>8.4917308101997158E-2</v>
      </c>
      <c r="BA169" s="122">
        <f t="shared" si="38"/>
        <v>0.29140574479923548</v>
      </c>
      <c r="BB169" s="98">
        <f t="shared" si="39"/>
        <v>-0.31505384165102235</v>
      </c>
      <c r="BC169" s="56"/>
      <c r="BD169" s="56"/>
    </row>
    <row r="170" spans="1:56">
      <c r="A170" s="91">
        <v>169</v>
      </c>
      <c r="B170" s="122">
        <v>0.49393374619464181</v>
      </c>
      <c r="C170" s="122">
        <v>0.75123937916216921</v>
      </c>
      <c r="D170" s="122">
        <v>6.0168018218356156E-3</v>
      </c>
      <c r="E170" s="122">
        <v>0.12900094232047832</v>
      </c>
      <c r="F170" s="122">
        <v>0.70303096940968435</v>
      </c>
      <c r="G170" s="122">
        <v>0.35287819013566923</v>
      </c>
      <c r="H170" s="122">
        <v>0.56271482766301584</v>
      </c>
      <c r="I170" s="122">
        <v>0.83544963742975575</v>
      </c>
      <c r="J170" s="122">
        <v>0.40129224480529113</v>
      </c>
      <c r="K170" s="100">
        <v>0.19364677982175538</v>
      </c>
      <c r="L170" s="101"/>
      <c r="M170" s="102">
        <v>169</v>
      </c>
      <c r="N170" s="125">
        <v>-1.5206429333636322E-2</v>
      </c>
      <c r="O170" s="125">
        <v>0.67839505806369993</v>
      </c>
      <c r="P170" s="125">
        <v>-2.511157376683705</v>
      </c>
      <c r="Q170" s="125">
        <v>-1.1311264224884947</v>
      </c>
      <c r="R170" s="125">
        <v>0.53313799247215465</v>
      </c>
      <c r="S170" s="125">
        <v>-0.37756148582557486</v>
      </c>
      <c r="T170" s="125">
        <v>0.15785590545478098</v>
      </c>
      <c r="U170" s="122">
        <v>0.97592683032187999</v>
      </c>
      <c r="V170" s="122">
        <v>-0.25000369700108088</v>
      </c>
      <c r="W170" s="94">
        <v>-0.86453591500957228</v>
      </c>
      <c r="X170" s="56"/>
      <c r="Y170" s="95">
        <v>169</v>
      </c>
      <c r="Z170" s="122">
        <f>(幕後結果!$AB$2+幕後結果!$AB$4*幕後結果_最佳化!$N1171)*12/3</f>
        <v>-1.842949090741369</v>
      </c>
      <c r="AA170" s="122">
        <f>(幕後結果!$AC$2+幕後結果!$AC$4*幕後結果_最佳化!$O1171)*12/3</f>
        <v>0.71722535786936825</v>
      </c>
      <c r="AB170" s="122">
        <f>(幕後結果!$AD$2+幕後結果!$AD$4*幕後結果_最佳化!$P1171)*12/3</f>
        <v>-2.6288546961289594</v>
      </c>
      <c r="AC170" s="122">
        <f>(幕後結果!$AE$2+幕後結果!$AE$4*幕後結果_最佳化!$Q1171)*12/3</f>
        <v>-1.9707525558155237</v>
      </c>
      <c r="AD170" s="122">
        <f>(幕後結果!$AF$2+幕後結果!$AF$4*幕後結果_最佳化!$R1171)*12/3</f>
        <v>0.82707489437470205</v>
      </c>
      <c r="AE170" s="122">
        <f>(幕後結果!$AG$2+幕後結果!$AG$4*幕後結果_最佳化!$S1171)*12/3</f>
        <v>-0.24661137317695389</v>
      </c>
      <c r="AF170" s="122">
        <f>(幕後結果!$AH$2+幕後結果!$AH$4*幕後結果_最佳化!$T1171)*12/3</f>
        <v>0.40428566856659226</v>
      </c>
      <c r="AG170" s="122">
        <f>(幕後結果!$AI$2+幕後結果!$AI$4*幕後結果_最佳化!$U1171)*12/3</f>
        <v>0.72025042535625883</v>
      </c>
      <c r="AH170" s="122">
        <f>(幕後結果!$AJ$2+幕後結果!$AJ$4*幕後結果_最佳化!$V1171)*12/3</f>
        <v>0.6457610412263145</v>
      </c>
      <c r="AI170" s="96">
        <f>(幕後結果!$AK$2+幕後結果!$AK$4*幕後結果_最佳化!$W1171)*12/3</f>
        <v>-1.7221880087433241</v>
      </c>
      <c r="AJ170" s="56"/>
      <c r="AK170" s="56"/>
      <c r="AL170" s="56"/>
      <c r="AM170" s="104">
        <v>169</v>
      </c>
      <c r="AN170" s="122">
        <f t="shared" si="27"/>
        <v>0.1597511551964601</v>
      </c>
      <c r="AO170" s="122">
        <f t="shared" si="28"/>
        <v>8.7447794905869541E-2</v>
      </c>
      <c r="AP170" s="122">
        <f t="shared" si="29"/>
        <v>0.14968585908214391</v>
      </c>
      <c r="AQ170" s="122">
        <f t="shared" si="30"/>
        <v>7.1668686442317581E-3</v>
      </c>
      <c r="AR170" s="122">
        <f t="shared" si="31"/>
        <v>0.17408187610716122</v>
      </c>
      <c r="AS170" s="122">
        <f t="shared" si="32"/>
        <v>1.8384679508177758E-2</v>
      </c>
      <c r="AT170" s="122">
        <f t="shared" si="33"/>
        <v>0.14698221450763319</v>
      </c>
      <c r="AU170" s="122">
        <f t="shared" si="34"/>
        <v>0.12891128790236928</v>
      </c>
      <c r="AV170" s="122">
        <f t="shared" si="35"/>
        <v>3.8363865352408516E-2</v>
      </c>
      <c r="AW170" s="122">
        <f t="shared" si="36"/>
        <v>8.922439879354474E-2</v>
      </c>
      <c r="AX170" s="122">
        <f t="shared" si="37"/>
        <v>1</v>
      </c>
      <c r="AY170" s="122">
        <f>SUMPRODUCT(AN170:AW170,幕後結果_最佳化!$Z$1005:$AI$1005)</f>
        <v>-0.22936760176690019</v>
      </c>
      <c r="AZ170" s="122">
        <f>(SUMPRODUCT(AN170:AW170,MMULT(AN170:AW170,幕後結果!$AB$9:$AK$18)))*252</f>
        <v>8.2344267894056522E-2</v>
      </c>
      <c r="BA170" s="122">
        <f t="shared" si="38"/>
        <v>0.28695690947258357</v>
      </c>
      <c r="BB170" s="98">
        <f t="shared" si="39"/>
        <v>-0.94881005746583413</v>
      </c>
      <c r="BC170" s="56"/>
      <c r="BD170" s="56"/>
    </row>
    <row r="171" spans="1:56">
      <c r="A171" s="91">
        <v>170</v>
      </c>
      <c r="B171" s="122">
        <v>4.830131624687839E-2</v>
      </c>
      <c r="C171" s="122">
        <v>0.60897123087412597</v>
      </c>
      <c r="D171" s="122">
        <v>0.63894556936617763</v>
      </c>
      <c r="E171" s="122">
        <v>0.92695393264601567</v>
      </c>
      <c r="F171" s="122">
        <v>0.17891848572223013</v>
      </c>
      <c r="G171" s="122">
        <v>7.854582448659686E-2</v>
      </c>
      <c r="H171" s="122">
        <v>0.43784760975458936</v>
      </c>
      <c r="I171" s="122">
        <v>0.4165161467743097</v>
      </c>
      <c r="J171" s="122">
        <v>0.24193478396028745</v>
      </c>
      <c r="K171" s="100">
        <v>0.28719274738921263</v>
      </c>
      <c r="L171" s="101"/>
      <c r="M171" s="102">
        <v>170</v>
      </c>
      <c r="N171" s="125">
        <v>-1.6615520095758902</v>
      </c>
      <c r="O171" s="125">
        <v>0.27663870959637332</v>
      </c>
      <c r="P171" s="125">
        <v>0.35564176586547924</v>
      </c>
      <c r="Q171" s="125">
        <v>1.453474211785025</v>
      </c>
      <c r="R171" s="125">
        <v>-0.91949451847371244</v>
      </c>
      <c r="S171" s="125">
        <v>-1.4149210377635391</v>
      </c>
      <c r="T171" s="125">
        <v>-0.15642856905670685</v>
      </c>
      <c r="U171" s="122">
        <v>-0.21081415387598473</v>
      </c>
      <c r="V171" s="122">
        <v>-0.7000924542300333</v>
      </c>
      <c r="W171" s="94">
        <v>-0.56160452785600068</v>
      </c>
      <c r="X171" s="56"/>
      <c r="Y171" s="95">
        <v>170</v>
      </c>
      <c r="Z171" s="122">
        <f>(幕後結果!$AB$2+幕後結果!$AB$4*幕後結果_最佳化!$N1172)*12/3</f>
        <v>-3.529237380984116</v>
      </c>
      <c r="AA171" s="122">
        <f>(幕後結果!$AC$2+幕後結果!$AC$4*幕後結果_最佳化!$O1172)*12/3</f>
        <v>0.26493676849987491</v>
      </c>
      <c r="AB171" s="122">
        <f>(幕後結果!$AD$2+幕後結果!$AD$4*幕後結果_最佳化!$P1172)*12/3</f>
        <v>0.17240559362537891</v>
      </c>
      <c r="AC171" s="122">
        <f>(幕後結果!$AE$2+幕後結果!$AE$4*幕後結果_最佳化!$Q1172)*12/3</f>
        <v>1.83032991938281</v>
      </c>
      <c r="AD171" s="122">
        <f>(幕後結果!$AF$2+幕後結果!$AF$4*幕後結果_最佳化!$R1172)*12/3</f>
        <v>-0.22937092793301983</v>
      </c>
      <c r="AE171" s="122">
        <f>(幕後結果!$AG$2+幕後結果!$AG$4*幕後結果_最佳化!$S1172)*12/3</f>
        <v>-0.8617115804152774</v>
      </c>
      <c r="AF171" s="122">
        <f>(幕後結果!$AH$2+幕後結果!$AH$4*幕後結果_最佳化!$T1172)*12/3</f>
        <v>-4.5476163745576365E-2</v>
      </c>
      <c r="AG171" s="122">
        <f>(幕後結果!$AI$2+幕後結果!$AI$4*幕後結果_最佳化!$U1172)*12/3</f>
        <v>-0.77415971656584537</v>
      </c>
      <c r="AH171" s="122">
        <f>(幕後結果!$AJ$2+幕後結果!$AJ$4*幕後結果_最佳化!$V1172)*12/3</f>
        <v>-0.27360956996182983</v>
      </c>
      <c r="AI171" s="96">
        <f>(幕後結果!$AK$2+幕後結果!$AK$4*幕後結果_最佳化!$W1172)*12/3</f>
        <v>-3.0998179289764507</v>
      </c>
      <c r="AJ171" s="56"/>
      <c r="AK171" s="56"/>
      <c r="AL171" s="56"/>
      <c r="AM171" s="104">
        <v>170</v>
      </c>
      <c r="AN171" s="122">
        <f t="shared" si="27"/>
        <v>0.2359819020889958</v>
      </c>
      <c r="AO171" s="122">
        <f t="shared" si="28"/>
        <v>1.5176299587097592E-2</v>
      </c>
      <c r="AP171" s="122">
        <f t="shared" si="29"/>
        <v>0.17933744474621424</v>
      </c>
      <c r="AQ171" s="122">
        <f t="shared" si="30"/>
        <v>2.7602142500456069E-2</v>
      </c>
      <c r="AR171" s="122">
        <f t="shared" si="31"/>
        <v>0.23396581392333873</v>
      </c>
      <c r="AS171" s="122">
        <f t="shared" si="32"/>
        <v>1.6739865406485758E-2</v>
      </c>
      <c r="AT171" s="122">
        <f t="shared" si="33"/>
        <v>3.4850046563852069E-3</v>
      </c>
      <c r="AU171" s="122">
        <f t="shared" si="34"/>
        <v>7.2870591842264701E-2</v>
      </c>
      <c r="AV171" s="122">
        <f t="shared" si="35"/>
        <v>5.3844084481750973E-2</v>
      </c>
      <c r="AW171" s="122">
        <f t="shared" si="36"/>
        <v>0.16099685076701098</v>
      </c>
      <c r="AX171" s="122">
        <f t="shared" si="37"/>
        <v>1</v>
      </c>
      <c r="AY171" s="122">
        <f>SUMPRODUCT(AN171:AW171,幕後結果_最佳化!$Z$1005:$AI$1005)</f>
        <v>-0.42031449015150901</v>
      </c>
      <c r="AZ171" s="122">
        <f>(SUMPRODUCT(AN171:AW171,MMULT(AN171:AW171,幕後結果!$AB$9:$AK$18)))*252</f>
        <v>0.11119199266643234</v>
      </c>
      <c r="BA171" s="122">
        <f t="shared" si="38"/>
        <v>0.33345463359568472</v>
      </c>
      <c r="BB171" s="98">
        <f t="shared" si="39"/>
        <v>-1.3891379620568076</v>
      </c>
      <c r="BC171" s="56"/>
      <c r="BD171" s="56"/>
    </row>
    <row r="172" spans="1:56">
      <c r="A172" s="91">
        <v>171</v>
      </c>
      <c r="B172" s="122">
        <v>0.35951012959613649</v>
      </c>
      <c r="C172" s="122">
        <v>0.99111401690995726</v>
      </c>
      <c r="D172" s="122">
        <v>0.79436735587082707</v>
      </c>
      <c r="E172" s="122">
        <v>0.73840594511158475</v>
      </c>
      <c r="F172" s="122">
        <v>9.7761747820700462E-2</v>
      </c>
      <c r="G172" s="122">
        <v>0.23570492987050695</v>
      </c>
      <c r="H172" s="122">
        <v>0.34133802430159221</v>
      </c>
      <c r="I172" s="122">
        <v>0.98794533613615454</v>
      </c>
      <c r="J172" s="122">
        <v>0.20138163470580395</v>
      </c>
      <c r="K172" s="100">
        <v>0.21449115576096833</v>
      </c>
      <c r="L172" s="101"/>
      <c r="M172" s="102">
        <v>171</v>
      </c>
      <c r="N172" s="125">
        <v>-0.35976850293444379</v>
      </c>
      <c r="O172" s="125">
        <v>2.3703351714604839</v>
      </c>
      <c r="P172" s="125">
        <v>0.82166903295610272</v>
      </c>
      <c r="Q172" s="125">
        <v>0.63843875519725402</v>
      </c>
      <c r="R172" s="125">
        <v>-1.2944109925974581</v>
      </c>
      <c r="S172" s="125">
        <v>-0.72018701169127175</v>
      </c>
      <c r="T172" s="125">
        <v>-0.40881415859994397</v>
      </c>
      <c r="U172" s="122">
        <v>2.2553825398871914</v>
      </c>
      <c r="V172" s="122">
        <v>-0.83669635341924331</v>
      </c>
      <c r="W172" s="94">
        <v>-0.79093433416810033</v>
      </c>
      <c r="X172" s="56"/>
      <c r="Y172" s="95">
        <v>171</v>
      </c>
      <c r="Z172" s="122">
        <f>(幕後結果!$AB$2+幕後結果!$AB$4*幕後結果_最佳化!$N1173)*12/3</f>
        <v>-2.1958707354724254</v>
      </c>
      <c r="AA172" s="122">
        <f>(幕後結果!$AC$2+幕後結果!$AC$4*幕後結果_最佳化!$O1173)*12/3</f>
        <v>2.5009087268144703</v>
      </c>
      <c r="AB172" s="122">
        <f>(幕後結果!$AD$2+幕後結果!$AD$4*幕後結果_最佳化!$P1173)*12/3</f>
        <v>1.8713984442089024</v>
      </c>
      <c r="AC172" s="122">
        <f>(幕後結果!$AE$2+幕後結果!$AE$4*幕後結果_最佳化!$Q1173)*12/3</f>
        <v>2.1637790312924294</v>
      </c>
      <c r="AD172" s="122">
        <f>(幕後結果!$AF$2+幕後結果!$AF$4*幕後結果_最佳化!$R1173)*12/3</f>
        <v>-0.63058685878091358</v>
      </c>
      <c r="AE172" s="122">
        <f>(幕後結果!$AG$2+幕後結果!$AG$4*幕後結果_最佳化!$S1173)*12/3</f>
        <v>-0.23900366890432104</v>
      </c>
      <c r="AF172" s="122">
        <f>(幕後結果!$AH$2+幕後結果!$AH$4*幕後結果_最佳化!$T1173)*12/3</f>
        <v>0.34510407160540729</v>
      </c>
      <c r="AG172" s="122">
        <f>(幕後結果!$AI$2+幕後結果!$AI$4*幕後結果_最佳化!$U1173)*12/3</f>
        <v>3.2058923721315593</v>
      </c>
      <c r="AH172" s="122">
        <f>(幕後結果!$AJ$2+幕後結果!$AJ$4*幕後結果_最佳化!$V1173)*12/3</f>
        <v>-0.27472217564977408</v>
      </c>
      <c r="AI172" s="96">
        <f>(幕後結果!$AK$2+幕後結果!$AK$4*幕後結果_最佳化!$W1173)*12/3</f>
        <v>-0.1587104346663557</v>
      </c>
      <c r="AJ172" s="56"/>
      <c r="AK172" s="56"/>
      <c r="AL172" s="56"/>
      <c r="AM172" s="104">
        <v>171</v>
      </c>
      <c r="AN172" s="122">
        <f t="shared" si="27"/>
        <v>0.19186493702174037</v>
      </c>
      <c r="AO172" s="122">
        <f t="shared" si="28"/>
        <v>1.2692073063847483E-2</v>
      </c>
      <c r="AP172" s="122">
        <f t="shared" si="29"/>
        <v>4.7027291425747006E-2</v>
      </c>
      <c r="AQ172" s="122">
        <f t="shared" si="30"/>
        <v>6.0512703187956415E-2</v>
      </c>
      <c r="AR172" s="122">
        <f t="shared" si="31"/>
        <v>0.1476217114348215</v>
      </c>
      <c r="AS172" s="122">
        <f t="shared" si="32"/>
        <v>2.3997353581897897E-2</v>
      </c>
      <c r="AT172" s="122">
        <f t="shared" si="33"/>
        <v>0.17701807893388533</v>
      </c>
      <c r="AU172" s="122">
        <f t="shared" si="34"/>
        <v>9.6865992307700821E-2</v>
      </c>
      <c r="AV172" s="122">
        <f t="shared" si="35"/>
        <v>0.15751594275472899</v>
      </c>
      <c r="AW172" s="122">
        <f t="shared" si="36"/>
        <v>8.4883916287674388E-2</v>
      </c>
      <c r="AX172" s="122">
        <f t="shared" si="37"/>
        <v>1.0000000000000004</v>
      </c>
      <c r="AY172" s="122">
        <f>SUMPRODUCT(AN172:AW172,幕後結果_最佳化!$Z$1005:$AI$1005)</f>
        <v>-0.16632930029005152</v>
      </c>
      <c r="AZ172" s="122">
        <f>(SUMPRODUCT(AN172:AW172,MMULT(AN172:AW172,幕後結果!$AB$9:$AK$18)))*252</f>
        <v>6.1424763936798028E-2</v>
      </c>
      <c r="BA172" s="122">
        <f t="shared" si="38"/>
        <v>0.24784019838758609</v>
      </c>
      <c r="BB172" s="98">
        <f t="shared" si="39"/>
        <v>-0.8442105100434405</v>
      </c>
      <c r="BC172" s="56"/>
      <c r="BD172" s="56"/>
    </row>
    <row r="173" spans="1:56">
      <c r="A173" s="91">
        <v>172</v>
      </c>
      <c r="B173" s="122">
        <v>0.89983660544119348</v>
      </c>
      <c r="C173" s="122">
        <v>0.15562938732556564</v>
      </c>
      <c r="D173" s="122">
        <v>0.84378440031751256</v>
      </c>
      <c r="E173" s="122">
        <v>0.63312686706893473</v>
      </c>
      <c r="F173" s="122">
        <v>0.9605512185789653</v>
      </c>
      <c r="G173" s="122">
        <v>0.10608047908442675</v>
      </c>
      <c r="H173" s="122">
        <v>0.25855483250533173</v>
      </c>
      <c r="I173" s="122">
        <v>0.80007153184406965</v>
      </c>
      <c r="J173" s="122">
        <v>0.25547831795767251</v>
      </c>
      <c r="K173" s="100">
        <v>0.6112530159820444</v>
      </c>
      <c r="L173" s="101"/>
      <c r="M173" s="102">
        <v>172</v>
      </c>
      <c r="N173" s="125">
        <v>1.2806210884303171</v>
      </c>
      <c r="O173" s="125">
        <v>-1.0125842736829871</v>
      </c>
      <c r="P173" s="125">
        <v>1.0101337814945828</v>
      </c>
      <c r="Q173" s="125">
        <v>0.34014641955957575</v>
      </c>
      <c r="R173" s="125">
        <v>1.7571187945085391</v>
      </c>
      <c r="S173" s="125">
        <v>-1.2476453630824806</v>
      </c>
      <c r="T173" s="125">
        <v>-0.64780718911106094</v>
      </c>
      <c r="U173" s="122">
        <v>0.84187676667153533</v>
      </c>
      <c r="V173" s="122">
        <v>-0.65734884516777992</v>
      </c>
      <c r="W173" s="94">
        <v>0.2825863201413536</v>
      </c>
      <c r="X173" s="56"/>
      <c r="Y173" s="95">
        <v>172</v>
      </c>
      <c r="Z173" s="122">
        <f>(幕後結果!$AB$2+幕後結果!$AB$4*幕後結果_最佳化!$N1174)*12/3</f>
        <v>-0.51568293495763307</v>
      </c>
      <c r="AA173" s="122">
        <f>(幕後結果!$AC$2+幕後結果!$AC$4*幕後結果_最佳化!$O1174)*12/3</f>
        <v>-1.0496178328925272</v>
      </c>
      <c r="AB173" s="122">
        <f>(幕後結果!$AD$2+幕後結果!$AD$4*幕後結果_最佳化!$P1174)*12/3</f>
        <v>0.90040384353317238</v>
      </c>
      <c r="AC173" s="122">
        <f>(幕後結果!$AE$2+幕後結果!$AE$4*幕後結果_最佳化!$Q1174)*12/3</f>
        <v>1.047865576306781</v>
      </c>
      <c r="AD173" s="122">
        <f>(幕後結果!$AF$2+幕後結果!$AF$4*幕後結果_最佳化!$R1174)*12/3</f>
        <v>4.9369528333141934</v>
      </c>
      <c r="AE173" s="122">
        <f>(幕後結果!$AG$2+幕後結果!$AG$4*幕後結果_最佳化!$S1174)*12/3</f>
        <v>-0.99629084856154648</v>
      </c>
      <c r="AF173" s="122">
        <f>(幕後結果!$AH$2+幕後結果!$AH$4*幕後結果_最佳化!$T1174)*12/3</f>
        <v>-0.20030459795377309</v>
      </c>
      <c r="AG173" s="122">
        <f>(幕後結果!$AI$2+幕後結果!$AI$4*幕後結果_最佳化!$U1174)*12/3</f>
        <v>0.70431151464163955</v>
      </c>
      <c r="AH173" s="122">
        <f>(幕後結果!$AJ$2+幕後結果!$AJ$4*幕後結果_最佳化!$V1174)*12/3</f>
        <v>2.1996097542000714E-2</v>
      </c>
      <c r="AI173" s="96">
        <f>(幕後結果!$AK$2+幕後結果!$AK$4*幕後結果_最佳化!$W1174)*12/3</f>
        <v>-0.10016728331655123</v>
      </c>
      <c r="AJ173" s="56"/>
      <c r="AK173" s="56"/>
      <c r="AL173" s="56"/>
      <c r="AM173" s="104">
        <v>172</v>
      </c>
      <c r="AN173" s="122">
        <f t="shared" si="27"/>
        <v>7.2386089650476063E-2</v>
      </c>
      <c r="AO173" s="122">
        <f t="shared" si="28"/>
        <v>0.18365822330273726</v>
      </c>
      <c r="AP173" s="122">
        <f t="shared" si="29"/>
        <v>1.5739988106675411E-2</v>
      </c>
      <c r="AQ173" s="122">
        <f t="shared" si="30"/>
        <v>3.4396692017712165E-2</v>
      </c>
      <c r="AR173" s="122">
        <f t="shared" si="31"/>
        <v>8.280358984710294E-2</v>
      </c>
      <c r="AS173" s="122">
        <f t="shared" si="32"/>
        <v>0.18949351978223652</v>
      </c>
      <c r="AT173" s="122">
        <f t="shared" si="33"/>
        <v>5.1841362278497241E-2</v>
      </c>
      <c r="AU173" s="122">
        <f t="shared" si="34"/>
        <v>9.6630773381829141E-2</v>
      </c>
      <c r="AV173" s="122">
        <f t="shared" si="35"/>
        <v>2.5805192345925109E-2</v>
      </c>
      <c r="AW173" s="122">
        <f t="shared" si="36"/>
        <v>0.24724456928680796</v>
      </c>
      <c r="AX173" s="122">
        <f t="shared" si="37"/>
        <v>0.99999999999999989</v>
      </c>
      <c r="AY173" s="122">
        <f>SUMPRODUCT(AN173:AW173,幕後結果_最佳化!$Z$1005:$AI$1005)</f>
        <v>-0.43315130654072725</v>
      </c>
      <c r="AZ173" s="122">
        <f>(SUMPRODUCT(AN173:AW173,MMULT(AN173:AW173,幕後結果!$AB$9:$AK$18)))*252</f>
        <v>8.3492031201622893E-2</v>
      </c>
      <c r="BA173" s="122">
        <f t="shared" si="38"/>
        <v>0.28894987662503491</v>
      </c>
      <c r="BB173" s="98">
        <f t="shared" si="39"/>
        <v>-1.6475220965693318</v>
      </c>
      <c r="BC173" s="56"/>
      <c r="BD173" s="56"/>
    </row>
    <row r="174" spans="1:56">
      <c r="A174" s="91">
        <v>173</v>
      </c>
      <c r="B174" s="122">
        <v>0.93274579451518891</v>
      </c>
      <c r="C174" s="122">
        <v>0.31213036928436577</v>
      </c>
      <c r="D174" s="122">
        <v>0.59990476493350675</v>
      </c>
      <c r="E174" s="122">
        <v>0.9629993648481765</v>
      </c>
      <c r="F174" s="122">
        <v>0.50464113416405887</v>
      </c>
      <c r="G174" s="122">
        <v>0.58617689410645912</v>
      </c>
      <c r="H174" s="122">
        <v>0.2251839665465114</v>
      </c>
      <c r="I174" s="122">
        <v>0.73880976428263234</v>
      </c>
      <c r="J174" s="122">
        <v>0.71200768992770125</v>
      </c>
      <c r="K174" s="100">
        <v>0.21715279053687575</v>
      </c>
      <c r="L174" s="101"/>
      <c r="M174" s="102">
        <v>173</v>
      </c>
      <c r="N174" s="125">
        <v>1.4965575950401382</v>
      </c>
      <c r="O174" s="125">
        <v>-0.48982076069790942</v>
      </c>
      <c r="P174" s="125">
        <v>0.25310060660602185</v>
      </c>
      <c r="Q174" s="125">
        <v>1.78660551140705</v>
      </c>
      <c r="R174" s="125">
        <v>1.1633860550785595E-2</v>
      </c>
      <c r="S174" s="125">
        <v>0.21772137055743834</v>
      </c>
      <c r="T174" s="125">
        <v>-0.75480176769452823</v>
      </c>
      <c r="U174" s="122">
        <v>0.63968029080965372</v>
      </c>
      <c r="V174" s="122">
        <v>0.5592595162078724</v>
      </c>
      <c r="W174" s="94">
        <v>-0.78184515346239003</v>
      </c>
      <c r="X174" s="56"/>
      <c r="Y174" s="95">
        <v>173</v>
      </c>
      <c r="Z174" s="122">
        <f>(幕後結果!$AB$2+幕後結果!$AB$4*幕後結果_最佳化!$N1175)*12/3</f>
        <v>-0.29450749834092571</v>
      </c>
      <c r="AA174" s="122">
        <f>(幕後結果!$AC$2+幕後結果!$AC$4*幕後結果_最佳化!$O1175)*12/3</f>
        <v>-0.49314516288861654</v>
      </c>
      <c r="AB174" s="122">
        <f>(幕後結果!$AD$2+幕後結果!$AD$4*幕後結果_最佳化!$P1175)*12/3</f>
        <v>0.30375268945988448</v>
      </c>
      <c r="AC174" s="122">
        <f>(幕後結果!$AE$2+幕後結果!$AE$4*幕後結果_最佳化!$Q1175)*12/3</f>
        <v>2.427596810561393</v>
      </c>
      <c r="AD174" s="122">
        <f>(幕後結果!$AF$2+幕後結果!$AF$4*幕後結果_最佳化!$R1175)*12/3</f>
        <v>1.917376321895728</v>
      </c>
      <c r="AE174" s="122">
        <f>(幕後結果!$AG$2+幕後結果!$AG$4*幕後結果_最佳化!$S1175)*12/3</f>
        <v>0.4537436017474703</v>
      </c>
      <c r="AF174" s="122">
        <f>(幕後結果!$AH$2+幕後結果!$AH$4*幕後結果_最佳化!$T1175)*12/3</f>
        <v>-0.28942986052966369</v>
      </c>
      <c r="AG174" s="122">
        <f>(幕後結果!$AI$2+幕後結果!$AI$4*幕後結果_最佳化!$U1175)*12/3</f>
        <v>0.34612051094762264</v>
      </c>
      <c r="AH174" s="122">
        <f>(幕後結果!$AJ$2+幕後結果!$AJ$4*幕後結果_最佳化!$V1175)*12/3</f>
        <v>1.6806594817015528</v>
      </c>
      <c r="AI174" s="96">
        <f>(幕後結果!$AK$2+幕後結果!$AK$4*幕後結果_最佳化!$W1175)*12/3</f>
        <v>-2.3101606969423201</v>
      </c>
      <c r="AJ174" s="56"/>
      <c r="AK174" s="56"/>
      <c r="AL174" s="56"/>
      <c r="AM174" s="104">
        <v>173</v>
      </c>
      <c r="AN174" s="122">
        <f t="shared" si="27"/>
        <v>0.1558361659160678</v>
      </c>
      <c r="AO174" s="122">
        <f t="shared" si="28"/>
        <v>1.2119506078182374E-2</v>
      </c>
      <c r="AP174" s="122">
        <f t="shared" si="29"/>
        <v>0.14572351858462237</v>
      </c>
      <c r="AQ174" s="122">
        <f t="shared" si="30"/>
        <v>6.9924739593534929E-2</v>
      </c>
      <c r="AR174" s="122">
        <f t="shared" si="31"/>
        <v>6.7525625324110036E-2</v>
      </c>
      <c r="AS174" s="122">
        <f t="shared" si="32"/>
        <v>0.1719218485471142</v>
      </c>
      <c r="AT174" s="122">
        <f t="shared" si="33"/>
        <v>5.3604514779985644E-2</v>
      </c>
      <c r="AU174" s="122">
        <f t="shared" si="34"/>
        <v>0.10742471037862796</v>
      </c>
      <c r="AV174" s="122">
        <f t="shared" si="35"/>
        <v>0.12403814168737982</v>
      </c>
      <c r="AW174" s="122">
        <f t="shared" si="36"/>
        <v>9.1881229110374843E-2</v>
      </c>
      <c r="AX174" s="122">
        <f t="shared" si="37"/>
        <v>1</v>
      </c>
      <c r="AY174" s="122">
        <f>SUMPRODUCT(AN174:AW174,幕後結果_最佳化!$Z$1005:$AI$1005)</f>
        <v>-0.26632139810740146</v>
      </c>
      <c r="AZ174" s="122">
        <f>(SUMPRODUCT(AN174:AW174,MMULT(AN174:AW174,幕後結果!$AB$9:$AK$18)))*252</f>
        <v>5.3342748713159277E-2</v>
      </c>
      <c r="BA174" s="122">
        <f t="shared" si="38"/>
        <v>0.23096049167153951</v>
      </c>
      <c r="BB174" s="98">
        <f t="shared" si="39"/>
        <v>-1.3388497568110511</v>
      </c>
      <c r="BC174" s="56"/>
      <c r="BD174" s="56"/>
    </row>
    <row r="175" spans="1:56">
      <c r="A175" s="91">
        <v>174</v>
      </c>
      <c r="B175" s="122">
        <v>0.56885528362294946</v>
      </c>
      <c r="C175" s="122">
        <v>0.20342534146247182</v>
      </c>
      <c r="D175" s="122">
        <v>0.72223776849989574</v>
      </c>
      <c r="E175" s="122">
        <v>0.3856624061928644</v>
      </c>
      <c r="F175" s="122">
        <v>0.95898823232202224</v>
      </c>
      <c r="G175" s="122">
        <v>0.76362020775147599</v>
      </c>
      <c r="H175" s="122">
        <v>0.54186246665050963</v>
      </c>
      <c r="I175" s="122">
        <v>0.80142017666887111</v>
      </c>
      <c r="J175" s="122">
        <v>0.48370001346886871</v>
      </c>
      <c r="K175" s="100">
        <v>0.54198960435090782</v>
      </c>
      <c r="L175" s="101"/>
      <c r="M175" s="102">
        <v>174</v>
      </c>
      <c r="N175" s="125">
        <v>0.17346055199616778</v>
      </c>
      <c r="O175" s="125">
        <v>-0.82944847189977866</v>
      </c>
      <c r="P175" s="125">
        <v>0.58950216088554974</v>
      </c>
      <c r="Q175" s="125">
        <v>-0.29064242131702994</v>
      </c>
      <c r="R175" s="125">
        <v>1.7390638335863495</v>
      </c>
      <c r="S175" s="125">
        <v>0.71799627356345952</v>
      </c>
      <c r="T175" s="125">
        <v>0.10512696018437542</v>
      </c>
      <c r="U175" s="122">
        <v>0.846704864460327</v>
      </c>
      <c r="V175" s="122">
        <v>-4.0869381663047169E-2</v>
      </c>
      <c r="W175" s="94">
        <v>0.10544741842959088</v>
      </c>
      <c r="X175" s="56"/>
      <c r="Y175" s="95">
        <v>174</v>
      </c>
      <c r="Z175" s="122">
        <f>(幕後結果!$AB$2+幕後結果!$AB$4*幕後結果_最佳化!$N1176)*12/3</f>
        <v>-1.6497047772813227</v>
      </c>
      <c r="AA175" s="122">
        <f>(幕後結果!$AC$2+幕後結果!$AC$4*幕後結果_最佳化!$O1176)*12/3</f>
        <v>-0.87434864796306533</v>
      </c>
      <c r="AB175" s="122">
        <f>(幕後結果!$AD$2+幕後結果!$AD$4*幕後結果_最佳化!$P1176)*12/3</f>
        <v>0.29355001036001838</v>
      </c>
      <c r="AC175" s="122">
        <f>(幕後結果!$AE$2+幕後結果!$AE$4*幕後結果_最佳化!$Q1176)*12/3</f>
        <v>2.4532374436037396E-2</v>
      </c>
      <c r="AD175" s="122">
        <f>(幕後結果!$AF$2+幕後結果!$AF$4*幕後結果_最佳化!$R1176)*12/3</f>
        <v>4.4185063461266569</v>
      </c>
      <c r="AE175" s="122">
        <f>(幕後結果!$AG$2+幕後結果!$AG$4*幕後結果_最佳化!$S1176)*12/3</f>
        <v>0.11155735025014302</v>
      </c>
      <c r="AF175" s="122">
        <f>(幕後結果!$AH$2+幕後結果!$AH$4*幕後結果_最佳化!$T1176)*12/3</f>
        <v>0.1128142652557162</v>
      </c>
      <c r="AG175" s="122">
        <f>(幕後結果!$AI$2+幕後結果!$AI$4*幕後結果_最佳化!$U1176)*12/3</f>
        <v>0.44707403683593938</v>
      </c>
      <c r="AH175" s="122">
        <f>(幕後結果!$AJ$2+幕後結果!$AJ$4*幕後結果_最佳化!$V1176)*12/3</f>
        <v>0.79170188882245995</v>
      </c>
      <c r="AI175" s="96">
        <f>(幕後結果!$AK$2+幕後結果!$AK$4*幕後結果_最佳化!$W1176)*12/3</f>
        <v>-0.33519427303730809</v>
      </c>
      <c r="AJ175" s="56"/>
      <c r="AK175" s="56"/>
      <c r="AL175" s="56"/>
      <c r="AM175" s="104">
        <v>174</v>
      </c>
      <c r="AN175" s="122">
        <f t="shared" si="27"/>
        <v>0.2206607714142341</v>
      </c>
      <c r="AO175" s="122">
        <f t="shared" si="28"/>
        <v>6.1325236528116306E-2</v>
      </c>
      <c r="AP175" s="122">
        <f t="shared" si="29"/>
        <v>0.12314452833362238</v>
      </c>
      <c r="AQ175" s="122">
        <f t="shared" si="30"/>
        <v>0.2267678818458406</v>
      </c>
      <c r="AR175" s="122">
        <f t="shared" si="31"/>
        <v>2.6513727295213656E-2</v>
      </c>
      <c r="AS175" s="122">
        <f t="shared" si="32"/>
        <v>7.6309754785691131E-2</v>
      </c>
      <c r="AT175" s="122">
        <f t="shared" si="33"/>
        <v>4.4183279703726902E-2</v>
      </c>
      <c r="AU175" s="122">
        <f t="shared" si="34"/>
        <v>2.201826479323556E-2</v>
      </c>
      <c r="AV175" s="122">
        <f t="shared" si="35"/>
        <v>0.10291832094096094</v>
      </c>
      <c r="AW175" s="122">
        <f t="shared" si="36"/>
        <v>9.6158234359358358E-2</v>
      </c>
      <c r="AX175" s="122">
        <f t="shared" si="37"/>
        <v>0.99999999999999989</v>
      </c>
      <c r="AY175" s="122">
        <f>SUMPRODUCT(AN175:AW175,幕後結果_最佳化!$Z$1005:$AI$1005)</f>
        <v>-0.38366647521059627</v>
      </c>
      <c r="AZ175" s="122">
        <f>(SUMPRODUCT(AN175:AW175,MMULT(AN175:AW175,幕後結果!$AB$9:$AK$18)))*252</f>
        <v>6.5242224949683569E-2</v>
      </c>
      <c r="BA175" s="122">
        <f t="shared" si="38"/>
        <v>0.25542557614632794</v>
      </c>
      <c r="BB175" s="98">
        <f t="shared" si="39"/>
        <v>-1.6700225625261007</v>
      </c>
      <c r="BC175" s="56"/>
      <c r="BD175" s="56"/>
    </row>
    <row r="176" spans="1:56">
      <c r="A176" s="91">
        <v>175</v>
      </c>
      <c r="B176" s="122">
        <v>0.55405393828900551</v>
      </c>
      <c r="C176" s="122">
        <v>0.50409469676068386</v>
      </c>
      <c r="D176" s="122">
        <v>0.49783326975349151</v>
      </c>
      <c r="E176" s="122">
        <v>0.60944823251416969</v>
      </c>
      <c r="F176" s="122">
        <v>0.86541285456924011</v>
      </c>
      <c r="G176" s="122">
        <v>0.68205762241768086</v>
      </c>
      <c r="H176" s="122">
        <v>7.8748277483775553E-2</v>
      </c>
      <c r="I176" s="122">
        <v>0.87452167124037028</v>
      </c>
      <c r="J176" s="122">
        <v>0.55978609084512154</v>
      </c>
      <c r="K176" s="100">
        <v>0.87666447758552413</v>
      </c>
      <c r="L176" s="101"/>
      <c r="M176" s="102">
        <v>175</v>
      </c>
      <c r="N176" s="125">
        <v>0.13591038777406758</v>
      </c>
      <c r="O176" s="125">
        <v>1.0264062895048482E-2</v>
      </c>
      <c r="P176" s="125">
        <v>-5.4312140010140718E-3</v>
      </c>
      <c r="Q176" s="125">
        <v>0.27788122737519388</v>
      </c>
      <c r="R176" s="125">
        <v>1.1049660716663279</v>
      </c>
      <c r="S176" s="125">
        <v>0.47346038830132947</v>
      </c>
      <c r="T176" s="125">
        <v>-1.4135415448268407</v>
      </c>
      <c r="U176" s="122">
        <v>1.1480288418858262</v>
      </c>
      <c r="V176" s="122">
        <v>0.15042690163609554</v>
      </c>
      <c r="W176" s="94">
        <v>1.1584730465790856</v>
      </c>
      <c r="X176" s="56"/>
      <c r="Y176" s="95">
        <v>175</v>
      </c>
      <c r="Z176" s="122">
        <f>(幕後結果!$AB$2+幕後結果!$AB$4*幕後結果_最佳化!$N1177)*12/3</f>
        <v>-1.6881659624567356</v>
      </c>
      <c r="AA176" s="122">
        <f>(幕後結果!$AC$2+幕後結果!$AC$4*幕後結果_最佳化!$O1177)*12/3</f>
        <v>1.3116222124707399E-2</v>
      </c>
      <c r="AB176" s="122">
        <f>(幕後結果!$AD$2+幕後結果!$AD$4*幕後結果_最佳化!$P1177)*12/3</f>
        <v>-2.4733749250258074E-2</v>
      </c>
      <c r="AC176" s="122">
        <f>(幕後結果!$AE$2+幕後結果!$AE$4*幕後結果_最佳化!$Q1177)*12/3</f>
        <v>0.61470330844718057</v>
      </c>
      <c r="AD176" s="122">
        <f>(幕後結果!$AF$2+幕後結果!$AF$4*幕後結果_最佳化!$R1177)*12/3</f>
        <v>3.2248537629504637</v>
      </c>
      <c r="AE176" s="122">
        <f>(幕後結果!$AG$2+幕後結果!$AG$4*幕後結果_最佳化!$S1177)*12/3</f>
        <v>0.22685293525600345</v>
      </c>
      <c r="AF176" s="122">
        <f>(幕後結果!$AH$2+幕後結果!$AH$4*幕後結果_最佳化!$T1177)*12/3</f>
        <v>-1.0813702128867246</v>
      </c>
      <c r="AG176" s="122">
        <f>(幕後結果!$AI$2+幕後結果!$AI$4*幕後結果_最佳化!$U1177)*12/3</f>
        <v>1.2658216313102506</v>
      </c>
      <c r="AH176" s="122">
        <f>(幕後結果!$AJ$2+幕後結果!$AJ$4*幕後結果_最佳化!$V1177)*12/3</f>
        <v>0.87315926767446117</v>
      </c>
      <c r="AI176" s="96">
        <f>(幕後結果!$AK$2+幕後結果!$AK$4*幕後結果_最佳化!$W1177)*12/3</f>
        <v>1.1006146686699436</v>
      </c>
      <c r="AJ176" s="56"/>
      <c r="AK176" s="56"/>
      <c r="AL176" s="56"/>
      <c r="AM176" s="104">
        <v>175</v>
      </c>
      <c r="AN176" s="122">
        <f t="shared" si="27"/>
        <v>0.1244765622223149</v>
      </c>
      <c r="AO176" s="122">
        <f t="shared" si="28"/>
        <v>4.7892968119045955E-2</v>
      </c>
      <c r="AP176" s="122">
        <f t="shared" si="29"/>
        <v>0.12021653686521502</v>
      </c>
      <c r="AQ176" s="122">
        <f t="shared" si="30"/>
        <v>0.13865153928293128</v>
      </c>
      <c r="AR176" s="122">
        <f t="shared" si="31"/>
        <v>0.10133579821884882</v>
      </c>
      <c r="AS176" s="122">
        <f t="shared" si="32"/>
        <v>5.424960851752169E-2</v>
      </c>
      <c r="AT176" s="122">
        <f t="shared" si="33"/>
        <v>0.17197708510650139</v>
      </c>
      <c r="AU176" s="122">
        <f t="shared" si="34"/>
        <v>4.568331958109912E-4</v>
      </c>
      <c r="AV176" s="122">
        <f t="shared" si="35"/>
        <v>0.14093597552097856</v>
      </c>
      <c r="AW176" s="122">
        <f t="shared" si="36"/>
        <v>9.9807092950831303E-2</v>
      </c>
      <c r="AX176" s="122">
        <f t="shared" si="37"/>
        <v>1</v>
      </c>
      <c r="AY176" s="122">
        <f>SUMPRODUCT(AN176:AW176,幕後結果_最佳化!$Z$1005:$AI$1005)</f>
        <v>-8.1327617314024936E-2</v>
      </c>
      <c r="AZ176" s="122">
        <f>(SUMPRODUCT(AN176:AW176,MMULT(AN176:AW176,幕後結果!$AB$9:$AK$18)))*252</f>
        <v>5.83617341772057E-2</v>
      </c>
      <c r="BA176" s="122">
        <f t="shared" si="38"/>
        <v>0.24158173394775875</v>
      </c>
      <c r="BB176" s="98">
        <f t="shared" si="39"/>
        <v>-0.51422603556976187</v>
      </c>
      <c r="BC176" s="56"/>
      <c r="BD176" s="56"/>
    </row>
    <row r="177" spans="1:56">
      <c r="A177" s="91">
        <v>176</v>
      </c>
      <c r="B177" s="122">
        <v>4.0433681970630797E-2</v>
      </c>
      <c r="C177" s="122">
        <v>0.91168618673950452</v>
      </c>
      <c r="D177" s="122">
        <v>0.82010083219390184</v>
      </c>
      <c r="E177" s="122">
        <v>0.54147572552282908</v>
      </c>
      <c r="F177" s="122">
        <v>0.87001780274860518</v>
      </c>
      <c r="G177" s="122">
        <v>0.46456071639631036</v>
      </c>
      <c r="H177" s="122">
        <v>0.12832854565347396</v>
      </c>
      <c r="I177" s="122">
        <v>0.21140436615614844</v>
      </c>
      <c r="J177" s="122">
        <v>0.36704928239405388</v>
      </c>
      <c r="K177" s="100">
        <v>0.8513566059483324</v>
      </c>
      <c r="L177" s="101"/>
      <c r="M177" s="102">
        <v>176</v>
      </c>
      <c r="N177" s="125">
        <v>-1.7456754467159104</v>
      </c>
      <c r="O177" s="125">
        <v>1.3512117037930618</v>
      </c>
      <c r="P177" s="125">
        <v>0.91574942445676732</v>
      </c>
      <c r="Q177" s="125">
        <v>0.10415222206163939</v>
      </c>
      <c r="R177" s="125">
        <v>1.1264752888311476</v>
      </c>
      <c r="S177" s="125">
        <v>-8.8950269217410644E-2</v>
      </c>
      <c r="T177" s="125">
        <v>-1.1343277542745887</v>
      </c>
      <c r="U177" s="122">
        <v>-0.80155791127230602</v>
      </c>
      <c r="V177" s="122">
        <v>-0.33967861918359921</v>
      </c>
      <c r="W177" s="94">
        <v>1.0422694152406158</v>
      </c>
      <c r="X177" s="56"/>
      <c r="Y177" s="95">
        <v>176</v>
      </c>
      <c r="Z177" s="122">
        <f>(幕後結果!$AB$2+幕後結果!$AB$4*幕後結果_最佳化!$N1178)*12/3</f>
        <v>-3.6154017736162607</v>
      </c>
      <c r="AA177" s="122">
        <f>(幕後結果!$AC$2+幕後結果!$AC$4*幕後結果_最佳化!$O1178)*12/3</f>
        <v>1.4000179920980675</v>
      </c>
      <c r="AB177" s="122">
        <f>(幕後結果!$AD$2+幕後結果!$AD$4*幕後結果_最佳化!$P1178)*12/3</f>
        <v>1.2722890888192346</v>
      </c>
      <c r="AC177" s="122">
        <f>(幕後結果!$AE$2+幕後結果!$AE$4*幕後結果_最佳化!$Q1178)*12/3</f>
        <v>1.0367656410983035</v>
      </c>
      <c r="AD177" s="122">
        <f>(幕後結果!$AF$2+幕後結果!$AF$4*幕後結果_最佳化!$R1178)*12/3</f>
        <v>3.390938100077816</v>
      </c>
      <c r="AE177" s="122">
        <f>(幕後結果!$AG$2+幕後結果!$AG$4*幕後結果_最佳化!$S1178)*12/3</f>
        <v>-0.31535579133944752</v>
      </c>
      <c r="AF177" s="122">
        <f>(幕後結果!$AH$2+幕後結果!$AH$4*幕後結果_最佳化!$T1178)*12/3</f>
        <v>-0.78892864051819167</v>
      </c>
      <c r="AG177" s="122">
        <f>(幕後結果!$AI$2+幕後結果!$AI$4*幕後結果_最佳化!$U1178)*12/3</f>
        <v>-9.825519252805448E-3</v>
      </c>
      <c r="AH177" s="122">
        <f>(幕後結果!$AJ$2+幕後結果!$AJ$4*幕後結果_最佳化!$V1178)*12/3</f>
        <v>8.7140153102267304E-2</v>
      </c>
      <c r="AI177" s="96">
        <f>(幕後結果!$AK$2+幕後結果!$AK$4*幕後結果_最佳化!$W1178)*12/3</f>
        <v>0.33980703542788437</v>
      </c>
      <c r="AJ177" s="56"/>
      <c r="AK177" s="56"/>
      <c r="AL177" s="56"/>
      <c r="AM177" s="104">
        <v>176</v>
      </c>
      <c r="AN177" s="122">
        <f t="shared" si="27"/>
        <v>0.14827129603010183</v>
      </c>
      <c r="AO177" s="122">
        <f t="shared" si="28"/>
        <v>0.16262521715523245</v>
      </c>
      <c r="AP177" s="122">
        <f t="shared" si="29"/>
        <v>0.15929252412494393</v>
      </c>
      <c r="AQ177" s="122">
        <f t="shared" si="30"/>
        <v>0.17306824353481237</v>
      </c>
      <c r="AR177" s="122">
        <f t="shared" si="31"/>
        <v>7.3492713078750563E-2</v>
      </c>
      <c r="AS177" s="122">
        <f t="shared" si="32"/>
        <v>0.11248586270841315</v>
      </c>
      <c r="AT177" s="122">
        <f t="shared" si="33"/>
        <v>5.8359596439687489E-3</v>
      </c>
      <c r="AU177" s="122">
        <f t="shared" si="34"/>
        <v>1.1008526178213197E-2</v>
      </c>
      <c r="AV177" s="122">
        <f t="shared" si="35"/>
        <v>1.2465371345376547E-3</v>
      </c>
      <c r="AW177" s="122">
        <f t="shared" si="36"/>
        <v>0.1526731204110261</v>
      </c>
      <c r="AX177" s="122">
        <f t="shared" si="37"/>
        <v>1.0000000000000002</v>
      </c>
      <c r="AY177" s="122">
        <f>SUMPRODUCT(AN177:AW177,幕後結果_最佳化!$Z$1005:$AI$1005)</f>
        <v>-0.40451933231690063</v>
      </c>
      <c r="AZ177" s="122">
        <f>(SUMPRODUCT(AN177:AW177,MMULT(AN177:AW177,幕後結果!$AB$9:$AK$18)))*252</f>
        <v>8.1539916302288476E-2</v>
      </c>
      <c r="BA177" s="122">
        <f t="shared" si="38"/>
        <v>0.28555195026875313</v>
      </c>
      <c r="BB177" s="98">
        <f t="shared" si="39"/>
        <v>-1.5668579111289649</v>
      </c>
      <c r="BC177" s="56"/>
      <c r="BD177" s="56"/>
    </row>
    <row r="178" spans="1:56">
      <c r="A178" s="91">
        <v>177</v>
      </c>
      <c r="B178" s="122">
        <v>0.72325070005351311</v>
      </c>
      <c r="C178" s="122">
        <v>8.7908830672903004E-2</v>
      </c>
      <c r="D178" s="122">
        <v>0.55327251381290554</v>
      </c>
      <c r="E178" s="122">
        <v>9.738849586651166E-2</v>
      </c>
      <c r="F178" s="122">
        <v>0.16819545984015893</v>
      </c>
      <c r="G178" s="122">
        <v>6.8726181401487452E-2</v>
      </c>
      <c r="H178" s="122">
        <v>0.24408328736138873</v>
      </c>
      <c r="I178" s="122">
        <v>0.48185789653423483</v>
      </c>
      <c r="J178" s="122">
        <v>0.5051817277640962</v>
      </c>
      <c r="K178" s="100">
        <v>0.56684316824876135</v>
      </c>
      <c r="L178" s="101"/>
      <c r="M178" s="102">
        <v>177</v>
      </c>
      <c r="N178" s="125">
        <v>0.59252572460824027</v>
      </c>
      <c r="O178" s="125">
        <v>-1.3537452655728655</v>
      </c>
      <c r="P178" s="125">
        <v>0.13393373696673347</v>
      </c>
      <c r="Q178" s="125">
        <v>-1.2965763571341855</v>
      </c>
      <c r="R178" s="125">
        <v>-0.96132074631220521</v>
      </c>
      <c r="S178" s="125">
        <v>-1.4853453561700456</v>
      </c>
      <c r="T178" s="125">
        <v>-0.69322784761971024</v>
      </c>
      <c r="U178" s="122">
        <v>-4.5491194922473152E-2</v>
      </c>
      <c r="V178" s="122">
        <v>1.2989030556211549E-2</v>
      </c>
      <c r="W178" s="94">
        <v>0.16834272532142469</v>
      </c>
      <c r="X178" s="56"/>
      <c r="Y178" s="95">
        <v>177</v>
      </c>
      <c r="Z178" s="122">
        <f>(幕後結果!$AB$2+幕後結果!$AB$4*幕後結果_最佳化!$N1179)*12/3</f>
        <v>-1.2204724812767922</v>
      </c>
      <c r="AA178" s="122">
        <f>(幕後結果!$AC$2+幕後結果!$AC$4*幕後結果_最佳化!$O1179)*12/3</f>
        <v>-1.421879851017642</v>
      </c>
      <c r="AB178" s="122">
        <f>(幕後結果!$AD$2+幕後結果!$AD$4*幕後結果_最佳化!$P1179)*12/3</f>
        <v>-0.38169097357594522</v>
      </c>
      <c r="AC178" s="122">
        <f>(幕後結果!$AE$2+幕後結果!$AE$4*幕後結果_最佳化!$Q1179)*12/3</f>
        <v>-1.394053463570506</v>
      </c>
      <c r="AD178" s="122">
        <f>(幕後結果!$AF$2+幕後結果!$AF$4*幕後結果_最佳化!$R1179)*12/3</f>
        <v>-0.89025138674065829</v>
      </c>
      <c r="AE178" s="122">
        <f>(幕後結果!$AG$2+幕後結果!$AG$4*幕後結果_最佳化!$S1179)*12/3</f>
        <v>-1.3006953566692063</v>
      </c>
      <c r="AF178" s="122">
        <f>(幕後結果!$AH$2+幕後結果!$AH$4*幕後結果_最佳化!$T1179)*12/3</f>
        <v>-0.64215075774924246</v>
      </c>
      <c r="AG178" s="122">
        <f>(幕後結果!$AI$2+幕後結果!$AI$4*幕後結果_最佳化!$U1179)*12/3</f>
        <v>-1.0749111066478574</v>
      </c>
      <c r="AH178" s="122">
        <f>(幕後結果!$AJ$2+幕後結果!$AJ$4*幕後結果_最佳化!$V1179)*12/3</f>
        <v>0.90874089316602757</v>
      </c>
      <c r="AI178" s="96">
        <f>(幕後結果!$AK$2+幕後結果!$AK$4*幕後結果_最佳化!$W1179)*12/3</f>
        <v>-2.491689255662684</v>
      </c>
      <c r="AJ178" s="56"/>
      <c r="AK178" s="56"/>
      <c r="AL178" s="56"/>
      <c r="AM178" s="104">
        <v>177</v>
      </c>
      <c r="AN178" s="122">
        <f t="shared" si="27"/>
        <v>0.1086088078227169</v>
      </c>
      <c r="AO178" s="122">
        <f t="shared" si="28"/>
        <v>0.13677661035241756</v>
      </c>
      <c r="AP178" s="122">
        <f t="shared" si="29"/>
        <v>0.13774455417090004</v>
      </c>
      <c r="AQ178" s="122">
        <f t="shared" si="30"/>
        <v>5.193000110274705E-2</v>
      </c>
      <c r="AR178" s="122">
        <f t="shared" si="31"/>
        <v>8.6910439969139219E-2</v>
      </c>
      <c r="AS178" s="122">
        <f t="shared" si="32"/>
        <v>3.7555303848587192E-2</v>
      </c>
      <c r="AT178" s="122">
        <f t="shared" si="33"/>
        <v>0.18607537192271753</v>
      </c>
      <c r="AU178" s="122">
        <f t="shared" si="34"/>
        <v>2.4321092082651204E-2</v>
      </c>
      <c r="AV178" s="122">
        <f t="shared" si="35"/>
        <v>2.0361743761043424E-2</v>
      </c>
      <c r="AW178" s="122">
        <f t="shared" si="36"/>
        <v>0.20971607496707986</v>
      </c>
      <c r="AX178" s="122">
        <f t="shared" si="37"/>
        <v>1</v>
      </c>
      <c r="AY178" s="122">
        <f>SUMPRODUCT(AN178:AW178,幕後結果_最佳化!$Z$1005:$AI$1005)</f>
        <v>-0.37997210410699855</v>
      </c>
      <c r="AZ178" s="122">
        <f>(SUMPRODUCT(AN178:AW178,MMULT(AN178:AW178,幕後結果!$AB$9:$AK$18)))*252</f>
        <v>8.0018293194033141E-2</v>
      </c>
      <c r="BA178" s="122">
        <f t="shared" si="38"/>
        <v>0.28287504873005881</v>
      </c>
      <c r="BB178" s="98">
        <f t="shared" si="39"/>
        <v>-1.494907755227771</v>
      </c>
      <c r="BC178" s="56"/>
      <c r="BD178" s="56"/>
    </row>
    <row r="179" spans="1:56">
      <c r="A179" s="91">
        <v>178</v>
      </c>
      <c r="B179" s="122">
        <v>0.45797892872992629</v>
      </c>
      <c r="C179" s="122">
        <v>0.29289620356404611</v>
      </c>
      <c r="D179" s="122">
        <v>0.9332980658313379</v>
      </c>
      <c r="E179" s="122">
        <v>0.57824571320764639</v>
      </c>
      <c r="F179" s="122">
        <v>0.11871620969045971</v>
      </c>
      <c r="G179" s="122">
        <v>0.38312381202487145</v>
      </c>
      <c r="H179" s="122">
        <v>0.54523665932601872</v>
      </c>
      <c r="I179" s="122">
        <v>0.13893425986139452</v>
      </c>
      <c r="J179" s="122">
        <v>0.64494946689329469</v>
      </c>
      <c r="K179" s="100">
        <v>0.40428634967633981</v>
      </c>
      <c r="L179" s="101"/>
      <c r="M179" s="102">
        <v>178</v>
      </c>
      <c r="N179" s="125">
        <v>-0.10552673436853043</v>
      </c>
      <c r="O179" s="125">
        <v>-0.54494345633564545</v>
      </c>
      <c r="P179" s="125">
        <v>1.5008132588577423</v>
      </c>
      <c r="Q179" s="125">
        <v>0.19740761165418064</v>
      </c>
      <c r="R179" s="125">
        <v>-1.1814288081893682</v>
      </c>
      <c r="S179" s="125">
        <v>-0.29728671403221185</v>
      </c>
      <c r="T179" s="125">
        <v>0.11363557989451759</v>
      </c>
      <c r="U179" s="122">
        <v>-1.085119978798154</v>
      </c>
      <c r="V179" s="122">
        <v>0.37172035763999178</v>
      </c>
      <c r="W179" s="94">
        <v>-0.24226775248754959</v>
      </c>
      <c r="X179" s="56"/>
      <c r="Y179" s="95">
        <v>178</v>
      </c>
      <c r="Z179" s="122">
        <f>(幕後結果!$AB$2+幕後結果!$AB$4*幕後結果_最佳化!$N1180)*12/3</f>
        <v>-1.9354606961900158</v>
      </c>
      <c r="AA179" s="122">
        <f>(幕後結果!$AC$2+幕後結果!$AC$4*幕後結果_最佳化!$O1180)*12/3</f>
        <v>-0.5780937929770843</v>
      </c>
      <c r="AB179" s="122">
        <f>(幕後結果!$AD$2+幕後結果!$AD$4*幕後結果_最佳化!$P1180)*12/3</f>
        <v>1.4111980558857862</v>
      </c>
      <c r="AC179" s="122">
        <f>(幕後結果!$AE$2+幕後結果!$AE$4*幕後結果_最佳化!$Q1180)*12/3</f>
        <v>1.0641944295671355</v>
      </c>
      <c r="AD179" s="122">
        <f>(幕後結果!$AF$2+幕後結果!$AF$4*幕後結果_最佳化!$R1180)*12/3</f>
        <v>-0.39951871674217987</v>
      </c>
      <c r="AE179" s="122">
        <f>(幕後結果!$AG$2+幕後結果!$AG$4*幕後結果_最佳化!$S1180)*12/3</f>
        <v>-0.37852376155693418</v>
      </c>
      <c r="AF179" s="122">
        <f>(幕後結果!$AH$2+幕後結果!$AH$4*幕後結果_最佳化!$T1180)*12/3</f>
        <v>0.15206451278777591</v>
      </c>
      <c r="AG179" s="122">
        <f>(幕後結果!$AI$2+幕後結果!$AI$4*幕後結果_最佳化!$U1180)*12/3</f>
        <v>-1.7295013184039487</v>
      </c>
      <c r="AH179" s="122">
        <f>(幕後結果!$AJ$2+幕後結果!$AJ$4*幕後結果_最佳化!$V1180)*12/3</f>
        <v>1.3917090551510549</v>
      </c>
      <c r="AI179" s="96">
        <f>(幕後結果!$AK$2+幕後結果!$AK$4*幕後結果_最佳化!$W1180)*12/3</f>
        <v>-3.3564013524937004</v>
      </c>
      <c r="AJ179" s="56"/>
      <c r="AK179" s="56"/>
      <c r="AL179" s="56"/>
      <c r="AM179" s="104">
        <v>178</v>
      </c>
      <c r="AN179" s="122">
        <f t="shared" si="27"/>
        <v>0.10315707983590608</v>
      </c>
      <c r="AO179" s="122">
        <f t="shared" si="28"/>
        <v>7.7136822506382485E-2</v>
      </c>
      <c r="AP179" s="122">
        <f t="shared" si="29"/>
        <v>0.17271393089410511</v>
      </c>
      <c r="AQ179" s="122">
        <f t="shared" si="30"/>
        <v>0.13613692387330983</v>
      </c>
      <c r="AR179" s="122">
        <f t="shared" si="31"/>
        <v>5.2977710397239197E-2</v>
      </c>
      <c r="AS179" s="122">
        <f t="shared" si="32"/>
        <v>7.290860342380534E-2</v>
      </c>
      <c r="AT179" s="122">
        <f t="shared" si="33"/>
        <v>7.8461477113102626E-2</v>
      </c>
      <c r="AU179" s="122">
        <f t="shared" si="34"/>
        <v>3.4392833373322523E-2</v>
      </c>
      <c r="AV179" s="122">
        <f t="shared" si="35"/>
        <v>0.26361986740928683</v>
      </c>
      <c r="AW179" s="122">
        <f t="shared" si="36"/>
        <v>8.494751173539955E-3</v>
      </c>
      <c r="AX179" s="122">
        <f t="shared" si="37"/>
        <v>0.99999999999999989</v>
      </c>
      <c r="AY179" s="122">
        <f>SUMPRODUCT(AN179:AW179,幕後結果_最佳化!$Z$1005:$AI$1005)</f>
        <v>0.13567062109835976</v>
      </c>
      <c r="AZ179" s="122">
        <f>(SUMPRODUCT(AN179:AW179,MMULT(AN179:AW179,幕後結果!$AB$9:$AK$18)))*252</f>
        <v>5.3755169473217436E-2</v>
      </c>
      <c r="BA179" s="122">
        <f t="shared" si="38"/>
        <v>0.23185161089200446</v>
      </c>
      <c r="BB179" s="98">
        <f t="shared" si="39"/>
        <v>0.40012929278965392</v>
      </c>
      <c r="BC179" s="56"/>
      <c r="BD179" s="56"/>
    </row>
    <row r="180" spans="1:56">
      <c r="A180" s="91">
        <v>179</v>
      </c>
      <c r="B180" s="122">
        <v>0.21325296692454954</v>
      </c>
      <c r="C180" s="122">
        <v>0.5833559410741922</v>
      </c>
      <c r="D180" s="122">
        <v>0.54686770680794994</v>
      </c>
      <c r="E180" s="122">
        <v>0.59016981718716299</v>
      </c>
      <c r="F180" s="122">
        <v>0.10723158889724194</v>
      </c>
      <c r="G180" s="122">
        <v>0.73816161504383127</v>
      </c>
      <c r="H180" s="122">
        <v>0.43457421283516195</v>
      </c>
      <c r="I180" s="122">
        <v>0.85551319782547952</v>
      </c>
      <c r="J180" s="122">
        <v>2.0826802135721412E-2</v>
      </c>
      <c r="K180" s="100">
        <v>0.52390834859076141</v>
      </c>
      <c r="L180" s="101"/>
      <c r="M180" s="102">
        <v>179</v>
      </c>
      <c r="N180" s="125">
        <v>-0.79518493481042807</v>
      </c>
      <c r="O180" s="125">
        <v>0.21048633245502255</v>
      </c>
      <c r="P180" s="125">
        <v>0.11775146605841111</v>
      </c>
      <c r="Q180" s="125">
        <v>0.22798183067190364</v>
      </c>
      <c r="R180" s="125">
        <v>-1.241386028844734</v>
      </c>
      <c r="S180" s="125">
        <v>0.63768804398069212</v>
      </c>
      <c r="T180" s="125">
        <v>-0.16474026168389636</v>
      </c>
      <c r="U180" s="122">
        <v>1.0603759382153601</v>
      </c>
      <c r="V180" s="122">
        <v>-2.036964453689952</v>
      </c>
      <c r="W180" s="94">
        <v>5.9965260707314859E-2</v>
      </c>
      <c r="X180" s="56"/>
      <c r="Y180" s="95">
        <v>179</v>
      </c>
      <c r="Z180" s="122">
        <f>(幕後結果!$AB$2+幕後結果!$AB$4*幕後結果_最佳化!$N1181)*12/3</f>
        <v>-2.6418509957915925</v>
      </c>
      <c r="AA180" s="122">
        <f>(幕後結果!$AC$2+幕後結果!$AC$4*幕後結果_最佳化!$O1181)*12/3</f>
        <v>0.2093850467344637</v>
      </c>
      <c r="AB180" s="122">
        <f>(幕後結果!$AD$2+幕後結果!$AD$4*幕後結果_最佳化!$P1181)*12/3</f>
        <v>3.1674881920172704E-2</v>
      </c>
      <c r="AC180" s="122">
        <f>(幕後結果!$AE$2+幕後結果!$AE$4*幕後結果_最佳化!$Q1181)*12/3</f>
        <v>0.52896003027295135</v>
      </c>
      <c r="AD180" s="122">
        <f>(幕後結果!$AF$2+幕後結果!$AF$4*幕後結果_最佳化!$R1181)*12/3</f>
        <v>-1.1112678571237962</v>
      </c>
      <c r="AE180" s="122">
        <f>(幕後結果!$AG$2+幕後結果!$AG$4*幕後結果_最佳化!$S1181)*12/3</f>
        <v>0.37324324254453067</v>
      </c>
      <c r="AF180" s="122">
        <f>(幕後結果!$AH$2+幕後結果!$AH$4*幕後結果_最佳化!$T1181)*12/3</f>
        <v>-0.172489011625338</v>
      </c>
      <c r="AG180" s="122">
        <f>(幕後結果!$AI$2+幕後結果!$AI$4*幕後結果_最佳化!$U1181)*12/3</f>
        <v>0.50907367428966155</v>
      </c>
      <c r="AH180" s="122">
        <f>(幕後結果!$AJ$2+幕後結果!$AJ$4*幕後結果_最佳化!$V1181)*12/3</f>
        <v>-0.89668729330662511</v>
      </c>
      <c r="AI180" s="96">
        <f>(幕後結果!$AK$2+幕後結果!$AK$4*幕後結果_最佳化!$W1181)*12/3</f>
        <v>-0.86414943969078439</v>
      </c>
      <c r="AJ180" s="56"/>
      <c r="AK180" s="56"/>
      <c r="AL180" s="56"/>
      <c r="AM180" s="104">
        <v>179</v>
      </c>
      <c r="AN180" s="122">
        <f t="shared" si="27"/>
        <v>0.14632241250928019</v>
      </c>
      <c r="AO180" s="122">
        <f t="shared" si="28"/>
        <v>0.11763242373734183</v>
      </c>
      <c r="AP180" s="122">
        <f t="shared" si="29"/>
        <v>7.9336407265971146E-3</v>
      </c>
      <c r="AQ180" s="122">
        <f t="shared" si="30"/>
        <v>5.1123719605256621E-2</v>
      </c>
      <c r="AR180" s="122">
        <f t="shared" si="31"/>
        <v>0.10437453586090149</v>
      </c>
      <c r="AS180" s="122">
        <f t="shared" si="32"/>
        <v>4.2935225837871856E-2</v>
      </c>
      <c r="AT180" s="122">
        <f t="shared" si="33"/>
        <v>0.10640867664140083</v>
      </c>
      <c r="AU180" s="122">
        <f t="shared" si="34"/>
        <v>0.19683512845169288</v>
      </c>
      <c r="AV180" s="122">
        <f t="shared" si="35"/>
        <v>6.4162561593454959E-2</v>
      </c>
      <c r="AW180" s="122">
        <f t="shared" si="36"/>
        <v>0.16227167503620218</v>
      </c>
      <c r="AX180" s="122">
        <f t="shared" si="37"/>
        <v>0.99999999999999989</v>
      </c>
      <c r="AY180" s="122">
        <f>SUMPRODUCT(AN180:AW180,幕後結果_最佳化!$Z$1005:$AI$1005)</f>
        <v>-0.38484190615843084</v>
      </c>
      <c r="AZ180" s="122">
        <f>(SUMPRODUCT(AN180:AW180,MMULT(AN180:AW180,幕後結果!$AB$9:$AK$18)))*252</f>
        <v>7.8801474782586187E-2</v>
      </c>
      <c r="BA180" s="122">
        <f t="shared" si="38"/>
        <v>0.28071600378778938</v>
      </c>
      <c r="BB180" s="98">
        <f t="shared" si="39"/>
        <v>-1.5237531896535099</v>
      </c>
      <c r="BC180" s="56"/>
      <c r="BD180" s="56"/>
    </row>
    <row r="181" spans="1:56">
      <c r="A181" s="91">
        <v>180</v>
      </c>
      <c r="B181" s="122">
        <v>0.49633310076162607</v>
      </c>
      <c r="C181" s="122">
        <v>0.29589356074390105</v>
      </c>
      <c r="D181" s="122">
        <v>0.30736696607731062</v>
      </c>
      <c r="E181" s="122">
        <v>0.33080870072620061</v>
      </c>
      <c r="F181" s="122">
        <v>0.88301405975976355</v>
      </c>
      <c r="G181" s="122">
        <v>0.45715091232496285</v>
      </c>
      <c r="H181" s="122">
        <v>0.14489645371375492</v>
      </c>
      <c r="I181" s="122">
        <v>0.99441956630426276</v>
      </c>
      <c r="J181" s="122">
        <v>0.9936072668475</v>
      </c>
      <c r="K181" s="100">
        <v>0.39446580214278804</v>
      </c>
      <c r="L181" s="101"/>
      <c r="M181" s="102">
        <v>180</v>
      </c>
      <c r="N181" s="125">
        <v>-9.1916827391557016E-3</v>
      </c>
      <c r="O181" s="125">
        <v>-0.536248061029025</v>
      </c>
      <c r="P181" s="125">
        <v>-0.50332764633105465</v>
      </c>
      <c r="Q181" s="125">
        <v>-0.43768119741504014</v>
      </c>
      <c r="R181" s="125">
        <v>1.1901895984710749</v>
      </c>
      <c r="S181" s="125">
        <v>-0.10761408375864985</v>
      </c>
      <c r="T181" s="125">
        <v>-1.0585760315464061</v>
      </c>
      <c r="U181" s="122">
        <v>2.5376213286745197</v>
      </c>
      <c r="V181" s="122">
        <v>2.4896897116638739</v>
      </c>
      <c r="W181" s="94">
        <v>-0.26769824049020657</v>
      </c>
      <c r="X181" s="56"/>
      <c r="Y181" s="95">
        <v>180</v>
      </c>
      <c r="Z181" s="122">
        <f>(幕後結果!$AB$2+幕後結果!$AB$4*幕後結果_最佳化!$N1182)*12/3</f>
        <v>-1.836788417749762</v>
      </c>
      <c r="AA181" s="122">
        <f>(幕後結果!$AC$2+幕後結果!$AC$4*幕後結果_最佳化!$O1182)*12/3</f>
        <v>-0.5672949365612393</v>
      </c>
      <c r="AB181" s="122">
        <f>(幕後結果!$AD$2+幕後結果!$AD$4*幕後結果_最佳化!$P1182)*12/3</f>
        <v>-0.86308830221046284</v>
      </c>
      <c r="AC181" s="122">
        <f>(幕後結果!$AE$2+幕後結果!$AE$4*幕後結果_最佳化!$Q1182)*12/3</f>
        <v>-0.62338064084472244</v>
      </c>
      <c r="AD181" s="122">
        <f>(幕後結果!$AF$2+幕後結果!$AF$4*幕後結果_最佳化!$R1182)*12/3</f>
        <v>2.9376970350993257</v>
      </c>
      <c r="AE181" s="122">
        <f>(幕後結果!$AG$2+幕後結果!$AG$4*幕後結果_最佳化!$S1182)*12/3</f>
        <v>-0.30100941910096912</v>
      </c>
      <c r="AF181" s="122">
        <f>(幕後結果!$AH$2+幕後結果!$AH$4*幕後結果_最佳化!$T1182)*12/3</f>
        <v>-0.90300505967716926</v>
      </c>
      <c r="AG181" s="122">
        <f>(幕後結果!$AI$2+幕後結果!$AI$4*幕後結果_最佳化!$U1182)*12/3</f>
        <v>2.1723714567002963</v>
      </c>
      <c r="AH181" s="122">
        <f>(幕後結果!$AJ$2+幕後結果!$AJ$4*幕後結果_最佳化!$V1182)*12/3</f>
        <v>2.6299583583848634</v>
      </c>
      <c r="AI181" s="96">
        <f>(幕後結果!$AK$2+幕後結果!$AK$4*幕後結果_最佳化!$W1182)*12/3</f>
        <v>-0.52765754983947311</v>
      </c>
      <c r="AJ181" s="56"/>
      <c r="AK181" s="56"/>
      <c r="AL181" s="56"/>
      <c r="AM181" s="104">
        <v>180</v>
      </c>
      <c r="AN181" s="122">
        <f t="shared" si="27"/>
        <v>2.85914435791093E-2</v>
      </c>
      <c r="AO181" s="122">
        <f t="shared" si="28"/>
        <v>7.5651173510832628E-2</v>
      </c>
      <c r="AP181" s="122">
        <f t="shared" si="29"/>
        <v>9.7349281905275614E-2</v>
      </c>
      <c r="AQ181" s="122">
        <f t="shared" si="30"/>
        <v>5.652892769787897E-2</v>
      </c>
      <c r="AR181" s="122">
        <f t="shared" si="31"/>
        <v>0.19999524621415279</v>
      </c>
      <c r="AS181" s="122">
        <f t="shared" si="32"/>
        <v>8.5808232832313522E-2</v>
      </c>
      <c r="AT181" s="122">
        <f t="shared" si="33"/>
        <v>5.8885453230640532E-3</v>
      </c>
      <c r="AU181" s="122">
        <f t="shared" si="34"/>
        <v>0.16277690192207755</v>
      </c>
      <c r="AV181" s="122">
        <f t="shared" si="35"/>
        <v>0.13376172976267514</v>
      </c>
      <c r="AW181" s="122">
        <f t="shared" si="36"/>
        <v>0.15364851725262052</v>
      </c>
      <c r="AX181" s="122">
        <f t="shared" si="37"/>
        <v>1.0000000000000002</v>
      </c>
      <c r="AY181" s="122">
        <f>SUMPRODUCT(AN181:AW181,幕後結果_最佳化!$Z$1005:$AI$1005)</f>
        <v>-3.9539897933069112E-4</v>
      </c>
      <c r="AZ181" s="122">
        <f>(SUMPRODUCT(AN181:AW181,MMULT(AN181:AW181,幕後結果!$AB$9:$AK$18)))*252</f>
        <v>9.1928735772774842E-2</v>
      </c>
      <c r="BA181" s="122">
        <f t="shared" si="38"/>
        <v>0.3031975194040592</v>
      </c>
      <c r="BB181" s="98">
        <f t="shared" si="39"/>
        <v>-0.14279601978416137</v>
      </c>
      <c r="BC181" s="56"/>
      <c r="BD181" s="56"/>
    </row>
    <row r="182" spans="1:56">
      <c r="A182" s="91">
        <v>181</v>
      </c>
      <c r="B182" s="122">
        <v>2.7021651012689496E-2</v>
      </c>
      <c r="C182" s="122">
        <v>0.56766445946481525</v>
      </c>
      <c r="D182" s="122">
        <v>0.82493432337698458</v>
      </c>
      <c r="E182" s="122">
        <v>0.48008931269503941</v>
      </c>
      <c r="F182" s="122">
        <v>0.11571686061453401</v>
      </c>
      <c r="G182" s="122">
        <v>0.86719593346478741</v>
      </c>
      <c r="H182" s="122">
        <v>0.65485854835501267</v>
      </c>
      <c r="I182" s="122">
        <v>0.85236620079091741</v>
      </c>
      <c r="J182" s="122">
        <v>0.33768727447503322</v>
      </c>
      <c r="K182" s="100">
        <v>0.55090442018743691</v>
      </c>
      <c r="L182" s="101"/>
      <c r="M182" s="102">
        <v>181</v>
      </c>
      <c r="N182" s="125">
        <v>-1.9264893368626477</v>
      </c>
      <c r="O182" s="125">
        <v>0.17043114397199091</v>
      </c>
      <c r="P182" s="125">
        <v>0.93433453892214735</v>
      </c>
      <c r="Q182" s="125">
        <v>-4.9929429255079802E-2</v>
      </c>
      <c r="R182" s="125">
        <v>-1.1966738042279927</v>
      </c>
      <c r="S182" s="125">
        <v>1.1132335592568843</v>
      </c>
      <c r="T182" s="125">
        <v>0.39847117312643943</v>
      </c>
      <c r="U182" s="122">
        <v>1.0466357685326377</v>
      </c>
      <c r="V182" s="122">
        <v>-0.41878324781165693</v>
      </c>
      <c r="W182" s="94">
        <v>0.12794669222508889</v>
      </c>
      <c r="X182" s="56"/>
      <c r="Y182" s="95">
        <v>181</v>
      </c>
      <c r="Z182" s="122">
        <f>(幕後結果!$AB$2+幕後結果!$AB$4*幕後結果_最佳化!$N1183)*12/3</f>
        <v>-3.8006024686142177</v>
      </c>
      <c r="AA182" s="122">
        <f>(幕後結果!$AC$2+幕後結果!$AC$4*幕後結果_最佳化!$O1183)*12/3</f>
        <v>0.14820328058764123</v>
      </c>
      <c r="AB182" s="122">
        <f>(幕後結果!$AD$2+幕後結果!$AD$4*幕後結果_最佳化!$P1183)*12/3</f>
        <v>0.73931910410452506</v>
      </c>
      <c r="AC182" s="122">
        <f>(幕後結果!$AE$2+幕後結果!$AE$4*幕後結果_最佳化!$Q1183)*12/3</f>
        <v>0.43545928209561535</v>
      </c>
      <c r="AD182" s="122">
        <f>(幕後結果!$AF$2+幕後結果!$AF$4*幕後結果_最佳化!$R1183)*12/3</f>
        <v>-0.94262169855556976</v>
      </c>
      <c r="AE182" s="122">
        <f>(幕後結果!$AG$2+幕後結果!$AG$4*幕後結果_最佳化!$S1183)*12/3</f>
        <v>0.43196432433856319</v>
      </c>
      <c r="AF182" s="122">
        <f>(幕後結果!$AH$2+幕後結果!$AH$4*幕後結果_最佳化!$T1183)*12/3</f>
        <v>9.4997206903384604E-2</v>
      </c>
      <c r="AG182" s="122">
        <f>(幕後結果!$AI$2+幕後結果!$AI$4*幕後結果_最佳化!$U1183)*12/3</f>
        <v>0.34891432119483134</v>
      </c>
      <c r="AH182" s="122">
        <f>(幕後結果!$AJ$2+幕後結果!$AJ$4*幕後結果_最佳化!$V1183)*12/3</f>
        <v>0.330434171936138</v>
      </c>
      <c r="AI182" s="96">
        <f>(幕後結果!$AK$2+幕後結果!$AK$4*幕後結果_最佳化!$W1183)*12/3</f>
        <v>-1.1727480966622208</v>
      </c>
      <c r="AJ182" s="56"/>
      <c r="AK182" s="56"/>
      <c r="AL182" s="56"/>
      <c r="AM182" s="104">
        <v>181</v>
      </c>
      <c r="AN182" s="122">
        <f t="shared" si="27"/>
        <v>0.10384155775769272</v>
      </c>
      <c r="AO182" s="122">
        <f t="shared" si="28"/>
        <v>7.1667547571041698E-2</v>
      </c>
      <c r="AP182" s="122">
        <f t="shared" si="29"/>
        <v>9.8785934316054688E-2</v>
      </c>
      <c r="AQ182" s="122">
        <f t="shared" si="30"/>
        <v>2.2763588423323908E-2</v>
      </c>
      <c r="AR182" s="122">
        <f t="shared" si="31"/>
        <v>0.14303668086879187</v>
      </c>
      <c r="AS182" s="122">
        <f t="shared" si="32"/>
        <v>0.15905342080676063</v>
      </c>
      <c r="AT182" s="122">
        <f t="shared" si="33"/>
        <v>0.1257908804746205</v>
      </c>
      <c r="AU182" s="122">
        <f t="shared" si="34"/>
        <v>0.12583840328389012</v>
      </c>
      <c r="AV182" s="122">
        <f t="shared" si="35"/>
        <v>9.3886782825285425E-2</v>
      </c>
      <c r="AW182" s="122">
        <f t="shared" si="36"/>
        <v>5.5335203672538545E-2</v>
      </c>
      <c r="AX182" s="122">
        <f t="shared" si="37"/>
        <v>1.0000000000000002</v>
      </c>
      <c r="AY182" s="122">
        <f>SUMPRODUCT(AN182:AW182,幕後結果_最佳化!$Z$1005:$AI$1005)</f>
        <v>-5.837587329304092E-2</v>
      </c>
      <c r="AZ182" s="122">
        <f>(SUMPRODUCT(AN182:AW182,MMULT(AN182:AW182,幕後結果!$AB$9:$AK$18)))*252</f>
        <v>5.5836337145459436E-2</v>
      </c>
      <c r="BA182" s="122">
        <f t="shared" si="38"/>
        <v>0.23629713740428476</v>
      </c>
      <c r="BB182" s="98">
        <f t="shared" si="39"/>
        <v>-0.42859543033636632</v>
      </c>
      <c r="BC182" s="56"/>
      <c r="BD182" s="56"/>
    </row>
    <row r="183" spans="1:56">
      <c r="A183" s="91">
        <v>182</v>
      </c>
      <c r="B183" s="122">
        <v>0.45698405551781529</v>
      </c>
      <c r="C183" s="122">
        <v>3.0622200758161355E-3</v>
      </c>
      <c r="D183" s="122">
        <v>0.79777034353524723</v>
      </c>
      <c r="E183" s="122">
        <v>4.401717314666409E-2</v>
      </c>
      <c r="F183" s="122">
        <v>0.86839314983004723</v>
      </c>
      <c r="G183" s="122">
        <v>0.80689586669688773</v>
      </c>
      <c r="H183" s="122">
        <v>4.7373286164098083E-2</v>
      </c>
      <c r="I183" s="122">
        <v>6.3749819325366275E-2</v>
      </c>
      <c r="J183" s="122">
        <v>0.19289057030002632</v>
      </c>
      <c r="K183" s="100">
        <v>0.73604877001413782</v>
      </c>
      <c r="L183" s="101"/>
      <c r="M183" s="102">
        <v>182</v>
      </c>
      <c r="N183" s="125">
        <v>-0.10803477013062737</v>
      </c>
      <c r="O183" s="125">
        <v>-2.7410434846925353</v>
      </c>
      <c r="P183" s="125">
        <v>0.8336835807607138</v>
      </c>
      <c r="Q183" s="125">
        <v>-1.7058589391928689</v>
      </c>
      <c r="R183" s="125">
        <v>1.1188275866939286</v>
      </c>
      <c r="S183" s="125">
        <v>0.86651415631062412</v>
      </c>
      <c r="T183" s="125">
        <v>-1.6708739782955091</v>
      </c>
      <c r="U183" s="122">
        <v>-1.5240363196678721</v>
      </c>
      <c r="V183" s="122">
        <v>-0.86729363987957853</v>
      </c>
      <c r="W183" s="94">
        <v>0.63121116909225305</v>
      </c>
      <c r="X183" s="56"/>
      <c r="Y183" s="95">
        <v>182</v>
      </c>
      <c r="Z183" s="122">
        <f>(幕後結果!$AB$2+幕後結果!$AB$4*幕後結果_最佳化!$N1184)*12/3</f>
        <v>-1.9380295805043961</v>
      </c>
      <c r="AA183" s="122">
        <f>(幕後結果!$AC$2+幕後結果!$AC$4*幕後結果_最佳化!$O1184)*12/3</f>
        <v>-2.9007558277005541</v>
      </c>
      <c r="AB183" s="122">
        <f>(幕後結果!$AD$2+幕後結果!$AD$4*幕後結果_最佳化!$P1184)*12/3</f>
        <v>-0.32192830345993872</v>
      </c>
      <c r="AC183" s="122">
        <f>(幕後結果!$AE$2+幕後結果!$AE$4*幕後結果_最佳化!$Q1184)*12/3</f>
        <v>-2.0835361608340701</v>
      </c>
      <c r="AD183" s="122">
        <f>(幕後結果!$AF$2+幕後結果!$AF$4*幕後結果_最佳化!$R1184)*12/3</f>
        <v>2.8684326451600151</v>
      </c>
      <c r="AE183" s="122">
        <f>(幕後結果!$AG$2+幕後結果!$AG$4*幕後結果_最佳化!$S1184)*12/3</f>
        <v>-0.24754688759745377</v>
      </c>
      <c r="AF183" s="122">
        <f>(幕後結果!$AH$2+幕後結果!$AH$4*幕後結果_最佳化!$T1184)*12/3</f>
        <v>-2.1135910382484111</v>
      </c>
      <c r="AG183" s="122">
        <f>(幕後結果!$AI$2+幕後結果!$AI$4*幕後結果_最佳化!$U1184)*12/3</f>
        <v>-2.7864270614066391</v>
      </c>
      <c r="AH183" s="122">
        <f>(幕後結果!$AJ$2+幕後結果!$AJ$4*幕後結果_最佳化!$V1184)*12/3</f>
        <v>0.37173208450815381</v>
      </c>
      <c r="AI183" s="96">
        <f>(幕後結果!$AK$2+幕後結果!$AK$4*幕後結果_最佳化!$W1184)*12/3</f>
        <v>-1.9543864285760604</v>
      </c>
      <c r="AJ183" s="56"/>
      <c r="AK183" s="56"/>
      <c r="AL183" s="56"/>
      <c r="AM183" s="104">
        <v>182</v>
      </c>
      <c r="AN183" s="122">
        <f t="shared" si="27"/>
        <v>0.16758055716308864</v>
      </c>
      <c r="AO183" s="122">
        <f t="shared" si="28"/>
        <v>0.15291878850193491</v>
      </c>
      <c r="AP183" s="122">
        <f t="shared" si="29"/>
        <v>0.16634519667500938</v>
      </c>
      <c r="AQ183" s="122">
        <f t="shared" si="30"/>
        <v>0.11614830940430237</v>
      </c>
      <c r="AR183" s="122">
        <f t="shared" si="31"/>
        <v>0.14110020598052808</v>
      </c>
      <c r="AS183" s="122">
        <f t="shared" si="32"/>
        <v>6.0763742453259426E-2</v>
      </c>
      <c r="AT183" s="122">
        <f t="shared" si="33"/>
        <v>7.4016793156795158E-2</v>
      </c>
      <c r="AU183" s="122">
        <f t="shared" si="34"/>
        <v>5.5523395058780012E-2</v>
      </c>
      <c r="AV183" s="122">
        <f t="shared" si="35"/>
        <v>6.2088599114977688E-2</v>
      </c>
      <c r="AW183" s="122">
        <f t="shared" si="36"/>
        <v>3.5144124913241257E-3</v>
      </c>
      <c r="AX183" s="122">
        <f t="shared" si="37"/>
        <v>0.99999999999999967</v>
      </c>
      <c r="AY183" s="122">
        <f>SUMPRODUCT(AN183:AW183,幕後結果_最佳化!$Z$1005:$AI$1005)</f>
        <v>-8.5669954784418245E-2</v>
      </c>
      <c r="AZ183" s="122">
        <f>(SUMPRODUCT(AN183:AW183,MMULT(AN183:AW183,幕後結果!$AB$9:$AK$18)))*252</f>
        <v>6.976006213896721E-2</v>
      </c>
      <c r="BA183" s="122">
        <f t="shared" si="38"/>
        <v>0.26412130194092109</v>
      </c>
      <c r="BB183" s="98">
        <f t="shared" si="39"/>
        <v>-0.48678373853077889</v>
      </c>
      <c r="BC183" s="56"/>
      <c r="BD183" s="56"/>
    </row>
    <row r="184" spans="1:56">
      <c r="A184" s="91">
        <v>183</v>
      </c>
      <c r="B184" s="122">
        <v>0.47430848545737891</v>
      </c>
      <c r="C184" s="122">
        <v>0.42030498896116608</v>
      </c>
      <c r="D184" s="122">
        <v>0.70791795075143771</v>
      </c>
      <c r="E184" s="122">
        <v>0.41898088124847077</v>
      </c>
      <c r="F184" s="122">
        <v>9.2942497493984533E-2</v>
      </c>
      <c r="G184" s="122">
        <v>0.12347362562724062</v>
      </c>
      <c r="H184" s="122">
        <v>5.2005015609787542E-2</v>
      </c>
      <c r="I184" s="122">
        <v>0.28672717089722388</v>
      </c>
      <c r="J184" s="122">
        <v>0.48996798201616687</v>
      </c>
      <c r="K184" s="100">
        <v>0.90524584714155409</v>
      </c>
      <c r="L184" s="101"/>
      <c r="M184" s="102">
        <v>183</v>
      </c>
      <c r="N184" s="125">
        <v>-6.4443654581758672E-2</v>
      </c>
      <c r="O184" s="125">
        <v>-0.20111330593960614</v>
      </c>
      <c r="P184" s="125">
        <v>0.54731244043008742</v>
      </c>
      <c r="Q184" s="125">
        <v>-0.20450131754715919</v>
      </c>
      <c r="R184" s="125">
        <v>-1.3228508140009536</v>
      </c>
      <c r="S184" s="125">
        <v>-1.1577961099239338</v>
      </c>
      <c r="T184" s="125">
        <v>-1.6257162515775851</v>
      </c>
      <c r="U184" s="122">
        <v>-0.56297142538879963</v>
      </c>
      <c r="V184" s="122">
        <v>-2.5149190745940655E-2</v>
      </c>
      <c r="W184" s="94">
        <v>1.3120350587981433</v>
      </c>
      <c r="X184" s="56"/>
      <c r="Y184" s="95">
        <v>183</v>
      </c>
      <c r="Z184" s="122">
        <f>(幕後結果!$AB$2+幕後結果!$AB$4*幕後結果_最佳化!$N1185)*12/3</f>
        <v>-1.8933808818406204</v>
      </c>
      <c r="AA184" s="122">
        <f>(幕後結果!$AC$2+幕後結果!$AC$4*幕後結果_最佳化!$O1185)*12/3</f>
        <v>-0.21377171770749437</v>
      </c>
      <c r="AB184" s="122">
        <f>(幕後結果!$AD$2+幕後結果!$AD$4*幕後結果_最佳化!$P1185)*12/3</f>
        <v>0.47807669732578101</v>
      </c>
      <c r="AC184" s="122">
        <f>(幕後結果!$AE$2+幕後結果!$AE$4*幕後結果_最佳化!$Q1185)*12/3</f>
        <v>0.27286804975680989</v>
      </c>
      <c r="AD184" s="122">
        <f>(幕後結果!$AF$2+幕後結果!$AF$4*幕後結果_最佳化!$R1185)*12/3</f>
        <v>-1.1190257631024569</v>
      </c>
      <c r="AE184" s="122">
        <f>(幕後結果!$AG$2+幕後結果!$AG$4*幕後結果_最佳化!$S1185)*12/3</f>
        <v>-0.86772748795240373</v>
      </c>
      <c r="AF184" s="122">
        <f>(幕後結果!$AH$2+幕後結果!$AH$4*幕後結果_最佳化!$T1185)*12/3</f>
        <v>-1.3269978121804824</v>
      </c>
      <c r="AG184" s="122">
        <f>(幕後結果!$AI$2+幕後結果!$AI$4*幕後結果_最佳化!$U1185)*12/3</f>
        <v>-0.8691822017477886</v>
      </c>
      <c r="AH184" s="122">
        <f>(幕後結果!$AJ$2+幕後結果!$AJ$4*幕後結果_最佳化!$V1185)*12/3</f>
        <v>0.79694497704174039</v>
      </c>
      <c r="AI184" s="96">
        <f>(幕後結果!$AK$2+幕後結果!$AK$4*幕後結果_最佳化!$W1185)*12/3</f>
        <v>-1.1088290533639014</v>
      </c>
      <c r="AJ184" s="56"/>
      <c r="AK184" s="56"/>
      <c r="AL184" s="56"/>
      <c r="AM184" s="104">
        <v>183</v>
      </c>
      <c r="AN184" s="122">
        <f t="shared" si="27"/>
        <v>4.3318899866865553E-2</v>
      </c>
      <c r="AO184" s="122">
        <f t="shared" si="28"/>
        <v>8.1352301172975018E-3</v>
      </c>
      <c r="AP184" s="122">
        <f t="shared" si="29"/>
        <v>0.14369085460069869</v>
      </c>
      <c r="AQ184" s="122">
        <f t="shared" si="30"/>
        <v>0.13634553069308533</v>
      </c>
      <c r="AR184" s="122">
        <f t="shared" si="31"/>
        <v>0.10078603263048118</v>
      </c>
      <c r="AS184" s="122">
        <f t="shared" si="32"/>
        <v>3.8138226588471116E-2</v>
      </c>
      <c r="AT184" s="122">
        <f t="shared" si="33"/>
        <v>8.2781640167270715E-2</v>
      </c>
      <c r="AU184" s="122">
        <f t="shared" si="34"/>
        <v>0.12637999731922389</v>
      </c>
      <c r="AV184" s="122">
        <f t="shared" si="35"/>
        <v>0.1563291920408959</v>
      </c>
      <c r="AW184" s="122">
        <f t="shared" si="36"/>
        <v>0.16409439597571007</v>
      </c>
      <c r="AX184" s="122">
        <f t="shared" si="37"/>
        <v>0.99999999999999989</v>
      </c>
      <c r="AY184" s="122">
        <f>SUMPRODUCT(AN184:AW184,幕後結果_最佳化!$Z$1005:$AI$1005)</f>
        <v>-7.815006463689364E-2</v>
      </c>
      <c r="AZ184" s="122">
        <f>(SUMPRODUCT(AN184:AW184,MMULT(AN184:AW184,幕後結果!$AB$9:$AK$18)))*252</f>
        <v>7.4333646373797121E-2</v>
      </c>
      <c r="BA184" s="122">
        <f t="shared" si="38"/>
        <v>0.27264197471005291</v>
      </c>
      <c r="BB184" s="98">
        <f t="shared" si="39"/>
        <v>-0.44398909876451337</v>
      </c>
      <c r="BC184" s="56"/>
      <c r="BD184" s="56"/>
    </row>
    <row r="185" spans="1:56">
      <c r="A185" s="91">
        <v>184</v>
      </c>
      <c r="B185" s="122">
        <v>0.39629763064628332</v>
      </c>
      <c r="C185" s="122">
        <v>0.96596967393628286</v>
      </c>
      <c r="D185" s="122">
        <v>0.64424733850342442</v>
      </c>
      <c r="E185" s="122">
        <v>0.8297894450862553</v>
      </c>
      <c r="F185" s="122">
        <v>0.69279290039711783</v>
      </c>
      <c r="G185" s="122">
        <v>0.95805667044271092</v>
      </c>
      <c r="H185" s="122">
        <v>0.39853120636464912</v>
      </c>
      <c r="I185" s="122">
        <v>0.78182742148262818</v>
      </c>
      <c r="J185" s="122">
        <v>0.76856398197886588</v>
      </c>
      <c r="K185" s="100">
        <v>0.63811858929595044</v>
      </c>
      <c r="L185" s="101"/>
      <c r="M185" s="102">
        <v>184</v>
      </c>
      <c r="N185" s="125">
        <v>-0.26294202899674379</v>
      </c>
      <c r="O185" s="125">
        <v>1.8246050412600565</v>
      </c>
      <c r="P185" s="125">
        <v>0.36983515044570886</v>
      </c>
      <c r="Q185" s="125">
        <v>0.95333352638317903</v>
      </c>
      <c r="R185" s="125">
        <v>0.50378253892657765</v>
      </c>
      <c r="S185" s="125">
        <v>1.7285667819395998</v>
      </c>
      <c r="T185" s="125">
        <v>-0.25715073555448337</v>
      </c>
      <c r="U185" s="122">
        <v>0.7783797772498553</v>
      </c>
      <c r="V185" s="122">
        <v>0.7341258566883051</v>
      </c>
      <c r="W185" s="94">
        <v>0.35343437183349274</v>
      </c>
      <c r="X185" s="56"/>
      <c r="Y185" s="95">
        <v>184</v>
      </c>
      <c r="Z185" s="122">
        <f>(幕後結果!$AB$2+幕後結果!$AB$4*幕後結果_最佳化!$N1186)*12/3</f>
        <v>-2.0966951121123452</v>
      </c>
      <c r="AA185" s="122">
        <f>(幕後結果!$AC$2+幕後結果!$AC$4*幕後結果_最佳化!$O1186)*12/3</f>
        <v>1.9253490297813345</v>
      </c>
      <c r="AB185" s="122">
        <f>(幕後結果!$AD$2+幕後結果!$AD$4*幕後結果_最佳化!$P1186)*12/3</f>
        <v>1.1311112720105476</v>
      </c>
      <c r="AC185" s="122">
        <f>(幕後結果!$AE$2+幕後結果!$AE$4*幕後結果_最佳化!$Q1186)*12/3</f>
        <v>2.0945023348710272</v>
      </c>
      <c r="AD185" s="122">
        <f>(幕後結果!$AF$2+幕後結果!$AF$4*幕後結果_最佳化!$R1186)*12/3</f>
        <v>2.5111709659974339</v>
      </c>
      <c r="AE185" s="122">
        <f>(幕後結果!$AG$2+幕後結果!$AG$4*幕後結果_最佳化!$S1186)*12/3</f>
        <v>1.2959051562800386</v>
      </c>
      <c r="AF185" s="122">
        <f>(幕後結果!$AH$2+幕後結果!$AH$4*幕後結果_最佳化!$T1186)*12/3</f>
        <v>0.23491868442161082</v>
      </c>
      <c r="AG185" s="122">
        <f>(幕後結果!$AI$2+幕後結果!$AI$4*幕後結果_最佳化!$U1186)*12/3</f>
        <v>1.6527232682933939</v>
      </c>
      <c r="AH185" s="122">
        <f>(幕後結果!$AJ$2+幕後結果!$AJ$4*幕後結果_最佳化!$V1186)*12/3</f>
        <v>1.6743760762447497</v>
      </c>
      <c r="AI185" s="96">
        <f>(幕後結果!$AK$2+幕後結果!$AK$4*幕後結果_最佳化!$W1186)*12/3</f>
        <v>0.48263576458301349</v>
      </c>
      <c r="AJ185" s="56"/>
      <c r="AK185" s="56"/>
      <c r="AL185" s="56"/>
      <c r="AM185" s="104">
        <v>184</v>
      </c>
      <c r="AN185" s="122">
        <f t="shared" si="27"/>
        <v>1.2998859796682407E-2</v>
      </c>
      <c r="AO185" s="122">
        <f t="shared" si="28"/>
        <v>8.3991892170994134E-2</v>
      </c>
      <c r="AP185" s="122">
        <f t="shared" si="29"/>
        <v>0.1815221463938268</v>
      </c>
      <c r="AQ185" s="122">
        <f t="shared" si="30"/>
        <v>0.12207683766024424</v>
      </c>
      <c r="AR185" s="122">
        <f t="shared" si="31"/>
        <v>5.6807724904210551E-2</v>
      </c>
      <c r="AS185" s="122">
        <f t="shared" si="32"/>
        <v>2.5648767742117409E-2</v>
      </c>
      <c r="AT185" s="122">
        <f t="shared" si="33"/>
        <v>0.10413413643248107</v>
      </c>
      <c r="AU185" s="122">
        <f t="shared" si="34"/>
        <v>0.14969435622437419</v>
      </c>
      <c r="AV185" s="122">
        <f t="shared" si="35"/>
        <v>0.14583097883122792</v>
      </c>
      <c r="AW185" s="122">
        <f t="shared" si="36"/>
        <v>0.11729429984384124</v>
      </c>
      <c r="AX185" s="122">
        <f t="shared" si="37"/>
        <v>0.99999999999999989</v>
      </c>
      <c r="AY185" s="122">
        <f>SUMPRODUCT(AN185:AW185,幕後結果_最佳化!$Z$1005:$AI$1005)</f>
        <v>-7.4692814302235733E-3</v>
      </c>
      <c r="AZ185" s="122">
        <f>(SUMPRODUCT(AN185:AW185,MMULT(AN185:AW185,幕後結果!$AB$9:$AK$18)))*252</f>
        <v>7.2355753842690967E-2</v>
      </c>
      <c r="BA185" s="122">
        <f t="shared" si="38"/>
        <v>0.26899024860148923</v>
      </c>
      <c r="BB185" s="98">
        <f t="shared" si="39"/>
        <v>-0.18725318740028374</v>
      </c>
      <c r="BC185" s="56"/>
      <c r="BD185" s="56"/>
    </row>
    <row r="186" spans="1:56">
      <c r="A186" s="91">
        <v>185</v>
      </c>
      <c r="B186" s="122">
        <v>1.7275629966800876E-2</v>
      </c>
      <c r="C186" s="122">
        <v>0.61753531206005841</v>
      </c>
      <c r="D186" s="122">
        <v>0.11454223820429221</v>
      </c>
      <c r="E186" s="122">
        <v>9.0200859531258226E-2</v>
      </c>
      <c r="F186" s="122">
        <v>0.54940806225548222</v>
      </c>
      <c r="G186" s="122">
        <v>0.896935415088711</v>
      </c>
      <c r="H186" s="122">
        <v>4.9739709529194931E-2</v>
      </c>
      <c r="I186" s="122">
        <v>8.653094785957216E-2</v>
      </c>
      <c r="J186" s="122">
        <v>0.6914766495793776</v>
      </c>
      <c r="K186" s="100">
        <v>0.22238910145723523</v>
      </c>
      <c r="L186" s="101"/>
      <c r="M186" s="102">
        <v>185</v>
      </c>
      <c r="N186" s="125">
        <v>-2.1135787788991074</v>
      </c>
      <c r="O186" s="125">
        <v>0.29901398379882654</v>
      </c>
      <c r="P186" s="125">
        <v>-1.2027205562322405</v>
      </c>
      <c r="Q186" s="125">
        <v>-1.3395191666983155</v>
      </c>
      <c r="R186" s="125">
        <v>0.1241659576298641</v>
      </c>
      <c r="S186" s="125">
        <v>1.2642810470050625</v>
      </c>
      <c r="T186" s="125">
        <v>-1.6473826509705889</v>
      </c>
      <c r="U186" s="122">
        <v>-1.3624310326435587</v>
      </c>
      <c r="V186" s="122">
        <v>0.50004030061252713</v>
      </c>
      <c r="W186" s="94">
        <v>-0.76414942260973406</v>
      </c>
      <c r="X186" s="56"/>
      <c r="Y186" s="95">
        <v>185</v>
      </c>
      <c r="Z186" s="122">
        <f>(幕後結果!$AB$2+幕後結果!$AB$4*幕後結果_最佳化!$N1187)*12/3</f>
        <v>-3.9922309694103313</v>
      </c>
      <c r="AA186" s="122">
        <f>(幕後結果!$AC$2+幕後結果!$AC$4*幕後結果_最佳化!$O1187)*12/3</f>
        <v>0.28108176880750435</v>
      </c>
      <c r="AB186" s="122">
        <f>(幕後結果!$AD$2+幕後結果!$AD$4*幕後結果_最佳化!$P1187)*12/3</f>
        <v>-1.6870361012038055</v>
      </c>
      <c r="AC186" s="122">
        <f>(幕後結果!$AE$2+幕後結果!$AE$4*幕後結果_最佳化!$Q1187)*12/3</f>
        <v>-2.0286060344027863</v>
      </c>
      <c r="AD186" s="122">
        <f>(幕後結果!$AF$2+幕後結果!$AF$4*幕後結果_最佳化!$R1187)*12/3</f>
        <v>0.23061995417955494</v>
      </c>
      <c r="AE186" s="122">
        <f>(幕後結果!$AG$2+幕後結果!$AG$4*幕後結果_最佳化!$S1187)*12/3</f>
        <v>0.42583611348092298</v>
      </c>
      <c r="AF186" s="122">
        <f>(幕後結果!$AH$2+幕後結果!$AH$4*幕後結果_最佳化!$T1187)*12/3</f>
        <v>-1.8597443487592999</v>
      </c>
      <c r="AG186" s="122">
        <f>(幕後結果!$AI$2+幕後結果!$AI$4*幕後結果_最佳化!$U1187)*12/3</f>
        <v>-1.6740577519805067</v>
      </c>
      <c r="AH186" s="122">
        <f>(幕後結果!$AJ$2+幕後結果!$AJ$4*幕後結果_最佳化!$V1187)*12/3</f>
        <v>1.3571106267348156</v>
      </c>
      <c r="AI186" s="96">
        <f>(幕後結果!$AK$2+幕後結果!$AK$4*幕後結果_最佳化!$W1187)*12/3</f>
        <v>-3.2517993515353312</v>
      </c>
      <c r="AJ186" s="56"/>
      <c r="AK186" s="56"/>
      <c r="AL186" s="56"/>
      <c r="AM186" s="104">
        <v>185</v>
      </c>
      <c r="AN186" s="122">
        <f t="shared" si="27"/>
        <v>0.14979307008514106</v>
      </c>
      <c r="AO186" s="122">
        <f t="shared" si="28"/>
        <v>2.484362982572064E-3</v>
      </c>
      <c r="AP186" s="122">
        <f t="shared" si="29"/>
        <v>0.11174773748466418</v>
      </c>
      <c r="AQ186" s="122">
        <f t="shared" si="30"/>
        <v>0.19555658224473935</v>
      </c>
      <c r="AR186" s="122">
        <f t="shared" si="31"/>
        <v>7.5165103851161916E-2</v>
      </c>
      <c r="AS186" s="122">
        <f t="shared" si="32"/>
        <v>0.14592984238717602</v>
      </c>
      <c r="AT186" s="122">
        <f t="shared" si="33"/>
        <v>1.183364287264684E-2</v>
      </c>
      <c r="AU186" s="122">
        <f t="shared" si="34"/>
        <v>4.1957673685975846E-2</v>
      </c>
      <c r="AV186" s="122">
        <f t="shared" si="35"/>
        <v>9.4558279009607768E-2</v>
      </c>
      <c r="AW186" s="122">
        <f t="shared" si="36"/>
        <v>0.17097370539631507</v>
      </c>
      <c r="AX186" s="122">
        <f t="shared" si="37"/>
        <v>1</v>
      </c>
      <c r="AY186" s="122">
        <f>SUMPRODUCT(AN186:AW186,幕後結果_最佳化!$Z$1005:$AI$1005)</f>
        <v>-0.35411547862768866</v>
      </c>
      <c r="AZ186" s="122">
        <f>(SUMPRODUCT(AN186:AW186,MMULT(AN186:AW186,幕後結果!$AB$9:$AK$18)))*252</f>
        <v>6.9189563854005029E-2</v>
      </c>
      <c r="BA186" s="122">
        <f t="shared" si="38"/>
        <v>0.26303909187420227</v>
      </c>
      <c r="BB186" s="98">
        <f t="shared" si="39"/>
        <v>-1.5093402117490591</v>
      </c>
      <c r="BC186" s="56"/>
      <c r="BD186" s="56"/>
    </row>
    <row r="187" spans="1:56">
      <c r="A187" s="91">
        <v>186</v>
      </c>
      <c r="B187" s="122">
        <v>0.86551487030146346</v>
      </c>
      <c r="C187" s="122">
        <v>0.89013033810640563</v>
      </c>
      <c r="D187" s="122">
        <v>0.54908298892243157</v>
      </c>
      <c r="E187" s="122">
        <v>0.73155638709547799</v>
      </c>
      <c r="F187" s="122">
        <v>0.82740438074641354</v>
      </c>
      <c r="G187" s="122">
        <v>0.42729918381257703</v>
      </c>
      <c r="H187" s="122">
        <v>0.97042429014893217</v>
      </c>
      <c r="I187" s="122">
        <v>0.452232583793994</v>
      </c>
      <c r="J187" s="122">
        <v>4.8355751327903596E-2</v>
      </c>
      <c r="K187" s="100">
        <v>0.98465030496243977</v>
      </c>
      <c r="L187" s="101"/>
      <c r="M187" s="102">
        <v>186</v>
      </c>
      <c r="N187" s="125">
        <v>1.1054370446873323</v>
      </c>
      <c r="O187" s="125">
        <v>1.2272215715762789</v>
      </c>
      <c r="P187" s="125">
        <v>0.1233448558615956</v>
      </c>
      <c r="Q187" s="125">
        <v>0.61752692744588622</v>
      </c>
      <c r="R187" s="125">
        <v>0.94395775101379231</v>
      </c>
      <c r="S187" s="125">
        <v>-0.18325445651308878</v>
      </c>
      <c r="T187" s="125">
        <v>1.8870662183573512</v>
      </c>
      <c r="U187" s="122">
        <v>-0.12002269792178137</v>
      </c>
      <c r="V187" s="122">
        <v>-1.6610096797496436</v>
      </c>
      <c r="W187" s="94">
        <v>2.1609475649617504</v>
      </c>
      <c r="X187" s="56"/>
      <c r="Y187" s="95">
        <v>186</v>
      </c>
      <c r="Z187" s="122">
        <f>(幕後結果!$AB$2+幕後結果!$AB$4*幕後結果_最佳化!$N1188)*12/3</f>
        <v>-0.69511719538654004</v>
      </c>
      <c r="AA187" s="122">
        <f>(幕後結果!$AC$2+幕後結果!$AC$4*幕後結果_最佳化!$O1188)*12/3</f>
        <v>1.3163121099058992</v>
      </c>
      <c r="AB187" s="122">
        <f>(幕後結果!$AD$2+幕後結果!$AD$4*幕後結果_最佳化!$P1188)*12/3</f>
        <v>0.83955788761478944</v>
      </c>
      <c r="AC187" s="122">
        <f>(幕後結果!$AE$2+幕後結果!$AE$4*幕後結果_最佳化!$Q1188)*12/3</f>
        <v>1.6431904172347371</v>
      </c>
      <c r="AD187" s="122">
        <f>(幕後結果!$AF$2+幕後結果!$AF$4*幕後結果_最佳化!$R1188)*12/3</f>
        <v>3.2843712036238819</v>
      </c>
      <c r="AE187" s="122">
        <f>(幕後結果!$AG$2+幕後結果!$AG$4*幕後結果_最佳化!$S1188)*12/3</f>
        <v>7.7934789383245773E-2</v>
      </c>
      <c r="AF187" s="122">
        <f>(幕後結果!$AH$2+幕後結果!$AH$4*幕後結果_最佳化!$T1188)*12/3</f>
        <v>2.4745689138393265</v>
      </c>
      <c r="AG187" s="122">
        <f>(幕後結果!$AI$2+幕後結果!$AI$4*幕後結果_最佳化!$U1188)*12/3</f>
        <v>0.32083134752598386</v>
      </c>
      <c r="AH187" s="122">
        <f>(幕後結果!$AJ$2+幕後結果!$AJ$4*幕後結果_最佳化!$V1188)*12/3</f>
        <v>-0.30010366697601232</v>
      </c>
      <c r="AI187" s="96">
        <f>(幕後結果!$AK$2+幕後結果!$AK$4*幕後結果_最佳化!$W1188)*12/3</f>
        <v>1.9384903118780425</v>
      </c>
      <c r="AJ187" s="56"/>
      <c r="AK187" s="56"/>
      <c r="AL187" s="56"/>
      <c r="AM187" s="104">
        <v>186</v>
      </c>
      <c r="AN187" s="122">
        <f t="shared" si="27"/>
        <v>0.19583300698631304</v>
      </c>
      <c r="AO187" s="122">
        <f t="shared" si="28"/>
        <v>7.7698977645951212E-2</v>
      </c>
      <c r="AP187" s="122">
        <f t="shared" si="29"/>
        <v>0.20737183944946638</v>
      </c>
      <c r="AQ187" s="122">
        <f t="shared" si="30"/>
        <v>8.6691314881420692E-2</v>
      </c>
      <c r="AR187" s="122">
        <f t="shared" si="31"/>
        <v>2.8761899238808921E-2</v>
      </c>
      <c r="AS187" s="122">
        <f t="shared" si="32"/>
        <v>2.2584714533857908E-2</v>
      </c>
      <c r="AT187" s="122">
        <f t="shared" si="33"/>
        <v>0.13021601656149107</v>
      </c>
      <c r="AU187" s="122">
        <f t="shared" si="34"/>
        <v>8.042179545991078E-2</v>
      </c>
      <c r="AV187" s="122">
        <f t="shared" si="35"/>
        <v>0.14875777791277431</v>
      </c>
      <c r="AW187" s="122">
        <f t="shared" si="36"/>
        <v>2.1662657330005837E-2</v>
      </c>
      <c r="AX187" s="122">
        <f t="shared" si="37"/>
        <v>1.0000000000000002</v>
      </c>
      <c r="AY187" s="122">
        <f>SUMPRODUCT(AN187:AW187,幕後結果_最佳化!$Z$1005:$AI$1005)</f>
        <v>-0.20716945371785714</v>
      </c>
      <c r="AZ187" s="122">
        <f>(SUMPRODUCT(AN187:AW187,MMULT(AN187:AW187,幕後結果!$AB$9:$AK$18)))*252</f>
        <v>5.9250347858096679E-2</v>
      </c>
      <c r="BA187" s="122">
        <f t="shared" si="38"/>
        <v>0.2434139434340126</v>
      </c>
      <c r="BB187" s="98">
        <f t="shared" si="39"/>
        <v>-1.0273423543037452</v>
      </c>
      <c r="BC187" s="56"/>
      <c r="BD187" s="56"/>
    </row>
    <row r="188" spans="1:56">
      <c r="A188" s="91">
        <v>187</v>
      </c>
      <c r="B188" s="122">
        <v>0.59875229054029</v>
      </c>
      <c r="C188" s="122">
        <v>0.77547416176353412</v>
      </c>
      <c r="D188" s="122">
        <v>0.56435747606047015</v>
      </c>
      <c r="E188" s="122">
        <v>0.53927159706424543</v>
      </c>
      <c r="F188" s="122">
        <v>0.43372583243513807</v>
      </c>
      <c r="G188" s="122">
        <v>0.629442719413003</v>
      </c>
      <c r="H188" s="122">
        <v>0.61655268751926817</v>
      </c>
      <c r="I188" s="122">
        <v>0.64030763350783992</v>
      </c>
      <c r="J188" s="122">
        <v>0.58939107760384535</v>
      </c>
      <c r="K188" s="100">
        <v>0.52118946990204429</v>
      </c>
      <c r="L188" s="101"/>
      <c r="M188" s="102">
        <v>187</v>
      </c>
      <c r="N188" s="125">
        <v>0.25011887595199861</v>
      </c>
      <c r="O188" s="125">
        <v>0.75699697213506478</v>
      </c>
      <c r="P188" s="125">
        <v>0.16202642092880651</v>
      </c>
      <c r="Q188" s="125">
        <v>9.8598821371373796E-2</v>
      </c>
      <c r="R188" s="125">
        <v>-0.16689627409959901</v>
      </c>
      <c r="S188" s="125">
        <v>0.33037773720068225</v>
      </c>
      <c r="T188" s="125">
        <v>0.29643928855376761</v>
      </c>
      <c r="U188" s="122">
        <v>0.35928120531268842</v>
      </c>
      <c r="V188" s="122">
        <v>0.22597888256678647</v>
      </c>
      <c r="W188" s="94">
        <v>5.3139122535932622E-2</v>
      </c>
      <c r="X188" s="56"/>
      <c r="Y188" s="95">
        <v>187</v>
      </c>
      <c r="Z188" s="122">
        <f>(幕後結果!$AB$2+幕後結果!$AB$4*幕後結果_最佳化!$N1189)*12/3</f>
        <v>-1.571186612208513</v>
      </c>
      <c r="AA188" s="122">
        <f>(幕後結果!$AC$2+幕後結果!$AC$4*幕後結果_最佳化!$O1189)*12/3</f>
        <v>0.80476924930344163</v>
      </c>
      <c r="AB188" s="122">
        <f>(幕後結果!$AD$2+幕後結果!$AD$4*幕後結果_最佳化!$P1189)*12/3</f>
        <v>0.51760478630150808</v>
      </c>
      <c r="AC188" s="122">
        <f>(幕後結果!$AE$2+幕後結果!$AE$4*幕後結果_最佳化!$Q1189)*12/3</f>
        <v>0.79105046066422002</v>
      </c>
      <c r="AD188" s="122">
        <f>(幕後結果!$AF$2+幕後結果!$AF$4*幕後結果_最佳化!$R1189)*12/3</f>
        <v>1.000142475012938</v>
      </c>
      <c r="AE188" s="122">
        <f>(幕後結果!$AG$2+幕後結果!$AG$4*幕後結果_最佳化!$S1189)*12/3</f>
        <v>0.245742756036789</v>
      </c>
      <c r="AF188" s="122">
        <f>(幕後結果!$AH$2+幕後結果!$AH$4*幕後結果_最佳化!$T1189)*12/3</f>
        <v>0.63540291543244942</v>
      </c>
      <c r="AG188" s="122">
        <f>(幕後結果!$AI$2+幕後結果!$AI$4*幕後結果_最佳化!$U1189)*12/3</f>
        <v>0.46037014482099736</v>
      </c>
      <c r="AH188" s="122">
        <f>(幕後結果!$AJ$2+幕後結果!$AJ$4*幕後結果_最佳化!$V1189)*12/3</f>
        <v>1.2531303151027928</v>
      </c>
      <c r="AI188" s="96">
        <f>(幕後結果!$AK$2+幕後結果!$AK$4*幕後結果_最佳化!$W1189)*12/3</f>
        <v>-1.0137921818968341</v>
      </c>
      <c r="AJ188" s="56"/>
      <c r="AK188" s="56"/>
      <c r="AL188" s="56"/>
      <c r="AM188" s="104">
        <v>187</v>
      </c>
      <c r="AN188" s="122">
        <f t="shared" si="27"/>
        <v>1.5943222378069731E-3</v>
      </c>
      <c r="AO188" s="122">
        <f t="shared" si="28"/>
        <v>4.7667357392451232E-2</v>
      </c>
      <c r="AP188" s="122">
        <f t="shared" si="29"/>
        <v>0.14679092635995497</v>
      </c>
      <c r="AQ188" s="122">
        <f t="shared" si="30"/>
        <v>9.6406234351868389E-2</v>
      </c>
      <c r="AR188" s="122">
        <f t="shared" si="31"/>
        <v>2.8232419657438813E-3</v>
      </c>
      <c r="AS188" s="122">
        <f t="shared" si="32"/>
        <v>0.18510242414953748</v>
      </c>
      <c r="AT188" s="122">
        <f t="shared" si="33"/>
        <v>0.15340970843045557</v>
      </c>
      <c r="AU188" s="122">
        <f t="shared" si="34"/>
        <v>9.5846802046994459E-2</v>
      </c>
      <c r="AV188" s="122">
        <f t="shared" si="35"/>
        <v>0.18189574352483853</v>
      </c>
      <c r="AW188" s="122">
        <f t="shared" si="36"/>
        <v>8.8463239540348515E-2</v>
      </c>
      <c r="AX188" s="122">
        <f t="shared" si="37"/>
        <v>1</v>
      </c>
      <c r="AY188" s="122">
        <f>SUMPRODUCT(AN188:AW188,幕後結果_最佳化!$Z$1005:$AI$1005)</f>
        <v>4.801340062040621E-2</v>
      </c>
      <c r="AZ188" s="122">
        <f>(SUMPRODUCT(AN188:AW188,MMULT(AN188:AW188,幕後結果!$AB$9:$AK$18)))*252</f>
        <v>4.7386612927953382E-2</v>
      </c>
      <c r="BA188" s="122">
        <f t="shared" si="38"/>
        <v>0.21768466397050892</v>
      </c>
      <c r="BB188" s="98">
        <f t="shared" si="39"/>
        <v>2.3489944248433384E-2</v>
      </c>
      <c r="BC188" s="56"/>
      <c r="BD188" s="56"/>
    </row>
    <row r="189" spans="1:56">
      <c r="A189" s="91">
        <v>188</v>
      </c>
      <c r="B189" s="122">
        <v>0.16166938063528735</v>
      </c>
      <c r="C189" s="122">
        <v>0.55710926425299712</v>
      </c>
      <c r="D189" s="122">
        <v>0.40303622512602599</v>
      </c>
      <c r="E189" s="122">
        <v>5.4008669660581932E-2</v>
      </c>
      <c r="F189" s="122">
        <v>0.4285664034719292</v>
      </c>
      <c r="G189" s="122">
        <v>0.66885400540766193</v>
      </c>
      <c r="H189" s="122">
        <v>0.66722796575194421</v>
      </c>
      <c r="I189" s="122">
        <v>1.1595380281836043E-2</v>
      </c>
      <c r="J189" s="122">
        <v>0.54691237898548284</v>
      </c>
      <c r="K189" s="100">
        <v>0.60559584217000118</v>
      </c>
      <c r="L189" s="101"/>
      <c r="M189" s="102">
        <v>188</v>
      </c>
      <c r="N189" s="125">
        <v>-0.98762005363944827</v>
      </c>
      <c r="O189" s="125">
        <v>0.14364415507479217</v>
      </c>
      <c r="P189" s="125">
        <v>-0.24549594151003276</v>
      </c>
      <c r="Q189" s="125">
        <v>-1.6071688223754432</v>
      </c>
      <c r="R189" s="125">
        <v>-0.1800251716103804</v>
      </c>
      <c r="S189" s="125">
        <v>0.43675093002380849</v>
      </c>
      <c r="T189" s="125">
        <v>0.43227154118294753</v>
      </c>
      <c r="U189" s="122">
        <v>-2.2702773477777121</v>
      </c>
      <c r="V189" s="122">
        <v>0.11786422234786008</v>
      </c>
      <c r="W189" s="94">
        <v>0.26785840029936797</v>
      </c>
      <c r="X189" s="56"/>
      <c r="Y189" s="95">
        <v>188</v>
      </c>
      <c r="Z189" s="122">
        <f>(幕後結果!$AB$2+幕後結果!$AB$4*幕後結果_最佳化!$N1190)*12/3</f>
        <v>-2.8389548671823728</v>
      </c>
      <c r="AA189" s="122">
        <f>(幕後結果!$AC$2+幕後結果!$AC$4*幕後結果_最佳化!$O1190)*12/3</f>
        <v>0.13549089492132182</v>
      </c>
      <c r="AB189" s="122">
        <f>(幕後結果!$AD$2+幕後結果!$AD$4*幕後結果_最佳化!$P1190)*12/3</f>
        <v>-0.4497046853073341</v>
      </c>
      <c r="AC189" s="122">
        <f>(幕後結果!$AE$2+幕後結果!$AE$4*幕後結果_最佳化!$Q1190)*12/3</f>
        <v>-1.6774116606387812</v>
      </c>
      <c r="AD189" s="122">
        <f>(幕後結果!$AF$2+幕後結果!$AF$4*幕後結果_最佳化!$R1190)*12/3</f>
        <v>0.14650908087497028</v>
      </c>
      <c r="AE189" s="122">
        <f>(幕後結果!$AG$2+幕後結果!$AG$4*幕後結果_最佳化!$S1190)*12/3</f>
        <v>-0.13230671160051335</v>
      </c>
      <c r="AF189" s="122">
        <f>(幕後結果!$AH$2+幕後結果!$AH$4*幕後結果_最佳化!$T1190)*12/3</f>
        <v>0.28701061414328333</v>
      </c>
      <c r="AG189" s="122">
        <f>(幕後結果!$AI$2+幕後結果!$AI$4*幕後結果_最佳化!$U1190)*12/3</f>
        <v>-2.715705307576409</v>
      </c>
      <c r="AH189" s="122">
        <f>(幕後結果!$AJ$2+幕後結果!$AJ$4*幕後結果_最佳化!$V1190)*12/3</f>
        <v>1.317126204340233</v>
      </c>
      <c r="AI189" s="96">
        <f>(幕後結果!$AK$2+幕後結果!$AK$4*幕後結果_最佳化!$W1190)*12/3</f>
        <v>-2.8642336459015652</v>
      </c>
      <c r="AJ189" s="56"/>
      <c r="AK189" s="56"/>
      <c r="AL189" s="56"/>
      <c r="AM189" s="104">
        <v>188</v>
      </c>
      <c r="AN189" s="122">
        <f t="shared" si="27"/>
        <v>0.10626376288682672</v>
      </c>
      <c r="AO189" s="122">
        <f t="shared" si="28"/>
        <v>8.7909243615508517E-2</v>
      </c>
      <c r="AP189" s="122">
        <f t="shared" si="29"/>
        <v>0.2022400764367418</v>
      </c>
      <c r="AQ189" s="122">
        <f t="shared" si="30"/>
        <v>8.9778706336592906E-2</v>
      </c>
      <c r="AR189" s="122">
        <f t="shared" si="31"/>
        <v>9.5190557073199147E-4</v>
      </c>
      <c r="AS189" s="122">
        <f t="shared" si="32"/>
        <v>5.0464795604509699E-2</v>
      </c>
      <c r="AT189" s="122">
        <f t="shared" si="33"/>
        <v>0.20480357749579653</v>
      </c>
      <c r="AU189" s="122">
        <f t="shared" si="34"/>
        <v>9.4543858781127324E-2</v>
      </c>
      <c r="AV189" s="122">
        <f t="shared" si="35"/>
        <v>0.13116329780082039</v>
      </c>
      <c r="AW189" s="122">
        <f t="shared" si="36"/>
        <v>3.1880775471344242E-2</v>
      </c>
      <c r="AX189" s="122">
        <f t="shared" si="37"/>
        <v>1</v>
      </c>
      <c r="AY189" s="122">
        <f>SUMPRODUCT(AN189:AW189,幕後結果_最佳化!$Z$1005:$AI$1005)</f>
        <v>-8.9943016406963325E-2</v>
      </c>
      <c r="AZ189" s="122">
        <f>(SUMPRODUCT(AN189:AW189,MMULT(AN189:AW189,幕後結果!$AB$9:$AK$18)))*252</f>
        <v>5.7419012765500307E-2</v>
      </c>
      <c r="BA189" s="122">
        <f t="shared" si="38"/>
        <v>0.23962264660398921</v>
      </c>
      <c r="BB189" s="98">
        <f t="shared" si="39"/>
        <v>-0.55438422991173064</v>
      </c>
      <c r="BC189" s="56"/>
      <c r="BD189" s="56"/>
    </row>
    <row r="190" spans="1:56">
      <c r="A190" s="91">
        <v>189</v>
      </c>
      <c r="B190" s="122">
        <v>0.61885938512355687</v>
      </c>
      <c r="C190" s="122">
        <v>0.83033310821104966</v>
      </c>
      <c r="D190" s="122">
        <v>0.14291326170350405</v>
      </c>
      <c r="E190" s="122">
        <v>0.85546244233946389</v>
      </c>
      <c r="F190" s="122">
        <v>0.48969867126167643</v>
      </c>
      <c r="G190" s="122">
        <v>0.35571402790981765</v>
      </c>
      <c r="H190" s="122">
        <v>0.26675946890121538</v>
      </c>
      <c r="I190" s="122">
        <v>0.64528571950504321</v>
      </c>
      <c r="J190" s="122">
        <v>0.30047334500742662</v>
      </c>
      <c r="K190" s="100">
        <v>0.98943702079273699</v>
      </c>
      <c r="L190" s="101"/>
      <c r="M190" s="102">
        <v>189</v>
      </c>
      <c r="N190" s="125">
        <v>0.30248649139372447</v>
      </c>
      <c r="O190" s="125">
        <v>0.95548243558971158</v>
      </c>
      <c r="P190" s="125">
        <v>-1.0673218528343544</v>
      </c>
      <c r="Q190" s="125">
        <v>1.0601527448553907</v>
      </c>
      <c r="R190" s="125">
        <v>-2.5824471999129912E-2</v>
      </c>
      <c r="S190" s="125">
        <v>-0.36993884698588458</v>
      </c>
      <c r="T190" s="125">
        <v>-0.62264331896610214</v>
      </c>
      <c r="U190" s="122">
        <v>0.37262365993308288</v>
      </c>
      <c r="V190" s="122">
        <v>-0.5230396087058522</v>
      </c>
      <c r="W190" s="94">
        <v>2.3057258023824039</v>
      </c>
      <c r="X190" s="56"/>
      <c r="Y190" s="95">
        <v>189</v>
      </c>
      <c r="Z190" s="122">
        <f>(幕後結果!$AB$2+幕後結果!$AB$4*幕後結果_最佳化!$N1191)*12/3</f>
        <v>-1.5175484831503816</v>
      </c>
      <c r="AA190" s="122">
        <f>(幕後結果!$AC$2+幕後結果!$AC$4*幕後結果_最佳化!$O1191)*12/3</f>
        <v>1.0155608493141124</v>
      </c>
      <c r="AB190" s="122">
        <f>(幕後結果!$AD$2+幕後結果!$AD$4*幕後結果_最佳化!$P1191)*12/3</f>
        <v>-0.79353099536892258</v>
      </c>
      <c r="AC190" s="122">
        <f>(幕後結果!$AE$2+幕後結果!$AE$4*幕後結果_最佳化!$Q1191)*12/3</f>
        <v>1.2670681357275928</v>
      </c>
      <c r="AD190" s="122">
        <f>(幕後結果!$AF$2+幕後結果!$AF$4*幕後結果_最佳化!$R1191)*12/3</f>
        <v>1.0368031726658105</v>
      </c>
      <c r="AE190" s="122">
        <f>(幕後結果!$AG$2+幕後結果!$AG$4*幕後結果_最佳化!$S1191)*12/3</f>
        <v>9.7172536948983271E-2</v>
      </c>
      <c r="AF190" s="122">
        <f>(幕後結果!$AH$2+幕後結果!$AH$4*幕後結果_最佳化!$T1191)*12/3</f>
        <v>-6.7543374078040924E-2</v>
      </c>
      <c r="AG190" s="122">
        <f>(幕後結果!$AI$2+幕後結果!$AI$4*幕後結果_最佳化!$U1191)*12/3</f>
        <v>0.54061687611175402</v>
      </c>
      <c r="AH190" s="122">
        <f>(幕後結果!$AJ$2+幕後結果!$AJ$4*幕後結果_最佳化!$V1191)*12/3</f>
        <v>0.45541274721764236</v>
      </c>
      <c r="AI190" s="96">
        <f>(幕後結果!$AK$2+幕後結果!$AK$4*幕後結果_最佳化!$W1191)*12/3</f>
        <v>1.4454904644916724</v>
      </c>
      <c r="AJ190" s="56"/>
      <c r="AK190" s="56"/>
      <c r="AL190" s="56"/>
      <c r="AM190" s="104">
        <v>189</v>
      </c>
      <c r="AN190" s="122">
        <f t="shared" si="27"/>
        <v>8.2431690230427096E-2</v>
      </c>
      <c r="AO190" s="122">
        <f t="shared" si="28"/>
        <v>7.6523904846806615E-2</v>
      </c>
      <c r="AP190" s="122">
        <f t="shared" si="29"/>
        <v>1.1982168935911315E-2</v>
      </c>
      <c r="AQ190" s="122">
        <f t="shared" si="30"/>
        <v>0.2166219606536306</v>
      </c>
      <c r="AR190" s="122">
        <f t="shared" si="31"/>
        <v>4.0384334361810444E-2</v>
      </c>
      <c r="AS190" s="122">
        <f t="shared" si="32"/>
        <v>5.2143187549658881E-2</v>
      </c>
      <c r="AT190" s="122">
        <f t="shared" si="33"/>
        <v>5.2516974035525001E-2</v>
      </c>
      <c r="AU190" s="122">
        <f t="shared" si="34"/>
        <v>4.4909740057349531E-2</v>
      </c>
      <c r="AV190" s="122">
        <f t="shared" si="35"/>
        <v>0.21560970791855619</v>
      </c>
      <c r="AW190" s="122">
        <f t="shared" si="36"/>
        <v>0.2068763314103243</v>
      </c>
      <c r="AX190" s="122">
        <f t="shared" si="37"/>
        <v>1</v>
      </c>
      <c r="AY190" s="122">
        <f>SUMPRODUCT(AN190:AW190,幕後結果_最佳化!$Z$1005:$AI$1005)</f>
        <v>-0.18204961059899047</v>
      </c>
      <c r="AZ190" s="122">
        <f>(SUMPRODUCT(AN190:AW190,MMULT(AN190:AW190,幕後結果!$AB$9:$AK$18)))*252</f>
        <v>6.2745444944817486E-2</v>
      </c>
      <c r="BA190" s="122">
        <f t="shared" si="38"/>
        <v>0.25049040888788032</v>
      </c>
      <c r="BB190" s="98">
        <f t="shared" si="39"/>
        <v>-0.89803682144044905</v>
      </c>
      <c r="BC190" s="56"/>
      <c r="BD190" s="56"/>
    </row>
    <row r="191" spans="1:56">
      <c r="A191" s="91">
        <v>190</v>
      </c>
      <c r="B191" s="122">
        <v>0.49719128896570286</v>
      </c>
      <c r="C191" s="122">
        <v>0.70822572535137618</v>
      </c>
      <c r="D191" s="122">
        <v>0.98315130032581899</v>
      </c>
      <c r="E191" s="122">
        <v>0.58813763299716904</v>
      </c>
      <c r="F191" s="122">
        <v>0.5403737797343382</v>
      </c>
      <c r="G191" s="122">
        <v>0.88899479348617771</v>
      </c>
      <c r="H191" s="122">
        <v>0.63356420363593591</v>
      </c>
      <c r="I191" s="122">
        <v>0.56746539454299882</v>
      </c>
      <c r="J191" s="122">
        <v>0.86440203436116625</v>
      </c>
      <c r="K191" s="100">
        <v>0.95463588491043172</v>
      </c>
      <c r="L191" s="101"/>
      <c r="M191" s="102">
        <v>190</v>
      </c>
      <c r="N191" s="125">
        <v>-7.0404526569000942E-3</v>
      </c>
      <c r="O191" s="125">
        <v>0.54820878696711584</v>
      </c>
      <c r="P191" s="125">
        <v>2.1236741625183249</v>
      </c>
      <c r="Q191" s="125">
        <v>0.22275687425924362</v>
      </c>
      <c r="R191" s="125">
        <v>0.10137542932787701</v>
      </c>
      <c r="S191" s="125">
        <v>1.2211997126385852</v>
      </c>
      <c r="T191" s="125">
        <v>0.34130817703629329</v>
      </c>
      <c r="U191" s="122">
        <v>0.16992488424420246</v>
      </c>
      <c r="V191" s="122">
        <v>1.100312629504044</v>
      </c>
      <c r="W191" s="94">
        <v>1.6915687441246288</v>
      </c>
      <c r="X191" s="56"/>
      <c r="Y191" s="95">
        <v>190</v>
      </c>
      <c r="Z191" s="122">
        <f>(幕後結果!$AB$2+幕後結果!$AB$4*幕後結果_最佳化!$N1192)*12/3</f>
        <v>-1.8345849957338374</v>
      </c>
      <c r="AA191" s="122">
        <f>(幕後結果!$AC$2+幕後結果!$AC$4*幕後結果_最佳化!$O1192)*12/3</f>
        <v>0.5796747188564102</v>
      </c>
      <c r="AB191" s="122">
        <f>(幕後結果!$AD$2+幕後結果!$AD$4*幕後結果_最佳化!$P1192)*12/3</f>
        <v>2.6250963964851937</v>
      </c>
      <c r="AC191" s="122">
        <f>(幕後結果!$AE$2+幕後結果!$AE$4*幕後結果_最佳化!$Q1192)*12/3</f>
        <v>1.8117285327795445</v>
      </c>
      <c r="AD191" s="122">
        <f>(幕後結果!$AF$2+幕後結果!$AF$4*幕後結果_最佳化!$R1192)*12/3</f>
        <v>2.2561971637240692</v>
      </c>
      <c r="AE191" s="122">
        <f>(幕後結果!$AG$2+幕後結果!$AG$4*幕後結果_最佳化!$S1192)*12/3</f>
        <v>0.59278297303829586</v>
      </c>
      <c r="AF191" s="122">
        <f>(幕後結果!$AH$2+幕後結果!$AH$4*幕後結果_最佳化!$T1192)*12/3</f>
        <v>0.57000823587386207</v>
      </c>
      <c r="AG191" s="122">
        <f>(幕後結果!$AI$2+幕後結果!$AI$4*幕後結果_最佳化!$U1192)*12/3</f>
        <v>0.4810644531760826</v>
      </c>
      <c r="AH191" s="122">
        <f>(幕後結果!$AJ$2+幕後結果!$AJ$4*幕後結果_最佳化!$V1192)*12/3</f>
        <v>2.0215825014612991</v>
      </c>
      <c r="AI191" s="96">
        <f>(幕後結果!$AK$2+幕後結果!$AK$4*幕後結果_最佳化!$W1192)*12/3</f>
        <v>0.925375666768395</v>
      </c>
      <c r="AJ191" s="56"/>
      <c r="AK191" s="56"/>
      <c r="AL191" s="56"/>
      <c r="AM191" s="104">
        <v>190</v>
      </c>
      <c r="AN191" s="122">
        <f t="shared" si="27"/>
        <v>7.0438439359041802E-2</v>
      </c>
      <c r="AO191" s="122">
        <f t="shared" si="28"/>
        <v>1.709785853053488E-2</v>
      </c>
      <c r="AP191" s="122">
        <f t="shared" si="29"/>
        <v>0.12373925372878851</v>
      </c>
      <c r="AQ191" s="122">
        <f t="shared" si="30"/>
        <v>0.1905430661422968</v>
      </c>
      <c r="AR191" s="122">
        <f t="shared" si="31"/>
        <v>3.888193789145767E-2</v>
      </c>
      <c r="AS191" s="122">
        <f t="shared" si="32"/>
        <v>0.18583336773008532</v>
      </c>
      <c r="AT191" s="122">
        <f t="shared" si="33"/>
        <v>7.7951360908067674E-2</v>
      </c>
      <c r="AU191" s="122">
        <f t="shared" si="34"/>
        <v>2.6922531001764886E-2</v>
      </c>
      <c r="AV191" s="122">
        <f t="shared" si="35"/>
        <v>0.20221496658059274</v>
      </c>
      <c r="AW191" s="122">
        <f t="shared" si="36"/>
        <v>6.6377218127369866E-2</v>
      </c>
      <c r="AX191" s="122">
        <f t="shared" si="37"/>
        <v>1</v>
      </c>
      <c r="AY191" s="122">
        <f>SUMPRODUCT(AN191:AW191,幕後結果_最佳化!$Z$1005:$AI$1005)</f>
        <v>4.0640747003388655E-2</v>
      </c>
      <c r="AZ191" s="122">
        <f>(SUMPRODUCT(AN191:AW191,MMULT(AN191:AW191,幕後結果!$AB$9:$AK$18)))*252</f>
        <v>5.0274257321168081E-2</v>
      </c>
      <c r="BA191" s="122">
        <f t="shared" si="38"/>
        <v>0.22421921710943529</v>
      </c>
      <c r="BB191" s="98">
        <f t="shared" si="39"/>
        <v>-1.0076089934381785E-2</v>
      </c>
      <c r="BC191" s="56"/>
      <c r="BD191" s="56"/>
    </row>
    <row r="192" spans="1:56">
      <c r="A192" s="91">
        <v>191</v>
      </c>
      <c r="B192" s="122">
        <v>0.14159728528398929</v>
      </c>
      <c r="C192" s="122">
        <v>0.41694603574567868</v>
      </c>
      <c r="D192" s="122">
        <v>0.27251813280933157</v>
      </c>
      <c r="E192" s="122">
        <v>0.18056783699895407</v>
      </c>
      <c r="F192" s="122">
        <v>7.9807989975382743E-2</v>
      </c>
      <c r="G192" s="122">
        <v>0.38815794981571172</v>
      </c>
      <c r="H192" s="122">
        <v>0.91180193802479792</v>
      </c>
      <c r="I192" s="122">
        <v>8.9084514416384319E-2</v>
      </c>
      <c r="J192" s="122">
        <v>0.73148335798997088</v>
      </c>
      <c r="K192" s="100">
        <v>0.64432125643867733</v>
      </c>
      <c r="L192" s="101"/>
      <c r="M192" s="102">
        <v>191</v>
      </c>
      <c r="N192" s="125">
        <v>-1.0731706190936909</v>
      </c>
      <c r="O192" s="125">
        <v>-0.20971249666144029</v>
      </c>
      <c r="P192" s="125">
        <v>-0.60521482659023973</v>
      </c>
      <c r="Q192" s="125">
        <v>-0.91320321382956793</v>
      </c>
      <c r="R192" s="125">
        <v>-1.4063642850692759</v>
      </c>
      <c r="S192" s="125">
        <v>-0.28412328956027449</v>
      </c>
      <c r="T192" s="125">
        <v>1.3519349556743123</v>
      </c>
      <c r="U192" s="122">
        <v>-1.3464140297035545</v>
      </c>
      <c r="V192" s="122">
        <v>0.61730543289870243</v>
      </c>
      <c r="W192" s="94">
        <v>0.37003355730007426</v>
      </c>
      <c r="X192" s="56"/>
      <c r="Y192" s="95">
        <v>191</v>
      </c>
      <c r="Z192" s="122">
        <f>(幕後結果!$AB$2+幕後結果!$AB$4*幕後結果_最佳化!$N1193)*12/3</f>
        <v>-2.9265810123127936</v>
      </c>
      <c r="AA192" s="122">
        <f>(幕後結果!$AC$2+幕後結果!$AC$4*幕後結果_最佳化!$O1193)*12/3</f>
        <v>-0.23964622093943097</v>
      </c>
      <c r="AB192" s="122">
        <f>(幕後結果!$AD$2+幕後結果!$AD$4*幕後結果_最佳化!$P1193)*12/3</f>
        <v>-1.033520823983979</v>
      </c>
      <c r="AC192" s="122">
        <f>(幕後結果!$AE$2+幕後結果!$AE$4*幕後結果_最佳化!$Q1193)*12/3</f>
        <v>-1.2591311698603525</v>
      </c>
      <c r="AD192" s="122">
        <f>(幕後結果!$AF$2+幕後結果!$AF$4*幕後結果_最佳化!$R1193)*12/3</f>
        <v>-2.0667224908945894</v>
      </c>
      <c r="AE192" s="122">
        <f>(幕後結果!$AG$2+幕後結果!$AG$4*幕後結果_最佳化!$S1193)*12/3</f>
        <v>-0.41482706308063166</v>
      </c>
      <c r="AF192" s="122">
        <f>(幕後結果!$AH$2+幕後結果!$AH$4*幕後結果_最佳化!$T1193)*12/3</f>
        <v>1.0684554437957003</v>
      </c>
      <c r="AG192" s="122">
        <f>(幕後結果!$AI$2+幕後結果!$AI$4*幕後結果_最佳化!$U1193)*12/3</f>
        <v>-2.5197138833730204</v>
      </c>
      <c r="AH192" s="122">
        <f>(幕後結果!$AJ$2+幕後結果!$AJ$4*幕後結果_最佳化!$V1193)*12/3</f>
        <v>1.6496121093620648</v>
      </c>
      <c r="AI192" s="96">
        <f>(幕後結果!$AK$2+幕後結果!$AK$4*幕後結果_最佳化!$W1193)*12/3</f>
        <v>-3.453354474958497</v>
      </c>
      <c r="AJ192" s="56"/>
      <c r="AK192" s="56"/>
      <c r="AL192" s="56"/>
      <c r="AM192" s="104">
        <v>191</v>
      </c>
      <c r="AN192" s="122">
        <f t="shared" si="27"/>
        <v>0.10729141967805507</v>
      </c>
      <c r="AO192" s="122">
        <f t="shared" si="28"/>
        <v>0.12699574325338592</v>
      </c>
      <c r="AP192" s="122">
        <f t="shared" si="29"/>
        <v>0.13237043998306158</v>
      </c>
      <c r="AQ192" s="122">
        <f t="shared" si="30"/>
        <v>1.0090707539277504E-2</v>
      </c>
      <c r="AR192" s="122">
        <f t="shared" si="31"/>
        <v>0.10293710721509132</v>
      </c>
      <c r="AS192" s="122">
        <f t="shared" si="32"/>
        <v>0.10589230196675115</v>
      </c>
      <c r="AT192" s="122">
        <f t="shared" si="33"/>
        <v>0.11262305055739598</v>
      </c>
      <c r="AU192" s="122">
        <f t="shared" si="34"/>
        <v>2.4964104146616834E-2</v>
      </c>
      <c r="AV192" s="122">
        <f t="shared" si="35"/>
        <v>0.12353524330144806</v>
      </c>
      <c r="AW192" s="122">
        <f t="shared" si="36"/>
        <v>0.15329988235891664</v>
      </c>
      <c r="AX192" s="122">
        <f t="shared" si="37"/>
        <v>1</v>
      </c>
      <c r="AY192" s="122">
        <f>SUMPRODUCT(AN192:AW192,幕後結果_最佳化!$Z$1005:$AI$1005)</f>
        <v>-0.20496302096871186</v>
      </c>
      <c r="AZ192" s="122">
        <f>(SUMPRODUCT(AN192:AW192,MMULT(AN192:AW192,幕後結果!$AB$9:$AK$18)))*252</f>
        <v>5.9409316050022573E-2</v>
      </c>
      <c r="BA192" s="122">
        <f t="shared" si="38"/>
        <v>0.24374026349789354</v>
      </c>
      <c r="BB192" s="98">
        <f t="shared" si="39"/>
        <v>-1.0169145524487953</v>
      </c>
      <c r="BC192" s="56"/>
      <c r="BD192" s="56"/>
    </row>
    <row r="193" spans="1:56">
      <c r="A193" s="91">
        <v>192</v>
      </c>
      <c r="B193" s="122">
        <v>0.82766764754247713</v>
      </c>
      <c r="C193" s="122">
        <v>0.75384114732138618</v>
      </c>
      <c r="D193" s="122">
        <v>0.84326829144076854</v>
      </c>
      <c r="E193" s="122">
        <v>0.82144255490521512</v>
      </c>
      <c r="F193" s="122">
        <v>0.81527791360172808</v>
      </c>
      <c r="G193" s="122">
        <v>0.59695633104656132</v>
      </c>
      <c r="H193" s="122">
        <v>0.17490540664445242</v>
      </c>
      <c r="I193" s="122">
        <v>4.3308033313368632E-2</v>
      </c>
      <c r="J193" s="122">
        <v>0.69055262087657154</v>
      </c>
      <c r="K193" s="100">
        <v>0.30641966794146702</v>
      </c>
      <c r="L193" s="101"/>
      <c r="M193" s="102">
        <v>192</v>
      </c>
      <c r="N193" s="125">
        <v>0.94498858275506425</v>
      </c>
      <c r="O193" s="125">
        <v>0.68662716530199852</v>
      </c>
      <c r="P193" s="125">
        <v>1.0079813468822818</v>
      </c>
      <c r="Q193" s="125">
        <v>0.92087653607605047</v>
      </c>
      <c r="R193" s="125">
        <v>0.89751500028378817</v>
      </c>
      <c r="S193" s="125">
        <v>0.24547671181971661</v>
      </c>
      <c r="T193" s="125">
        <v>-0.9349563145690426</v>
      </c>
      <c r="U193" s="122">
        <v>-1.713524627260437</v>
      </c>
      <c r="V193" s="122">
        <v>0.49741737109329021</v>
      </c>
      <c r="W193" s="94">
        <v>-0.50602466335349472</v>
      </c>
      <c r="X193" s="56"/>
      <c r="Y193" s="95">
        <v>192</v>
      </c>
      <c r="Z193" s="122">
        <f>(幕後結果!$AB$2+幕後結果!$AB$4*幕後結果_最佳化!$N1194)*12/3</f>
        <v>-0.85945836761116523</v>
      </c>
      <c r="AA193" s="122">
        <f>(幕後結果!$AC$2+幕後結果!$AC$4*幕後結果_最佳化!$O1194)*12/3</f>
        <v>0.74190431347804642</v>
      </c>
      <c r="AB193" s="122">
        <f>(幕後結果!$AD$2+幕後結果!$AD$4*幕後結果_最佳化!$P1194)*12/3</f>
        <v>1.584843679913374</v>
      </c>
      <c r="AC193" s="122">
        <f>(幕後結果!$AE$2+幕後結果!$AE$4*幕後結果_最佳化!$Q1194)*12/3</f>
        <v>2.2035582370730693</v>
      </c>
      <c r="AD193" s="122">
        <f>(幕後結果!$AF$2+幕後結果!$AF$4*幕後結果_最佳化!$R1194)*12/3</f>
        <v>3.5814828687280262</v>
      </c>
      <c r="AE193" s="122">
        <f>(幕後結果!$AG$2+幕後結果!$AG$4*幕後結果_最佳化!$S1194)*12/3</f>
        <v>0.25628748743311325</v>
      </c>
      <c r="AF193" s="122">
        <f>(幕後結果!$AH$2+幕後結果!$AH$4*幕後結果_最佳化!$T1194)*12/3</f>
        <v>-0.26799943387303327</v>
      </c>
      <c r="AG193" s="122">
        <f>(幕後結果!$AI$2+幕後結果!$AI$4*幕後結果_最佳化!$U1194)*12/3</f>
        <v>-0.96880151571045081</v>
      </c>
      <c r="AH193" s="122">
        <f>(幕後結果!$AJ$2+幕後結果!$AJ$4*幕後結果_最佳化!$V1194)*12/3</f>
        <v>1.6699132498756066</v>
      </c>
      <c r="AI193" s="96">
        <f>(幕後結果!$AK$2+幕後結果!$AK$4*幕後結果_最佳化!$W1194)*12/3</f>
        <v>-2.2728418438976763</v>
      </c>
      <c r="AJ193" s="56"/>
      <c r="AK193" s="56"/>
      <c r="AL193" s="56"/>
      <c r="AM193" s="104">
        <v>192</v>
      </c>
      <c r="AN193" s="122">
        <f t="shared" si="27"/>
        <v>0.12745136510307969</v>
      </c>
      <c r="AO193" s="122">
        <f t="shared" si="28"/>
        <v>0.19384605954924441</v>
      </c>
      <c r="AP193" s="122">
        <f t="shared" si="29"/>
        <v>1.292143574333704E-2</v>
      </c>
      <c r="AQ193" s="122">
        <f t="shared" si="30"/>
        <v>7.2119937269500292E-2</v>
      </c>
      <c r="AR193" s="122">
        <f t="shared" si="31"/>
        <v>0.19604725197574266</v>
      </c>
      <c r="AS193" s="122">
        <f t="shared" si="32"/>
        <v>0.12295901616728638</v>
      </c>
      <c r="AT193" s="122">
        <f t="shared" si="33"/>
        <v>1.8294889032663641E-2</v>
      </c>
      <c r="AU193" s="122">
        <f t="shared" si="34"/>
        <v>2.1700761124420914E-2</v>
      </c>
      <c r="AV193" s="122">
        <f t="shared" si="35"/>
        <v>5.557960130077428E-2</v>
      </c>
      <c r="AW193" s="122">
        <f t="shared" si="36"/>
        <v>0.17907968273395086</v>
      </c>
      <c r="AX193" s="122">
        <f t="shared" si="37"/>
        <v>1.0000000000000002</v>
      </c>
      <c r="AY193" s="122">
        <f>SUMPRODUCT(AN193:AW193,幕後結果_最佳化!$Z$1005:$AI$1005)</f>
        <v>-0.24997375355602977</v>
      </c>
      <c r="AZ193" s="122">
        <f>(SUMPRODUCT(AN193:AW193,MMULT(AN193:AW193,幕後結果!$AB$9:$AK$18)))*252</f>
        <v>8.4260859379026151E-2</v>
      </c>
      <c r="BA193" s="122">
        <f t="shared" si="38"/>
        <v>0.2902772112636921</v>
      </c>
      <c r="BB193" s="98">
        <f t="shared" si="39"/>
        <v>-1.0089450435362595</v>
      </c>
      <c r="BC193" s="56"/>
      <c r="BD193" s="56"/>
    </row>
    <row r="194" spans="1:56">
      <c r="A194" s="91">
        <v>193</v>
      </c>
      <c r="B194" s="122">
        <v>0.89899075166771825</v>
      </c>
      <c r="C194" s="122">
        <v>0.23494365290938957</v>
      </c>
      <c r="D194" s="122">
        <v>0.64970123758774845</v>
      </c>
      <c r="E194" s="122">
        <v>0.53909427590217174</v>
      </c>
      <c r="F194" s="122">
        <v>0.24610939717481761</v>
      </c>
      <c r="G194" s="122">
        <v>0.66955063843529539</v>
      </c>
      <c r="H194" s="122">
        <v>0.22594174058295557</v>
      </c>
      <c r="I194" s="122">
        <v>0.47849974348390512</v>
      </c>
      <c r="J194" s="122">
        <v>0.20107125804441139</v>
      </c>
      <c r="K194" s="100">
        <v>0.78633113707198987</v>
      </c>
      <c r="L194" s="101"/>
      <c r="M194" s="102">
        <v>193</v>
      </c>
      <c r="N194" s="125">
        <v>1.2758218645297135</v>
      </c>
      <c r="O194" s="125">
        <v>-0.72266242512035284</v>
      </c>
      <c r="P194" s="125">
        <v>0.38451399548481074</v>
      </c>
      <c r="Q194" s="125">
        <v>9.8152187144717601E-2</v>
      </c>
      <c r="R194" s="125">
        <v>-0.68678409441547816</v>
      </c>
      <c r="S194" s="125">
        <v>0.43867268335163306</v>
      </c>
      <c r="T194" s="125">
        <v>-0.75227868853885937</v>
      </c>
      <c r="U194" s="122">
        <v>-5.3919265971117798E-2</v>
      </c>
      <c r="V194" s="122">
        <v>-0.83780093047896154</v>
      </c>
      <c r="W194" s="94">
        <v>0.79375559877528978</v>
      </c>
      <c r="X194" s="56"/>
      <c r="Y194" s="95">
        <v>193</v>
      </c>
      <c r="Z194" s="122">
        <f>(幕後結果!$AB$2+幕後結果!$AB$4*幕後結果_最佳化!$N1195)*12/3</f>
        <v>-0.52059859492778959</v>
      </c>
      <c r="AA194" s="122">
        <f>(幕後結果!$AC$2+幕後結果!$AC$4*幕後結果_最佳化!$O1195)*12/3</f>
        <v>-0.74307302923573026</v>
      </c>
      <c r="AB194" s="122">
        <f>(幕後結果!$AD$2+幕後結果!$AD$4*幕後結果_最佳化!$P1195)*12/3</f>
        <v>0.31061942926674785</v>
      </c>
      <c r="AC194" s="122">
        <f>(幕後結果!$AE$2+幕後結果!$AE$4*幕後結果_最佳化!$Q1195)*12/3</f>
        <v>0.56875946389240006</v>
      </c>
      <c r="AD194" s="122">
        <f>(幕後結果!$AF$2+幕後結果!$AF$4*幕後結果_最佳化!$R1195)*12/3</f>
        <v>0.21211708154968678</v>
      </c>
      <c r="AE194" s="122">
        <f>(幕後結果!$AG$2+幕後結果!$AG$4*幕後結果_最佳化!$S1195)*12/3</f>
        <v>0.28156501280375279</v>
      </c>
      <c r="AF194" s="122">
        <f>(幕後結果!$AH$2+幕後結果!$AH$4*幕後結果_最佳化!$T1195)*12/3</f>
        <v>-0.50940900946913259</v>
      </c>
      <c r="AG194" s="122">
        <f>(幕後結果!$AI$2+幕後結果!$AI$4*幕後結果_最佳化!$U1195)*12/3</f>
        <v>-0.55218199533599666</v>
      </c>
      <c r="AH194" s="122">
        <f>(幕後結果!$AJ$2+幕後結果!$AJ$4*幕後結果_最佳化!$V1195)*12/3</f>
        <v>0.65430519031357703</v>
      </c>
      <c r="AI194" s="96">
        <f>(幕後結果!$AK$2+幕後結果!$AK$4*幕後結果_最佳化!$W1195)*12/3</f>
        <v>-0.88380722247872201</v>
      </c>
      <c r="AJ194" s="56"/>
      <c r="AK194" s="56"/>
      <c r="AL194" s="56"/>
      <c r="AM194" s="104">
        <v>193</v>
      </c>
      <c r="AN194" s="122">
        <f t="shared" si="27"/>
        <v>6.0721385931359166E-2</v>
      </c>
      <c r="AO194" s="122">
        <f t="shared" si="28"/>
        <v>5.1086142784679663E-2</v>
      </c>
      <c r="AP194" s="122">
        <f t="shared" si="29"/>
        <v>0.12714479268663109</v>
      </c>
      <c r="AQ194" s="122">
        <f t="shared" si="30"/>
        <v>6.8418336275216221E-2</v>
      </c>
      <c r="AR194" s="122">
        <f t="shared" si="31"/>
        <v>0.14838760703232354</v>
      </c>
      <c r="AS194" s="122">
        <f t="shared" si="32"/>
        <v>0.14189990874453209</v>
      </c>
      <c r="AT194" s="122">
        <f t="shared" si="33"/>
        <v>9.5353032974968152E-2</v>
      </c>
      <c r="AU194" s="122">
        <f t="shared" si="34"/>
        <v>0.16144864576292936</v>
      </c>
      <c r="AV194" s="122">
        <f t="shared" si="35"/>
        <v>2.6017781919004789E-2</v>
      </c>
      <c r="AW194" s="122">
        <f t="shared" si="36"/>
        <v>0.11952236588835591</v>
      </c>
      <c r="AX194" s="122">
        <f t="shared" si="37"/>
        <v>1</v>
      </c>
      <c r="AY194" s="122">
        <f>SUMPRODUCT(AN194:AW194,幕後結果_最佳化!$Z$1005:$AI$1005)</f>
        <v>-0.14468717641481521</v>
      </c>
      <c r="AZ194" s="122">
        <f>(SUMPRODUCT(AN194:AW194,MMULT(AN194:AW194,幕後結果!$AB$9:$AK$18)))*252</f>
        <v>7.8457168932442034E-2</v>
      </c>
      <c r="BA194" s="122">
        <f t="shared" si="38"/>
        <v>0.28010206877572691</v>
      </c>
      <c r="BB194" s="98">
        <f t="shared" si="39"/>
        <v>-0.66971007117056724</v>
      </c>
      <c r="BC194" s="56"/>
      <c r="BD194" s="56"/>
    </row>
    <row r="195" spans="1:56">
      <c r="A195" s="91">
        <v>194</v>
      </c>
      <c r="B195" s="122">
        <v>5.757576665391162E-2</v>
      </c>
      <c r="C195" s="122">
        <v>7.6162399581040763E-2</v>
      </c>
      <c r="D195" s="122">
        <v>0.72961012004110981</v>
      </c>
      <c r="E195" s="122">
        <v>0.37761693161651944</v>
      </c>
      <c r="F195" s="122">
        <v>0.28990859579740413</v>
      </c>
      <c r="G195" s="122">
        <v>0.62577620845928417</v>
      </c>
      <c r="H195" s="122">
        <v>0.84983059182191489</v>
      </c>
      <c r="I195" s="122">
        <v>0.6596993106763851</v>
      </c>
      <c r="J195" s="122">
        <v>0.30545387013013525</v>
      </c>
      <c r="K195" s="100">
        <v>0.12695464338024576</v>
      </c>
      <c r="L195" s="101"/>
      <c r="M195" s="102">
        <v>194</v>
      </c>
      <c r="N195" s="125">
        <v>-1.5754546721556053</v>
      </c>
      <c r="O195" s="125">
        <v>-1.4313679140187232</v>
      </c>
      <c r="P195" s="125">
        <v>0.61163426869812132</v>
      </c>
      <c r="Q195" s="125">
        <v>-0.31174560874531271</v>
      </c>
      <c r="R195" s="125">
        <v>-0.55365176563235963</v>
      </c>
      <c r="S195" s="125">
        <v>0.32068702218089135</v>
      </c>
      <c r="T195" s="125">
        <v>1.035707084261015</v>
      </c>
      <c r="U195" s="122">
        <v>0.41164263270811852</v>
      </c>
      <c r="V195" s="122">
        <v>-0.50877814479157102</v>
      </c>
      <c r="W195" s="94">
        <v>-1.1409054126625715</v>
      </c>
      <c r="X195" s="56"/>
      <c r="Y195" s="95">
        <v>194</v>
      </c>
      <c r="Z195" s="122">
        <f>(幕後結果!$AB$2+幕後結果!$AB$4*幕後結果_最佳化!$N1196)*12/3</f>
        <v>-3.4410511984139043</v>
      </c>
      <c r="AA195" s="122">
        <f>(幕後結果!$AC$2+幕後結果!$AC$4*幕後結果_最佳化!$O1196)*12/3</f>
        <v>-1.5400382153098835</v>
      </c>
      <c r="AB195" s="122">
        <f>(幕後結果!$AD$2+幕後結果!$AD$4*幕後結果_最佳化!$P1196)*12/3</f>
        <v>-0.27146853327046022</v>
      </c>
      <c r="AC195" s="122">
        <f>(幕後結果!$AE$2+幕後結果!$AE$4*幕後結果_最佳化!$Q1196)*12/3</f>
        <v>-0.50909333195522288</v>
      </c>
      <c r="AD195" s="122">
        <f>(幕後結果!$AF$2+幕後結果!$AF$4*幕後結果_最佳化!$R1196)*12/3</f>
        <v>-1.719105765720097E-2</v>
      </c>
      <c r="AE195" s="122">
        <f>(幕後結果!$AG$2+幕後結果!$AG$4*幕後結果_最佳化!$S1196)*12/3</f>
        <v>-0.256261161749054</v>
      </c>
      <c r="AF195" s="122">
        <f>(幕後結果!$AH$2+幕後結果!$AH$4*幕後結果_最佳化!$T1196)*12/3</f>
        <v>0.44457081872283916</v>
      </c>
      <c r="AG195" s="122">
        <f>(幕後結果!$AI$2+幕後結果!$AI$4*幕後結果_最佳化!$U1196)*12/3</f>
        <v>-1.2182814648747868</v>
      </c>
      <c r="AH195" s="122">
        <f>(幕後結果!$AJ$2+幕後結果!$AJ$4*幕後結果_最佳化!$V1196)*12/3</f>
        <v>0.25142916373728363</v>
      </c>
      <c r="AI195" s="96">
        <f>(幕後結果!$AK$2+幕後結果!$AK$4*幕後結果_最佳化!$W1196)*12/3</f>
        <v>-3.7142142821312141</v>
      </c>
      <c r="AJ195" s="56"/>
      <c r="AK195" s="56"/>
      <c r="AL195" s="56"/>
      <c r="AM195" s="104">
        <v>194</v>
      </c>
      <c r="AN195" s="122">
        <f t="shared" si="27"/>
        <v>0.14771860018571628</v>
      </c>
      <c r="AO195" s="122">
        <f t="shared" si="28"/>
        <v>0.10446885771738228</v>
      </c>
      <c r="AP195" s="122">
        <f t="shared" si="29"/>
        <v>9.5919290550667419E-2</v>
      </c>
      <c r="AQ195" s="122">
        <f t="shared" si="30"/>
        <v>6.5366821642167991E-2</v>
      </c>
      <c r="AR195" s="122">
        <f t="shared" si="31"/>
        <v>3.5475701353754691E-2</v>
      </c>
      <c r="AS195" s="122">
        <f t="shared" si="32"/>
        <v>4.2649478543243927E-2</v>
      </c>
      <c r="AT195" s="122">
        <f t="shared" si="33"/>
        <v>0.15770502471930284</v>
      </c>
      <c r="AU195" s="122">
        <f t="shared" si="34"/>
        <v>5.9242453582982281E-2</v>
      </c>
      <c r="AV195" s="122">
        <f t="shared" si="35"/>
        <v>0.14545299943032902</v>
      </c>
      <c r="AW195" s="122">
        <f t="shared" si="36"/>
        <v>0.14600077227445324</v>
      </c>
      <c r="AX195" s="122">
        <f t="shared" si="37"/>
        <v>1</v>
      </c>
      <c r="AY195" s="122">
        <f>SUMPRODUCT(AN195:AW195,幕後結果_最佳化!$Z$1005:$AI$1005)</f>
        <v>-0.30111670782397204</v>
      </c>
      <c r="AZ195" s="122">
        <f>(SUMPRODUCT(AN195:AW195,MMULT(AN195:AW195,幕後結果!$AB$9:$AK$18)))*252</f>
        <v>5.5381549479614899E-2</v>
      </c>
      <c r="BA195" s="122">
        <f t="shared" si="38"/>
        <v>0.23533284828007947</v>
      </c>
      <c r="BB195" s="98">
        <f t="shared" si="39"/>
        <v>-1.4618303833833828</v>
      </c>
      <c r="BC195" s="56"/>
      <c r="BD195" s="56"/>
    </row>
    <row r="196" spans="1:56">
      <c r="A196" s="91">
        <v>195</v>
      </c>
      <c r="B196" s="122">
        <v>0.49253080365098612</v>
      </c>
      <c r="C196" s="122">
        <v>0.67302376763869876</v>
      </c>
      <c r="D196" s="122">
        <v>0.38261603995719451</v>
      </c>
      <c r="E196" s="122">
        <v>0.66933591194380626</v>
      </c>
      <c r="F196" s="122">
        <v>0.32796384617937857</v>
      </c>
      <c r="G196" s="122">
        <v>7.3489037683700742E-2</v>
      </c>
      <c r="H196" s="122">
        <v>0.99575956695887258</v>
      </c>
      <c r="I196" s="122">
        <v>0.23440063640413933</v>
      </c>
      <c r="J196" s="122">
        <v>0.62411509430440226</v>
      </c>
      <c r="K196" s="100">
        <v>0.89915811907258636</v>
      </c>
      <c r="L196" s="101"/>
      <c r="M196" s="102">
        <v>195</v>
      </c>
      <c r="N196" s="125">
        <v>-1.8723592697120702E-2</v>
      </c>
      <c r="O196" s="125">
        <v>0.44827815424002071</v>
      </c>
      <c r="P196" s="125">
        <v>-0.29861727905179691</v>
      </c>
      <c r="Q196" s="125">
        <v>0.43808015982821269</v>
      </c>
      <c r="R196" s="125">
        <v>-0.4455425846006254</v>
      </c>
      <c r="S196" s="125">
        <v>-1.4502885331531197</v>
      </c>
      <c r="T196" s="125">
        <v>2.6323011152504678</v>
      </c>
      <c r="U196" s="122">
        <v>-0.72443083876098913</v>
      </c>
      <c r="V196" s="122">
        <v>0.31630658770945819</v>
      </c>
      <c r="W196" s="94">
        <v>1.2767691448350702</v>
      </c>
      <c r="X196" s="56"/>
      <c r="Y196" s="95">
        <v>195</v>
      </c>
      <c r="Z196" s="122">
        <f>(幕後結果!$AB$2+幕後結果!$AB$4*幕後結果_最佳化!$N1197)*12/3</f>
        <v>-1.8465515855431238</v>
      </c>
      <c r="AA196" s="122">
        <f>(幕後結果!$AC$2+幕後結果!$AC$4*幕後結果_最佳化!$O1197)*12/3</f>
        <v>0.47379260165014631</v>
      </c>
      <c r="AB196" s="122">
        <f>(幕後結果!$AD$2+幕後結果!$AD$4*幕後結果_最佳化!$P1197)*12/3</f>
        <v>-0.19620815687498008</v>
      </c>
      <c r="AC196" s="122">
        <f>(幕後結果!$AE$2+幕後結果!$AE$4*幕後結果_最佳化!$Q1197)*12/3</f>
        <v>0.76150490969977758</v>
      </c>
      <c r="AD196" s="122">
        <f>(幕後結果!$AF$2+幕後結果!$AF$4*幕後結果_最佳化!$R1197)*12/3</f>
        <v>0.34456214643701011</v>
      </c>
      <c r="AE196" s="122">
        <f>(幕後結果!$AG$2+幕後結果!$AG$4*幕後結果_最佳化!$S1197)*12/3</f>
        <v>-0.84394093244346813</v>
      </c>
      <c r="AF196" s="122">
        <f>(幕後結果!$AH$2+幕後結果!$AH$4*幕後結果_最佳化!$T1197)*12/3</f>
        <v>2.80498170040469</v>
      </c>
      <c r="AG196" s="122">
        <f>(幕後結果!$AI$2+幕後結果!$AI$4*幕後結果_最佳化!$U1197)*12/3</f>
        <v>-1.3787081547992956</v>
      </c>
      <c r="AH196" s="122">
        <f>(幕後結果!$AJ$2+幕後結果!$AJ$4*幕後結果_最佳化!$V1197)*12/3</f>
        <v>1.2042736538429308</v>
      </c>
      <c r="AI196" s="96">
        <f>(幕後結果!$AK$2+幕後結果!$AK$4*幕後結果_最佳化!$W1197)*12/3</f>
        <v>-1.5085724613460447</v>
      </c>
      <c r="AJ196" s="56"/>
      <c r="AK196" s="56"/>
      <c r="AL196" s="56"/>
      <c r="AM196" s="104">
        <v>195</v>
      </c>
      <c r="AN196" s="122">
        <f t="shared" ref="AN196:AN259" si="40">B1197/SUM($B1197:$K1197)</f>
        <v>0.1820208451176675</v>
      </c>
      <c r="AO196" s="122">
        <f t="shared" ref="AO196:AO259" si="41">C1197/SUM($B1197:$K1197)</f>
        <v>0.18048257334287554</v>
      </c>
      <c r="AP196" s="122">
        <f t="shared" ref="AP196:AP259" si="42">D1197/SUM($B1197:$K1197)</f>
        <v>5.9866432186930052E-2</v>
      </c>
      <c r="AQ196" s="122">
        <f t="shared" ref="AQ196:AQ259" si="43">E1197/SUM($B1197:$K1197)</f>
        <v>0.12981782877688397</v>
      </c>
      <c r="AR196" s="122">
        <f t="shared" ref="AR196:AR259" si="44">F1197/SUM($B1197:$K1197)</f>
        <v>6.6210259966153595E-2</v>
      </c>
      <c r="AS196" s="122">
        <f t="shared" ref="AS196:AS259" si="45">G1197/SUM($B1197:$K1197)</f>
        <v>8.0110375374444862E-2</v>
      </c>
      <c r="AT196" s="122">
        <f t="shared" ref="AT196:AT259" si="46">H1197/SUM($B1197:$K1197)</f>
        <v>1.2238685858378137E-2</v>
      </c>
      <c r="AU196" s="122">
        <f t="shared" ref="AU196:AU259" si="47">I1197/SUM($B1197:$K1197)</f>
        <v>0.18368744497028053</v>
      </c>
      <c r="AV196" s="122">
        <f t="shared" ref="AV196:AV259" si="48">J1197/SUM($B1197:$K1197)</f>
        <v>5.9545571861438912E-2</v>
      </c>
      <c r="AW196" s="122">
        <f t="shared" ref="AW196:AW259" si="49">K1197/SUM($B1197:$K1197)</f>
        <v>4.6019982544946998E-2</v>
      </c>
      <c r="AX196" s="122">
        <f t="shared" ref="AX196:AX259" si="50">SUM(AN196:AW196)</f>
        <v>1.0000000000000002</v>
      </c>
      <c r="AY196" s="122">
        <f>SUMPRODUCT(AN196:AW196,幕後結果_最佳化!$Z$1005:$AI$1005)</f>
        <v>-0.30947788202720122</v>
      </c>
      <c r="AZ196" s="122">
        <f>(SUMPRODUCT(AN196:AW196,MMULT(AN196:AW196,幕後結果!$AB$9:$AK$18)))*252</f>
        <v>6.827082184239279E-2</v>
      </c>
      <c r="BA196" s="122">
        <f t="shared" ref="BA196:BA259" si="51">AZ196^0.5</f>
        <v>0.26128685738550417</v>
      </c>
      <c r="BB196" s="98">
        <f t="shared" ref="BB196:BB259" si="52">(AY196-$BC$2)/$BA196</f>
        <v>-1.3486245942607853</v>
      </c>
      <c r="BC196" s="56"/>
      <c r="BD196" s="56"/>
    </row>
    <row r="197" spans="1:56">
      <c r="A197" s="91">
        <v>196</v>
      </c>
      <c r="B197" s="122">
        <v>0.10458491392632863</v>
      </c>
      <c r="C197" s="122">
        <v>0.39097639693251662</v>
      </c>
      <c r="D197" s="122">
        <v>0.17266465522189933</v>
      </c>
      <c r="E197" s="122">
        <v>0.54070584869299232</v>
      </c>
      <c r="F197" s="122">
        <v>0.64128398038760182</v>
      </c>
      <c r="G197" s="122">
        <v>2.1907463755181045E-2</v>
      </c>
      <c r="H197" s="122">
        <v>0.4479102406019182</v>
      </c>
      <c r="I197" s="122">
        <v>0.68594204812824966</v>
      </c>
      <c r="J197" s="122">
        <v>0.92662806888713556</v>
      </c>
      <c r="K197" s="100">
        <v>5.0797941705983618E-2</v>
      </c>
      <c r="L197" s="101"/>
      <c r="M197" s="102">
        <v>196</v>
      </c>
      <c r="N197" s="125">
        <v>-1.2558514661749425</v>
      </c>
      <c r="O197" s="125">
        <v>-0.27677511040589475</v>
      </c>
      <c r="P197" s="125">
        <v>-0.94368760386516959</v>
      </c>
      <c r="Q197" s="125">
        <v>0.10221212649943337</v>
      </c>
      <c r="R197" s="125">
        <v>0.36189293561311947</v>
      </c>
      <c r="S197" s="125">
        <v>-2.015857034749319</v>
      </c>
      <c r="T197" s="125">
        <v>-0.13094289536073489</v>
      </c>
      <c r="U197" s="122">
        <v>0.48438043112918872</v>
      </c>
      <c r="V197" s="122">
        <v>1.4511292887897806</v>
      </c>
      <c r="W197" s="94">
        <v>-1.6371655485985483</v>
      </c>
      <c r="X197" s="56"/>
      <c r="Y197" s="95">
        <v>196</v>
      </c>
      <c r="Z197" s="122">
        <f>(幕後結果!$AB$2+幕後結果!$AB$4*幕後結果_最佳化!$N1198)*12/3</f>
        <v>-3.1136939593037969</v>
      </c>
      <c r="AA197" s="122">
        <f>(幕後結果!$AC$2+幕後結果!$AC$4*幕後結果_最佳化!$O1198)*12/3</f>
        <v>-0.31361124906826965</v>
      </c>
      <c r="AB197" s="122">
        <f>(幕後結果!$AD$2+幕後結果!$AD$4*幕後結果_最佳化!$P1198)*12/3</f>
        <v>-1.4848024397478354</v>
      </c>
      <c r="AC197" s="122">
        <f>(幕後結果!$AE$2+幕後結果!$AE$4*幕後結果_最佳化!$Q1198)*12/3</f>
        <v>-0.40317916843169471</v>
      </c>
      <c r="AD197" s="122">
        <f>(幕後結果!$AF$2+幕後結果!$AF$4*幕後結果_最佳化!$R1198)*12/3</f>
        <v>1.2389014773751468</v>
      </c>
      <c r="AE197" s="122">
        <f>(幕後結果!$AG$2+幕後結果!$AG$4*幕後結果_最佳化!$S1198)*12/3</f>
        <v>-1.4510273012534247</v>
      </c>
      <c r="AF197" s="122">
        <f>(幕後結果!$AH$2+幕後結果!$AH$4*幕後結果_最佳化!$T1198)*12/3</f>
        <v>-7.0153910998228014E-2</v>
      </c>
      <c r="AG197" s="122">
        <f>(幕後結果!$AI$2+幕後結果!$AI$4*幕後結果_最佳化!$U1198)*12/3</f>
        <v>-0.29154702036000507</v>
      </c>
      <c r="AH197" s="122">
        <f>(幕後結果!$AJ$2+幕後結果!$AJ$4*幕後結果_最佳化!$V1198)*12/3</f>
        <v>1.4505063228808099</v>
      </c>
      <c r="AI197" s="96">
        <f>(幕後結果!$AK$2+幕後結果!$AK$4*幕後結果_最佳化!$W1198)*12/3</f>
        <v>-4.1546080414131907</v>
      </c>
      <c r="AJ197" s="56"/>
      <c r="AK197" s="56"/>
      <c r="AL197" s="56"/>
      <c r="AM197" s="104">
        <v>196</v>
      </c>
      <c r="AN197" s="122">
        <f t="shared" si="40"/>
        <v>0.1259037579451564</v>
      </c>
      <c r="AO197" s="122">
        <f t="shared" si="41"/>
        <v>4.4194244767645045E-2</v>
      </c>
      <c r="AP197" s="122">
        <f t="shared" si="42"/>
        <v>0.13407443971344998</v>
      </c>
      <c r="AQ197" s="122">
        <f t="shared" si="43"/>
        <v>8.396358187501847E-2</v>
      </c>
      <c r="AR197" s="122">
        <f t="shared" si="44"/>
        <v>0.1427517775007732</v>
      </c>
      <c r="AS197" s="122">
        <f t="shared" si="45"/>
        <v>0.12893635806543199</v>
      </c>
      <c r="AT197" s="122">
        <f t="shared" si="46"/>
        <v>4.4614089499303282E-2</v>
      </c>
      <c r="AU197" s="122">
        <f t="shared" si="47"/>
        <v>7.2531243560570779E-2</v>
      </c>
      <c r="AV197" s="122">
        <f t="shared" si="48"/>
        <v>0.11299987991318415</v>
      </c>
      <c r="AW197" s="122">
        <f t="shared" si="49"/>
        <v>0.1100306271594666</v>
      </c>
      <c r="AX197" s="122">
        <f t="shared" si="50"/>
        <v>1</v>
      </c>
      <c r="AY197" s="122">
        <f>SUMPRODUCT(AN197:AW197,幕後結果_最佳化!$Z$1005:$AI$1005)</f>
        <v>-0.15381037956964111</v>
      </c>
      <c r="AZ197" s="122">
        <f>(SUMPRODUCT(AN197:AW197,MMULT(AN197:AW197,幕後結果!$AB$9:$AK$18)))*252</f>
        <v>6.5130494016765544E-2</v>
      </c>
      <c r="BA197" s="122">
        <f t="shared" si="51"/>
        <v>0.25520676718450386</v>
      </c>
      <c r="BB197" s="98">
        <f t="shared" si="52"/>
        <v>-0.77078825824170916</v>
      </c>
      <c r="BC197" s="56"/>
      <c r="BD197" s="56"/>
    </row>
    <row r="198" spans="1:56">
      <c r="A198" s="91">
        <v>197</v>
      </c>
      <c r="B198" s="122">
        <v>0.87494135243573545</v>
      </c>
      <c r="C198" s="122">
        <v>0.41727569934385289</v>
      </c>
      <c r="D198" s="122">
        <v>0.91276285441797333</v>
      </c>
      <c r="E198" s="122">
        <v>0.7384204820854805</v>
      </c>
      <c r="F198" s="122">
        <v>0.81645156827961474</v>
      </c>
      <c r="G198" s="122">
        <v>0.30668737489744302</v>
      </c>
      <c r="H198" s="122">
        <v>0.15748832340643348</v>
      </c>
      <c r="I198" s="122">
        <v>8.3760756644545964E-2</v>
      </c>
      <c r="J198" s="122">
        <v>0.93004025427428116</v>
      </c>
      <c r="K198" s="100">
        <v>3.8208931784387001E-2</v>
      </c>
      <c r="L198" s="101"/>
      <c r="M198" s="102">
        <v>197</v>
      </c>
      <c r="N198" s="125">
        <v>1.1500645275648411</v>
      </c>
      <c r="O198" s="125">
        <v>-0.20886785498529392</v>
      </c>
      <c r="P198" s="125">
        <v>1.3579665729479493</v>
      </c>
      <c r="Q198" s="125">
        <v>0.6384834318093312</v>
      </c>
      <c r="R198" s="125">
        <v>0.90192471119195361</v>
      </c>
      <c r="S198" s="125">
        <v>-0.50526211257306886</v>
      </c>
      <c r="T198" s="125">
        <v>-1.0048342955300114</v>
      </c>
      <c r="U198" s="122">
        <v>-1.3802115679598657</v>
      </c>
      <c r="V198" s="122">
        <v>1.4760909001396592</v>
      </c>
      <c r="W198" s="94">
        <v>-1.7718596155650435</v>
      </c>
      <c r="X198" s="56"/>
      <c r="Y198" s="95">
        <v>197</v>
      </c>
      <c r="Z198" s="122">
        <f>(幕後結果!$AB$2+幕後結果!$AB$4*幕後結果_最佳化!$N1199)*12/3</f>
        <v>-0.64940698563320365</v>
      </c>
      <c r="AA198" s="122">
        <f>(幕後結果!$AC$2+幕後結果!$AC$4*幕後結果_最佳化!$O1199)*12/3</f>
        <v>-0.20177000009345844</v>
      </c>
      <c r="AB198" s="122">
        <f>(幕後結果!$AD$2+幕後結果!$AD$4*幕後結果_最佳化!$P1199)*12/3</f>
        <v>1.6290353421817778</v>
      </c>
      <c r="AC198" s="122">
        <f>(幕後結果!$AE$2+幕後結果!$AE$4*幕後結果_最佳化!$Q1199)*12/3</f>
        <v>1.8038781016141892</v>
      </c>
      <c r="AD198" s="122">
        <f>(幕後結果!$AF$2+幕後結果!$AF$4*幕後結果_最佳化!$R1199)*12/3</f>
        <v>3.6336510869375629</v>
      </c>
      <c r="AE198" s="122">
        <f>(幕後結果!$AG$2+幕後結果!$AG$4*幕後結果_最佳化!$S1199)*12/3</f>
        <v>-0.38109762483003468</v>
      </c>
      <c r="AF198" s="122">
        <f>(幕後結果!$AH$2+幕後結果!$AH$4*幕後結果_最佳化!$T1199)*12/3</f>
        <v>-0.44149066668914799</v>
      </c>
      <c r="AG198" s="122">
        <f>(幕後結果!$AI$2+幕後結果!$AI$4*幕後結果_最佳化!$U1199)*12/3</f>
        <v>-1.0621157598946964</v>
      </c>
      <c r="AH198" s="122">
        <f>(幕後結果!$AJ$2+幕後結果!$AJ$4*幕後結果_最佳化!$V1199)*12/3</f>
        <v>2.3580145753157926</v>
      </c>
      <c r="AI198" s="96">
        <f>(幕後結果!$AK$2+幕後結果!$AK$4*幕後結果_最佳化!$W1199)*12/3</f>
        <v>-4.1120530843172993</v>
      </c>
      <c r="AJ198" s="56"/>
      <c r="AK198" s="56"/>
      <c r="AL198" s="56"/>
      <c r="AM198" s="104">
        <v>197</v>
      </c>
      <c r="AN198" s="122">
        <f t="shared" si="40"/>
        <v>7.6451862551485455E-3</v>
      </c>
      <c r="AO198" s="122">
        <f t="shared" si="41"/>
        <v>0.19893149213338079</v>
      </c>
      <c r="AP198" s="122">
        <f t="shared" si="42"/>
        <v>0.18143455547656936</v>
      </c>
      <c r="AQ198" s="122">
        <f t="shared" si="43"/>
        <v>7.5704899730254085E-2</v>
      </c>
      <c r="AR198" s="122">
        <f t="shared" si="44"/>
        <v>9.4209213869679773E-2</v>
      </c>
      <c r="AS198" s="122">
        <f t="shared" si="45"/>
        <v>0.10912473981602884</v>
      </c>
      <c r="AT198" s="122">
        <f t="shared" si="46"/>
        <v>0.19143991417536529</v>
      </c>
      <c r="AU198" s="122">
        <f t="shared" si="47"/>
        <v>5.1346261332044653E-2</v>
      </c>
      <c r="AV198" s="122">
        <f t="shared" si="48"/>
        <v>2.5246627426933628E-2</v>
      </c>
      <c r="AW198" s="122">
        <f t="shared" si="49"/>
        <v>6.4917109784595237E-2</v>
      </c>
      <c r="AX198" s="122">
        <f t="shared" si="50"/>
        <v>1.0000000000000002</v>
      </c>
      <c r="AY198" s="122">
        <f>SUMPRODUCT(AN198:AW198,幕後結果_最佳化!$Z$1005:$AI$1005)</f>
        <v>4.673497872753038E-2</v>
      </c>
      <c r="AZ198" s="122">
        <f>(SUMPRODUCT(AN198:AW198,MMULT(AN198:AW198,幕後結果!$AB$9:$AK$18)))*252</f>
        <v>7.0402642684168806E-2</v>
      </c>
      <c r="BA198" s="122">
        <f t="shared" si="51"/>
        <v>0.26533496317705441</v>
      </c>
      <c r="BB198" s="98">
        <f t="shared" si="52"/>
        <v>1.4453348633784648E-2</v>
      </c>
      <c r="BC198" s="56"/>
      <c r="BD198" s="56"/>
    </row>
    <row r="199" spans="1:56">
      <c r="A199" s="91">
        <v>198</v>
      </c>
      <c r="B199" s="122">
        <v>0.43003932149522539</v>
      </c>
      <c r="C199" s="122">
        <v>0.97288921369724335</v>
      </c>
      <c r="D199" s="122">
        <v>0.47993917332220137</v>
      </c>
      <c r="E199" s="122">
        <v>0.39965015016416761</v>
      </c>
      <c r="F199" s="122">
        <v>0.57885122254856669</v>
      </c>
      <c r="G199" s="122">
        <v>0.7119167282486949</v>
      </c>
      <c r="H199" s="122">
        <v>6.4604868416424654E-3</v>
      </c>
      <c r="I199" s="122">
        <v>0.78498410801296781</v>
      </c>
      <c r="J199" s="122">
        <v>0.21147175188462985</v>
      </c>
      <c r="K199" s="100">
        <v>0.80765063697552053</v>
      </c>
      <c r="L199" s="101"/>
      <c r="M199" s="102">
        <v>198</v>
      </c>
      <c r="N199" s="125">
        <v>-0.17627405624547959</v>
      </c>
      <c r="O199" s="125">
        <v>1.9250622366766303</v>
      </c>
      <c r="P199" s="125">
        <v>-5.0306245800798198E-2</v>
      </c>
      <c r="Q199" s="125">
        <v>-0.25425275030164579</v>
      </c>
      <c r="R199" s="125">
        <v>0.19895549947330909</v>
      </c>
      <c r="S199" s="125">
        <v>0.55899293260249272</v>
      </c>
      <c r="T199" s="125">
        <v>-2.4859400315161579</v>
      </c>
      <c r="U199" s="122">
        <v>0.78913726464270462</v>
      </c>
      <c r="V199" s="122">
        <v>-0.80132503064302718</v>
      </c>
      <c r="W199" s="94">
        <v>0.86927135635154651</v>
      </c>
      <c r="X199" s="56"/>
      <c r="Y199" s="95">
        <v>198</v>
      </c>
      <c r="Z199" s="122">
        <f>(幕後結果!$AB$2+幕後結果!$AB$4*幕後結果_最佳化!$N1200)*12/3</f>
        <v>-2.0079244497778741</v>
      </c>
      <c r="AA199" s="122">
        <f>(幕後結果!$AC$2+幕後結果!$AC$4*幕後結果_最佳化!$O1200)*12/3</f>
        <v>2.0330353981721507</v>
      </c>
      <c r="AB199" s="122">
        <f>(幕後結果!$AD$2+幕後結果!$AD$4*幕後結果_最佳化!$P1200)*12/3</f>
        <v>0.71018127901325057</v>
      </c>
      <c r="AC199" s="122">
        <f>(幕後結果!$AE$2+幕後結果!$AE$4*幕後結果_最佳化!$Q1200)*12/3</f>
        <v>0.63828950357468484</v>
      </c>
      <c r="AD199" s="122">
        <f>(幕後結果!$AF$2+幕後結果!$AF$4*幕後結果_最佳化!$R1200)*12/3</f>
        <v>1.4885466735788873</v>
      </c>
      <c r="AE199" s="122">
        <f>(幕後結果!$AG$2+幕後結果!$AG$4*幕後結果_最佳化!$S1200)*12/3</f>
        <v>0.40349343382559716</v>
      </c>
      <c r="AF199" s="122">
        <f>(幕後結果!$AH$2+幕後結果!$AH$4*幕後結果_最佳化!$T1200)*12/3</f>
        <v>-1.7456112952189489</v>
      </c>
      <c r="AG199" s="122">
        <f>(幕後結果!$AI$2+幕後結果!$AI$4*幕後結果_最佳化!$U1200)*12/3</f>
        <v>2.0544194093428256</v>
      </c>
      <c r="AH199" s="122">
        <f>(幕後結果!$AJ$2+幕後結果!$AJ$4*幕後結果_最佳化!$V1200)*12/3</f>
        <v>7.8621452907438827E-2</v>
      </c>
      <c r="AI199" s="96">
        <f>(幕後結果!$AK$2+幕後結果!$AK$4*幕後結果_最佳化!$W1200)*12/3</f>
        <v>1.5918576475044501</v>
      </c>
      <c r="AJ199" s="56"/>
      <c r="AK199" s="56"/>
      <c r="AL199" s="56"/>
      <c r="AM199" s="104">
        <v>198</v>
      </c>
      <c r="AN199" s="122">
        <f t="shared" si="40"/>
        <v>8.7735487666363576E-2</v>
      </c>
      <c r="AO199" s="122">
        <f t="shared" si="41"/>
        <v>0.14854898761013322</v>
      </c>
      <c r="AP199" s="122">
        <f t="shared" si="42"/>
        <v>0.15065220129803528</v>
      </c>
      <c r="AQ199" s="122">
        <f t="shared" si="43"/>
        <v>0.14651246872094464</v>
      </c>
      <c r="AR199" s="122">
        <f t="shared" si="44"/>
        <v>0.15033004847963902</v>
      </c>
      <c r="AS199" s="122">
        <f t="shared" si="45"/>
        <v>6.1111357250751189E-2</v>
      </c>
      <c r="AT199" s="122">
        <f t="shared" si="46"/>
        <v>9.7689290856672925E-2</v>
      </c>
      <c r="AU199" s="122">
        <f t="shared" si="47"/>
        <v>5.4813812197509549E-3</v>
      </c>
      <c r="AV199" s="122">
        <f t="shared" si="48"/>
        <v>4.9698386581542596E-2</v>
      </c>
      <c r="AW199" s="122">
        <f t="shared" si="49"/>
        <v>0.10224039031616662</v>
      </c>
      <c r="AX199" s="122">
        <f t="shared" si="50"/>
        <v>1</v>
      </c>
      <c r="AY199" s="122">
        <f>SUMPRODUCT(AN199:AW199,幕後結果_最佳化!$Z$1005:$AI$1005)</f>
        <v>-6.5823511721462308E-2</v>
      </c>
      <c r="AZ199" s="122">
        <f>(SUMPRODUCT(AN199:AW199,MMULT(AN199:AW199,幕後結果!$AB$9:$AK$18)))*252</f>
        <v>7.8374651218667366E-2</v>
      </c>
      <c r="BA199" s="122">
        <f t="shared" si="51"/>
        <v>0.27995473065956106</v>
      </c>
      <c r="BB199" s="98">
        <f t="shared" si="52"/>
        <v>-0.38836104489220269</v>
      </c>
      <c r="BC199" s="56"/>
      <c r="BD199" s="56"/>
    </row>
    <row r="200" spans="1:56">
      <c r="A200" s="91">
        <v>199</v>
      </c>
      <c r="B200" s="122">
        <v>5.3905809437732488E-2</v>
      </c>
      <c r="C200" s="122">
        <v>0.60085341786284352</v>
      </c>
      <c r="D200" s="122">
        <v>0.50473785826790207</v>
      </c>
      <c r="E200" s="122">
        <v>0.71013876189934022</v>
      </c>
      <c r="F200" s="122">
        <v>0.99290465796635075</v>
      </c>
      <c r="G200" s="122">
        <v>0.98582861985154868</v>
      </c>
      <c r="H200" s="122">
        <v>0.63619984981952671</v>
      </c>
      <c r="I200" s="122">
        <v>0.33040594452238148</v>
      </c>
      <c r="J200" s="122">
        <v>0.70961296679665309</v>
      </c>
      <c r="K200" s="100">
        <v>0.98504083398002429</v>
      </c>
      <c r="L200" s="101"/>
      <c r="M200" s="102">
        <v>199</v>
      </c>
      <c r="N200" s="125">
        <v>-1.6081075823014905</v>
      </c>
      <c r="O200" s="125">
        <v>0.25555669015792809</v>
      </c>
      <c r="P200" s="125">
        <v>1.1876328676727964E-2</v>
      </c>
      <c r="Q200" s="125">
        <v>0.55379014117843151</v>
      </c>
      <c r="R200" s="125">
        <v>2.4523999388984028</v>
      </c>
      <c r="S200" s="125">
        <v>2.1925091893405599</v>
      </c>
      <c r="T200" s="125">
        <v>0.34831943404201898</v>
      </c>
      <c r="U200" s="122">
        <v>-0.43879250851678708</v>
      </c>
      <c r="V200" s="122">
        <v>0.5522544021189576</v>
      </c>
      <c r="W200" s="94">
        <v>2.1711698962354342</v>
      </c>
      <c r="X200" s="56"/>
      <c r="Y200" s="95">
        <v>199</v>
      </c>
      <c r="Z200" s="122">
        <f>(幕後結果!$AB$2+幕後結果!$AB$4*幕後結果_最佳化!$N1201)*12/3</f>
        <v>-3.4744963150905943</v>
      </c>
      <c r="AA200" s="122">
        <f>(幕後結果!$AC$2+幕後結果!$AC$4*幕後結果_最佳化!$O1201)*12/3</f>
        <v>0.24352921913702621</v>
      </c>
      <c r="AB200" s="122">
        <f>(幕後結果!$AD$2+幕後結果!$AD$4*幕後結果_最佳化!$P1201)*12/3</f>
        <v>-0.22079106108620997</v>
      </c>
      <c r="AC200" s="122">
        <f>(幕後結果!$AE$2+幕後結果!$AE$4*幕後結果_最佳化!$Q1201)*12/3</f>
        <v>0.69402349477475456</v>
      </c>
      <c r="AD200" s="122">
        <f>(幕後結果!$AF$2+幕後結果!$AF$4*幕後結果_最佳化!$R1201)*12/3</f>
        <v>5.5066961577746065</v>
      </c>
      <c r="AE200" s="122">
        <f>(幕後結果!$AG$2+幕後結果!$AG$4*幕後結果_最佳化!$S1201)*12/3</f>
        <v>1.1553622834127983</v>
      </c>
      <c r="AF200" s="122">
        <f>(幕後結果!$AH$2+幕後結果!$AH$4*幕後結果_最佳化!$T1201)*12/3</f>
        <v>0.1887825746497708</v>
      </c>
      <c r="AG200" s="122">
        <f>(幕後結果!$AI$2+幕後結果!$AI$4*幕後結果_最佳化!$U1201)*12/3</f>
        <v>-0.49369135068699072</v>
      </c>
      <c r="AH200" s="122">
        <f>(幕後結果!$AJ$2+幕後結果!$AJ$4*幕後結果_最佳化!$V1201)*12/3</f>
        <v>1.31614270899939</v>
      </c>
      <c r="AI200" s="96">
        <f>(幕後結果!$AK$2+幕後結果!$AK$4*幕後結果_最佳化!$W1201)*12/3</f>
        <v>1.5011104942955482</v>
      </c>
      <c r="AJ200" s="56"/>
      <c r="AK200" s="56"/>
      <c r="AL200" s="56"/>
      <c r="AM200" s="104">
        <v>199</v>
      </c>
      <c r="AN200" s="122">
        <f t="shared" si="40"/>
        <v>5.3941586641282319E-2</v>
      </c>
      <c r="AO200" s="122">
        <f t="shared" si="41"/>
        <v>1.9996598359630982E-2</v>
      </c>
      <c r="AP200" s="122">
        <f t="shared" si="42"/>
        <v>6.9474985620000068E-2</v>
      </c>
      <c r="AQ200" s="122">
        <f t="shared" si="43"/>
        <v>9.519950175551968E-2</v>
      </c>
      <c r="AR200" s="122">
        <f t="shared" si="44"/>
        <v>0.21888494316309134</v>
      </c>
      <c r="AS200" s="122">
        <f t="shared" si="45"/>
        <v>4.9318173939500075E-2</v>
      </c>
      <c r="AT200" s="122">
        <f t="shared" si="46"/>
        <v>0.141300583289791</v>
      </c>
      <c r="AU200" s="122">
        <f t="shared" si="47"/>
        <v>4.9905478044260369E-2</v>
      </c>
      <c r="AV200" s="122">
        <f t="shared" si="48"/>
        <v>0.19019799461315953</v>
      </c>
      <c r="AW200" s="122">
        <f t="shared" si="49"/>
        <v>0.11178015457376474</v>
      </c>
      <c r="AX200" s="122">
        <f t="shared" si="50"/>
        <v>1.0000000000000002</v>
      </c>
      <c r="AY200" s="122">
        <f>SUMPRODUCT(AN200:AW200,幕後結果_最佳化!$Z$1005:$AI$1005)</f>
        <v>0.16929102502990101</v>
      </c>
      <c r="AZ200" s="122">
        <f>(SUMPRODUCT(AN200:AW200,MMULT(AN200:AW200,幕後結果!$AB$9:$AK$18)))*252</f>
        <v>7.4398740899142529E-2</v>
      </c>
      <c r="BA200" s="122">
        <f t="shared" si="51"/>
        <v>0.27276132588609869</v>
      </c>
      <c r="BB200" s="98">
        <f t="shared" si="52"/>
        <v>0.46337590059479378</v>
      </c>
      <c r="BC200" s="56"/>
      <c r="BD200" s="56"/>
    </row>
    <row r="201" spans="1:56">
      <c r="A201" s="91">
        <v>200</v>
      </c>
      <c r="B201" s="122">
        <v>0.53067916733203857</v>
      </c>
      <c r="C201" s="122">
        <v>0.58121861714204992</v>
      </c>
      <c r="D201" s="122">
        <v>0.37450371487401779</v>
      </c>
      <c r="E201" s="122">
        <v>7.9139695545794142E-2</v>
      </c>
      <c r="F201" s="122">
        <v>0.83851946041605241</v>
      </c>
      <c r="G201" s="122">
        <v>0.78312002905474354</v>
      </c>
      <c r="H201" s="122">
        <v>3.8472631404085522E-2</v>
      </c>
      <c r="I201" s="122">
        <v>0.28036255370859187</v>
      </c>
      <c r="J201" s="122">
        <v>0.38169293552191319</v>
      </c>
      <c r="K201" s="100">
        <v>0.55951122745501847</v>
      </c>
      <c r="L201" s="101"/>
      <c r="M201" s="102">
        <v>200</v>
      </c>
      <c r="N201" s="125">
        <v>7.6977222082857899E-2</v>
      </c>
      <c r="O201" s="125">
        <v>0.20501197925693457</v>
      </c>
      <c r="P201" s="125">
        <v>-0.31994842252888089</v>
      </c>
      <c r="Q201" s="125">
        <v>-1.4108820657872825</v>
      </c>
      <c r="R201" s="125">
        <v>0.98839123361120762</v>
      </c>
      <c r="S201" s="125">
        <v>0.78277382336963108</v>
      </c>
      <c r="T201" s="125">
        <v>-1.7686921512566995</v>
      </c>
      <c r="U201" s="122">
        <v>-0.58176481417418291</v>
      </c>
      <c r="V201" s="122">
        <v>-0.30103753691465429</v>
      </c>
      <c r="W201" s="94">
        <v>0.14973011827687943</v>
      </c>
      <c r="X201" s="56"/>
      <c r="Y201" s="95">
        <v>200</v>
      </c>
      <c r="Z201" s="122">
        <f>(幕後結果!$AB$2+幕後結果!$AB$4*幕後結果_最佳化!$N1202)*12/3</f>
        <v>-1.7485289314497943</v>
      </c>
      <c r="AA201" s="122">
        <f>(幕後結果!$AC$2+幕後結果!$AC$4*幕後結果_最佳化!$O1202)*12/3</f>
        <v>0.21810349137682117</v>
      </c>
      <c r="AB201" s="122">
        <f>(幕後結果!$AD$2+幕後結果!$AD$4*幕後結果_最佳化!$P1202)*12/3</f>
        <v>-0.31013254857581118</v>
      </c>
      <c r="AC201" s="122">
        <f>(幕後結果!$AE$2+幕後結果!$AE$4*幕後結果_最佳化!$Q1202)*12/3</f>
        <v>-1.2946641227833382</v>
      </c>
      <c r="AD201" s="122">
        <f>(幕後結果!$AF$2+幕後結果!$AF$4*幕後結果_最佳化!$R1202)*12/3</f>
        <v>2.4420801765516611</v>
      </c>
      <c r="AE201" s="122">
        <f>(幕後結果!$AG$2+幕後結果!$AG$4*幕後結果_最佳化!$S1202)*12/3</f>
        <v>0.1799820678980861</v>
      </c>
      <c r="AF201" s="122">
        <f>(幕後結果!$AH$2+幕後結果!$AH$4*幕後結果_最佳化!$T1202)*12/3</f>
        <v>-1.4947178837006403</v>
      </c>
      <c r="AG201" s="122">
        <f>(幕後結果!$AI$2+幕後結果!$AI$4*幕後結果_最佳化!$U1202)*12/3</f>
        <v>-0.26724778880654415</v>
      </c>
      <c r="AH201" s="122">
        <f>(幕後結果!$AJ$2+幕後結果!$AJ$4*幕後結果_最佳化!$V1202)*12/3</f>
        <v>0.81116441693564056</v>
      </c>
      <c r="AI201" s="96">
        <f>(幕後結果!$AK$2+幕後結果!$AK$4*幕後結果_最佳化!$W1202)*12/3</f>
        <v>-0.70917049049745906</v>
      </c>
      <c r="AJ201" s="56"/>
      <c r="AK201" s="56"/>
      <c r="AL201" s="56"/>
      <c r="AM201" s="104">
        <v>200</v>
      </c>
      <c r="AN201" s="122">
        <f t="shared" si="40"/>
        <v>1.5000124646123181E-2</v>
      </c>
      <c r="AO201" s="122">
        <f t="shared" si="41"/>
        <v>0.16195482530702221</v>
      </c>
      <c r="AP201" s="122">
        <f t="shared" si="42"/>
        <v>0.12403962581579468</v>
      </c>
      <c r="AQ201" s="122">
        <f t="shared" si="43"/>
        <v>5.4770715954887944E-2</v>
      </c>
      <c r="AR201" s="122">
        <f t="shared" si="44"/>
        <v>7.8133840780522462E-2</v>
      </c>
      <c r="AS201" s="122">
        <f t="shared" si="45"/>
        <v>8.4136598781074878E-2</v>
      </c>
      <c r="AT201" s="122">
        <f t="shared" si="46"/>
        <v>0.12739452646007177</v>
      </c>
      <c r="AU201" s="122">
        <f t="shared" si="47"/>
        <v>7.2729082822497834E-2</v>
      </c>
      <c r="AV201" s="122">
        <f t="shared" si="48"/>
        <v>0.13674547156265124</v>
      </c>
      <c r="AW201" s="122">
        <f t="shared" si="49"/>
        <v>0.14509518786935391</v>
      </c>
      <c r="AX201" s="122">
        <f t="shared" si="50"/>
        <v>1</v>
      </c>
      <c r="AY201" s="122">
        <f>SUMPRODUCT(AN201:AW201,幕後結果_最佳化!$Z$1005:$AI$1005)</f>
        <v>-2.9866491487218566E-2</v>
      </c>
      <c r="AZ201" s="122">
        <f>(SUMPRODUCT(AN201:AW201,MMULT(AN201:AW201,幕後結果!$AB$9:$AK$18)))*252</f>
        <v>6.3052901047573523E-2</v>
      </c>
      <c r="BA201" s="122">
        <f t="shared" si="51"/>
        <v>0.25110336725654142</v>
      </c>
      <c r="BB201" s="98">
        <f t="shared" si="52"/>
        <v>-0.28978700000018792</v>
      </c>
      <c r="BC201" s="56"/>
      <c r="BD201" s="56"/>
    </row>
    <row r="202" spans="1:56">
      <c r="A202" s="91">
        <v>201</v>
      </c>
      <c r="B202" s="122">
        <v>2.8938530403549434E-2</v>
      </c>
      <c r="C202" s="122">
        <v>0.8589568935147891</v>
      </c>
      <c r="D202" s="122">
        <v>0.37444988769598364</v>
      </c>
      <c r="E202" s="122">
        <v>0.97203168594322942</v>
      </c>
      <c r="F202" s="122">
        <v>0.1273191065838013</v>
      </c>
      <c r="G202" s="122">
        <v>0.2516121293586544</v>
      </c>
      <c r="H202" s="122">
        <v>0.60231921432626967</v>
      </c>
      <c r="I202" s="122">
        <v>0.62400005348782583</v>
      </c>
      <c r="J202" s="122">
        <v>0.8689991097950418</v>
      </c>
      <c r="K202" s="100">
        <v>0.52032775952909427</v>
      </c>
      <c r="L202" s="101"/>
      <c r="M202" s="102">
        <v>201</v>
      </c>
      <c r="N202" s="125">
        <v>-1.8966279365176029</v>
      </c>
      <c r="O202" s="125">
        <v>1.0756446443201513</v>
      </c>
      <c r="P202" s="125">
        <v>-0.32009043619014754</v>
      </c>
      <c r="Q202" s="125">
        <v>1.9115290433826364</v>
      </c>
      <c r="R202" s="125">
        <v>-1.1391557138702018</v>
      </c>
      <c r="S202" s="125">
        <v>-0.66942523486441041</v>
      </c>
      <c r="T202" s="125">
        <v>0.25935470898244345</v>
      </c>
      <c r="U202" s="122">
        <v>0.31600344535070779</v>
      </c>
      <c r="V202" s="122">
        <v>1.1216723420672852</v>
      </c>
      <c r="W202" s="94">
        <v>5.0976205762689859E-2</v>
      </c>
      <c r="X202" s="56"/>
      <c r="Y202" s="95">
        <v>201</v>
      </c>
      <c r="Z202" s="122">
        <f>(幕後結果!$AB$2+幕後結果!$AB$4*幕後結果_最佳化!$N1203)*12/3</f>
        <v>-3.7700165877782568</v>
      </c>
      <c r="AA202" s="122">
        <f>(幕後結果!$AC$2+幕後結果!$AC$4*幕後結果_最佳化!$O1203)*12/3</f>
        <v>1.1060640884667832</v>
      </c>
      <c r="AB202" s="122">
        <f>(幕後結果!$AD$2+幕後結果!$AD$4*幕後結果_最佳化!$P1203)*12/3</f>
        <v>-0.29309525822830851</v>
      </c>
      <c r="AC202" s="122">
        <f>(幕後結果!$AE$2+幕後結果!$AE$4*幕後結果_最佳化!$Q1203)*12/3</f>
        <v>2.2114668221287501</v>
      </c>
      <c r="AD202" s="122">
        <f>(幕後結果!$AF$2+幕後結果!$AF$4*幕後結果_最佳化!$R1203)*12/3</f>
        <v>-0.76511724111711177</v>
      </c>
      <c r="AE202" s="122">
        <f>(幕後結果!$AG$2+幕後結果!$AG$4*幕後結果_最佳化!$S1203)*12/3</f>
        <v>-0.16564173171371138</v>
      </c>
      <c r="AF202" s="122">
        <f>(幕後結果!$AH$2+幕後結果!$AH$4*幕後結果_最佳化!$T1203)*12/3</f>
        <v>0.40833246845442589</v>
      </c>
      <c r="AG202" s="122">
        <f>(幕後結果!$AI$2+幕後結果!$AI$4*幕後結果_最佳化!$U1203)*12/3</f>
        <v>-6.691919924501194E-2</v>
      </c>
      <c r="AH202" s="122">
        <f>(幕後結果!$AJ$2+幕後結果!$AJ$4*幕後結果_最佳化!$V1203)*12/3</f>
        <v>1.4202367187909335</v>
      </c>
      <c r="AI202" s="96">
        <f>(幕後結果!$AK$2+幕後結果!$AK$4*幕後結果_最佳化!$W1203)*12/3</f>
        <v>-2.3893467849248418</v>
      </c>
      <c r="AJ202" s="56"/>
      <c r="AK202" s="56"/>
      <c r="AL202" s="56"/>
      <c r="AM202" s="104">
        <v>201</v>
      </c>
      <c r="AN202" s="122">
        <f t="shared" si="40"/>
        <v>0.13411538717161797</v>
      </c>
      <c r="AO202" s="122">
        <f t="shared" si="41"/>
        <v>2.3726020886965411E-2</v>
      </c>
      <c r="AP202" s="122">
        <f t="shared" si="42"/>
        <v>8.3329308349704215E-2</v>
      </c>
      <c r="AQ202" s="122">
        <f t="shared" si="43"/>
        <v>0.16078044550091425</v>
      </c>
      <c r="AR202" s="122">
        <f t="shared" si="44"/>
        <v>5.9139377907720539E-3</v>
      </c>
      <c r="AS202" s="122">
        <f t="shared" si="45"/>
        <v>0.16395797330046952</v>
      </c>
      <c r="AT202" s="122">
        <f t="shared" si="46"/>
        <v>9.4541613356498355E-2</v>
      </c>
      <c r="AU202" s="122">
        <f t="shared" si="47"/>
        <v>7.96541736159328E-2</v>
      </c>
      <c r="AV202" s="122">
        <f t="shared" si="48"/>
        <v>0.11586096227401041</v>
      </c>
      <c r="AW202" s="122">
        <f t="shared" si="49"/>
        <v>0.13812017775311503</v>
      </c>
      <c r="AX202" s="122">
        <f t="shared" si="50"/>
        <v>1</v>
      </c>
      <c r="AY202" s="122">
        <f>SUMPRODUCT(AN202:AW202,幕後結果_最佳化!$Z$1005:$AI$1005)</f>
        <v>-0.32748171641901247</v>
      </c>
      <c r="AZ202" s="122">
        <f>(SUMPRODUCT(AN202:AW202,MMULT(AN202:AW202,幕後結果!$AB$9:$AK$18)))*252</f>
        <v>5.3223691670496391E-2</v>
      </c>
      <c r="BA202" s="122">
        <f t="shared" si="51"/>
        <v>0.23070260438602852</v>
      </c>
      <c r="BB202" s="98">
        <f t="shared" si="52"/>
        <v>-1.6054509545079196</v>
      </c>
      <c r="BC202" s="56"/>
      <c r="BD202" s="56"/>
    </row>
    <row r="203" spans="1:56">
      <c r="A203" s="91">
        <v>202</v>
      </c>
      <c r="B203" s="122">
        <v>0.39200730063288214</v>
      </c>
      <c r="C203" s="122">
        <v>0.82454082517532146</v>
      </c>
      <c r="D203" s="122">
        <v>0.86121309606636443</v>
      </c>
      <c r="E203" s="122">
        <v>0.80019449111409702</v>
      </c>
      <c r="F203" s="122">
        <v>0.28405317976778233</v>
      </c>
      <c r="G203" s="122">
        <v>0.82307341435817327</v>
      </c>
      <c r="H203" s="122">
        <v>0.11183950742577498</v>
      </c>
      <c r="I203" s="122">
        <v>0.95589137236381228</v>
      </c>
      <c r="J203" s="122">
        <v>0.91871588690573436</v>
      </c>
      <c r="K203" s="100">
        <v>0.88624308583137612</v>
      </c>
      <c r="L203" s="101"/>
      <c r="M203" s="102">
        <v>202</v>
      </c>
      <c r="N203" s="125">
        <v>-0.27409111553794074</v>
      </c>
      <c r="O203" s="125">
        <v>0.93280947227945554</v>
      </c>
      <c r="P203" s="125">
        <v>1.0857857149401058</v>
      </c>
      <c r="Q203" s="125">
        <v>0.84231614239865438</v>
      </c>
      <c r="R203" s="125">
        <v>-0.57084257573297736</v>
      </c>
      <c r="S203" s="125">
        <v>0.92714130788079507</v>
      </c>
      <c r="T203" s="125">
        <v>-1.216803429595176</v>
      </c>
      <c r="U203" s="122">
        <v>1.7048775978151673</v>
      </c>
      <c r="V203" s="122">
        <v>1.3964858916474072</v>
      </c>
      <c r="W203" s="94">
        <v>1.206787922774208</v>
      </c>
      <c r="X203" s="56"/>
      <c r="Y203" s="95">
        <v>202</v>
      </c>
      <c r="Z203" s="122">
        <f>(幕後結果!$AB$2+幕後結果!$AB$4*幕後結果_最佳化!$N1204)*12/3</f>
        <v>-2.1081146915171485</v>
      </c>
      <c r="AA203" s="122">
        <f>(幕後結果!$AC$2+幕後結果!$AC$4*幕後結果_最佳化!$O1204)*12/3</f>
        <v>0.9819904527040898</v>
      </c>
      <c r="AB203" s="122">
        <f>(幕後結果!$AD$2+幕後結果!$AD$4*幕後結果_最佳化!$P1204)*12/3</f>
        <v>1.5560223298742673</v>
      </c>
      <c r="AC203" s="122">
        <f>(幕後結果!$AE$2+幕後結果!$AE$4*幕後結果_最佳化!$Q1204)*12/3</f>
        <v>2.0287055623834256</v>
      </c>
      <c r="AD203" s="122">
        <f>(幕後結果!$AF$2+幕後結果!$AF$4*幕後結果_最佳化!$R1204)*12/3</f>
        <v>0.77045530782964755</v>
      </c>
      <c r="AE203" s="122">
        <f>(幕後結果!$AG$2+幕後結果!$AG$4*幕後結果_最佳化!$S1204)*12/3</f>
        <v>0.66138272326504222</v>
      </c>
      <c r="AF203" s="122">
        <f>(幕後結果!$AH$2+幕後結果!$AH$4*幕後結果_最佳化!$T1204)*12/3</f>
        <v>-0.81479094355436077</v>
      </c>
      <c r="AG203" s="122">
        <f>(幕後結果!$AI$2+幕後結果!$AI$4*幕後結果_最佳化!$U1204)*12/3</f>
        <v>2.1161305063546303</v>
      </c>
      <c r="AH203" s="122">
        <f>(幕後結果!$AJ$2+幕後結果!$AJ$4*幕後結果_最佳化!$V1204)*12/3</f>
        <v>1.9966777829530524</v>
      </c>
      <c r="AI203" s="96">
        <f>(幕後結果!$AK$2+幕後結果!$AK$4*幕後結果_最佳化!$W1204)*12/3</f>
        <v>1.0688405006695612</v>
      </c>
      <c r="AJ203" s="56"/>
      <c r="AK203" s="56"/>
      <c r="AL203" s="56"/>
      <c r="AM203" s="104">
        <v>202</v>
      </c>
      <c r="AN203" s="122">
        <f t="shared" si="40"/>
        <v>6.3650782336019368E-2</v>
      </c>
      <c r="AO203" s="122">
        <f t="shared" si="41"/>
        <v>0.15726782706806824</v>
      </c>
      <c r="AP203" s="122">
        <f t="shared" si="42"/>
        <v>2.0525547469358339E-2</v>
      </c>
      <c r="AQ203" s="122">
        <f t="shared" si="43"/>
        <v>7.8738013464278896E-3</v>
      </c>
      <c r="AR203" s="122">
        <f t="shared" si="44"/>
        <v>4.9284582069830385E-2</v>
      </c>
      <c r="AS203" s="122">
        <f t="shared" si="45"/>
        <v>4.0047291059311221E-2</v>
      </c>
      <c r="AT203" s="122">
        <f t="shared" si="46"/>
        <v>5.6098204605566034E-2</v>
      </c>
      <c r="AU203" s="122">
        <f t="shared" si="47"/>
        <v>0.16656652322545326</v>
      </c>
      <c r="AV203" s="122">
        <f t="shared" si="48"/>
        <v>0.22349614766189685</v>
      </c>
      <c r="AW203" s="122">
        <f t="shared" si="49"/>
        <v>0.21518929315806842</v>
      </c>
      <c r="AX203" s="122">
        <f t="shared" si="50"/>
        <v>1</v>
      </c>
      <c r="AY203" s="122">
        <f>SUMPRODUCT(AN203:AW203,幕後結果_最佳化!$Z$1005:$AI$1005)</f>
        <v>-0.23257928838998421</v>
      </c>
      <c r="AZ203" s="122">
        <f>(SUMPRODUCT(AN203:AW203,MMULT(AN203:AW203,幕後結果!$AB$9:$AK$18)))*252</f>
        <v>7.3137531603410522E-2</v>
      </c>
      <c r="BA203" s="122">
        <f t="shared" si="51"/>
        <v>0.27043951561007229</v>
      </c>
      <c r="BB203" s="98">
        <f t="shared" si="52"/>
        <v>-1.0186354895975276</v>
      </c>
      <c r="BC203" s="56"/>
      <c r="BD203" s="56"/>
    </row>
    <row r="204" spans="1:56">
      <c r="A204" s="91">
        <v>203</v>
      </c>
      <c r="B204" s="122">
        <v>0.64824191080235694</v>
      </c>
      <c r="C204" s="122">
        <v>0.58992200182416021</v>
      </c>
      <c r="D204" s="122">
        <v>0.89435462308874136</v>
      </c>
      <c r="E204" s="122">
        <v>0.48890594070615978</v>
      </c>
      <c r="F204" s="122">
        <v>0.74039916785847337</v>
      </c>
      <c r="G204" s="122">
        <v>0.64468137793586222</v>
      </c>
      <c r="H204" s="122">
        <v>0.89830059224882297</v>
      </c>
      <c r="I204" s="122">
        <v>0.13991008602905031</v>
      </c>
      <c r="J204" s="122">
        <v>0.11804096152137045</v>
      </c>
      <c r="K204" s="100">
        <v>0.90421681700140044</v>
      </c>
      <c r="L204" s="101"/>
      <c r="M204" s="102">
        <v>203</v>
      </c>
      <c r="N204" s="125">
        <v>0.38057830992746261</v>
      </c>
      <c r="O204" s="125">
        <v>0.22734434120494854</v>
      </c>
      <c r="P204" s="125">
        <v>1.2500240725089784</v>
      </c>
      <c r="Q204" s="125">
        <v>-2.7812267858354972E-2</v>
      </c>
      <c r="R204" s="125">
        <v>0.64457650550979317</v>
      </c>
      <c r="S204" s="125">
        <v>0.3710003861090454</v>
      </c>
      <c r="T204" s="125">
        <v>1.2719276813705742</v>
      </c>
      <c r="U204" s="122">
        <v>-1.0807233974611559</v>
      </c>
      <c r="V204" s="122">
        <v>-1.1848369425809864</v>
      </c>
      <c r="W204" s="94">
        <v>1.305959396194859</v>
      </c>
      <c r="X204" s="56"/>
      <c r="Y204" s="95">
        <v>203</v>
      </c>
      <c r="Z204" s="122">
        <f>(幕後結果!$AB$2+幕後結果!$AB$4*幕後結果_最佳化!$N1205)*12/3</f>
        <v>-1.4375620448609023</v>
      </c>
      <c r="AA204" s="122">
        <f>(幕後結果!$AC$2+幕後結果!$AC$4*幕後結果_最佳化!$O1205)*12/3</f>
        <v>0.24677277320425181</v>
      </c>
      <c r="AB204" s="122">
        <f>(幕後結果!$AD$2+幕後結果!$AD$4*幕後結果_最佳化!$P1205)*12/3</f>
        <v>1.5547458090422814</v>
      </c>
      <c r="AC204" s="122">
        <f>(幕後結果!$AE$2+幕後結果!$AE$4*幕後結果_最佳化!$Q1205)*12/3</f>
        <v>1.0519215070983818</v>
      </c>
      <c r="AD204" s="122">
        <f>(幕後結果!$AF$2+幕後結果!$AF$4*幕後結果_最佳化!$R1205)*12/3</f>
        <v>2.8610112612059542</v>
      </c>
      <c r="AE204" s="122">
        <f>(幕後結果!$AG$2+幕後結果!$AG$4*幕後結果_最佳化!$S1205)*12/3</f>
        <v>5.8889376423071516E-2</v>
      </c>
      <c r="AF204" s="122">
        <f>(幕後結果!$AH$2+幕後結果!$AH$4*幕後結果_最佳化!$T1205)*12/3</f>
        <v>1.4814401742330434</v>
      </c>
      <c r="AG204" s="122">
        <f>(幕後結果!$AI$2+幕後結果!$AI$4*幕後結果_最佳化!$U1205)*12/3</f>
        <v>-1.0732238676077146</v>
      </c>
      <c r="AH204" s="122">
        <f>(幕後結果!$AJ$2+幕後結果!$AJ$4*幕後結果_最佳化!$V1205)*12/3</f>
        <v>0.14970171226821594</v>
      </c>
      <c r="AI204" s="96">
        <f>(幕後結果!$AK$2+幕後結果!$AK$4*幕後結果_最佳化!$W1205)*12/3</f>
        <v>-3.6646883179493051E-2</v>
      </c>
      <c r="AJ204" s="56"/>
      <c r="AK204" s="56"/>
      <c r="AL204" s="56"/>
      <c r="AM204" s="104">
        <v>203</v>
      </c>
      <c r="AN204" s="122">
        <f t="shared" si="40"/>
        <v>0.10621937649818614</v>
      </c>
      <c r="AO204" s="122">
        <f t="shared" si="41"/>
        <v>4.6350665699218904E-2</v>
      </c>
      <c r="AP204" s="122">
        <f t="shared" si="42"/>
        <v>0.2137929926018648</v>
      </c>
      <c r="AQ204" s="122">
        <f t="shared" si="43"/>
        <v>4.2000713375198263E-2</v>
      </c>
      <c r="AR204" s="122">
        <f t="shared" si="44"/>
        <v>0.21908764900941002</v>
      </c>
      <c r="AS204" s="122">
        <f t="shared" si="45"/>
        <v>7.323031500318139E-2</v>
      </c>
      <c r="AT204" s="122">
        <f t="shared" si="46"/>
        <v>0.16126623061485573</v>
      </c>
      <c r="AU204" s="122">
        <f t="shared" si="47"/>
        <v>9.1048876015824756E-3</v>
      </c>
      <c r="AV204" s="122">
        <f t="shared" si="48"/>
        <v>2.0837016498084834E-2</v>
      </c>
      <c r="AW204" s="122">
        <f t="shared" si="49"/>
        <v>0.10811015309841746</v>
      </c>
      <c r="AX204" s="122">
        <f t="shared" si="50"/>
        <v>1.0000000000000002</v>
      </c>
      <c r="AY204" s="122">
        <f>SUMPRODUCT(AN204:AW204,幕後結果_最佳化!$Z$1005:$AI$1005)</f>
        <v>-8.4841818193781754E-2</v>
      </c>
      <c r="AZ204" s="122">
        <f>(SUMPRODUCT(AN204:AW204,MMULT(AN204:AW204,幕後結果!$AB$9:$AK$18)))*252</f>
        <v>9.1747621463563536E-2</v>
      </c>
      <c r="BA204" s="122">
        <f t="shared" si="51"/>
        <v>0.30289869835237576</v>
      </c>
      <c r="BB204" s="98">
        <f t="shared" si="52"/>
        <v>-0.42173115595621974</v>
      </c>
      <c r="BC204" s="56"/>
      <c r="BD204" s="56"/>
    </row>
    <row r="205" spans="1:56">
      <c r="A205" s="91">
        <v>204</v>
      </c>
      <c r="B205" s="122">
        <v>0.58250808660114228</v>
      </c>
      <c r="C205" s="122">
        <v>0.77623747695536882</v>
      </c>
      <c r="D205" s="122">
        <v>0.29936544880533345</v>
      </c>
      <c r="E205" s="122">
        <v>0.6937654637657038</v>
      </c>
      <c r="F205" s="122">
        <v>7.3304325965722228E-2</v>
      </c>
      <c r="G205" s="122">
        <v>0.21405650306511936</v>
      </c>
      <c r="H205" s="122">
        <v>0.4853647082222734</v>
      </c>
      <c r="I205" s="122">
        <v>0.80419705477991199</v>
      </c>
      <c r="J205" s="122">
        <v>0.43259179024148287</v>
      </c>
      <c r="K205" s="100">
        <v>0.38154891548254333</v>
      </c>
      <c r="L205" s="101"/>
      <c r="M205" s="102">
        <v>204</v>
      </c>
      <c r="N205" s="125">
        <v>0.20831396696223944</v>
      </c>
      <c r="O205" s="125">
        <v>0.75954760840067292</v>
      </c>
      <c r="P205" s="125">
        <v>-0.52622642261768293</v>
      </c>
      <c r="Q205" s="125">
        <v>0.50655217451576584</v>
      </c>
      <c r="R205" s="125">
        <v>-1.4516151209826851</v>
      </c>
      <c r="S205" s="125">
        <v>-0.792424830064545</v>
      </c>
      <c r="T205" s="125">
        <v>-3.6693468594229658E-2</v>
      </c>
      <c r="U205" s="122">
        <v>0.85670870644299557</v>
      </c>
      <c r="V205" s="122">
        <v>-0.16977946058473334</v>
      </c>
      <c r="W205" s="94">
        <v>-0.30141529713927651</v>
      </c>
      <c r="X205" s="56"/>
      <c r="Y205" s="95">
        <v>204</v>
      </c>
      <c r="Z205" s="122">
        <f>(幕後結果!$AB$2+幕後結果!$AB$4*幕後結果_最佳化!$N1206)*12/3</f>
        <v>-1.614005768374815</v>
      </c>
      <c r="AA205" s="122">
        <f>(幕後結果!$AC$2+幕後結果!$AC$4*幕後結果_最佳化!$O1206)*12/3</f>
        <v>0.80677141775775851</v>
      </c>
      <c r="AB205" s="122">
        <f>(幕後結果!$AD$2+幕後結果!$AD$4*幕後結果_最佳化!$P1206)*12/3</f>
        <v>-0.27752673908798292</v>
      </c>
      <c r="AC205" s="122">
        <f>(幕後結果!$AE$2+幕後結果!$AE$4*幕後結果_最佳化!$Q1206)*12/3</f>
        <v>0.8674254770348786</v>
      </c>
      <c r="AD205" s="122">
        <f>(幕後結果!$AF$2+幕後結果!$AF$4*幕後結果_最佳化!$R1206)*12/3</f>
        <v>-1.499865511768921</v>
      </c>
      <c r="AE205" s="122">
        <f>(幕後結果!$AG$2+幕後結果!$AG$4*幕後結果_最佳化!$S1206)*12/3</f>
        <v>-0.27238619324987157</v>
      </c>
      <c r="AF205" s="122">
        <f>(幕後結果!$AH$2+幕後結果!$AH$4*幕後結果_最佳化!$T1206)*12/3</f>
        <v>0.3713644490242764</v>
      </c>
      <c r="AG205" s="122">
        <f>(幕後結果!$AI$2+幕後結果!$AI$4*幕後結果_最佳化!$U1206)*12/3</f>
        <v>0.62693339114651081</v>
      </c>
      <c r="AH205" s="122">
        <f>(幕後結果!$AJ$2+幕後結果!$AJ$4*幕後結果_最佳化!$V1206)*12/3</f>
        <v>0.7545027195646915</v>
      </c>
      <c r="AI205" s="96">
        <f>(幕後結果!$AK$2+幕後結果!$AK$4*幕後結果_最佳化!$W1206)*12/3</f>
        <v>-1.8961733744205749</v>
      </c>
      <c r="AJ205" s="56"/>
      <c r="AK205" s="56"/>
      <c r="AL205" s="56"/>
      <c r="AM205" s="104">
        <v>204</v>
      </c>
      <c r="AN205" s="122">
        <f t="shared" si="40"/>
        <v>1.3342671911727597E-2</v>
      </c>
      <c r="AO205" s="122">
        <f t="shared" si="41"/>
        <v>4.7159822776003453E-2</v>
      </c>
      <c r="AP205" s="122">
        <f t="shared" si="42"/>
        <v>8.8964900170844213E-2</v>
      </c>
      <c r="AQ205" s="122">
        <f t="shared" si="43"/>
        <v>0.1481543821843688</v>
      </c>
      <c r="AR205" s="122">
        <f t="shared" si="44"/>
        <v>0.10766360776057918</v>
      </c>
      <c r="AS205" s="122">
        <f t="shared" si="45"/>
        <v>0.11258315657172825</v>
      </c>
      <c r="AT205" s="122">
        <f t="shared" si="46"/>
        <v>0.11357200347545375</v>
      </c>
      <c r="AU205" s="122">
        <f t="shared" si="47"/>
        <v>0.10620200125939183</v>
      </c>
      <c r="AV205" s="122">
        <f t="shared" si="48"/>
        <v>0.1303770180446783</v>
      </c>
      <c r="AW205" s="122">
        <f t="shared" si="49"/>
        <v>0.13198043584522459</v>
      </c>
      <c r="AX205" s="122">
        <f t="shared" si="50"/>
        <v>0.99999999999999989</v>
      </c>
      <c r="AY205" s="122">
        <f>SUMPRODUCT(AN205:AW205,幕後結果_最佳化!$Z$1005:$AI$1005)</f>
        <v>2.5759411646602892E-2</v>
      </c>
      <c r="AZ205" s="122">
        <f>(SUMPRODUCT(AN205:AW205,MMULT(AN205:AW205,幕後結果!$AB$9:$AK$18)))*252</f>
        <v>6.4110646700767424E-2</v>
      </c>
      <c r="BA205" s="122">
        <f t="shared" si="51"/>
        <v>0.25320080312030496</v>
      </c>
      <c r="BB205" s="98">
        <f t="shared" si="52"/>
        <v>-6.7695631854899713E-2</v>
      </c>
      <c r="BC205" s="56"/>
      <c r="BD205" s="56"/>
    </row>
    <row r="206" spans="1:56">
      <c r="A206" s="91">
        <v>205</v>
      </c>
      <c r="B206" s="122">
        <v>8.2465750255842352E-2</v>
      </c>
      <c r="C206" s="122">
        <v>0.4922261455930419</v>
      </c>
      <c r="D206" s="122">
        <v>0.45887691902052485</v>
      </c>
      <c r="E206" s="122">
        <v>0.48513946636001903</v>
      </c>
      <c r="F206" s="122">
        <v>0.27359906516116728</v>
      </c>
      <c r="G206" s="122">
        <v>0.3719577024724654</v>
      </c>
      <c r="H206" s="122">
        <v>0.38333966275862341</v>
      </c>
      <c r="I206" s="122">
        <v>0.10828260891134844</v>
      </c>
      <c r="J206" s="122">
        <v>0.61723901266456571</v>
      </c>
      <c r="K206" s="100">
        <v>0.52760863494184584</v>
      </c>
      <c r="L206" s="101"/>
      <c r="M206" s="102">
        <v>205</v>
      </c>
      <c r="N206" s="125">
        <v>-1.3886753257171911</v>
      </c>
      <c r="O206" s="125">
        <v>-1.9487396606917309E-2</v>
      </c>
      <c r="P206" s="125">
        <v>-0.10326350686841607</v>
      </c>
      <c r="Q206" s="125">
        <v>-3.7258452319291833E-2</v>
      </c>
      <c r="R206" s="125">
        <v>-0.60196395595834629</v>
      </c>
      <c r="S206" s="125">
        <v>-0.32667276038570514</v>
      </c>
      <c r="T206" s="125">
        <v>-0.29672125867378685</v>
      </c>
      <c r="U206" s="122">
        <v>-1.2357131230188103</v>
      </c>
      <c r="V206" s="122">
        <v>0.29823740538340898</v>
      </c>
      <c r="W206" s="94">
        <v>6.925991771691288E-2</v>
      </c>
      <c r="X206" s="56"/>
      <c r="Y206" s="95">
        <v>205</v>
      </c>
      <c r="Z206" s="122">
        <f>(幕後結果!$AB$2+幕後結果!$AB$4*幕後結果_最佳化!$N1207)*12/3</f>
        <v>-3.2497403165807324</v>
      </c>
      <c r="AA206" s="122">
        <f>(幕後結果!$AC$2+幕後結果!$AC$4*幕後結果_最佳化!$O1207)*12/3</f>
        <v>-4.37103320653702E-2</v>
      </c>
      <c r="AB206" s="122">
        <f>(幕後結果!$AD$2+幕後結果!$AD$4*幕後結果_最佳化!$P1207)*12/3</f>
        <v>-0.43320881680960738</v>
      </c>
      <c r="AC206" s="122">
        <f>(幕後結果!$AE$2+幕後結果!$AE$4*幕後結果_最佳化!$Q1207)*12/3</f>
        <v>-5.4387861328071829E-2</v>
      </c>
      <c r="AD206" s="122">
        <f>(幕後結果!$AF$2+幕後結果!$AF$4*幕後結果_最佳化!$R1207)*12/3</f>
        <v>-0.21123995547367014</v>
      </c>
      <c r="AE206" s="122">
        <f>(幕後結果!$AG$2+幕後結果!$AG$4*幕後結果_最佳化!$S1207)*12/3</f>
        <v>-0.39602181525908842</v>
      </c>
      <c r="AF206" s="122">
        <f>(幕後結果!$AH$2+幕後結果!$AH$4*幕後結果_最佳化!$T1207)*12/3</f>
        <v>-0.36152442784429412</v>
      </c>
      <c r="AG206" s="122">
        <f>(幕後結果!$AI$2+幕後結果!$AI$4*幕後結果_最佳化!$U1207)*12/3</f>
        <v>-1.8535678619302445</v>
      </c>
      <c r="AH206" s="122">
        <f>(幕後結果!$AJ$2+幕後結果!$AJ$4*幕後結果_最佳化!$V1207)*12/3</f>
        <v>1.0521274582109406</v>
      </c>
      <c r="AI206" s="96">
        <f>(幕後結果!$AK$2+幕後結果!$AK$4*幕後結果_最佳化!$W1207)*12/3</f>
        <v>-2.9970374503451733</v>
      </c>
      <c r="AJ206" s="56"/>
      <c r="AK206" s="56"/>
      <c r="AL206" s="56"/>
      <c r="AM206" s="104">
        <v>205</v>
      </c>
      <c r="AN206" s="122">
        <f t="shared" si="40"/>
        <v>7.3461543169849486E-2</v>
      </c>
      <c r="AO206" s="122">
        <f t="shared" si="41"/>
        <v>0.12886674648702606</v>
      </c>
      <c r="AP206" s="122">
        <f t="shared" si="42"/>
        <v>4.3856643730495394E-2</v>
      </c>
      <c r="AQ206" s="122">
        <f t="shared" si="43"/>
        <v>0.15612884106331118</v>
      </c>
      <c r="AR206" s="122">
        <f t="shared" si="44"/>
        <v>0.10572092369010497</v>
      </c>
      <c r="AS206" s="122">
        <f t="shared" si="45"/>
        <v>0.1502514291250904</v>
      </c>
      <c r="AT206" s="122">
        <f t="shared" si="46"/>
        <v>4.9216827315894017E-2</v>
      </c>
      <c r="AU206" s="122">
        <f t="shared" si="47"/>
        <v>5.4950861181765086E-2</v>
      </c>
      <c r="AV206" s="122">
        <f t="shared" si="48"/>
        <v>0.14967777812173666</v>
      </c>
      <c r="AW206" s="122">
        <f t="shared" si="49"/>
        <v>8.7868406114726738E-2</v>
      </c>
      <c r="AX206" s="122">
        <f t="shared" si="50"/>
        <v>1</v>
      </c>
      <c r="AY206" s="122">
        <f>SUMPRODUCT(AN206:AW206,幕後結果_最佳化!$Z$1005:$AI$1005)</f>
        <v>4.6221726896567561E-3</v>
      </c>
      <c r="AZ206" s="122">
        <f>(SUMPRODUCT(AN206:AW206,MMULT(AN206:AW206,幕後結果!$AB$9:$AK$18)))*252</f>
        <v>5.5066690088617608E-2</v>
      </c>
      <c r="BA206" s="122">
        <f t="shared" si="51"/>
        <v>0.23466292866283248</v>
      </c>
      <c r="BB206" s="98">
        <f t="shared" si="52"/>
        <v>-0.16311833969029446</v>
      </c>
      <c r="BC206" s="56"/>
      <c r="BD206" s="56"/>
    </row>
    <row r="207" spans="1:56">
      <c r="A207" s="91">
        <v>206</v>
      </c>
      <c r="B207" s="122">
        <v>0.66257209940485384</v>
      </c>
      <c r="C207" s="122">
        <v>0.90065201410627371</v>
      </c>
      <c r="D207" s="122">
        <v>0.67089043837414164</v>
      </c>
      <c r="E207" s="122">
        <v>6.4737533455587748E-3</v>
      </c>
      <c r="F207" s="122">
        <v>0.46368264499834222</v>
      </c>
      <c r="G207" s="122">
        <v>0.81420751413187342</v>
      </c>
      <c r="H207" s="122">
        <v>0.30421050249645987</v>
      </c>
      <c r="I207" s="122">
        <v>0.29072491275340284</v>
      </c>
      <c r="J207" s="122">
        <v>0.43703949850409152</v>
      </c>
      <c r="K207" s="100">
        <v>0.10481274943224927</v>
      </c>
      <c r="L207" s="101"/>
      <c r="M207" s="102">
        <v>206</v>
      </c>
      <c r="N207" s="125">
        <v>0.41949309344318836</v>
      </c>
      <c r="O207" s="125">
        <v>1.285275662258488</v>
      </c>
      <c r="P207" s="125">
        <v>0.44237326326801146</v>
      </c>
      <c r="Q207" s="125">
        <v>-2.48520990178553</v>
      </c>
      <c r="R207" s="125">
        <v>-9.1160211366748831E-2</v>
      </c>
      <c r="S207" s="125">
        <v>0.89350840755433381</v>
      </c>
      <c r="T207" s="125">
        <v>-0.51232866753327999</v>
      </c>
      <c r="U207" s="122">
        <v>-0.55126821283987248</v>
      </c>
      <c r="V207" s="122">
        <v>-0.15847946971986912</v>
      </c>
      <c r="W207" s="94">
        <v>-1.254595882735948</v>
      </c>
      <c r="X207" s="56"/>
      <c r="Y207" s="95">
        <v>206</v>
      </c>
      <c r="Z207" s="122">
        <f>(幕後結果!$AB$2+幕後結果!$AB$4*幕後結果_最佳化!$N1208)*12/3</f>
        <v>-1.3977031327664902</v>
      </c>
      <c r="AA207" s="122">
        <f>(幕後結果!$AC$2+幕後結果!$AC$4*幕後結果_最佳化!$O1208)*12/3</f>
        <v>1.3663002820963162</v>
      </c>
      <c r="AB207" s="122">
        <f>(幕後結果!$AD$2+幕後結果!$AD$4*幕後結果_最佳化!$P1208)*12/3</f>
        <v>1.1031960927920867</v>
      </c>
      <c r="AC207" s="122">
        <f>(幕後結果!$AE$2+幕後結果!$AE$4*幕後結果_最佳化!$Q1208)*12/3</f>
        <v>-1.6124306943903519</v>
      </c>
      <c r="AD207" s="122">
        <f>(幕後結果!$AF$2+幕後結果!$AF$4*幕後結果_最佳化!$R1208)*12/3</f>
        <v>0.61853344199496141</v>
      </c>
      <c r="AE207" s="122">
        <f>(幕後結果!$AG$2+幕後結果!$AG$4*幕後結果_最佳化!$S1208)*12/3</f>
        <v>0.19342688473246664</v>
      </c>
      <c r="AF207" s="122">
        <f>(幕後結果!$AH$2+幕後結果!$AH$4*幕後結果_最佳化!$T1208)*12/3</f>
        <v>-0.11642139309540378</v>
      </c>
      <c r="AG207" s="122">
        <f>(幕後結果!$AI$2+幕後結果!$AI$4*幕後結果_最佳化!$U1208)*12/3</f>
        <v>0.22408038444976763</v>
      </c>
      <c r="AH207" s="122">
        <f>(幕後結果!$AJ$2+幕後結果!$AJ$4*幕後結果_最佳化!$V1208)*12/3</f>
        <v>1.1808251703199175</v>
      </c>
      <c r="AI207" s="96">
        <f>(幕後結果!$AK$2+幕後結果!$AK$4*幕後結果_最佳化!$W1208)*12/3</f>
        <v>-1.9594665572524737</v>
      </c>
      <c r="AJ207" s="56"/>
      <c r="AK207" s="56"/>
      <c r="AL207" s="56"/>
      <c r="AM207" s="104">
        <v>206</v>
      </c>
      <c r="AN207" s="122">
        <f t="shared" si="40"/>
        <v>0.18294251392885721</v>
      </c>
      <c r="AO207" s="122">
        <f t="shared" si="41"/>
        <v>5.905478985306737E-2</v>
      </c>
      <c r="AP207" s="122">
        <f t="shared" si="42"/>
        <v>0.14936854380532147</v>
      </c>
      <c r="AQ207" s="122">
        <f t="shared" si="43"/>
        <v>9.8361226538964369E-2</v>
      </c>
      <c r="AR207" s="122">
        <f t="shared" si="44"/>
        <v>7.7451810801700965E-2</v>
      </c>
      <c r="AS207" s="122">
        <f t="shared" si="45"/>
        <v>5.5041685437207312E-2</v>
      </c>
      <c r="AT207" s="122">
        <f t="shared" si="46"/>
        <v>8.9967531239761922E-2</v>
      </c>
      <c r="AU207" s="122">
        <f t="shared" si="47"/>
        <v>7.4417919948236974E-2</v>
      </c>
      <c r="AV207" s="122">
        <f t="shared" si="48"/>
        <v>0.15035637297726295</v>
      </c>
      <c r="AW207" s="122">
        <f t="shared" si="49"/>
        <v>6.3037605469619243E-2</v>
      </c>
      <c r="AX207" s="122">
        <f t="shared" si="50"/>
        <v>0.99999999999999967</v>
      </c>
      <c r="AY207" s="122">
        <f>SUMPRODUCT(AN207:AW207,幕後結果_最佳化!$Z$1005:$AI$1005)</f>
        <v>-0.20114008563274263</v>
      </c>
      <c r="AZ207" s="122">
        <f>(SUMPRODUCT(AN207:AW207,MMULT(AN207:AW207,幕後結果!$AB$9:$AK$18)))*252</f>
        <v>5.6778988806386731E-2</v>
      </c>
      <c r="BA207" s="122">
        <f t="shared" si="51"/>
        <v>0.23828342117400181</v>
      </c>
      <c r="BB207" s="98">
        <f t="shared" si="52"/>
        <v>-1.0241588962856847</v>
      </c>
      <c r="BC207" s="56"/>
      <c r="BD207" s="56"/>
    </row>
    <row r="208" spans="1:56">
      <c r="A208" s="91">
        <v>207</v>
      </c>
      <c r="B208" s="122">
        <v>0.80455283562634317</v>
      </c>
      <c r="C208" s="122">
        <v>0.51822780862097129</v>
      </c>
      <c r="D208" s="122">
        <v>0.43957493724173702</v>
      </c>
      <c r="E208" s="122">
        <v>0.13048319968333555</v>
      </c>
      <c r="F208" s="122">
        <v>0.87599603033332385</v>
      </c>
      <c r="G208" s="122">
        <v>0.76546733634754327</v>
      </c>
      <c r="H208" s="122">
        <v>0.7588102778682051</v>
      </c>
      <c r="I208" s="122">
        <v>0.7451596193654253</v>
      </c>
      <c r="J208" s="122">
        <v>0.88296371114034056</v>
      </c>
      <c r="K208" s="100">
        <v>9.6044782286550223E-2</v>
      </c>
      <c r="L208" s="101"/>
      <c r="M208" s="102">
        <v>207</v>
      </c>
      <c r="N208" s="125">
        <v>0.85799662192930237</v>
      </c>
      <c r="O208" s="125">
        <v>4.5706249347284185E-2</v>
      </c>
      <c r="P208" s="125">
        <v>-0.15204698914710169</v>
      </c>
      <c r="Q208" s="125">
        <v>-1.1241099154966261</v>
      </c>
      <c r="R208" s="125">
        <v>1.1552014542928564</v>
      </c>
      <c r="S208" s="125">
        <v>0.72400066419567799</v>
      </c>
      <c r="T208" s="125">
        <v>0.70248068303847555</v>
      </c>
      <c r="U208" s="122">
        <v>0.65933486069485636</v>
      </c>
      <c r="V208" s="122">
        <v>1.189933379379492</v>
      </c>
      <c r="W208" s="94">
        <v>-1.3044225094218596</v>
      </c>
      <c r="X208" s="56"/>
      <c r="Y208" s="95">
        <v>207</v>
      </c>
      <c r="Z208" s="122">
        <f>(幕後結果!$AB$2+幕後結果!$AB$4*幕後結果_最佳化!$N1209)*12/3</f>
        <v>-0.94856087843647607</v>
      </c>
      <c r="AA208" s="122">
        <f>(幕後結果!$AC$2+幕後結果!$AC$4*幕後結果_最佳化!$O1209)*12/3</f>
        <v>6.2611990898075121E-2</v>
      </c>
      <c r="AB208" s="122">
        <f>(幕後結果!$AD$2+幕後結果!$AD$4*幕後結果_最佳化!$P1209)*12/3</f>
        <v>-4.2906837325129878E-2</v>
      </c>
      <c r="AC208" s="122">
        <f>(幕後結果!$AE$2+幕後結果!$AE$4*幕後結果_最佳化!$Q1209)*12/3</f>
        <v>-0.81861641300385424</v>
      </c>
      <c r="AD208" s="122">
        <f>(幕後結果!$AF$2+幕後結果!$AF$4*幕後結果_最佳化!$R1209)*12/3</f>
        <v>2.9914832221702965</v>
      </c>
      <c r="AE208" s="122">
        <f>(幕後結果!$AG$2+幕後結果!$AG$4*幕後結果_最佳化!$S1209)*12/3</f>
        <v>0.23013306448136714</v>
      </c>
      <c r="AF208" s="122">
        <f>(幕後結果!$AH$2+幕後結果!$AH$4*幕後結果_最佳化!$T1209)*12/3</f>
        <v>0.90445379452760177</v>
      </c>
      <c r="AG208" s="122">
        <f>(幕後結果!$AI$2+幕後結果!$AI$4*幕後結果_最佳化!$U1209)*12/3</f>
        <v>0.59442991714654658</v>
      </c>
      <c r="AH208" s="122">
        <f>(幕後結果!$AJ$2+幕後結果!$AJ$4*幕後結果_最佳化!$V1209)*12/3</f>
        <v>2.2039722927445231</v>
      </c>
      <c r="AI208" s="96">
        <f>(幕後結果!$AK$2+幕後結果!$AK$4*幕後結果_最佳化!$W1209)*12/3</f>
        <v>-2.100514851374176</v>
      </c>
      <c r="AJ208" s="56"/>
      <c r="AK208" s="56"/>
      <c r="AL208" s="56"/>
      <c r="AM208" s="104">
        <v>207</v>
      </c>
      <c r="AN208" s="122">
        <f t="shared" si="40"/>
        <v>0.23739829982286795</v>
      </c>
      <c r="AO208" s="122">
        <f t="shared" si="41"/>
        <v>2.4377629715752101E-2</v>
      </c>
      <c r="AP208" s="122">
        <f t="shared" si="42"/>
        <v>1.1243589874328767E-2</v>
      </c>
      <c r="AQ208" s="122">
        <f t="shared" si="43"/>
        <v>9.002612896801182E-2</v>
      </c>
      <c r="AR208" s="122">
        <f t="shared" si="44"/>
        <v>3.1948781735177595E-2</v>
      </c>
      <c r="AS208" s="122">
        <f t="shared" si="45"/>
        <v>0.10534104160125497</v>
      </c>
      <c r="AT208" s="122">
        <f t="shared" si="46"/>
        <v>0.15259137382328178</v>
      </c>
      <c r="AU208" s="122">
        <f t="shared" si="47"/>
        <v>0.16278566193578509</v>
      </c>
      <c r="AV208" s="122">
        <f t="shared" si="48"/>
        <v>0.17887678842888313</v>
      </c>
      <c r="AW208" s="122">
        <f t="shared" si="49"/>
        <v>5.4107040946569495E-3</v>
      </c>
      <c r="AX208" s="122">
        <f t="shared" si="50"/>
        <v>1.0000000000000002</v>
      </c>
      <c r="AY208" s="122">
        <f>SUMPRODUCT(AN208:AW208,幕後結果_最佳化!$Z$1005:$AI$1005)</f>
        <v>-0.24896021165176693</v>
      </c>
      <c r="AZ208" s="122">
        <f>(SUMPRODUCT(AN208:AW208,MMULT(AN208:AW208,幕後結果!$AB$9:$AK$18)))*252</f>
        <v>4.7661704872195045E-2</v>
      </c>
      <c r="BA208" s="122">
        <f t="shared" si="51"/>
        <v>0.21831560840259462</v>
      </c>
      <c r="BB208" s="98">
        <f t="shared" si="52"/>
        <v>-1.3368728593768209</v>
      </c>
      <c r="BC208" s="56"/>
      <c r="BD208" s="56"/>
    </row>
    <row r="209" spans="1:56">
      <c r="A209" s="91">
        <v>208</v>
      </c>
      <c r="B209" s="122">
        <v>0.15345434493700472</v>
      </c>
      <c r="C209" s="122">
        <v>0.30961933956936427</v>
      </c>
      <c r="D209" s="122">
        <v>0.86416347623329481</v>
      </c>
      <c r="E209" s="122">
        <v>0.16412937275466666</v>
      </c>
      <c r="F209" s="122">
        <v>0.2339703047074071</v>
      </c>
      <c r="G209" s="122">
        <v>0.96098537066679235</v>
      </c>
      <c r="H209" s="122">
        <v>0.5613765481566928</v>
      </c>
      <c r="I209" s="122">
        <v>4.9712471719981721E-2</v>
      </c>
      <c r="J209" s="122">
        <v>0.73400151538128555</v>
      </c>
      <c r="K209" s="100">
        <v>0.17389860447274108</v>
      </c>
      <c r="L209" s="101"/>
      <c r="M209" s="102">
        <v>208</v>
      </c>
      <c r="N209" s="125">
        <v>-1.0217300384579824</v>
      </c>
      <c r="O209" s="125">
        <v>-0.49692962558556059</v>
      </c>
      <c r="P209" s="125">
        <v>1.0992178663443066</v>
      </c>
      <c r="Q209" s="125">
        <v>-0.97762718789296343</v>
      </c>
      <c r="R209" s="125">
        <v>-0.72583388823635997</v>
      </c>
      <c r="S209" s="125">
        <v>1.7622370263998048</v>
      </c>
      <c r="T209" s="125">
        <v>0.15446018310250192</v>
      </c>
      <c r="U209" s="122">
        <v>-1.6476479076287487</v>
      </c>
      <c r="V209" s="122">
        <v>0.62496052117276291</v>
      </c>
      <c r="W209" s="94">
        <v>-0.93887055440838507</v>
      </c>
      <c r="X209" s="56"/>
      <c r="Y209" s="95">
        <v>208</v>
      </c>
      <c r="Z209" s="122">
        <f>(幕後結果!$AB$2+幕後結果!$AB$4*幕後結果_最佳化!$N1210)*12/3</f>
        <v>-2.8738924092574627</v>
      </c>
      <c r="AA209" s="122">
        <f>(幕後結果!$AC$2+幕後結果!$AC$4*幕後結果_最佳化!$O1210)*12/3</f>
        <v>-0.54255461599526145</v>
      </c>
      <c r="AB209" s="122">
        <f>(幕後結果!$AD$2+幕後結果!$AD$4*幕後結果_最佳化!$P1210)*12/3</f>
        <v>0.80205158423414424</v>
      </c>
      <c r="AC209" s="122">
        <f>(幕後結果!$AE$2+幕後結果!$AE$4*幕後結果_最佳化!$Q1210)*12/3</f>
        <v>-0.54465884371779527</v>
      </c>
      <c r="AD209" s="122">
        <f>(幕後結果!$AF$2+幕後結果!$AF$4*幕後結果_最佳化!$R1210)*12/3</f>
        <v>-0.17708381896809877</v>
      </c>
      <c r="AE209" s="122">
        <f>(幕後結果!$AG$2+幕後結果!$AG$4*幕後結果_最佳化!$S1210)*12/3</f>
        <v>0.6710411163336264</v>
      </c>
      <c r="AF209" s="122">
        <f>(幕後結果!$AH$2+幕後結果!$AH$4*幕後結果_最佳化!$T1210)*12/3</f>
        <v>-0.19835656864142245</v>
      </c>
      <c r="AG209" s="122">
        <f>(幕後結果!$AI$2+幕後結果!$AI$4*幕後結果_最佳化!$U1210)*12/3</f>
        <v>-2.3536919183378671</v>
      </c>
      <c r="AH209" s="122">
        <f>(幕後結果!$AJ$2+幕後結果!$AJ$4*幕後結果_最佳化!$V1210)*12/3</f>
        <v>1.909151097369536</v>
      </c>
      <c r="AI209" s="96">
        <f>(幕後結果!$AK$2+幕後結果!$AK$4*幕後結果_最佳化!$W1210)*12/3</f>
        <v>-4.0679748846529407</v>
      </c>
      <c r="AJ209" s="56"/>
      <c r="AK209" s="56"/>
      <c r="AL209" s="56"/>
      <c r="AM209" s="104">
        <v>208</v>
      </c>
      <c r="AN209" s="122">
        <f t="shared" si="40"/>
        <v>0.1310365219740523</v>
      </c>
      <c r="AO209" s="122">
        <f t="shared" si="41"/>
        <v>0.13752097531784205</v>
      </c>
      <c r="AP209" s="122">
        <f t="shared" si="42"/>
        <v>0.10720005573439213</v>
      </c>
      <c r="AQ209" s="122">
        <f t="shared" si="43"/>
        <v>0.11991112895885252</v>
      </c>
      <c r="AR209" s="122">
        <f t="shared" si="44"/>
        <v>8.4690044611546944E-2</v>
      </c>
      <c r="AS209" s="122">
        <f t="shared" si="45"/>
        <v>8.5215548646700043E-2</v>
      </c>
      <c r="AT209" s="122">
        <f t="shared" si="46"/>
        <v>0.10691976787145274</v>
      </c>
      <c r="AU209" s="122">
        <f t="shared" si="47"/>
        <v>9.6197194973733163E-2</v>
      </c>
      <c r="AV209" s="122">
        <f t="shared" si="48"/>
        <v>6.7802163004067592E-2</v>
      </c>
      <c r="AW209" s="122">
        <f t="shared" si="49"/>
        <v>6.3506598907360448E-2</v>
      </c>
      <c r="AX209" s="122">
        <f t="shared" si="50"/>
        <v>0.99999999999999989</v>
      </c>
      <c r="AY209" s="122">
        <f>SUMPRODUCT(AN209:AW209,幕後結果_最佳化!$Z$1005:$AI$1005)</f>
        <v>-0.17137816804085113</v>
      </c>
      <c r="AZ209" s="122">
        <f>(SUMPRODUCT(AN209:AW209,MMULT(AN209:AW209,幕後結果!$AB$9:$AK$18)))*252</f>
        <v>6.0724879717588699E-2</v>
      </c>
      <c r="BA209" s="122">
        <f t="shared" si="51"/>
        <v>0.24642418655154105</v>
      </c>
      <c r="BB209" s="98">
        <f t="shared" si="52"/>
        <v>-0.86955006746480057</v>
      </c>
      <c r="BC209" s="56"/>
      <c r="BD209" s="56"/>
    </row>
    <row r="210" spans="1:56">
      <c r="A210" s="91">
        <v>209</v>
      </c>
      <c r="B210" s="122">
        <v>0.39765881599706643</v>
      </c>
      <c r="C210" s="122">
        <v>0.32592058129001766</v>
      </c>
      <c r="D210" s="122">
        <v>0.52212629177940961</v>
      </c>
      <c r="E210" s="122">
        <v>0.14235398190398318</v>
      </c>
      <c r="F210" s="122">
        <v>0.3324294189401249</v>
      </c>
      <c r="G210" s="122">
        <v>0.21468980102858448</v>
      </c>
      <c r="H210" s="122">
        <v>0.50294462854831434</v>
      </c>
      <c r="I210" s="122">
        <v>0.56164121871611905</v>
      </c>
      <c r="J210" s="122">
        <v>0.55874695157527787</v>
      </c>
      <c r="K210" s="100">
        <v>0.84036921859754132</v>
      </c>
      <c r="L210" s="101"/>
      <c r="M210" s="102">
        <v>209</v>
      </c>
      <c r="N210" s="125">
        <v>-0.25941166284555728</v>
      </c>
      <c r="O210" s="125">
        <v>-0.45120589328412586</v>
      </c>
      <c r="P210" s="125">
        <v>5.5490853666475458E-2</v>
      </c>
      <c r="Q210" s="125">
        <v>-1.0698030618910284</v>
      </c>
      <c r="R210" s="125">
        <v>-0.4332146485404626</v>
      </c>
      <c r="S210" s="125">
        <v>-0.790253731513747</v>
      </c>
      <c r="T210" s="125">
        <v>7.3811561996454415E-3</v>
      </c>
      <c r="U210" s="122">
        <v>0.15513161011509646</v>
      </c>
      <c r="V210" s="122">
        <v>0.14779304689705408</v>
      </c>
      <c r="W210" s="94">
        <v>0.99597650128288817</v>
      </c>
      <c r="X210" s="56"/>
      <c r="Y210" s="95">
        <v>209</v>
      </c>
      <c r="Z210" s="122">
        <f>(幕後結果!$AB$2+幕後結果!$AB$4*幕後結果_最佳化!$N1211)*12/3</f>
        <v>-2.093079094204283</v>
      </c>
      <c r="AA210" s="122">
        <f>(幕後結果!$AC$2+幕後結果!$AC$4*幕後結果_最佳化!$O1211)*12/3</f>
        <v>-0.4815157167996526</v>
      </c>
      <c r="AB210" s="122">
        <f>(幕後結果!$AD$2+幕後結果!$AD$4*幕後結果_最佳化!$P1211)*12/3</f>
        <v>-0.23187731123173427</v>
      </c>
      <c r="AC210" s="122">
        <f>(幕後結果!$AE$2+幕後結果!$AE$4*幕後結果_最佳化!$Q1211)*12/3</f>
        <v>-1.0271815371558404</v>
      </c>
      <c r="AD210" s="122">
        <f>(幕後結果!$AF$2+幕後結果!$AF$4*幕後結果_最佳化!$R1211)*12/3</f>
        <v>2.2824283252391941E-2</v>
      </c>
      <c r="AE210" s="122">
        <f>(幕後結果!$AG$2+幕後結果!$AG$4*幕後結果_最佳化!$S1211)*12/3</f>
        <v>-0.83093746923302758</v>
      </c>
      <c r="AF210" s="122">
        <f>(幕後結果!$AH$2+幕後結果!$AH$4*幕後結果_最佳化!$T1211)*12/3</f>
        <v>2.4281637480378704E-2</v>
      </c>
      <c r="AG210" s="122">
        <f>(幕後結果!$AI$2+幕後結果!$AI$4*幕後結果_最佳化!$U1211)*12/3</f>
        <v>-0.51857641017157763</v>
      </c>
      <c r="AH210" s="122">
        <f>(幕後結果!$AJ$2+幕後結果!$AJ$4*幕後結果_最佳化!$V1211)*12/3</f>
        <v>0.91130665044484538</v>
      </c>
      <c r="AI210" s="96">
        <f>(幕後結果!$AK$2+幕後結果!$AK$4*幕後結果_最佳化!$W1211)*12/3</f>
        <v>-0.9385675036729858</v>
      </c>
      <c r="AJ210" s="56"/>
      <c r="AK210" s="56"/>
      <c r="AL210" s="56"/>
      <c r="AM210" s="104">
        <v>209</v>
      </c>
      <c r="AN210" s="122">
        <f t="shared" si="40"/>
        <v>4.2914147873628766E-2</v>
      </c>
      <c r="AO210" s="122">
        <f t="shared" si="41"/>
        <v>0.24019909206615603</v>
      </c>
      <c r="AP210" s="122">
        <f t="shared" si="42"/>
        <v>9.1417234231574562E-3</v>
      </c>
      <c r="AQ210" s="122">
        <f t="shared" si="43"/>
        <v>0.20921074412778465</v>
      </c>
      <c r="AR210" s="122">
        <f t="shared" si="44"/>
        <v>5.7015414134700494E-2</v>
      </c>
      <c r="AS210" s="122">
        <f t="shared" si="45"/>
        <v>6.0352228715186106E-2</v>
      </c>
      <c r="AT210" s="122">
        <f t="shared" si="46"/>
        <v>0.23167870828781492</v>
      </c>
      <c r="AU210" s="122">
        <f t="shared" si="47"/>
        <v>0.10078578123300695</v>
      </c>
      <c r="AV210" s="122">
        <f t="shared" si="48"/>
        <v>4.7912829931482225E-3</v>
      </c>
      <c r="AW210" s="122">
        <f t="shared" si="49"/>
        <v>4.3910877145416347E-2</v>
      </c>
      <c r="AX210" s="122">
        <f t="shared" si="50"/>
        <v>0.99999999999999978</v>
      </c>
      <c r="AY210" s="122">
        <f>SUMPRODUCT(AN210:AW210,幕後結果_最佳化!$Z$1005:$AI$1005)</f>
        <v>-7.1412927291042011E-3</v>
      </c>
      <c r="AZ210" s="122">
        <f>(SUMPRODUCT(AN210:AW210,MMULT(AN210:AW210,幕後結果!$AB$9:$AK$18)))*252</f>
        <v>7.3253529041648557E-2</v>
      </c>
      <c r="BA210" s="122">
        <f t="shared" si="51"/>
        <v>0.27065389160632541</v>
      </c>
      <c r="BB210" s="98">
        <f t="shared" si="52"/>
        <v>-0.18489034993034881</v>
      </c>
      <c r="BC210" s="56"/>
      <c r="BD210" s="56"/>
    </row>
    <row r="211" spans="1:56">
      <c r="A211" s="91">
        <v>210</v>
      </c>
      <c r="B211" s="122">
        <v>0.29708060634701838</v>
      </c>
      <c r="C211" s="122">
        <v>0.70659298409360272</v>
      </c>
      <c r="D211" s="122">
        <v>0.80381518408512398</v>
      </c>
      <c r="E211" s="122">
        <v>0.417957555544342</v>
      </c>
      <c r="F211" s="122">
        <v>0.147219085934859</v>
      </c>
      <c r="G211" s="122">
        <v>0.73157121242922662</v>
      </c>
      <c r="H211" s="122">
        <v>0.33242365929023232</v>
      </c>
      <c r="I211" s="122">
        <v>0.98218337737861572</v>
      </c>
      <c r="J211" s="122">
        <v>3.2169508983054262E-2</v>
      </c>
      <c r="K211" s="100">
        <v>0.53874412948148676</v>
      </c>
      <c r="L211" s="101"/>
      <c r="M211" s="102">
        <v>210</v>
      </c>
      <c r="N211" s="125">
        <v>-0.53281563068750326</v>
      </c>
      <c r="O211" s="125">
        <v>0.54345868168952438</v>
      </c>
      <c r="P211" s="125">
        <v>0.85532792581705208</v>
      </c>
      <c r="Q211" s="125">
        <v>-0.20712132136344436</v>
      </c>
      <c r="R211" s="125">
        <v>-1.0484351372297809</v>
      </c>
      <c r="S211" s="125">
        <v>0.61757189582823502</v>
      </c>
      <c r="T211" s="125">
        <v>-0.43323050625532983</v>
      </c>
      <c r="U211" s="122">
        <v>2.1010879641184377</v>
      </c>
      <c r="V211" s="122">
        <v>-1.8498233243774655</v>
      </c>
      <c r="W211" s="94">
        <v>9.7270300329201725E-2</v>
      </c>
      <c r="X211" s="56"/>
      <c r="Y211" s="95">
        <v>210</v>
      </c>
      <c r="Z211" s="122">
        <f>(幕後結果!$AB$2+幕後結果!$AB$4*幕後結果_最佳化!$N1212)*12/3</f>
        <v>-2.3731162352581912</v>
      </c>
      <c r="AA211" s="122">
        <f>(幕後結果!$AC$2+幕後結果!$AC$4*幕後結果_最佳化!$O1212)*12/3</f>
        <v>0.5659048250438905</v>
      </c>
      <c r="AB211" s="122">
        <f>(幕後結果!$AD$2+幕後結果!$AD$4*幕後結果_最佳化!$P1212)*12/3</f>
        <v>1.0722443976741534</v>
      </c>
      <c r="AC211" s="122">
        <f>(幕後結果!$AE$2+幕後結果!$AE$4*幕後結果_最佳化!$Q1212)*12/3</f>
        <v>0.60575942270442984</v>
      </c>
      <c r="AD211" s="122">
        <f>(幕後結果!$AF$2+幕後結果!$AF$4*幕後結果_最佳化!$R1212)*12/3</f>
        <v>-0.52479191292683058</v>
      </c>
      <c r="AE211" s="122">
        <f>(幕後結果!$AG$2+幕後結果!$AG$4*幕後結果_最佳化!$S1212)*12/3</f>
        <v>0.26119419644451569</v>
      </c>
      <c r="AF211" s="122">
        <f>(幕後結果!$AH$2+幕後結果!$AH$4*幕後結果_最佳化!$T1212)*12/3</f>
        <v>-0.28480197492138887</v>
      </c>
      <c r="AG211" s="122">
        <f>(幕後結果!$AI$2+幕後結果!$AI$4*幕後結果_最佳化!$U1212)*12/3</f>
        <v>2.0031329293661724</v>
      </c>
      <c r="AH211" s="122">
        <f>(幕後結果!$AJ$2+幕後結果!$AJ$4*幕後結果_最佳化!$V1212)*12/3</f>
        <v>-0.89129947155381883</v>
      </c>
      <c r="AI211" s="96">
        <f>(幕後結果!$AK$2+幕後結果!$AK$4*幕後結果_最佳化!$W1212)*12/3</f>
        <v>0.38362724460224751</v>
      </c>
      <c r="AJ211" s="56"/>
      <c r="AK211" s="56"/>
      <c r="AL211" s="56"/>
      <c r="AM211" s="104">
        <v>210</v>
      </c>
      <c r="AN211" s="122">
        <f t="shared" si="40"/>
        <v>0.22482649006871791</v>
      </c>
      <c r="AO211" s="122">
        <f t="shared" si="41"/>
        <v>2.6926261614273446E-3</v>
      </c>
      <c r="AP211" s="122">
        <f t="shared" si="42"/>
        <v>6.8649043162601064E-2</v>
      </c>
      <c r="AQ211" s="122">
        <f t="shared" si="43"/>
        <v>0.10789905755510125</v>
      </c>
      <c r="AR211" s="122">
        <f t="shared" si="44"/>
        <v>0.23443143955175844</v>
      </c>
      <c r="AS211" s="122">
        <f t="shared" si="45"/>
        <v>0.17076698628408934</v>
      </c>
      <c r="AT211" s="122">
        <f t="shared" si="46"/>
        <v>9.5094918087724415E-3</v>
      </c>
      <c r="AU211" s="122">
        <f t="shared" si="47"/>
        <v>5.9214194254930262E-2</v>
      </c>
      <c r="AV211" s="122">
        <f t="shared" si="48"/>
        <v>5.8716048945896153E-2</v>
      </c>
      <c r="AW211" s="122">
        <f t="shared" si="49"/>
        <v>6.3294622206705745E-2</v>
      </c>
      <c r="AX211" s="122">
        <f t="shared" si="50"/>
        <v>1</v>
      </c>
      <c r="AY211" s="122">
        <f>SUMPRODUCT(AN211:AW211,幕後結果_最佳化!$Z$1005:$AI$1005)</f>
        <v>-0.21954963174943304</v>
      </c>
      <c r="AZ211" s="122">
        <f>(SUMPRODUCT(AN211:AW211,MMULT(AN211:AW211,幕後結果!$AB$9:$AK$18)))*252</f>
        <v>8.2072203487030732E-2</v>
      </c>
      <c r="BA211" s="122">
        <f t="shared" si="51"/>
        <v>0.28648246628202351</v>
      </c>
      <c r="BB211" s="98">
        <f t="shared" si="52"/>
        <v>-0.91611062678812705</v>
      </c>
      <c r="BC211" s="56"/>
      <c r="BD211" s="56"/>
    </row>
    <row r="212" spans="1:56">
      <c r="A212" s="91">
        <v>211</v>
      </c>
      <c r="B212" s="122">
        <v>0.88598822103469432</v>
      </c>
      <c r="C212" s="122">
        <v>0.57471174398074187</v>
      </c>
      <c r="D212" s="122">
        <v>0.67532974417785718</v>
      </c>
      <c r="E212" s="122">
        <v>0.85521189107043116</v>
      </c>
      <c r="F212" s="122">
        <v>0.26529568518615076</v>
      </c>
      <c r="G212" s="122">
        <v>9.9851542737875887E-2</v>
      </c>
      <c r="H212" s="122">
        <v>0.34679733505713251</v>
      </c>
      <c r="I212" s="122">
        <v>0.6436959794875674</v>
      </c>
      <c r="J212" s="122">
        <v>0.41997424333406541</v>
      </c>
      <c r="K212" s="100">
        <v>3.552050820126107E-3</v>
      </c>
      <c r="L212" s="101"/>
      <c r="M212" s="102">
        <v>211</v>
      </c>
      <c r="N212" s="125">
        <v>1.2054657355140339</v>
      </c>
      <c r="O212" s="125">
        <v>0.1883828891575681</v>
      </c>
      <c r="P212" s="125">
        <v>0.45467855426499754</v>
      </c>
      <c r="Q212" s="125">
        <v>1.0590517377962252</v>
      </c>
      <c r="R212" s="125">
        <v>-0.62710353457292134</v>
      </c>
      <c r="S212" s="125">
        <v>-1.2823979428679713</v>
      </c>
      <c r="T212" s="125">
        <v>-0.39398153746631459</v>
      </c>
      <c r="U212" s="122">
        <v>0.36835567852481488</v>
      </c>
      <c r="V212" s="122">
        <v>-0.2019593712802735</v>
      </c>
      <c r="W212" s="94">
        <v>-2.6919245432025538</v>
      </c>
      <c r="X212" s="56"/>
      <c r="Y212" s="95">
        <v>211</v>
      </c>
      <c r="Z212" s="122">
        <f>(幕後結果!$AB$2+幕後結果!$AB$4*幕後結果_最佳化!$N1213)*12/3</f>
        <v>-0.5926616647533185</v>
      </c>
      <c r="AA212" s="122">
        <f>(幕後結果!$AC$2+幕後結果!$AC$4*幕後結果_最佳化!$O1213)*12/3</f>
        <v>0.21928847961786194</v>
      </c>
      <c r="AB212" s="122">
        <f>(幕後結果!$AD$2+幕後結果!$AD$4*幕後結果_最佳化!$P1213)*12/3</f>
        <v>0.77965589211365105</v>
      </c>
      <c r="AC212" s="122">
        <f>(幕後結果!$AE$2+幕後結果!$AE$4*幕後結果_最佳化!$Q1213)*12/3</f>
        <v>1.9390286602683926</v>
      </c>
      <c r="AD212" s="122">
        <f>(幕後結果!$AF$2+幕後結果!$AF$4*幕後結果_最佳化!$R1213)*12/3</f>
        <v>0.64484744073058331</v>
      </c>
      <c r="AE212" s="122">
        <f>(幕後結果!$AG$2+幕後結果!$AG$4*幕後結果_最佳化!$S1213)*12/3</f>
        <v>-0.58954702838097228</v>
      </c>
      <c r="AF212" s="122">
        <f>(幕後結果!$AH$2+幕後結果!$AH$4*幕後結果_最佳化!$T1213)*12/3</f>
        <v>0.22308744884853315</v>
      </c>
      <c r="AG212" s="122">
        <f>(幕後結果!$AI$2+幕後結果!$AI$4*幕後結果_最佳化!$U1213)*12/3</f>
        <v>0.33341844466064191</v>
      </c>
      <c r="AH212" s="122">
        <f>(幕後結果!$AJ$2+幕後結果!$AJ$4*幕後結果_最佳化!$V1213)*12/3</f>
        <v>0.74785402433885284</v>
      </c>
      <c r="AI212" s="96">
        <f>(幕後結果!$AK$2+幕後結果!$AK$4*幕後結果_最佳化!$W1213)*12/3</f>
        <v>-4.4878642284755017</v>
      </c>
      <c r="AJ212" s="56"/>
      <c r="AK212" s="56"/>
      <c r="AL212" s="56"/>
      <c r="AM212" s="104">
        <v>211</v>
      </c>
      <c r="AN212" s="122">
        <f t="shared" si="40"/>
        <v>7.8826448727924034E-2</v>
      </c>
      <c r="AO212" s="122">
        <f t="shared" si="41"/>
        <v>0.10151239641912463</v>
      </c>
      <c r="AP212" s="122">
        <f t="shared" si="42"/>
        <v>1.4692186390909058E-3</v>
      </c>
      <c r="AQ212" s="122">
        <f t="shared" si="43"/>
        <v>0.13845494467576638</v>
      </c>
      <c r="AR212" s="122">
        <f t="shared" si="44"/>
        <v>9.2487844973805564E-2</v>
      </c>
      <c r="AS212" s="122">
        <f t="shared" si="45"/>
        <v>5.3778747328187763E-2</v>
      </c>
      <c r="AT212" s="122">
        <f t="shared" si="46"/>
        <v>0.18144395883326891</v>
      </c>
      <c r="AU212" s="122">
        <f t="shared" si="47"/>
        <v>0.142276940001171</v>
      </c>
      <c r="AV212" s="122">
        <f t="shared" si="48"/>
        <v>0.16266224074052271</v>
      </c>
      <c r="AW212" s="122">
        <f t="shared" si="49"/>
        <v>4.7087259661138137E-2</v>
      </c>
      <c r="AX212" s="122">
        <f t="shared" si="50"/>
        <v>1</v>
      </c>
      <c r="AY212" s="122">
        <f>SUMPRODUCT(AN212:AW212,幕後結果_最佳化!$Z$1005:$AI$1005)</f>
        <v>6.1581586120662377E-2</v>
      </c>
      <c r="AZ212" s="122">
        <f>(SUMPRODUCT(AN212:AW212,MMULT(AN212:AW212,幕後結果!$AB$9:$AK$18)))*252</f>
        <v>5.3256805548248021E-2</v>
      </c>
      <c r="BA212" s="122">
        <f t="shared" si="51"/>
        <v>0.23077436068213475</v>
      </c>
      <c r="BB212" s="98">
        <f t="shared" si="52"/>
        <v>8.0951740329568589E-2</v>
      </c>
      <c r="BC212" s="56"/>
      <c r="BD212" s="56"/>
    </row>
    <row r="213" spans="1:56">
      <c r="A213" s="91">
        <v>212</v>
      </c>
      <c r="B213" s="122">
        <v>0.28859461400401343</v>
      </c>
      <c r="C213" s="122">
        <v>0.11363172753153217</v>
      </c>
      <c r="D213" s="122">
        <v>0.2957923432837517</v>
      </c>
      <c r="E213" s="122">
        <v>0.83727960496508747</v>
      </c>
      <c r="F213" s="122">
        <v>0.78722610049647401</v>
      </c>
      <c r="G213" s="122">
        <v>0.90438810068855768</v>
      </c>
      <c r="H213" s="122">
        <v>0.98211060901364777</v>
      </c>
      <c r="I213" s="122">
        <v>0.95512399486681709</v>
      </c>
      <c r="J213" s="122">
        <v>0.48621521910690624</v>
      </c>
      <c r="K213" s="100">
        <v>0.19431098490755661</v>
      </c>
      <c r="L213" s="101"/>
      <c r="M213" s="102">
        <v>212</v>
      </c>
      <c r="N213" s="125">
        <v>-0.55749506778815261</v>
      </c>
      <c r="O213" s="125">
        <v>-1.2074381391415814</v>
      </c>
      <c r="P213" s="125">
        <v>-0.53654103077958604</v>
      </c>
      <c r="Q213" s="125">
        <v>0.98333865762464379</v>
      </c>
      <c r="R213" s="125">
        <v>0.796833392193254</v>
      </c>
      <c r="S213" s="125">
        <v>1.3069673553736076</v>
      </c>
      <c r="T213" s="125">
        <v>2.0994326168407733</v>
      </c>
      <c r="U213" s="122">
        <v>1.6967073084366038</v>
      </c>
      <c r="V213" s="122">
        <v>-3.4560200140459761E-2</v>
      </c>
      <c r="W213" s="94">
        <v>-0.86211912193820495</v>
      </c>
      <c r="X213" s="56"/>
      <c r="Y213" s="95">
        <v>212</v>
      </c>
      <c r="Z213" s="122">
        <f>(幕後結果!$AB$2+幕後結果!$AB$4*幕後結果_最佳化!$N1214)*12/3</f>
        <v>-2.3983944309736271</v>
      </c>
      <c r="AA213" s="122">
        <f>(幕後結果!$AC$2+幕後結果!$AC$4*幕後結果_最佳化!$O1214)*12/3</f>
        <v>-1.2862740599416347</v>
      </c>
      <c r="AB213" s="122">
        <f>(幕後結果!$AD$2+幕後結果!$AD$4*幕後結果_最佳化!$P1214)*12/3</f>
        <v>-1.2989779018084846</v>
      </c>
      <c r="AC213" s="122">
        <f>(幕後結果!$AE$2+幕後結果!$AE$4*幕後結果_最佳化!$Q1214)*12/3</f>
        <v>0.54607799204443386</v>
      </c>
      <c r="AD213" s="122">
        <f>(幕後結果!$AF$2+幕後結果!$AF$4*幕後結果_最佳化!$R1214)*12/3</f>
        <v>2.4717237054850982</v>
      </c>
      <c r="AE213" s="122">
        <f>(幕後結果!$AG$2+幕後結果!$AG$4*幕後結果_最佳化!$S1214)*12/3</f>
        <v>0.76789029454987345</v>
      </c>
      <c r="AF213" s="122">
        <f>(幕後結果!$AH$2+幕後結果!$AH$4*幕後結果_最佳化!$T1214)*12/3</f>
        <v>1.658607563019326</v>
      </c>
      <c r="AG213" s="122">
        <f>(幕後結果!$AI$2+幕後結果!$AI$4*幕後結果_最佳化!$U1214)*12/3</f>
        <v>0.1520938521103023</v>
      </c>
      <c r="AH213" s="122">
        <f>(幕後結果!$AJ$2+幕後結果!$AJ$4*幕後結果_最佳化!$V1214)*12/3</f>
        <v>0.88535044780348437</v>
      </c>
      <c r="AI213" s="96">
        <f>(幕後結果!$AK$2+幕後結果!$AK$4*幕後結果_最佳化!$W1214)*12/3</f>
        <v>-2.2103328370121353</v>
      </c>
      <c r="AJ213" s="56"/>
      <c r="AK213" s="56"/>
      <c r="AL213" s="56"/>
      <c r="AM213" s="104">
        <v>212</v>
      </c>
      <c r="AN213" s="122">
        <f t="shared" si="40"/>
        <v>5.0368039851917824E-2</v>
      </c>
      <c r="AO213" s="122">
        <f t="shared" si="41"/>
        <v>0.13468337240710523</v>
      </c>
      <c r="AP213" s="122">
        <f t="shared" si="42"/>
        <v>0.12275065005193862</v>
      </c>
      <c r="AQ213" s="122">
        <f t="shared" si="43"/>
        <v>0.126179542074489</v>
      </c>
      <c r="AR213" s="122">
        <f t="shared" si="44"/>
        <v>9.3447850018555087E-2</v>
      </c>
      <c r="AS213" s="122">
        <f t="shared" si="45"/>
        <v>0.10084902929238404</v>
      </c>
      <c r="AT213" s="122">
        <f t="shared" si="46"/>
        <v>8.6396872378843526E-2</v>
      </c>
      <c r="AU213" s="122">
        <f t="shared" si="47"/>
        <v>0.13722234456989651</v>
      </c>
      <c r="AV213" s="122">
        <f t="shared" si="48"/>
        <v>2.6867022963182371E-2</v>
      </c>
      <c r="AW213" s="122">
        <f t="shared" si="49"/>
        <v>0.12123527639168769</v>
      </c>
      <c r="AX213" s="122">
        <f t="shared" si="50"/>
        <v>0.99999999999999978</v>
      </c>
      <c r="AY213" s="122">
        <f>SUMPRODUCT(AN213:AW213,幕後結果_最佳化!$Z$1005:$AI$1005)</f>
        <v>-0.15897174555852875</v>
      </c>
      <c r="AZ213" s="122">
        <f>(SUMPRODUCT(AN213:AW213,MMULT(AN213:AW213,幕後結果!$AB$9:$AK$18)))*252</f>
        <v>7.7629810412953637E-2</v>
      </c>
      <c r="BA213" s="122">
        <f t="shared" si="51"/>
        <v>0.27862126697894696</v>
      </c>
      <c r="BB213" s="98">
        <f t="shared" si="52"/>
        <v>-0.72453817954170197</v>
      </c>
      <c r="BC213" s="56"/>
      <c r="BD213" s="56"/>
    </row>
    <row r="214" spans="1:56">
      <c r="A214" s="91">
        <v>213</v>
      </c>
      <c r="B214" s="122">
        <v>0.23795184461733188</v>
      </c>
      <c r="C214" s="122">
        <v>0.8915500361472366</v>
      </c>
      <c r="D214" s="122">
        <v>0.70904971941397221</v>
      </c>
      <c r="E214" s="122">
        <v>0.27188736547448134</v>
      </c>
      <c r="F214" s="122">
        <v>0.75857838112260811</v>
      </c>
      <c r="G214" s="122">
        <v>0.74317462294707459</v>
      </c>
      <c r="H214" s="122">
        <v>0.11858464356633891</v>
      </c>
      <c r="I214" s="122">
        <v>0.22693167725045926</v>
      </c>
      <c r="J214" s="122">
        <v>0.50712279633243229</v>
      </c>
      <c r="K214" s="100">
        <v>0.83639510612655155</v>
      </c>
      <c r="L214" s="101"/>
      <c r="M214" s="102">
        <v>213</v>
      </c>
      <c r="N214" s="125">
        <v>-0.71290638280386487</v>
      </c>
      <c r="O214" s="125">
        <v>1.2348134843668834</v>
      </c>
      <c r="P214" s="125">
        <v>0.55061071625392166</v>
      </c>
      <c r="Q214" s="125">
        <v>-0.6071147969937597</v>
      </c>
      <c r="R214" s="125">
        <v>0.70173692992467374</v>
      </c>
      <c r="S214" s="125">
        <v>0.653163692818576</v>
      </c>
      <c r="T214" s="125">
        <v>-1.1820917762336303</v>
      </c>
      <c r="U214" s="122">
        <v>-0.74898979794169696</v>
      </c>
      <c r="V214" s="122">
        <v>1.7855151358789421E-2</v>
      </c>
      <c r="W214" s="94">
        <v>0.97974949522181898</v>
      </c>
      <c r="X214" s="56"/>
      <c r="Y214" s="95">
        <v>213</v>
      </c>
      <c r="Z214" s="122">
        <f>(幕後結果!$AB$2+幕後結果!$AB$4*幕後結果_最佳化!$N1215)*12/3</f>
        <v>-2.5575762478578201</v>
      </c>
      <c r="AA214" s="122">
        <f>(幕後結果!$AC$2+幕後結果!$AC$4*幕後結果_最佳化!$O1215)*12/3</f>
        <v>1.294093749574311</v>
      </c>
      <c r="AB214" s="122">
        <f>(幕後結果!$AD$2+幕後結果!$AD$4*幕後結果_最佳化!$P1215)*12/3</f>
        <v>0.99454016320543415</v>
      </c>
      <c r="AC214" s="122">
        <f>(幕後結果!$AE$2+幕後結果!$AE$4*幕後結果_最佳化!$Q1215)*12/3</f>
        <v>0.23193050718494915</v>
      </c>
      <c r="AD214" s="122">
        <f>(幕後結果!$AF$2+幕後結果!$AF$4*幕後結果_最佳化!$R1215)*12/3</f>
        <v>2.4294594759569037</v>
      </c>
      <c r="AE214" s="122">
        <f>(幕後結果!$AG$2+幕後結果!$AG$4*幕後結果_最佳化!$S1215)*12/3</f>
        <v>0.19244601136869519</v>
      </c>
      <c r="AF214" s="122">
        <f>(幕後結果!$AH$2+幕後結果!$AH$4*幕後結果_最佳化!$T1215)*12/3</f>
        <v>-0.79944146431385599</v>
      </c>
      <c r="AG214" s="122">
        <f>(幕後結果!$AI$2+幕後結果!$AI$4*幕後結果_最佳化!$U1215)*12/3</f>
        <v>2.7457095008564969E-2</v>
      </c>
      <c r="AH214" s="122">
        <f>(幕後結果!$AJ$2+幕後結果!$AJ$4*幕後結果_最佳化!$V1215)*12/3</f>
        <v>0.87819160658184614</v>
      </c>
      <c r="AI214" s="96">
        <f>(幕後結果!$AK$2+幕後結果!$AK$4*幕後結果_最佳化!$W1215)*12/3</f>
        <v>0.27070731601266163</v>
      </c>
      <c r="AJ214" s="56"/>
      <c r="AK214" s="56"/>
      <c r="AL214" s="56"/>
      <c r="AM214" s="104">
        <v>213</v>
      </c>
      <c r="AN214" s="122">
        <f t="shared" si="40"/>
        <v>8.3052950990367164E-2</v>
      </c>
      <c r="AO214" s="122">
        <f t="shared" si="41"/>
        <v>9.7878155123059016E-2</v>
      </c>
      <c r="AP214" s="122">
        <f t="shared" si="42"/>
        <v>9.087876728232927E-2</v>
      </c>
      <c r="AQ214" s="122">
        <f t="shared" si="43"/>
        <v>3.5660651819526282E-2</v>
      </c>
      <c r="AR214" s="122">
        <f t="shared" si="44"/>
        <v>5.2929766491498317E-2</v>
      </c>
      <c r="AS214" s="122">
        <f t="shared" si="45"/>
        <v>0.14484175891057749</v>
      </c>
      <c r="AT214" s="122">
        <f t="shared" si="46"/>
        <v>0.16480067063463469</v>
      </c>
      <c r="AU214" s="122">
        <f t="shared" si="47"/>
        <v>3.2592858407796028E-2</v>
      </c>
      <c r="AV214" s="122">
        <f t="shared" si="48"/>
        <v>0.13980460279658372</v>
      </c>
      <c r="AW214" s="122">
        <f t="shared" si="49"/>
        <v>0.15755981754362786</v>
      </c>
      <c r="AX214" s="122">
        <f t="shared" si="50"/>
        <v>0.99999999999999978</v>
      </c>
      <c r="AY214" s="122">
        <f>SUMPRODUCT(AN214:AW214,幕後結果_最佳化!$Z$1005:$AI$1005)</f>
        <v>-0.18977935618772276</v>
      </c>
      <c r="AZ214" s="122">
        <f>(SUMPRODUCT(AN214:AW214,MMULT(AN214:AW214,幕後結果!$AB$9:$AK$18)))*252</f>
        <v>4.9972252850085074E-2</v>
      </c>
      <c r="BA214" s="122">
        <f t="shared" si="51"/>
        <v>0.223544744626406</v>
      </c>
      <c r="BB214" s="98">
        <f t="shared" si="52"/>
        <v>-1.0408625645688194</v>
      </c>
      <c r="BC214" s="56"/>
      <c r="BD214" s="56"/>
    </row>
    <row r="215" spans="1:56">
      <c r="A215" s="91">
        <v>214</v>
      </c>
      <c r="B215" s="122">
        <v>0.29260902574303271</v>
      </c>
      <c r="C215" s="122">
        <v>0.92633124219610519</v>
      </c>
      <c r="D215" s="122">
        <v>0.61516744309542637</v>
      </c>
      <c r="E215" s="122">
        <v>0.90257527527734549</v>
      </c>
      <c r="F215" s="122">
        <v>0.97083700905046277</v>
      </c>
      <c r="G215" s="122">
        <v>3.9576552709584156E-2</v>
      </c>
      <c r="H215" s="122">
        <v>0.65150960898716548</v>
      </c>
      <c r="I215" s="122">
        <v>0.83888479040681774</v>
      </c>
      <c r="J215" s="122">
        <v>0.84640851916735937</v>
      </c>
      <c r="K215" s="100">
        <v>0.97565791260271295</v>
      </c>
      <c r="L215" s="101"/>
      <c r="M215" s="102">
        <v>214</v>
      </c>
      <c r="N215" s="125">
        <v>-0.54577872173814623</v>
      </c>
      <c r="O215" s="125">
        <v>1.4490002398073665</v>
      </c>
      <c r="P215" s="125">
        <v>0.29281297016733865</v>
      </c>
      <c r="Q215" s="125">
        <v>1.296365914484648</v>
      </c>
      <c r="R215" s="125">
        <v>1.8932398368893271</v>
      </c>
      <c r="S215" s="125">
        <v>-1.7556212261125277</v>
      </c>
      <c r="T215" s="125">
        <v>0.38939931047872423</v>
      </c>
      <c r="U215" s="122">
        <v>0.98988482164942126</v>
      </c>
      <c r="V215" s="122">
        <v>1.0211508770493594</v>
      </c>
      <c r="W215" s="94">
        <v>1.9713472104034939</v>
      </c>
      <c r="X215" s="56"/>
      <c r="Y215" s="95">
        <v>214</v>
      </c>
      <c r="Z215" s="122">
        <f>(幕後結果!$AB$2+幕後結果!$AB$4*幕後結果_最佳化!$N1216)*12/3</f>
        <v>-2.3863938295290326</v>
      </c>
      <c r="AA215" s="122">
        <f>(幕後結果!$AC$2+幕後結果!$AC$4*幕後結果_最佳化!$O1216)*12/3</f>
        <v>1.5234002166564362</v>
      </c>
      <c r="AB215" s="122">
        <f>(幕後結果!$AD$2+幕後結果!$AD$4*幕後結果_最佳化!$P1216)*12/3</f>
        <v>0.82469615067178681</v>
      </c>
      <c r="AC215" s="122">
        <f>(幕後結果!$AE$2+幕後結果!$AE$4*幕後結果_最佳化!$Q1216)*12/3</f>
        <v>2.2397268912330124</v>
      </c>
      <c r="AD215" s="122">
        <f>(幕後結果!$AF$2+幕後結果!$AF$4*幕後結果_最佳化!$R1216)*12/3</f>
        <v>5.0252157586926138</v>
      </c>
      <c r="AE215" s="122">
        <f>(幕後結果!$AG$2+幕後結果!$AG$4*幕後結果_最佳化!$S1216)*12/3</f>
        <v>-1.0364417235343282</v>
      </c>
      <c r="AF215" s="122">
        <f>(幕後結果!$AH$2+幕後結果!$AH$4*幕後結果_最佳化!$T1216)*12/3</f>
        <v>1.0705215298857373</v>
      </c>
      <c r="AG215" s="122">
        <f>(幕後結果!$AI$2+幕後結果!$AI$4*幕後結果_最佳化!$U1216)*12/3</f>
        <v>1.7288610029096674</v>
      </c>
      <c r="AH215" s="122">
        <f>(幕後結果!$AJ$2+幕後結果!$AJ$4*幕後結果_最佳化!$V1216)*12/3</f>
        <v>0.96421840295750949</v>
      </c>
      <c r="AI215" s="96">
        <f>(幕後結果!$AK$2+幕後結果!$AK$4*幕後結果_最佳化!$W1216)*12/3</f>
        <v>2.02286095518039</v>
      </c>
      <c r="AJ215" s="56"/>
      <c r="AK215" s="56"/>
      <c r="AL215" s="56"/>
      <c r="AM215" s="104">
        <v>214</v>
      </c>
      <c r="AN215" s="122">
        <f t="shared" si="40"/>
        <v>1.2792531444957199E-2</v>
      </c>
      <c r="AO215" s="122">
        <f t="shared" si="41"/>
        <v>5.0708009945478423E-2</v>
      </c>
      <c r="AP215" s="122">
        <f t="shared" si="42"/>
        <v>0.15640052114650951</v>
      </c>
      <c r="AQ215" s="122">
        <f t="shared" si="43"/>
        <v>2.8493177572477109E-2</v>
      </c>
      <c r="AR215" s="122">
        <f t="shared" si="44"/>
        <v>8.4352287828376463E-2</v>
      </c>
      <c r="AS215" s="122">
        <f t="shared" si="45"/>
        <v>8.6939975560505561E-2</v>
      </c>
      <c r="AT215" s="122">
        <f t="shared" si="46"/>
        <v>0.10237915495685312</v>
      </c>
      <c r="AU215" s="122">
        <f t="shared" si="47"/>
        <v>0.13008681542038386</v>
      </c>
      <c r="AV215" s="122">
        <f t="shared" si="48"/>
        <v>0.17976418357971427</v>
      </c>
      <c r="AW215" s="122">
        <f t="shared" si="49"/>
        <v>0.16808334254474444</v>
      </c>
      <c r="AX215" s="122">
        <f t="shared" si="50"/>
        <v>1</v>
      </c>
      <c r="AY215" s="122">
        <f>SUMPRODUCT(AN215:AW215,幕後結果_最佳化!$Z$1005:$AI$1005)</f>
        <v>-4.9652770451034167E-2</v>
      </c>
      <c r="AZ215" s="122">
        <f>(SUMPRODUCT(AN215:AW215,MMULT(AN215:AW215,幕後結果!$AB$9:$AK$18)))*252</f>
        <v>6.587452748920658E-2</v>
      </c>
      <c r="BA215" s="122">
        <f t="shared" si="51"/>
        <v>0.25666033485758288</v>
      </c>
      <c r="BB215" s="98">
        <f t="shared" si="52"/>
        <v>-0.3606041054313685</v>
      </c>
      <c r="BC215" s="56"/>
      <c r="BD215" s="56"/>
    </row>
    <row r="216" spans="1:56">
      <c r="A216" s="91">
        <v>215</v>
      </c>
      <c r="B216" s="122">
        <v>0.80073714631657444</v>
      </c>
      <c r="C216" s="122">
        <v>0.84495260697392882</v>
      </c>
      <c r="D216" s="122">
        <v>0.39615686748345813</v>
      </c>
      <c r="E216" s="122">
        <v>0.52260867382740606</v>
      </c>
      <c r="F216" s="122">
        <v>0.18483526043159437</v>
      </c>
      <c r="G216" s="122">
        <v>0.35728612105349256</v>
      </c>
      <c r="H216" s="122">
        <v>0.11004850991396053</v>
      </c>
      <c r="I216" s="122">
        <v>0.82447200167288637</v>
      </c>
      <c r="J216" s="122">
        <v>0.27499327534962537</v>
      </c>
      <c r="K216" s="100">
        <v>0.55797916518659418</v>
      </c>
      <c r="L216" s="101"/>
      <c r="M216" s="102">
        <v>215</v>
      </c>
      <c r="N216" s="125">
        <v>0.84425718184921439</v>
      </c>
      <c r="O216" s="125">
        <v>1.0150231633718267</v>
      </c>
      <c r="P216" s="125">
        <v>-0.26330729819620413</v>
      </c>
      <c r="Q216" s="125">
        <v>5.6701910201375341E-2</v>
      </c>
      <c r="R216" s="125">
        <v>-0.89709069997119384</v>
      </c>
      <c r="S216" s="125">
        <v>-0.36572238325444878</v>
      </c>
      <c r="T216" s="125">
        <v>-1.2262701781904874</v>
      </c>
      <c r="U216" s="122">
        <v>0.93254295840961143</v>
      </c>
      <c r="V216" s="122">
        <v>-0.59778027964537406</v>
      </c>
      <c r="W216" s="94">
        <v>0.14584763627876046</v>
      </c>
      <c r="X216" s="56"/>
      <c r="Y216" s="95">
        <v>215</v>
      </c>
      <c r="Z216" s="122">
        <f>(幕後結果!$AB$2+幕後結果!$AB$4*幕後結果_最佳化!$N1217)*12/3</f>
        <v>-0.96263365708003101</v>
      </c>
      <c r="AA216" s="122">
        <f>(幕後結果!$AC$2+幕後結果!$AC$4*幕後結果_最佳化!$O1217)*12/3</f>
        <v>1.0875440083670911</v>
      </c>
      <c r="AB216" s="122">
        <f>(幕後結果!$AD$2+幕後結果!$AD$4*幕後結果_最佳化!$P1217)*12/3</f>
        <v>0.25449694142653984</v>
      </c>
      <c r="AC216" s="122">
        <f>(幕後結果!$AE$2+幕後結果!$AE$4*幕後結果_最佳化!$Q1217)*12/3</f>
        <v>0.7241758024310565</v>
      </c>
      <c r="AD216" s="122">
        <f>(幕後結果!$AF$2+幕後結果!$AF$4*幕後結果_最佳化!$R1217)*12/3</f>
        <v>-0.40317521392659583</v>
      </c>
      <c r="AE216" s="122">
        <f>(幕後結果!$AG$2+幕後結果!$AG$4*幕後結果_最佳化!$S1217)*12/3</f>
        <v>-4.2940403617958124E-2</v>
      </c>
      <c r="AF216" s="122">
        <f>(幕後結果!$AH$2+幕後結果!$AH$4*幕後結果_最佳化!$T1217)*12/3</f>
        <v>-0.57232012820335265</v>
      </c>
      <c r="AG216" s="122">
        <f>(幕後結果!$AI$2+幕後結果!$AI$4*幕後結果_最佳化!$U1217)*12/3</f>
        <v>1.33472277021495</v>
      </c>
      <c r="AH216" s="122">
        <f>(幕後結果!$AJ$2+幕後結果!$AJ$4*幕後結果_最佳化!$V1217)*12/3</f>
        <v>0.48180495308507437</v>
      </c>
      <c r="AI216" s="96">
        <f>(幕後結果!$AK$2+幕後結果!$AK$4*幕後結果_最佳化!$W1217)*12/3</f>
        <v>-0.4009272126517307</v>
      </c>
      <c r="AJ216" s="56"/>
      <c r="AK216" s="56"/>
      <c r="AL216" s="56"/>
      <c r="AM216" s="104">
        <v>215</v>
      </c>
      <c r="AN216" s="122">
        <f t="shared" si="40"/>
        <v>0.1214692397964828</v>
      </c>
      <c r="AO216" s="122">
        <f t="shared" si="41"/>
        <v>9.9610706001470629E-3</v>
      </c>
      <c r="AP216" s="122">
        <f t="shared" si="42"/>
        <v>0.17564555037724791</v>
      </c>
      <c r="AQ216" s="122">
        <f t="shared" si="43"/>
        <v>2.8468341940738454E-2</v>
      </c>
      <c r="AR216" s="122">
        <f t="shared" si="44"/>
        <v>6.6216446015134808E-2</v>
      </c>
      <c r="AS216" s="122">
        <f t="shared" si="45"/>
        <v>0.13318507529628079</v>
      </c>
      <c r="AT216" s="122">
        <f t="shared" si="46"/>
        <v>0.17343647006745974</v>
      </c>
      <c r="AU216" s="122">
        <f t="shared" si="47"/>
        <v>0.10004254172500306</v>
      </c>
      <c r="AV216" s="122">
        <f t="shared" si="48"/>
        <v>6.804324317990508E-2</v>
      </c>
      <c r="AW216" s="122">
        <f t="shared" si="49"/>
        <v>0.12353202100160005</v>
      </c>
      <c r="AX216" s="122">
        <f t="shared" si="50"/>
        <v>0.99999999999999978</v>
      </c>
      <c r="AY216" s="122">
        <f>SUMPRODUCT(AN216:AW216,幕後結果_最佳化!$Z$1005:$AI$1005)</f>
        <v>-0.28715071905164247</v>
      </c>
      <c r="AZ216" s="122">
        <f>(SUMPRODUCT(AN216:AW216,MMULT(AN216:AW216,幕後結果!$AB$9:$AK$18)))*252</f>
        <v>5.85206919008174E-2</v>
      </c>
      <c r="BA216" s="122">
        <f t="shared" si="51"/>
        <v>0.24191050390757612</v>
      </c>
      <c r="BB216" s="98">
        <f t="shared" si="52"/>
        <v>-1.3643505086399268</v>
      </c>
      <c r="BC216" s="56"/>
      <c r="BD216" s="56"/>
    </row>
    <row r="217" spans="1:56">
      <c r="A217" s="91">
        <v>216</v>
      </c>
      <c r="B217" s="122">
        <v>0.79497108936095584</v>
      </c>
      <c r="C217" s="122">
        <v>0.80952486733080931</v>
      </c>
      <c r="D217" s="122">
        <v>0.33989207300096735</v>
      </c>
      <c r="E217" s="122">
        <v>0.36804008501824259</v>
      </c>
      <c r="F217" s="122">
        <v>0.10658921174298852</v>
      </c>
      <c r="G217" s="122">
        <v>0.62415819222735669</v>
      </c>
      <c r="H217" s="122">
        <v>0.1571371629329692</v>
      </c>
      <c r="I217" s="122">
        <v>6.259197376411052E-2</v>
      </c>
      <c r="J217" s="122">
        <v>0.6402038140731916</v>
      </c>
      <c r="K217" s="100">
        <v>0.47539433048031432</v>
      </c>
      <c r="L217" s="101"/>
      <c r="M217" s="102">
        <v>216</v>
      </c>
      <c r="N217" s="125">
        <v>0.82379188157860939</v>
      </c>
      <c r="O217" s="125">
        <v>0.87614674135627402</v>
      </c>
      <c r="P217" s="125">
        <v>-0.41275769962142828</v>
      </c>
      <c r="Q217" s="125">
        <v>-0.33704872439049005</v>
      </c>
      <c r="R217" s="125">
        <v>-1.2448730369586252</v>
      </c>
      <c r="S217" s="125">
        <v>0.31642016189389449</v>
      </c>
      <c r="T217" s="125">
        <v>-1.0062936672610725</v>
      </c>
      <c r="U217" s="122">
        <v>-1.5333731211664618</v>
      </c>
      <c r="V217" s="122">
        <v>0.35900363247985473</v>
      </c>
      <c r="W217" s="94">
        <v>-6.1716423348199427E-2</v>
      </c>
      <c r="X217" s="56"/>
      <c r="Y217" s="95">
        <v>216</v>
      </c>
      <c r="Z217" s="122">
        <f>(幕後結果!$AB$2+幕後結果!$AB$4*幕後結果_最佳化!$N1218)*12/3</f>
        <v>-0.98359547494912325</v>
      </c>
      <c r="AA217" s="122">
        <f>(幕後結果!$AC$2+幕後結果!$AC$4*幕後結果_最佳化!$O1218)*12/3</f>
        <v>0.94032629352979502</v>
      </c>
      <c r="AB217" s="122">
        <f>(幕後結果!$AD$2+幕後結果!$AD$4*幕後結果_最佳化!$P1218)*12/3</f>
        <v>1.8240700011345715E-2</v>
      </c>
      <c r="AC217" s="122">
        <f>(幕後結果!$AE$2+幕後結果!$AE$4*幕後結果_最佳化!$Q1218)*12/3</f>
        <v>0.17412430271270699</v>
      </c>
      <c r="AD217" s="122">
        <f>(幕後結果!$AF$2+幕後結果!$AF$4*幕後結果_最佳化!$R1218)*12/3</f>
        <v>-1.2082038802426762</v>
      </c>
      <c r="AE217" s="122">
        <f>(幕後結果!$AG$2+幕後結果!$AG$4*幕後結果_最佳化!$S1218)*12/3</f>
        <v>0.34761679383377181</v>
      </c>
      <c r="AF217" s="122">
        <f>(幕後結果!$AH$2+幕後結果!$AH$4*幕後結果_最佳化!$T1218)*12/3</f>
        <v>-0.50533050114314482</v>
      </c>
      <c r="AG217" s="122">
        <f>(幕後結果!$AI$2+幕後結果!$AI$4*幕後結果_最佳化!$U1218)*12/3</f>
        <v>-1.2869741642554429</v>
      </c>
      <c r="AH217" s="122">
        <f>(幕後結果!$AJ$2+幕後結果!$AJ$4*幕後結果_最佳化!$V1218)*12/3</f>
        <v>1.8600388258813734</v>
      </c>
      <c r="AI217" s="96">
        <f>(幕後結果!$AK$2+幕後結果!$AK$4*幕後結果_最佳化!$W1218)*12/3</f>
        <v>-2.6297620936479946</v>
      </c>
      <c r="AJ217" s="56"/>
      <c r="AK217" s="56"/>
      <c r="AL217" s="56"/>
      <c r="AM217" s="104">
        <v>216</v>
      </c>
      <c r="AN217" s="122">
        <f t="shared" si="40"/>
        <v>0.11541214702497653</v>
      </c>
      <c r="AO217" s="122">
        <f t="shared" si="41"/>
        <v>4.0501172223257387E-2</v>
      </c>
      <c r="AP217" s="122">
        <f t="shared" si="42"/>
        <v>0.15821012607341461</v>
      </c>
      <c r="AQ217" s="122">
        <f t="shared" si="43"/>
        <v>4.1716862712382168E-2</v>
      </c>
      <c r="AR217" s="122">
        <f t="shared" si="44"/>
        <v>0.15941932830124764</v>
      </c>
      <c r="AS217" s="122">
        <f t="shared" si="45"/>
        <v>0.10501518759402344</v>
      </c>
      <c r="AT217" s="122">
        <f t="shared" si="46"/>
        <v>9.3131026268344977E-2</v>
      </c>
      <c r="AU217" s="122">
        <f t="shared" si="47"/>
        <v>6.1322820935976484E-2</v>
      </c>
      <c r="AV217" s="122">
        <f t="shared" si="48"/>
        <v>4.0125998172903576E-2</v>
      </c>
      <c r="AW217" s="122">
        <f t="shared" si="49"/>
        <v>0.18514533069347316</v>
      </c>
      <c r="AX217" s="122">
        <f t="shared" si="50"/>
        <v>1</v>
      </c>
      <c r="AY217" s="122">
        <f>SUMPRODUCT(AN217:AW217,幕後結果_最佳化!$Z$1005:$AI$1005)</f>
        <v>-0.3012858788573895</v>
      </c>
      <c r="AZ217" s="122">
        <f>(SUMPRODUCT(AN217:AW217,MMULT(AN217:AW217,幕後結果!$AB$9:$AK$18)))*252</f>
        <v>8.3648746930598289E-2</v>
      </c>
      <c r="BA217" s="122">
        <f t="shared" si="51"/>
        <v>0.28922093100361579</v>
      </c>
      <c r="BB217" s="98">
        <f t="shared" si="52"/>
        <v>-1.1900448479404366</v>
      </c>
      <c r="BC217" s="56"/>
      <c r="BD217" s="56"/>
    </row>
    <row r="218" spans="1:56">
      <c r="A218" s="91">
        <v>217</v>
      </c>
      <c r="B218" s="122">
        <v>0.41727726196537307</v>
      </c>
      <c r="C218" s="122">
        <v>0.54614613253824129</v>
      </c>
      <c r="D218" s="122">
        <v>0.49896698510373794</v>
      </c>
      <c r="E218" s="122">
        <v>0.47712499425717225</v>
      </c>
      <c r="F218" s="122">
        <v>0.41361182105156269</v>
      </c>
      <c r="G218" s="122">
        <v>0.38057171016513891</v>
      </c>
      <c r="H218" s="122">
        <v>0.6438562096666538</v>
      </c>
      <c r="I218" s="122">
        <v>0.86491634537327022</v>
      </c>
      <c r="J218" s="122">
        <v>0.18052145429295541</v>
      </c>
      <c r="K218" s="100">
        <v>0.24263216494767637</v>
      </c>
      <c r="L218" s="101"/>
      <c r="M218" s="102">
        <v>217</v>
      </c>
      <c r="N218" s="125">
        <v>-0.208863851697876</v>
      </c>
      <c r="O218" s="125">
        <v>0.11593035898040895</v>
      </c>
      <c r="P218" s="125">
        <v>-2.5893872406910156E-3</v>
      </c>
      <c r="Q218" s="125">
        <v>-5.7370592095195697E-2</v>
      </c>
      <c r="R218" s="125">
        <v>-0.21826371760440907</v>
      </c>
      <c r="S218" s="125">
        <v>-0.30397961668511786</v>
      </c>
      <c r="T218" s="125">
        <v>0.36878554390411949</v>
      </c>
      <c r="U218" s="122">
        <v>1.1026773432368526</v>
      </c>
      <c r="V218" s="122">
        <v>-0.91337964235229108</v>
      </c>
      <c r="W218" s="94">
        <v>-0.6978606745033944</v>
      </c>
      <c r="X218" s="56"/>
      <c r="Y218" s="95">
        <v>217</v>
      </c>
      <c r="Z218" s="122">
        <f>(幕後結果!$AB$2+幕後結果!$AB$4*幕後結果_最佳化!$N1219)*12/3</f>
        <v>-2.041304920507899</v>
      </c>
      <c r="AA218" s="122">
        <f>(幕後結果!$AC$2+幕後結果!$AC$4*幕後結果_最佳化!$O1219)*12/3</f>
        <v>0.11913486943610725</v>
      </c>
      <c r="AB218" s="122">
        <f>(幕後結果!$AD$2+幕後結果!$AD$4*幕後結果_最佳化!$P1219)*12/3</f>
        <v>-3.8945248942334865E-2</v>
      </c>
      <c r="AC218" s="122">
        <f>(幕後結果!$AE$2+幕後結果!$AE$4*幕後結果_最佳化!$Q1219)*12/3</f>
        <v>0.23334108778283705</v>
      </c>
      <c r="AD218" s="122">
        <f>(幕後結果!$AF$2+幕後結果!$AF$4*幕後結果_最佳化!$R1219)*12/3</f>
        <v>0.69695827034309998</v>
      </c>
      <c r="AE218" s="122">
        <f>(幕後結果!$AG$2+幕後結果!$AG$4*幕後結果_最佳化!$S1219)*12/3</f>
        <v>-0.28350890581458688</v>
      </c>
      <c r="AF218" s="122">
        <f>(幕後結果!$AH$2+幕後結果!$AH$4*幕後結果_最佳化!$T1219)*12/3</f>
        <v>0.51053981029703221</v>
      </c>
      <c r="AG218" s="122">
        <f>(幕後結果!$AI$2+幕後結果!$AI$4*幕後結果_最佳化!$U1219)*12/3</f>
        <v>0.68468316508448412</v>
      </c>
      <c r="AH218" s="122">
        <f>(幕後結果!$AJ$2+幕後結果!$AJ$4*幕後結果_最佳化!$V1219)*12/3</f>
        <v>-5.7811157557749016E-2</v>
      </c>
      <c r="AI218" s="96">
        <f>(幕後結果!$AK$2+幕後結果!$AK$4*幕後結果_最佳化!$W1219)*12/3</f>
        <v>-1.6272008918999334</v>
      </c>
      <c r="AJ218" s="56"/>
      <c r="AK218" s="56"/>
      <c r="AL218" s="56"/>
      <c r="AM218" s="104">
        <v>217</v>
      </c>
      <c r="AN218" s="122">
        <f t="shared" si="40"/>
        <v>0.12046796769119159</v>
      </c>
      <c r="AO218" s="122">
        <f t="shared" si="41"/>
        <v>0.15709465622733404</v>
      </c>
      <c r="AP218" s="122">
        <f t="shared" si="42"/>
        <v>0.12670444272112663</v>
      </c>
      <c r="AQ218" s="122">
        <f t="shared" si="43"/>
        <v>0.13246722188483975</v>
      </c>
      <c r="AR218" s="122">
        <f t="shared" si="44"/>
        <v>0.15521300615211459</v>
      </c>
      <c r="AS218" s="122">
        <f t="shared" si="45"/>
        <v>5.4630778845567676E-2</v>
      </c>
      <c r="AT218" s="122">
        <f t="shared" si="46"/>
        <v>2.2608649878572903E-2</v>
      </c>
      <c r="AU218" s="122">
        <f t="shared" si="47"/>
        <v>0.15109112695625362</v>
      </c>
      <c r="AV218" s="122">
        <f t="shared" si="48"/>
        <v>7.1993393514010559E-2</v>
      </c>
      <c r="AW218" s="122">
        <f t="shared" si="49"/>
        <v>7.728756128988554E-3</v>
      </c>
      <c r="AX218" s="122">
        <f t="shared" si="50"/>
        <v>0.99999999999999989</v>
      </c>
      <c r="AY218" s="122">
        <f>SUMPRODUCT(AN218:AW218,幕後結果_最佳化!$Z$1005:$AI$1005)</f>
        <v>-1.544174422843427E-2</v>
      </c>
      <c r="AZ218" s="122">
        <f>(SUMPRODUCT(AN218:AW218,MMULT(AN218:AW218,幕後結果!$AB$9:$AK$18)))*252</f>
        <v>7.7038227143252355E-2</v>
      </c>
      <c r="BA218" s="122">
        <f t="shared" si="51"/>
        <v>0.27755761049420419</v>
      </c>
      <c r="BB218" s="98">
        <f t="shared" si="52"/>
        <v>-0.21019688173764753</v>
      </c>
      <c r="BC218" s="56"/>
      <c r="BD218" s="56"/>
    </row>
    <row r="219" spans="1:56">
      <c r="A219" s="91">
        <v>218</v>
      </c>
      <c r="B219" s="122">
        <v>2.040365722561055E-2</v>
      </c>
      <c r="C219" s="122">
        <v>0.85414637834780049</v>
      </c>
      <c r="D219" s="122">
        <v>0.45227798907055172</v>
      </c>
      <c r="E219" s="122">
        <v>4.2445051015374657E-2</v>
      </c>
      <c r="F219" s="122">
        <v>0.10187648323853216</v>
      </c>
      <c r="G219" s="122">
        <v>0.879594318029016</v>
      </c>
      <c r="H219" s="122">
        <v>0.23819009863459972</v>
      </c>
      <c r="I219" s="122">
        <v>0.23777940742555659</v>
      </c>
      <c r="J219" s="122">
        <v>0.55724803617541063</v>
      </c>
      <c r="K219" s="100">
        <v>0.93965513399354861</v>
      </c>
      <c r="L219" s="101"/>
      <c r="M219" s="102">
        <v>218</v>
      </c>
      <c r="N219" s="125">
        <v>-2.0454824829133829</v>
      </c>
      <c r="O219" s="125">
        <v>1.0543837842933048</v>
      </c>
      <c r="P219" s="125">
        <v>-0.11990806182882471</v>
      </c>
      <c r="Q219" s="125">
        <v>-1.7229912795689057</v>
      </c>
      <c r="R219" s="125">
        <v>-1.2709316474364902</v>
      </c>
      <c r="S219" s="125">
        <v>1.1729612037326766</v>
      </c>
      <c r="T219" s="125">
        <v>-0.71213659154619424</v>
      </c>
      <c r="U219" s="122">
        <v>-0.71346378557481349</v>
      </c>
      <c r="V219" s="122">
        <v>0.14399562085673928</v>
      </c>
      <c r="W219" s="94">
        <v>1.5518850444268548</v>
      </c>
      <c r="X219" s="56"/>
      <c r="Y219" s="95">
        <v>218</v>
      </c>
      <c r="Z219" s="122">
        <f>(幕後結果!$AB$2+幕後結果!$AB$4*幕後結果_最佳化!$N1220)*12/3</f>
        <v>-3.9224825594120283</v>
      </c>
      <c r="AA219" s="122">
        <f>(幕後結果!$AC$2+幕後結果!$AC$4*幕後結果_最佳化!$O1220)*12/3</f>
        <v>1.0811022062949434</v>
      </c>
      <c r="AB219" s="122">
        <f>(幕後結果!$AD$2+幕後結果!$AD$4*幕後結果_最佳化!$P1220)*12/3</f>
        <v>-0.10079162103141522</v>
      </c>
      <c r="AC219" s="122">
        <f>(幕後結果!$AE$2+幕後結果!$AE$4*幕後結果_最佳化!$Q1220)*12/3</f>
        <v>-1.6059249420860213</v>
      </c>
      <c r="AD219" s="122">
        <f>(幕後結果!$AF$2+幕後結果!$AF$4*幕後結果_最佳化!$R1220)*12/3</f>
        <v>-1.9106847274677261</v>
      </c>
      <c r="AE219" s="122">
        <f>(幕後結果!$AG$2+幕後結果!$AG$4*幕後結果_最佳化!$S1220)*12/3</f>
        <v>0.35746119769399498</v>
      </c>
      <c r="AF219" s="122">
        <f>(幕後結果!$AH$2+幕後結果!$AH$4*幕後結果_最佳化!$T1220)*12/3</f>
        <v>-0.85475265127255717</v>
      </c>
      <c r="AG219" s="122">
        <f>(幕後結果!$AI$2+幕後結果!$AI$4*幕後結果_最佳化!$U1220)*12/3</f>
        <v>-0.79318519301088142</v>
      </c>
      <c r="AH219" s="122">
        <f>(幕後結果!$AJ$2+幕後結果!$AJ$4*幕後結果_最佳化!$V1220)*12/3</f>
        <v>1.0894081897557588</v>
      </c>
      <c r="AI219" s="96">
        <f>(幕後結果!$AK$2+幕後結果!$AK$4*幕後結果_最佳化!$W1220)*12/3</f>
        <v>-0.29676661917876301</v>
      </c>
      <c r="AJ219" s="56"/>
      <c r="AK219" s="56"/>
      <c r="AL219" s="56"/>
      <c r="AM219" s="104">
        <v>218</v>
      </c>
      <c r="AN219" s="122">
        <f t="shared" si="40"/>
        <v>0.14454331417008776</v>
      </c>
      <c r="AO219" s="122">
        <f t="shared" si="41"/>
        <v>0.12155056717249915</v>
      </c>
      <c r="AP219" s="122">
        <f t="shared" si="42"/>
        <v>0.13595178645812067</v>
      </c>
      <c r="AQ219" s="122">
        <f t="shared" si="43"/>
        <v>0.11227288750950337</v>
      </c>
      <c r="AR219" s="122">
        <f t="shared" si="44"/>
        <v>1.4928497631836624E-3</v>
      </c>
      <c r="AS219" s="122">
        <f t="shared" si="45"/>
        <v>0.10479480493245864</v>
      </c>
      <c r="AT219" s="122">
        <f t="shared" si="46"/>
        <v>6.2645951917237319E-2</v>
      </c>
      <c r="AU219" s="122">
        <f t="shared" si="47"/>
        <v>8.7226716148337533E-2</v>
      </c>
      <c r="AV219" s="122">
        <f t="shared" si="48"/>
        <v>9.2238223178077741E-2</v>
      </c>
      <c r="AW219" s="122">
        <f t="shared" si="49"/>
        <v>0.13728289875049401</v>
      </c>
      <c r="AX219" s="122">
        <f t="shared" si="50"/>
        <v>0.99999999999999989</v>
      </c>
      <c r="AY219" s="122">
        <f>SUMPRODUCT(AN219:AW219,幕後結果_最佳化!$Z$1005:$AI$1005)</f>
        <v>-0.38972651813035986</v>
      </c>
      <c r="AZ219" s="122">
        <f>(SUMPRODUCT(AN219:AW219,MMULT(AN219:AW219,幕後結果!$AB$9:$AK$18)))*252</f>
        <v>6.1995748085670432E-2</v>
      </c>
      <c r="BA219" s="122">
        <f t="shared" si="51"/>
        <v>0.24898945376395049</v>
      </c>
      <c r="BB219" s="98">
        <f t="shared" si="52"/>
        <v>-1.7375294880581682</v>
      </c>
      <c r="BC219" s="56"/>
      <c r="BD219" s="56"/>
    </row>
    <row r="220" spans="1:56">
      <c r="A220" s="91">
        <v>219</v>
      </c>
      <c r="B220" s="122">
        <v>3.0219346809358338E-2</v>
      </c>
      <c r="C220" s="122">
        <v>0.66165306612773378</v>
      </c>
      <c r="D220" s="122">
        <v>0.97506035833386995</v>
      </c>
      <c r="E220" s="122">
        <v>0.77359795904258721</v>
      </c>
      <c r="F220" s="122">
        <v>0.1430804814405755</v>
      </c>
      <c r="G220" s="122">
        <v>0.39273941820697944</v>
      </c>
      <c r="H220" s="122">
        <v>0.905069438444571</v>
      </c>
      <c r="I220" s="122">
        <v>1.3785950078151865E-2</v>
      </c>
      <c r="J220" s="122">
        <v>0.46747324088861131</v>
      </c>
      <c r="K220" s="100">
        <v>0.81123174639314732</v>
      </c>
      <c r="L220" s="101"/>
      <c r="M220" s="102">
        <v>219</v>
      </c>
      <c r="N220" s="125">
        <v>-1.8775796365633559</v>
      </c>
      <c r="O220" s="125">
        <v>0.41697886375337906</v>
      </c>
      <c r="P220" s="125">
        <v>1.9609977674377186</v>
      </c>
      <c r="Q220" s="125">
        <v>0.75074841137950332</v>
      </c>
      <c r="R220" s="125">
        <v>-1.0665812680786244</v>
      </c>
      <c r="S220" s="125">
        <v>-0.27218622055205288</v>
      </c>
      <c r="T220" s="125">
        <v>1.31099005631591</v>
      </c>
      <c r="U220" s="122">
        <v>-2.2033242899069521</v>
      </c>
      <c r="V220" s="122">
        <v>-8.1623036701751681E-2</v>
      </c>
      <c r="W220" s="94">
        <v>0.88244445008646422</v>
      </c>
      <c r="X220" s="56"/>
      <c r="Y220" s="95">
        <v>219</v>
      </c>
      <c r="Z220" s="122">
        <f>(幕後結果!$AB$2+幕後結果!$AB$4*幕後結果_最佳化!$N1221)*12/3</f>
        <v>-3.750506148689793</v>
      </c>
      <c r="AA220" s="122">
        <f>(幕後結果!$AC$2+幕後結果!$AC$4*幕後結果_最佳化!$O1221)*12/3</f>
        <v>0.40976854687560693</v>
      </c>
      <c r="AB220" s="122">
        <f>(幕後結果!$AD$2+幕後結果!$AD$4*幕後結果_最佳化!$P1221)*12/3</f>
        <v>2.0333065793629412</v>
      </c>
      <c r="AC220" s="122">
        <f>(幕後結果!$AE$2+幕後結果!$AE$4*幕後結果_最佳化!$Q1221)*12/3</f>
        <v>1.9136898346134839</v>
      </c>
      <c r="AD220" s="122">
        <f>(幕後結果!$AF$2+幕後結果!$AF$4*幕後結果_最佳化!$R1221)*12/3</f>
        <v>-6.1950052504208486E-2</v>
      </c>
      <c r="AE220" s="122">
        <f>(幕後結果!$AG$2+幕後結果!$AG$4*幕後結果_最佳化!$S1221)*12/3</f>
        <v>-0.40018847324151086</v>
      </c>
      <c r="AF220" s="122">
        <f>(幕後結果!$AH$2+幕後結果!$AH$4*幕後結果_最佳化!$T1221)*12/3</f>
        <v>1.1918310225147786</v>
      </c>
      <c r="AG220" s="122">
        <f>(幕後結果!$AI$2+幕後結果!$AI$4*幕後結果_最佳化!$U1221)*12/3</f>
        <v>-2.6595129157031323</v>
      </c>
      <c r="AH220" s="122">
        <f>(幕後結果!$AJ$2+幕後結果!$AJ$4*幕後結果_最佳化!$V1221)*12/3</f>
        <v>0.7281111452593706</v>
      </c>
      <c r="AI220" s="96">
        <f>(幕後結果!$AK$2+幕後結果!$AK$4*幕後結果_最佳化!$W1221)*12/3</f>
        <v>-2.6178962075842431</v>
      </c>
      <c r="AJ220" s="56"/>
      <c r="AK220" s="56"/>
      <c r="AL220" s="56"/>
      <c r="AM220" s="104">
        <v>219</v>
      </c>
      <c r="AN220" s="122">
        <f t="shared" si="40"/>
        <v>4.9838980958536901E-2</v>
      </c>
      <c r="AO220" s="122">
        <f t="shared" si="41"/>
        <v>0.14380101893947111</v>
      </c>
      <c r="AP220" s="122">
        <f t="shared" si="42"/>
        <v>9.6900421957838104E-3</v>
      </c>
      <c r="AQ220" s="122">
        <f t="shared" si="43"/>
        <v>0.14990352136339793</v>
      </c>
      <c r="AR220" s="122">
        <f t="shared" si="44"/>
        <v>5.7749067306647625E-2</v>
      </c>
      <c r="AS220" s="122">
        <f t="shared" si="45"/>
        <v>0.16859217185718656</v>
      </c>
      <c r="AT220" s="122">
        <f t="shared" si="46"/>
        <v>0.13934771139597307</v>
      </c>
      <c r="AU220" s="122">
        <f t="shared" si="47"/>
        <v>4.6826156217861193E-3</v>
      </c>
      <c r="AV220" s="122">
        <f t="shared" si="48"/>
        <v>0.12012433168366138</v>
      </c>
      <c r="AW220" s="122">
        <f t="shared" si="49"/>
        <v>0.15627053867755561</v>
      </c>
      <c r="AX220" s="122">
        <f t="shared" si="50"/>
        <v>1</v>
      </c>
      <c r="AY220" s="122">
        <f>SUMPRODUCT(AN220:AW220,幕後結果_最佳化!$Z$1005:$AI$1005)</f>
        <v>-0.10401118542817286</v>
      </c>
      <c r="AZ220" s="122">
        <f>(SUMPRODUCT(AN220:AW220,MMULT(AN220:AW220,幕後結果!$AB$9:$AK$18)))*252</f>
        <v>5.2887504408750702E-2</v>
      </c>
      <c r="BA220" s="122">
        <f t="shared" si="51"/>
        <v>0.2299728340668756</v>
      </c>
      <c r="BB220" s="98">
        <f t="shared" si="52"/>
        <v>-0.63881973722796925</v>
      </c>
      <c r="BC220" s="56"/>
      <c r="BD220" s="56"/>
    </row>
    <row r="221" spans="1:56">
      <c r="A221" s="91">
        <v>220</v>
      </c>
      <c r="B221" s="122">
        <v>0.52860537347580472</v>
      </c>
      <c r="C221" s="122">
        <v>0.5042531118022644</v>
      </c>
      <c r="D221" s="122">
        <v>0.41181667458789017</v>
      </c>
      <c r="E221" s="122">
        <v>0.20755126078587915</v>
      </c>
      <c r="F221" s="122">
        <v>0.13406864589255885</v>
      </c>
      <c r="G221" s="122">
        <v>0.37797310051360644</v>
      </c>
      <c r="H221" s="122">
        <v>0.45773259532556354</v>
      </c>
      <c r="I221" s="122">
        <v>0.48876536155758665</v>
      </c>
      <c r="J221" s="122">
        <v>0.74256623940205779</v>
      </c>
      <c r="K221" s="100">
        <v>0.30236660061382747</v>
      </c>
      <c r="L221" s="101"/>
      <c r="M221" s="102">
        <v>220</v>
      </c>
      <c r="N221" s="125">
        <v>7.176459021339307E-2</v>
      </c>
      <c r="O221" s="125">
        <v>1.0661172254474492E-2</v>
      </c>
      <c r="P221" s="125">
        <v>-0.22287428686009947</v>
      </c>
      <c r="Q221" s="125">
        <v>-0.81494722146216381</v>
      </c>
      <c r="R221" s="125">
        <v>-1.1073623623066953</v>
      </c>
      <c r="S221" s="125">
        <v>-0.31080850844723146</v>
      </c>
      <c r="T221" s="125">
        <v>-0.10614766863567821</v>
      </c>
      <c r="U221" s="122">
        <v>-2.8164785575499653E-2</v>
      </c>
      <c r="V221" s="122">
        <v>0.65127726569365019</v>
      </c>
      <c r="W221" s="94">
        <v>-0.51760599060748647</v>
      </c>
      <c r="X221" s="56"/>
      <c r="Y221" s="95">
        <v>220</v>
      </c>
      <c r="Z221" s="122">
        <f>(幕後結果!$AB$2+幕後結果!$AB$4*幕後結果_最佳化!$N1222)*12/3</f>
        <v>-1.7538680292603106</v>
      </c>
      <c r="AA221" s="122">
        <f>(幕後結果!$AC$2+幕後結果!$AC$4*幕後結果_最佳化!$O1222)*12/3</f>
        <v>1.2469161414241823E-2</v>
      </c>
      <c r="AB221" s="122">
        <f>(幕後結果!$AD$2+幕後結果!$AD$4*幕後結果_最佳化!$P1222)*12/3</f>
        <v>-0.2855883221789316</v>
      </c>
      <c r="AC221" s="122">
        <f>(幕後結果!$AE$2+幕後結果!$AE$4*幕後結果_最佳化!$Q1222)*12/3</f>
        <v>-0.67669124344899301</v>
      </c>
      <c r="AD221" s="122">
        <f>(幕後結果!$AF$2+幕後結果!$AF$4*幕後結果_最佳化!$R1222)*12/3</f>
        <v>-1.1678037645198622</v>
      </c>
      <c r="AE221" s="122">
        <f>(幕後結果!$AG$2+幕後結果!$AG$4*幕後結果_最佳化!$S1222)*12/3</f>
        <v>-0.3307436506415331</v>
      </c>
      <c r="AF221" s="122">
        <f>(幕後結果!$AH$2+幕後結果!$AH$4*幕後結果_最佳化!$T1222)*12/3</f>
        <v>2.294805254460594E-2</v>
      </c>
      <c r="AG221" s="122">
        <f>(幕後結果!$AI$2+幕後結果!$AI$4*幕後結果_最佳化!$U1222)*12/3</f>
        <v>-0.53420372313218634</v>
      </c>
      <c r="AH221" s="122">
        <f>(幕後結果!$AJ$2+幕後結果!$AJ$4*幕後結果_最佳化!$V1222)*12/3</f>
        <v>1.6346809872250818</v>
      </c>
      <c r="AI221" s="96">
        <f>(幕後結果!$AK$2+幕後結果!$AK$4*幕後結果_最佳化!$W1222)*12/3</f>
        <v>-2.8468410485916684</v>
      </c>
      <c r="AJ221" s="56"/>
      <c r="AK221" s="56"/>
      <c r="AL221" s="56"/>
      <c r="AM221" s="104">
        <v>220</v>
      </c>
      <c r="AN221" s="122">
        <f t="shared" si="40"/>
        <v>4.9426580531639494E-2</v>
      </c>
      <c r="AO221" s="122">
        <f t="shared" si="41"/>
        <v>0.14826981362253491</v>
      </c>
      <c r="AP221" s="122">
        <f t="shared" si="42"/>
        <v>0.19630272142752692</v>
      </c>
      <c r="AQ221" s="122">
        <f t="shared" si="43"/>
        <v>3.180767026720193E-2</v>
      </c>
      <c r="AR221" s="122">
        <f t="shared" si="44"/>
        <v>0.16505634620501519</v>
      </c>
      <c r="AS221" s="122">
        <f t="shared" si="45"/>
        <v>1.3926632185456788E-2</v>
      </c>
      <c r="AT221" s="122">
        <f t="shared" si="46"/>
        <v>0.122306562032647</v>
      </c>
      <c r="AU221" s="122">
        <f t="shared" si="47"/>
        <v>0.12749265309617328</v>
      </c>
      <c r="AV221" s="122">
        <f t="shared" si="48"/>
        <v>4.172705228033833E-2</v>
      </c>
      <c r="AW221" s="122">
        <f t="shared" si="49"/>
        <v>0.10368396835146612</v>
      </c>
      <c r="AX221" s="122">
        <f t="shared" si="50"/>
        <v>0.99999999999999989</v>
      </c>
      <c r="AY221" s="122">
        <f>SUMPRODUCT(AN221:AW221,幕後結果_最佳化!$Z$1005:$AI$1005)</f>
        <v>-4.9639740210661823E-2</v>
      </c>
      <c r="AZ221" s="122">
        <f>(SUMPRODUCT(AN221:AW221,MMULT(AN221:AW221,幕後結果!$AB$9:$AK$18)))*252</f>
        <v>9.2495272888856478E-2</v>
      </c>
      <c r="BA221" s="122">
        <f t="shared" si="51"/>
        <v>0.30413035509277347</v>
      </c>
      <c r="BB221" s="98">
        <f t="shared" si="52"/>
        <v>-0.30427656648226725</v>
      </c>
      <c r="BC221" s="56"/>
      <c r="BD221" s="56"/>
    </row>
    <row r="222" spans="1:56">
      <c r="A222" s="91">
        <v>221</v>
      </c>
      <c r="B222" s="122">
        <v>0.70323260052252268</v>
      </c>
      <c r="C222" s="122">
        <v>0.13192153091626735</v>
      </c>
      <c r="D222" s="122">
        <v>0.76482475615363099</v>
      </c>
      <c r="E222" s="122">
        <v>0.33705904062270098</v>
      </c>
      <c r="F222" s="122">
        <v>0.94687357279273088</v>
      </c>
      <c r="G222" s="122">
        <v>0.41221486565704768</v>
      </c>
      <c r="H222" s="122">
        <v>0.82987906544814161</v>
      </c>
      <c r="I222" s="122">
        <v>0.35527246668200085</v>
      </c>
      <c r="J222" s="122">
        <v>0.64536093745047429</v>
      </c>
      <c r="K222" s="100">
        <v>0.93921198058816513</v>
      </c>
      <c r="L222" s="101"/>
      <c r="M222" s="102">
        <v>221</v>
      </c>
      <c r="N222" s="125">
        <v>0.53372068044040843</v>
      </c>
      <c r="O222" s="125">
        <v>-1.1173538439098925</v>
      </c>
      <c r="P222" s="125">
        <v>0.72190890219165027</v>
      </c>
      <c r="Q222" s="125">
        <v>-0.42050294116604803</v>
      </c>
      <c r="R222" s="125">
        <v>1.6152671494031234</v>
      </c>
      <c r="S222" s="125">
        <v>-0.22185118622738861</v>
      </c>
      <c r="T222" s="125">
        <v>0.95368746100495438</v>
      </c>
      <c r="U222" s="122">
        <v>-0.37112432588212091</v>
      </c>
      <c r="V222" s="122">
        <v>0.37282576551203667</v>
      </c>
      <c r="W222" s="94">
        <v>1.5481921583471585</v>
      </c>
      <c r="X222" s="56"/>
      <c r="Y222" s="95">
        <v>221</v>
      </c>
      <c r="Z222" s="122">
        <f>(幕後結果!$AB$2+幕後結果!$AB$4*幕後結果_最佳化!$N1223)*12/3</f>
        <v>-1.2807042203341723</v>
      </c>
      <c r="AA222" s="122">
        <f>(幕後結果!$AC$2+幕後結果!$AC$4*幕後結果_最佳化!$O1223)*12/3</f>
        <v>-1.1728478066667392</v>
      </c>
      <c r="AB222" s="122">
        <f>(幕後結果!$AD$2+幕後結果!$AD$4*幕後結果_最佳化!$P1223)*12/3</f>
        <v>0.38522638257578062</v>
      </c>
      <c r="AC222" s="122">
        <f>(幕後結果!$AE$2+幕後結果!$AE$4*幕後結果_最佳化!$Q1223)*12/3</f>
        <v>-8.3123626322981925E-2</v>
      </c>
      <c r="AD222" s="122">
        <f>(幕後結果!$AF$2+幕後結果!$AF$4*幕後結果_最佳化!$R1223)*12/3</f>
        <v>4.2487087655570823</v>
      </c>
      <c r="AE222" s="122">
        <f>(幕後結果!$AG$2+幕後結果!$AG$4*幕後結果_最佳化!$S1223)*12/3</f>
        <v>-0.51690545817908995</v>
      </c>
      <c r="AF222" s="122">
        <f>(幕後結果!$AH$2+幕後結果!$AH$4*幕後結果_最佳化!$T1223)*12/3</f>
        <v>0.96405018668661313</v>
      </c>
      <c r="AG222" s="122">
        <f>(幕後結果!$AI$2+幕後結果!$AI$4*幕後結果_最佳化!$U1223)*12/3</f>
        <v>-1.0009651501933812</v>
      </c>
      <c r="AH222" s="122">
        <f>(幕後結果!$AJ$2+幕後結果!$AJ$4*幕後結果_最佳化!$V1223)*12/3</f>
        <v>1.2548767443391586</v>
      </c>
      <c r="AI222" s="96">
        <f>(幕後結果!$AK$2+幕後結果!$AK$4*幕後結果_最佳化!$W1223)*12/3</f>
        <v>-3.9925072181688614E-2</v>
      </c>
      <c r="AJ222" s="56"/>
      <c r="AK222" s="56"/>
      <c r="AL222" s="56"/>
      <c r="AM222" s="104">
        <v>221</v>
      </c>
      <c r="AN222" s="122">
        <f t="shared" si="40"/>
        <v>5.7585311892025932E-2</v>
      </c>
      <c r="AO222" s="122">
        <f t="shared" si="41"/>
        <v>0.17903579194924205</v>
      </c>
      <c r="AP222" s="122">
        <f t="shared" si="42"/>
        <v>6.0183544212761668E-2</v>
      </c>
      <c r="AQ222" s="122">
        <f t="shared" si="43"/>
        <v>0.10562985214845909</v>
      </c>
      <c r="AR222" s="122">
        <f t="shared" si="44"/>
        <v>5.2162403856120081E-2</v>
      </c>
      <c r="AS222" s="122">
        <f t="shared" si="45"/>
        <v>6.3733281643912787E-2</v>
      </c>
      <c r="AT222" s="122">
        <f t="shared" si="46"/>
        <v>0.16226026104613922</v>
      </c>
      <c r="AU222" s="122">
        <f t="shared" si="47"/>
        <v>0.16395699141753642</v>
      </c>
      <c r="AV222" s="122">
        <f t="shared" si="48"/>
        <v>0.14322583074536974</v>
      </c>
      <c r="AW222" s="122">
        <f t="shared" si="49"/>
        <v>1.2226731088433047E-2</v>
      </c>
      <c r="AX222" s="122">
        <f t="shared" si="50"/>
        <v>1</v>
      </c>
      <c r="AY222" s="122">
        <f>SUMPRODUCT(AN222:AW222,幕後結果_最佳化!$Z$1005:$AI$1005)</f>
        <v>7.6315324724942485E-2</v>
      </c>
      <c r="AZ222" s="122">
        <f>(SUMPRODUCT(AN222:AW222,MMULT(AN222:AW222,幕後結果!$AB$9:$AK$18)))*252</f>
        <v>5.4832365868888691E-2</v>
      </c>
      <c r="BA222" s="122">
        <f t="shared" si="51"/>
        <v>0.23416311807987331</v>
      </c>
      <c r="BB222" s="98">
        <f t="shared" si="52"/>
        <v>0.14270105812967729</v>
      </c>
      <c r="BC222" s="56"/>
      <c r="BD222" s="56"/>
    </row>
    <row r="223" spans="1:56">
      <c r="A223" s="91">
        <v>222</v>
      </c>
      <c r="B223" s="122">
        <v>0.63756712106263724</v>
      </c>
      <c r="C223" s="122">
        <v>0.32353688137220926</v>
      </c>
      <c r="D223" s="122">
        <v>6.6745754882490793E-2</v>
      </c>
      <c r="E223" s="122">
        <v>0.43616735873353085</v>
      </c>
      <c r="F223" s="122">
        <v>0.56303228098274816</v>
      </c>
      <c r="G223" s="122">
        <v>0.82469188477097766</v>
      </c>
      <c r="H223" s="122">
        <v>0.30923476623687374</v>
      </c>
      <c r="I223" s="122">
        <v>0.49647774030916358</v>
      </c>
      <c r="J223" s="122">
        <v>0.72282718955902969</v>
      </c>
      <c r="K223" s="100">
        <v>0.47376950997430289</v>
      </c>
      <c r="L223" s="101"/>
      <c r="M223" s="102">
        <v>222</v>
      </c>
      <c r="N223" s="125">
        <v>0.35196333745714492</v>
      </c>
      <c r="O223" s="125">
        <v>-0.45783113855244473</v>
      </c>
      <c r="P223" s="125">
        <v>-1.5004745939153221</v>
      </c>
      <c r="Q223" s="125">
        <v>-0.16069361640171853</v>
      </c>
      <c r="R223" s="125">
        <v>0.15866167055784658</v>
      </c>
      <c r="S223" s="125">
        <v>0.9333946717155901</v>
      </c>
      <c r="T223" s="125">
        <v>-0.49802058611128952</v>
      </c>
      <c r="U223" s="122">
        <v>-8.8291104398579706E-3</v>
      </c>
      <c r="V223" s="122">
        <v>0.59126090382428353</v>
      </c>
      <c r="W223" s="94">
        <v>-6.5797533520070825E-2</v>
      </c>
      <c r="X223" s="56"/>
      <c r="Y223" s="95">
        <v>222</v>
      </c>
      <c r="Z223" s="122">
        <f>(幕後結果!$AB$2+幕後結果!$AB$4*幕後結果_最佳化!$N1224)*12/3</f>
        <v>-1.4668712576904559</v>
      </c>
      <c r="AA223" s="122">
        <f>(幕後結果!$AC$2+幕後結果!$AC$4*幕後結果_最佳化!$O1224)*12/3</f>
        <v>-0.47835259282485626</v>
      </c>
      <c r="AB223" s="122">
        <f>(幕後結果!$AD$2+幕後結果!$AD$4*幕後結果_最佳化!$P1224)*12/3</f>
        <v>-1.9037754098427948</v>
      </c>
      <c r="AC223" s="122">
        <f>(幕後結果!$AE$2+幕後結果!$AE$4*幕後結果_最佳化!$Q1224)*12/3</f>
        <v>-0.74724442913207378</v>
      </c>
      <c r="AD223" s="122">
        <f>(幕後結果!$AF$2+幕後結果!$AF$4*幕後結果_最佳化!$R1224)*12/3</f>
        <v>0.8002032763461</v>
      </c>
      <c r="AE223" s="122">
        <f>(幕後結果!$AG$2+幕後結果!$AG$4*幕後結果_最佳化!$S1224)*12/3</f>
        <v>0.62114456392899431</v>
      </c>
      <c r="AF223" s="122">
        <f>(幕後結果!$AH$2+幕後結果!$AH$4*幕後結果_最佳化!$T1224)*12/3</f>
        <v>-0.45366961335080463</v>
      </c>
      <c r="AG223" s="122">
        <f>(幕後結果!$AI$2+幕後結果!$AI$4*幕後結果_最佳化!$U1224)*12/3</f>
        <v>-0.70140822467482522</v>
      </c>
      <c r="AH223" s="122">
        <f>(幕後結果!$AJ$2+幕後結果!$AJ$4*幕後結果_最佳化!$V1224)*12/3</f>
        <v>1.8206419091296349</v>
      </c>
      <c r="AI223" s="96">
        <f>(幕後結果!$AK$2+幕後結果!$AK$4*幕後結果_最佳化!$W1224)*12/3</f>
        <v>-2.0745168986370786</v>
      </c>
      <c r="AJ223" s="56"/>
      <c r="AK223" s="56"/>
      <c r="AL223" s="56"/>
      <c r="AM223" s="104">
        <v>222</v>
      </c>
      <c r="AN223" s="122">
        <f t="shared" si="40"/>
        <v>0.13186949129870379</v>
      </c>
      <c r="AO223" s="122">
        <f t="shared" si="41"/>
        <v>8.2296236322937311E-2</v>
      </c>
      <c r="AP223" s="122">
        <f t="shared" si="42"/>
        <v>0.13430129732777951</v>
      </c>
      <c r="AQ223" s="122">
        <f t="shared" si="43"/>
        <v>0.15180255106402671</v>
      </c>
      <c r="AR223" s="122">
        <f t="shared" si="44"/>
        <v>7.2819516653221297E-2</v>
      </c>
      <c r="AS223" s="122">
        <f t="shared" si="45"/>
        <v>6.689599977213218E-4</v>
      </c>
      <c r="AT223" s="122">
        <f t="shared" si="46"/>
        <v>0.19261969180698763</v>
      </c>
      <c r="AU223" s="122">
        <f t="shared" si="47"/>
        <v>0.11376221372331882</v>
      </c>
      <c r="AV223" s="122">
        <f t="shared" si="48"/>
        <v>3.7761221635831982E-2</v>
      </c>
      <c r="AW223" s="122">
        <f t="shared" si="49"/>
        <v>8.2098820169471523E-2</v>
      </c>
      <c r="AX223" s="122">
        <f t="shared" si="50"/>
        <v>0.99999999999999989</v>
      </c>
      <c r="AY223" s="122">
        <f>SUMPRODUCT(AN223:AW223,幕後結果_最佳化!$Z$1005:$AI$1005)</f>
        <v>-0.21856298671383292</v>
      </c>
      <c r="AZ223" s="122">
        <f>(SUMPRODUCT(AN223:AW223,MMULT(AN223:AW223,幕後結果!$AB$9:$AK$18)))*252</f>
        <v>7.2360248878801381E-2</v>
      </c>
      <c r="BA223" s="122">
        <f t="shared" si="51"/>
        <v>0.26899860386032004</v>
      </c>
      <c r="BB223" s="98">
        <f t="shared" si="52"/>
        <v>-0.97198640796515046</v>
      </c>
      <c r="BC223" s="56"/>
      <c r="BD223" s="56"/>
    </row>
    <row r="224" spans="1:56">
      <c r="A224" s="91">
        <v>223</v>
      </c>
      <c r="B224" s="122">
        <v>0.52155603357739166</v>
      </c>
      <c r="C224" s="122">
        <v>0.40010797390419928</v>
      </c>
      <c r="D224" s="122">
        <v>0.7266134330708276</v>
      </c>
      <c r="E224" s="122">
        <v>0.64249170024089519</v>
      </c>
      <c r="F224" s="122">
        <v>0.76963737701757884</v>
      </c>
      <c r="G224" s="122">
        <v>0.27993946968985273</v>
      </c>
      <c r="H224" s="122">
        <v>0.57147308891101067</v>
      </c>
      <c r="I224" s="122">
        <v>0.83845179775710466</v>
      </c>
      <c r="J224" s="122">
        <v>0.58016492524406482</v>
      </c>
      <c r="K224" s="100">
        <v>0.99159720957771835</v>
      </c>
      <c r="L224" s="101"/>
      <c r="M224" s="102">
        <v>223</v>
      </c>
      <c r="N224" s="125">
        <v>5.4059282244160622E-2</v>
      </c>
      <c r="O224" s="125">
        <v>-0.25306763589134007</v>
      </c>
      <c r="P224" s="125">
        <v>0.60260253455654733</v>
      </c>
      <c r="Q224" s="125">
        <v>0.36512701020152721</v>
      </c>
      <c r="R224" s="125">
        <v>0.73765315424023481</v>
      </c>
      <c r="S224" s="125">
        <v>-0.5830213328344892</v>
      </c>
      <c r="T224" s="125">
        <v>0.18012578244367297</v>
      </c>
      <c r="U224" s="122">
        <v>0.98811484855319964</v>
      </c>
      <c r="V224" s="122">
        <v>0.20231541527066974</v>
      </c>
      <c r="W224" s="94">
        <v>2.3909338420652175</v>
      </c>
      <c r="X224" s="56"/>
      <c r="Y224" s="95">
        <v>223</v>
      </c>
      <c r="Z224" s="122">
        <f>(幕後結果!$AB$2+幕後結果!$AB$4*幕後結果_最佳化!$N1225)*12/3</f>
        <v>-1.7720028934479772</v>
      </c>
      <c r="AA224" s="122">
        <f>(幕後結果!$AC$2+幕後結果!$AC$4*幕後結果_最佳化!$O1225)*12/3</f>
        <v>-0.26674794225460641</v>
      </c>
      <c r="AB224" s="122">
        <f>(幕後結果!$AD$2+幕後結果!$AD$4*幕後結果_最佳化!$P1225)*12/3</f>
        <v>0.54052829789042067</v>
      </c>
      <c r="AC224" s="122">
        <f>(幕後結果!$AE$2+幕後結果!$AE$4*幕後結果_最佳化!$Q1225)*12/3</f>
        <v>0.91320962056000132</v>
      </c>
      <c r="AD224" s="122">
        <f>(幕後結果!$AF$2+幕後結果!$AF$4*幕後結果_最佳化!$R1225)*12/3</f>
        <v>2.7997962219371266</v>
      </c>
      <c r="AE224" s="122">
        <f>(幕後結果!$AG$2+幕後結果!$AG$4*幕後結果_最佳化!$S1225)*12/3</f>
        <v>-0.51299755913010769</v>
      </c>
      <c r="AF224" s="122">
        <f>(幕後結果!$AH$2+幕後結果!$AH$4*幕後結果_最佳化!$T1225)*12/3</f>
        <v>0.40061402663674106</v>
      </c>
      <c r="AG224" s="122">
        <f>(幕後結果!$AI$2+幕後結果!$AI$4*幕後結果_最佳化!$U1225)*12/3</f>
        <v>0.69527482075725311</v>
      </c>
      <c r="AH224" s="122">
        <f>(幕後結果!$AJ$2+幕後結果!$AJ$4*幕後結果_最佳化!$V1225)*12/3</f>
        <v>0.77676375405540143</v>
      </c>
      <c r="AI224" s="96">
        <f>(幕後結果!$AK$2+幕後結果!$AK$4*幕後結果_最佳化!$W1225)*12/3</f>
        <v>1.7261455875531684</v>
      </c>
      <c r="AJ224" s="56"/>
      <c r="AK224" s="56"/>
      <c r="AL224" s="56"/>
      <c r="AM224" s="104">
        <v>223</v>
      </c>
      <c r="AN224" s="122">
        <f t="shared" si="40"/>
        <v>0.10270224918925051</v>
      </c>
      <c r="AO224" s="122">
        <f t="shared" si="41"/>
        <v>0.12935004772287045</v>
      </c>
      <c r="AP224" s="122">
        <f t="shared" si="42"/>
        <v>5.3063253297175282E-2</v>
      </c>
      <c r="AQ224" s="122">
        <f t="shared" si="43"/>
        <v>0.15613957454479316</v>
      </c>
      <c r="AR224" s="122">
        <f t="shared" si="44"/>
        <v>9.4525393225662405E-3</v>
      </c>
      <c r="AS224" s="122">
        <f t="shared" si="45"/>
        <v>9.4271692903754326E-2</v>
      </c>
      <c r="AT224" s="122">
        <f t="shared" si="46"/>
        <v>0.15101504500030535</v>
      </c>
      <c r="AU224" s="122">
        <f t="shared" si="47"/>
        <v>1.5703764365884644E-2</v>
      </c>
      <c r="AV224" s="122">
        <f t="shared" si="48"/>
        <v>0.14501752581559244</v>
      </c>
      <c r="AW224" s="122">
        <f t="shared" si="49"/>
        <v>0.14328430783780755</v>
      </c>
      <c r="AX224" s="122">
        <f t="shared" si="50"/>
        <v>1</v>
      </c>
      <c r="AY224" s="122">
        <f>SUMPRODUCT(AN224:AW224,幕後結果_最佳化!$Z$1005:$AI$1005)</f>
        <v>-0.20561183113529818</v>
      </c>
      <c r="AZ224" s="122">
        <f>(SUMPRODUCT(AN224:AW224,MMULT(AN224:AW224,幕後結果!$AB$9:$AK$18)))*252</f>
        <v>5.2485890412215561E-2</v>
      </c>
      <c r="BA224" s="122">
        <f t="shared" si="51"/>
        <v>0.22909799303401931</v>
      </c>
      <c r="BB224" s="98">
        <f t="shared" si="52"/>
        <v>-1.084740323754805</v>
      </c>
      <c r="BC224" s="56"/>
      <c r="BD224" s="56"/>
    </row>
    <row r="225" spans="1:56">
      <c r="A225" s="91">
        <v>224</v>
      </c>
      <c r="B225" s="122">
        <v>5.9280594180416424E-2</v>
      </c>
      <c r="C225" s="122">
        <v>0.63164665946243148</v>
      </c>
      <c r="D225" s="122">
        <v>0.72467198541731515</v>
      </c>
      <c r="E225" s="122">
        <v>7.3010640836502994E-2</v>
      </c>
      <c r="F225" s="122">
        <v>0.45863276882219428</v>
      </c>
      <c r="G225" s="122">
        <v>0.49557449793307273</v>
      </c>
      <c r="H225" s="122">
        <v>0.1744551281489779</v>
      </c>
      <c r="I225" s="122">
        <v>0.79569102434620187</v>
      </c>
      <c r="J225" s="122">
        <v>0.11175034592431965</v>
      </c>
      <c r="K225" s="100">
        <v>0.37528979709773025</v>
      </c>
      <c r="L225" s="101"/>
      <c r="M225" s="102">
        <v>224</v>
      </c>
      <c r="N225" s="125">
        <v>-1.5608413499707574</v>
      </c>
      <c r="O225" s="125">
        <v>0.33621773357924928</v>
      </c>
      <c r="P225" s="125">
        <v>0.59677736932037828</v>
      </c>
      <c r="Q225" s="125">
        <v>-1.4537296239105502</v>
      </c>
      <c r="R225" s="125">
        <v>-0.10387879191028207</v>
      </c>
      <c r="S225" s="125">
        <v>-1.1093316133186183E-2</v>
      </c>
      <c r="T225" s="125">
        <v>-0.93670513078492612</v>
      </c>
      <c r="U225" s="122">
        <v>0.82632818145473086</v>
      </c>
      <c r="V225" s="122">
        <v>-1.2172721368390598</v>
      </c>
      <c r="W225" s="94">
        <v>-0.31787521448684558</v>
      </c>
      <c r="X225" s="56"/>
      <c r="Y225" s="95">
        <v>224</v>
      </c>
      <c r="Z225" s="122">
        <f>(幕後結果!$AB$2+幕後結果!$AB$4*幕後結果_最佳化!$N1226)*12/3</f>
        <v>-3.426083336029734</v>
      </c>
      <c r="AA225" s="122">
        <f>(幕後結果!$AC$2+幕後結果!$AC$4*幕後結果_最佳化!$O1226)*12/3</f>
        <v>0.32962351515898236</v>
      </c>
      <c r="AB225" s="122">
        <f>(幕後結果!$AD$2+幕後結果!$AD$4*幕後結果_最佳化!$P1226)*12/3</f>
        <v>0.49364366852502123</v>
      </c>
      <c r="AC225" s="122">
        <f>(幕後結果!$AE$2+幕後結果!$AE$4*幕後結果_最佳化!$Q1226)*12/3</f>
        <v>-1.1155857525223123</v>
      </c>
      <c r="AD225" s="122">
        <f>(幕後結果!$AF$2+幕後結果!$AF$4*幕後結果_最佳化!$R1226)*12/3</f>
        <v>0.5907720153699284</v>
      </c>
      <c r="AE225" s="122">
        <f>(幕後結果!$AG$2+幕後結果!$AG$4*幕後結果_最佳化!$S1226)*12/3</f>
        <v>-0.51953595911040762</v>
      </c>
      <c r="AF225" s="122">
        <f>(幕後結果!$AH$2+幕後結果!$AH$4*幕後結果_最佳化!$T1226)*12/3</f>
        <v>-0.95391992924580149</v>
      </c>
      <c r="AG225" s="122">
        <f>(幕後結果!$AI$2+幕後結果!$AI$4*幕後結果_最佳化!$U1226)*12/3</f>
        <v>0.73958731325527671</v>
      </c>
      <c r="AH225" s="122">
        <f>(幕後結果!$AJ$2+幕後結果!$AJ$4*幕後結果_最佳化!$V1226)*12/3</f>
        <v>-0.63089779897253939</v>
      </c>
      <c r="AI225" s="96">
        <f>(幕後結果!$AK$2+幕後結果!$AK$4*幕後結果_最佳化!$W1226)*12/3</f>
        <v>-0.79941993272288203</v>
      </c>
      <c r="AJ225" s="56"/>
      <c r="AK225" s="56"/>
      <c r="AL225" s="56"/>
      <c r="AM225" s="104">
        <v>224</v>
      </c>
      <c r="AN225" s="122">
        <f t="shared" si="40"/>
        <v>0.19524194420884175</v>
      </c>
      <c r="AO225" s="122">
        <f t="shared" si="41"/>
        <v>1.148981403345611E-2</v>
      </c>
      <c r="AP225" s="122">
        <f t="shared" si="42"/>
        <v>0.16578269628188655</v>
      </c>
      <c r="AQ225" s="122">
        <f t="shared" si="43"/>
        <v>5.8225834337364543E-2</v>
      </c>
      <c r="AR225" s="122">
        <f t="shared" si="44"/>
        <v>0.1097655807881991</v>
      </c>
      <c r="AS225" s="122">
        <f t="shared" si="45"/>
        <v>1.852737726903738E-2</v>
      </c>
      <c r="AT225" s="122">
        <f t="shared" si="46"/>
        <v>2.9542354271261794E-2</v>
      </c>
      <c r="AU225" s="122">
        <f t="shared" si="47"/>
        <v>6.7812282818682401E-2</v>
      </c>
      <c r="AV225" s="122">
        <f t="shared" si="48"/>
        <v>0.15043216618301974</v>
      </c>
      <c r="AW225" s="122">
        <f t="shared" si="49"/>
        <v>0.19317994980825051</v>
      </c>
      <c r="AX225" s="122">
        <f t="shared" si="50"/>
        <v>1</v>
      </c>
      <c r="AY225" s="122">
        <f>SUMPRODUCT(AN225:AW225,幕後結果_最佳化!$Z$1005:$AI$1005)</f>
        <v>-0.4183924780255569</v>
      </c>
      <c r="AZ225" s="122">
        <f>(SUMPRODUCT(AN225:AW225,MMULT(AN225:AW225,幕後結果!$AB$9:$AK$18)))*252</f>
        <v>7.7745810496129636E-2</v>
      </c>
      <c r="BA225" s="122">
        <f t="shared" si="51"/>
        <v>0.27882935730681163</v>
      </c>
      <c r="BB225" s="98">
        <f t="shared" si="52"/>
        <v>-1.6543899196309191</v>
      </c>
      <c r="BC225" s="56"/>
      <c r="BD225" s="56"/>
    </row>
    <row r="226" spans="1:56">
      <c r="A226" s="91">
        <v>225</v>
      </c>
      <c r="B226" s="122">
        <v>0.13041806498154407</v>
      </c>
      <c r="C226" s="122">
        <v>0.94381529860674362</v>
      </c>
      <c r="D226" s="122">
        <v>0.35292040259705959</v>
      </c>
      <c r="E226" s="122">
        <v>0.15784199258236731</v>
      </c>
      <c r="F226" s="122">
        <v>0.54595204178405399</v>
      </c>
      <c r="G226" s="122">
        <v>0.68697998008344041</v>
      </c>
      <c r="H226" s="122">
        <v>0.40819545979176031</v>
      </c>
      <c r="I226" s="122">
        <v>0.2998565811920666</v>
      </c>
      <c r="J226" s="122">
        <v>0.22287445545810303</v>
      </c>
      <c r="K226" s="100">
        <v>0.94802513692768908</v>
      </c>
      <c r="L226" s="101"/>
      <c r="M226" s="102">
        <v>225</v>
      </c>
      <c r="N226" s="125">
        <v>-1.1244170790026176</v>
      </c>
      <c r="O226" s="125">
        <v>1.5876327733893043</v>
      </c>
      <c r="P226" s="125">
        <v>-0.37744786021866733</v>
      </c>
      <c r="Q226" s="125">
        <v>-1.0033666578583469</v>
      </c>
      <c r="R226" s="125">
        <v>0.11544057915133377</v>
      </c>
      <c r="S226" s="125">
        <v>0.48730805564657192</v>
      </c>
      <c r="T226" s="125">
        <v>-0.2321893881571703</v>
      </c>
      <c r="U226" s="122">
        <v>-0.52481304469675916</v>
      </c>
      <c r="V226" s="122">
        <v>-0.7625213411934515</v>
      </c>
      <c r="W226" s="94">
        <v>1.6259996672596542</v>
      </c>
      <c r="X226" s="56"/>
      <c r="Y226" s="95">
        <v>225</v>
      </c>
      <c r="Z226" s="122">
        <f>(幕後結果!$AB$2+幕後結果!$AB$4*幕後結果_最佳化!$N1227)*12/3</f>
        <v>-2.9790707849935099</v>
      </c>
      <c r="AA226" s="122">
        <f>(幕後結果!$AC$2+幕後結果!$AC$4*幕後結果_最佳化!$O1227)*12/3</f>
        <v>1.66039406423959</v>
      </c>
      <c r="AB226" s="122">
        <f>(幕後結果!$AD$2+幕後結果!$AD$4*幕後結果_最佳化!$P1227)*12/3</f>
        <v>1.0435953619934372E-2</v>
      </c>
      <c r="AC226" s="122">
        <f>(幕後結果!$AE$2+幕後結果!$AE$4*幕後結果_最佳化!$Q1227)*12/3</f>
        <v>-0.6177307226255988</v>
      </c>
      <c r="AD226" s="122">
        <f>(幕後結果!$AF$2+幕後結果!$AF$4*幕後結果_最佳化!$R1227)*12/3</f>
        <v>0.85108487917057252</v>
      </c>
      <c r="AE226" s="122">
        <f>(幕後結果!$AG$2+幕後結果!$AG$4*幕後結果_最佳化!$S1227)*12/3</f>
        <v>0.13179425822111543</v>
      </c>
      <c r="AF226" s="122">
        <f>(幕後結果!$AH$2+幕後結果!$AH$4*幕後結果_最佳化!$T1227)*12/3</f>
        <v>2.471772304787534E-2</v>
      </c>
      <c r="AG226" s="122">
        <f>(幕後結果!$AI$2+幕後結果!$AI$4*幕後結果_最佳化!$U1227)*12/3</f>
        <v>-2.7756584956239783E-2</v>
      </c>
      <c r="AH226" s="122">
        <f>(幕後結果!$AJ$2+幕後結果!$AJ$4*幕後結果_最佳化!$V1227)*12/3</f>
        <v>0.20657022762648047</v>
      </c>
      <c r="AI226" s="96">
        <f>(幕後結果!$AK$2+幕後結果!$AK$4*幕後結果_最佳化!$W1227)*12/3</f>
        <v>0.87070341602053025</v>
      </c>
      <c r="AJ226" s="56"/>
      <c r="AK226" s="56"/>
      <c r="AL226" s="56"/>
      <c r="AM226" s="104">
        <v>225</v>
      </c>
      <c r="AN226" s="122">
        <f t="shared" si="40"/>
        <v>0.13220069303297244</v>
      </c>
      <c r="AO226" s="122">
        <f t="shared" si="41"/>
        <v>0.16767727443394442</v>
      </c>
      <c r="AP226" s="122">
        <f t="shared" si="42"/>
        <v>3.9839437642938964E-2</v>
      </c>
      <c r="AQ226" s="122">
        <f t="shared" si="43"/>
        <v>0.13848388035854173</v>
      </c>
      <c r="AR226" s="122">
        <f t="shared" si="44"/>
        <v>3.7779017771995868E-2</v>
      </c>
      <c r="AS226" s="122">
        <f t="shared" si="45"/>
        <v>0.15079583188573881</v>
      </c>
      <c r="AT226" s="122">
        <f t="shared" si="46"/>
        <v>0.14247668583587089</v>
      </c>
      <c r="AU226" s="122">
        <f t="shared" si="47"/>
        <v>7.4842607602969666E-2</v>
      </c>
      <c r="AV226" s="122">
        <f t="shared" si="48"/>
        <v>3.1963787331740122E-2</v>
      </c>
      <c r="AW226" s="122">
        <f t="shared" si="49"/>
        <v>8.3940784103286953E-2</v>
      </c>
      <c r="AX226" s="122">
        <f t="shared" si="50"/>
        <v>1</v>
      </c>
      <c r="AY226" s="122">
        <f>SUMPRODUCT(AN226:AW226,幕後結果_最佳化!$Z$1005:$AI$1005)</f>
        <v>-0.27145529948037245</v>
      </c>
      <c r="AZ226" s="122">
        <f>(SUMPRODUCT(AN226:AW226,MMULT(AN226:AW226,幕後結果!$AB$9:$AK$18)))*252</f>
        <v>5.5595999487744213E-2</v>
      </c>
      <c r="BA226" s="122">
        <f t="shared" si="51"/>
        <v>0.23578803932291437</v>
      </c>
      <c r="BB226" s="98">
        <f t="shared" si="52"/>
        <v>-1.333211389276024</v>
      </c>
      <c r="BC226" s="56"/>
      <c r="BD226" s="56"/>
    </row>
    <row r="227" spans="1:56">
      <c r="A227" s="91">
        <v>226</v>
      </c>
      <c r="B227" s="122">
        <v>0.5300304674641767</v>
      </c>
      <c r="C227" s="122">
        <v>7.1464725564330145E-2</v>
      </c>
      <c r="D227" s="122">
        <v>0.34384807301735076</v>
      </c>
      <c r="E227" s="122">
        <v>0.29824957184592527</v>
      </c>
      <c r="F227" s="122">
        <v>9.5149507650590825E-2</v>
      </c>
      <c r="G227" s="122">
        <v>0.61336900080818113</v>
      </c>
      <c r="H227" s="122">
        <v>0.63324490601289751</v>
      </c>
      <c r="I227" s="122">
        <v>0.32401272160277839</v>
      </c>
      <c r="J227" s="122">
        <v>0.28772467034626259</v>
      </c>
      <c r="K227" s="100">
        <v>0.78158263302803088</v>
      </c>
      <c r="L227" s="101"/>
      <c r="M227" s="102">
        <v>226</v>
      </c>
      <c r="N227" s="125">
        <v>7.5346449575359464E-2</v>
      </c>
      <c r="O227" s="125">
        <v>-1.464968723538087</v>
      </c>
      <c r="P227" s="125">
        <v>-0.4019835318663646</v>
      </c>
      <c r="Q227" s="125">
        <v>-0.52944160415950547</v>
      </c>
      <c r="R227" s="125">
        <v>-1.3096950603591901</v>
      </c>
      <c r="S227" s="125">
        <v>0.28811070515286397</v>
      </c>
      <c r="T227" s="125">
        <v>0.34045993740042607</v>
      </c>
      <c r="U227" s="122">
        <v>-0.45650699319612364</v>
      </c>
      <c r="V227" s="122">
        <v>-0.56004412512687907</v>
      </c>
      <c r="W227" s="94">
        <v>0.77754934415947807</v>
      </c>
      <c r="X227" s="56"/>
      <c r="Y227" s="95">
        <v>226</v>
      </c>
      <c r="Z227" s="122">
        <f>(幕後結果!$AB$2+幕後結果!$AB$4*幕後結果_最佳化!$N1228)*12/3</f>
        <v>-1.7501992688421659</v>
      </c>
      <c r="AA227" s="122">
        <f>(幕後結果!$AC$2+幕後結果!$AC$4*幕後結果_最佳化!$O1228)*12/3</f>
        <v>-1.5481141804997793</v>
      </c>
      <c r="AB227" s="122">
        <f>(幕後結果!$AD$2+幕後結果!$AD$4*幕後結果_最佳化!$P1228)*12/3</f>
        <v>-1.1407967619464603</v>
      </c>
      <c r="AC227" s="122">
        <f>(幕後結果!$AE$2+幕後結果!$AE$4*幕後結果_最佳化!$Q1228)*12/3</f>
        <v>-0.97996496038334102</v>
      </c>
      <c r="AD227" s="122">
        <f>(幕後結果!$AF$2+幕後結果!$AF$4*幕後結果_最佳化!$R1228)*12/3</f>
        <v>-1.6135024174296007</v>
      </c>
      <c r="AE227" s="122">
        <f>(幕後結果!$AG$2+幕後結果!$AG$4*幕後結果_最佳化!$S1228)*12/3</f>
        <v>-1.0229263620195356E-2</v>
      </c>
      <c r="AF227" s="122">
        <f>(幕後結果!$AH$2+幕後結果!$AH$4*幕後結果_最佳化!$T1228)*12/3</f>
        <v>3.528227135807252E-2</v>
      </c>
      <c r="AG227" s="122">
        <f>(幕後結果!$AI$2+幕後結果!$AI$4*幕後結果_最佳化!$U1228)*12/3</f>
        <v>-2.0109805542120003</v>
      </c>
      <c r="AH227" s="122">
        <f>(幕後結果!$AJ$2+幕後結果!$AJ$4*幕後結果_最佳化!$V1228)*12/3</f>
        <v>0.82686387400839279</v>
      </c>
      <c r="AI227" s="96">
        <f>(幕後結果!$AK$2+幕後結果!$AK$4*幕後結果_最佳化!$W1228)*12/3</f>
        <v>-2.3701123167644447</v>
      </c>
      <c r="AJ227" s="56"/>
      <c r="AK227" s="56"/>
      <c r="AL227" s="56"/>
      <c r="AM227" s="104">
        <v>226</v>
      </c>
      <c r="AN227" s="122">
        <f t="shared" si="40"/>
        <v>3.1907404293276885E-3</v>
      </c>
      <c r="AO227" s="122">
        <f t="shared" si="41"/>
        <v>0.11015831245356743</v>
      </c>
      <c r="AP227" s="122">
        <f t="shared" si="42"/>
        <v>5.1753648965277982E-3</v>
      </c>
      <c r="AQ227" s="122">
        <f t="shared" si="43"/>
        <v>0.21676173868536994</v>
      </c>
      <c r="AR227" s="122">
        <f t="shared" si="44"/>
        <v>1.3225761938810787E-2</v>
      </c>
      <c r="AS227" s="122">
        <f t="shared" si="45"/>
        <v>0.2280712936871665</v>
      </c>
      <c r="AT227" s="122">
        <f t="shared" si="46"/>
        <v>8.2917462953112517E-2</v>
      </c>
      <c r="AU227" s="122">
        <f t="shared" si="47"/>
        <v>0.16304157308176023</v>
      </c>
      <c r="AV227" s="122">
        <f t="shared" si="48"/>
        <v>5.7196550664357124E-2</v>
      </c>
      <c r="AW227" s="122">
        <f t="shared" si="49"/>
        <v>0.12026120120999986</v>
      </c>
      <c r="AX227" s="122">
        <f t="shared" si="50"/>
        <v>0.99999999999999989</v>
      </c>
      <c r="AY227" s="122">
        <f>SUMPRODUCT(AN227:AW227,幕後結果_最佳化!$Z$1005:$AI$1005)</f>
        <v>-0.11539121239949346</v>
      </c>
      <c r="AZ227" s="122">
        <f>(SUMPRODUCT(AN227:AW227,MMULT(AN227:AW227,幕後結果!$AB$9:$AK$18)))*252</f>
        <v>6.5306653035011153E-2</v>
      </c>
      <c r="BA227" s="122">
        <f t="shared" si="51"/>
        <v>0.25555166412099756</v>
      </c>
      <c r="BB227" s="98">
        <f t="shared" si="52"/>
        <v>-0.61940982831771496</v>
      </c>
      <c r="BC227" s="56"/>
      <c r="BD227" s="56"/>
    </row>
    <row r="228" spans="1:56">
      <c r="A228" s="91">
        <v>227</v>
      </c>
      <c r="B228" s="122">
        <v>0.51351337765479665</v>
      </c>
      <c r="C228" s="122">
        <v>0.43393137253323588</v>
      </c>
      <c r="D228" s="122">
        <v>0.94103547238275365</v>
      </c>
      <c r="E228" s="122">
        <v>0.32741234882447001</v>
      </c>
      <c r="F228" s="122">
        <v>8.1156017860785079E-2</v>
      </c>
      <c r="G228" s="122">
        <v>0.47337713366720968</v>
      </c>
      <c r="H228" s="122">
        <v>0.81404815702613198</v>
      </c>
      <c r="I228" s="122">
        <v>0.83882306237359905</v>
      </c>
      <c r="J228" s="122">
        <v>0.30496963666226851</v>
      </c>
      <c r="K228" s="100">
        <v>0.29047800297307047</v>
      </c>
      <c r="L228" s="101"/>
      <c r="M228" s="102">
        <v>227</v>
      </c>
      <c r="N228" s="125">
        <v>3.3879494660689208E-2</v>
      </c>
      <c r="O228" s="125">
        <v>-0.16637385856923634</v>
      </c>
      <c r="P228" s="125">
        <v>1.5635254463867245</v>
      </c>
      <c r="Q228" s="125">
        <v>-0.44706975249793784</v>
      </c>
      <c r="R228" s="125">
        <v>-1.3973377274643386</v>
      </c>
      <c r="S228" s="125">
        <v>-6.6783238526325811E-2</v>
      </c>
      <c r="T228" s="125">
        <v>0.89291314717955084</v>
      </c>
      <c r="U228" s="122">
        <v>0.98963230234128285</v>
      </c>
      <c r="V228" s="122">
        <v>-0.51016014224031425</v>
      </c>
      <c r="W228" s="94">
        <v>-0.55198883040180602</v>
      </c>
      <c r="X228" s="56"/>
      <c r="Y228" s="95">
        <v>227</v>
      </c>
      <c r="Z228" s="122">
        <f>(幕後結果!$AB$2+幕後結果!$AB$4*幕後結果_最佳化!$N1229)*12/3</f>
        <v>-1.7926722716817904</v>
      </c>
      <c r="AA228" s="122">
        <f>(幕後結果!$AC$2+幕後結果!$AC$4*幕後結果_最佳化!$O1229)*12/3</f>
        <v>-0.1753953047782032</v>
      </c>
      <c r="AB228" s="122">
        <f>(幕後結果!$AD$2+幕後結果!$AD$4*幕後結果_最佳化!$P1229)*12/3</f>
        <v>1.6758763259382985</v>
      </c>
      <c r="AC228" s="122">
        <f>(幕後結果!$AE$2+幕後結果!$AE$4*幕後結果_最佳化!$Q1229)*12/3</f>
        <v>0.56480515929418806</v>
      </c>
      <c r="AD228" s="122">
        <f>(幕後結果!$AF$2+幕後結果!$AF$4*幕後結果_最佳化!$R1229)*12/3</f>
        <v>-0.89472143616956767</v>
      </c>
      <c r="AE228" s="122">
        <f>(幕後結果!$AG$2+幕後結果!$AG$4*幕後結果_最佳化!$S1229)*12/3</f>
        <v>-0.28471498919677585</v>
      </c>
      <c r="AF228" s="122">
        <f>(幕後結果!$AH$2+幕後結果!$AH$4*幕後結果_最佳化!$T1229)*12/3</f>
        <v>0.92044782906155576</v>
      </c>
      <c r="AG228" s="122">
        <f>(幕後結果!$AI$2+幕後結果!$AI$4*幕後結果_最佳化!$U1229)*12/3</f>
        <v>0.41374407059459006</v>
      </c>
      <c r="AH228" s="122">
        <f>(幕後結果!$AJ$2+幕後結果!$AJ$4*幕後結果_最佳化!$V1229)*12/3</f>
        <v>0.48902015453997882</v>
      </c>
      <c r="AI228" s="96">
        <f>(幕後結果!$AK$2+幕後結果!$AK$4*幕後結果_最佳化!$W1229)*12/3</f>
        <v>-1.9526909417270668</v>
      </c>
      <c r="AJ228" s="56"/>
      <c r="AK228" s="56"/>
      <c r="AL228" s="56"/>
      <c r="AM228" s="104">
        <v>227</v>
      </c>
      <c r="AN228" s="122">
        <f t="shared" si="40"/>
        <v>0.12196773360312406</v>
      </c>
      <c r="AO228" s="122">
        <f t="shared" si="41"/>
        <v>0.16042623246005902</v>
      </c>
      <c r="AP228" s="122">
        <f t="shared" si="42"/>
        <v>0.10354437032038478</v>
      </c>
      <c r="AQ228" s="122">
        <f t="shared" si="43"/>
        <v>0.17443429543273306</v>
      </c>
      <c r="AR228" s="122">
        <f t="shared" si="44"/>
        <v>2.620940959785862E-2</v>
      </c>
      <c r="AS228" s="122">
        <f t="shared" si="45"/>
        <v>4.2298630677295211E-3</v>
      </c>
      <c r="AT228" s="122">
        <f t="shared" si="46"/>
        <v>8.3283389275343664E-2</v>
      </c>
      <c r="AU228" s="122">
        <f t="shared" si="47"/>
        <v>3.5541254306599601E-2</v>
      </c>
      <c r="AV228" s="122">
        <f t="shared" si="48"/>
        <v>0.17107989428682216</v>
      </c>
      <c r="AW228" s="122">
        <f t="shared" si="49"/>
        <v>0.11928355764934555</v>
      </c>
      <c r="AX228" s="122">
        <f t="shared" si="50"/>
        <v>1</v>
      </c>
      <c r="AY228" s="122">
        <f>SUMPRODUCT(AN228:AW228,幕後結果_最佳化!$Z$1005:$AI$1005)</f>
        <v>-0.17231504786519655</v>
      </c>
      <c r="AZ228" s="122">
        <f>(SUMPRODUCT(AN228:AW228,MMULT(AN228:AW228,幕後結果!$AB$9:$AK$18)))*252</f>
        <v>6.1752883114434345E-2</v>
      </c>
      <c r="BA228" s="122">
        <f t="shared" si="51"/>
        <v>0.24850127386883622</v>
      </c>
      <c r="BB228" s="98">
        <f t="shared" si="52"/>
        <v>-0.8660520910600692</v>
      </c>
      <c r="BC228" s="56"/>
      <c r="BD228" s="56"/>
    </row>
    <row r="229" spans="1:56">
      <c r="A229" s="91">
        <v>228</v>
      </c>
      <c r="B229" s="122">
        <v>1.459014782261292E-3</v>
      </c>
      <c r="C229" s="122">
        <v>0.32877141498974871</v>
      </c>
      <c r="D229" s="122">
        <v>4.9032646935319724E-2</v>
      </c>
      <c r="E229" s="122">
        <v>0.71290297801052782</v>
      </c>
      <c r="F229" s="122">
        <v>9.8009919021884606E-2</v>
      </c>
      <c r="G229" s="122">
        <v>0.28303621791171363</v>
      </c>
      <c r="H229" s="122">
        <v>0.87073798225779253</v>
      </c>
      <c r="I229" s="122">
        <v>0.52461525776611384</v>
      </c>
      <c r="J229" s="122">
        <v>0.17411011802393062</v>
      </c>
      <c r="K229" s="100">
        <v>0.60515364552913442</v>
      </c>
      <c r="L229" s="101"/>
      <c r="M229" s="102">
        <v>228</v>
      </c>
      <c r="N229" s="125">
        <v>-2.9762436180982723</v>
      </c>
      <c r="O229" s="125">
        <v>-0.44330819372964603</v>
      </c>
      <c r="P229" s="125">
        <v>-1.6543062985985071</v>
      </c>
      <c r="Q229" s="125">
        <v>0.56188548465990684</v>
      </c>
      <c r="R229" s="125">
        <v>-1.2929746176117345</v>
      </c>
      <c r="S229" s="125">
        <v>-0.57384538181117883</v>
      </c>
      <c r="T229" s="125">
        <v>1.1298865419596011</v>
      </c>
      <c r="U229" s="122">
        <v>6.1740503351386443E-2</v>
      </c>
      <c r="V229" s="122">
        <v>-0.93804704081013346</v>
      </c>
      <c r="W229" s="94">
        <v>0.26670966872502677</v>
      </c>
      <c r="X229" s="56"/>
      <c r="Y229" s="95">
        <v>228</v>
      </c>
      <c r="Z229" s="122">
        <f>(幕後結果!$AB$2+幕後結果!$AB$4*幕後結果_最佳化!$N1230)*12/3</f>
        <v>-4.8758252974806515</v>
      </c>
      <c r="AA229" s="122">
        <f>(幕後結果!$AC$2+幕後結果!$AC$4*幕後結果_最佳化!$O1230)*12/3</f>
        <v>-0.51835678838708232</v>
      </c>
      <c r="AB229" s="122">
        <f>(幕後結果!$AD$2+幕後結果!$AD$4*幕後結果_最佳化!$P1230)*12/3</f>
        <v>-2.6920046839115632</v>
      </c>
      <c r="AC229" s="122">
        <f>(幕後結果!$AE$2+幕後結果!$AE$4*幕後結果_最佳化!$Q1230)*12/3</f>
        <v>-0.64115995965705297</v>
      </c>
      <c r="AD229" s="122">
        <f>(幕後結果!$AF$2+幕後結果!$AF$4*幕後結果_最佳化!$R1230)*12/3</f>
        <v>-2.1790446537801884</v>
      </c>
      <c r="AE229" s="122">
        <f>(幕後結果!$AG$2+幕後結果!$AG$4*幕後結果_最佳化!$S1230)*12/3</f>
        <v>-0.46451398510662201</v>
      </c>
      <c r="AF229" s="122">
        <f>(幕後結果!$AH$2+幕後結果!$AH$4*幕後結果_最佳化!$T1230)*12/3</f>
        <v>0.53829310598002666</v>
      </c>
      <c r="AG229" s="122">
        <f>(幕後結果!$AI$2+幕後結果!$AI$4*幕後結果_最佳化!$U1230)*12/3</f>
        <v>-1.7707985952036112</v>
      </c>
      <c r="AH229" s="122">
        <f>(幕後結果!$AJ$2+幕後結果!$AJ$4*幕後結果_最佳化!$V1230)*12/3</f>
        <v>-0.39682632067074336</v>
      </c>
      <c r="AI229" s="96">
        <f>(幕後結果!$AK$2+幕後結果!$AK$4*幕後結果_最佳化!$W1230)*12/3</f>
        <v>-3.0822008458944787</v>
      </c>
      <c r="AJ229" s="56"/>
      <c r="AK229" s="56"/>
      <c r="AL229" s="56"/>
      <c r="AM229" s="104">
        <v>228</v>
      </c>
      <c r="AN229" s="122">
        <f t="shared" si="40"/>
        <v>3.1130126751661425E-2</v>
      </c>
      <c r="AO229" s="122">
        <f t="shared" si="41"/>
        <v>4.5727073675002634E-3</v>
      </c>
      <c r="AP229" s="122">
        <f t="shared" si="42"/>
        <v>4.1410148138733331E-2</v>
      </c>
      <c r="AQ229" s="122">
        <f t="shared" si="43"/>
        <v>0.33955352863363769</v>
      </c>
      <c r="AR229" s="122">
        <f t="shared" si="44"/>
        <v>0.26126424585379182</v>
      </c>
      <c r="AS229" s="122">
        <f t="shared" si="45"/>
        <v>7.4802780634129096E-2</v>
      </c>
      <c r="AT229" s="122">
        <f t="shared" si="46"/>
        <v>0.12393315988404253</v>
      </c>
      <c r="AU229" s="122">
        <f t="shared" si="47"/>
        <v>8.4099999603528985E-2</v>
      </c>
      <c r="AV229" s="122">
        <f t="shared" si="48"/>
        <v>1.4303727708494935E-2</v>
      </c>
      <c r="AW229" s="122">
        <f t="shared" si="49"/>
        <v>2.4929575424479902E-2</v>
      </c>
      <c r="AX229" s="122">
        <f t="shared" si="50"/>
        <v>1</v>
      </c>
      <c r="AY229" s="122">
        <f>SUMPRODUCT(AN229:AW229,幕後結果_最佳化!$Z$1005:$AI$1005)</f>
        <v>0.27576430362650095</v>
      </c>
      <c r="AZ229" s="122">
        <f>(SUMPRODUCT(AN229:AW229,MMULT(AN229:AW229,幕後結果!$AB$9:$AK$18)))*252</f>
        <v>0.11831117935185939</v>
      </c>
      <c r="BA229" s="122">
        <f t="shared" si="51"/>
        <v>0.3439639215846037</v>
      </c>
      <c r="BB229" s="98">
        <f t="shared" si="52"/>
        <v>0.67700211857604398</v>
      </c>
      <c r="BC229" s="56"/>
      <c r="BD229" s="56"/>
    </row>
    <row r="230" spans="1:56">
      <c r="A230" s="91">
        <v>229</v>
      </c>
      <c r="B230" s="122">
        <v>0.72548215621519097</v>
      </c>
      <c r="C230" s="122">
        <v>0.76153963995625262</v>
      </c>
      <c r="D230" s="122">
        <v>0.37660843198562066</v>
      </c>
      <c r="E230" s="122">
        <v>0.58960491428829997</v>
      </c>
      <c r="F230" s="122">
        <v>0.68212682433213478</v>
      </c>
      <c r="G230" s="122">
        <v>0.95955620759568783</v>
      </c>
      <c r="H230" s="122">
        <v>0.77989076975127047</v>
      </c>
      <c r="I230" s="122">
        <v>0.10433243323664176</v>
      </c>
      <c r="J230" s="122">
        <v>0.86881051012150845</v>
      </c>
      <c r="K230" s="100">
        <v>0.52791034132896608</v>
      </c>
      <c r="L230" s="101"/>
      <c r="M230" s="102">
        <v>229</v>
      </c>
      <c r="N230" s="125">
        <v>0.59920575195277526</v>
      </c>
      <c r="O230" s="125">
        <v>0.71126389592207495</v>
      </c>
      <c r="P230" s="125">
        <v>-0.31440051642485184</v>
      </c>
      <c r="Q230" s="125">
        <v>0.22652878810296728</v>
      </c>
      <c r="R230" s="125">
        <v>0.47365443432630866</v>
      </c>
      <c r="S230" s="125">
        <v>1.7455591556378711</v>
      </c>
      <c r="T230" s="125">
        <v>0.77182436223721462</v>
      </c>
      <c r="U230" s="122">
        <v>-1.2572451839337555</v>
      </c>
      <c r="V230" s="122">
        <v>1.1207859648870979</v>
      </c>
      <c r="W230" s="94">
        <v>7.0018019508550564E-2</v>
      </c>
      <c r="X230" s="56"/>
      <c r="Y230" s="95">
        <v>229</v>
      </c>
      <c r="Z230" s="122">
        <f>(幕後結果!$AB$2+幕後結果!$AB$4*幕後結果_最佳化!$N1231)*12/3</f>
        <v>-1.2136303868679543</v>
      </c>
      <c r="AA230" s="122">
        <f>(幕後結果!$AC$2+幕後結果!$AC$4*幕後結果_最佳化!$O1231)*12/3</f>
        <v>0.7622083950779176</v>
      </c>
      <c r="AB230" s="122">
        <f>(幕後結果!$AD$2+幕後結果!$AD$4*幕後結果_最佳化!$P1231)*12/3</f>
        <v>1.6488036739847861E-2</v>
      </c>
      <c r="AC230" s="122">
        <f>(幕後結果!$AE$2+幕後結果!$AE$4*幕後結果_最佳化!$Q1231)*12/3</f>
        <v>0.72942317568579584</v>
      </c>
      <c r="AD230" s="122">
        <f>(幕後結果!$AF$2+幕後結果!$AF$4*幕後結果_最佳化!$R1231)*12/3</f>
        <v>2.0509615856758283</v>
      </c>
      <c r="AE230" s="122">
        <f>(幕後結果!$AG$2+幕後結果!$AG$4*幕後結果_最佳化!$S1231)*12/3</f>
        <v>1.2235344294556163</v>
      </c>
      <c r="AF230" s="122">
        <f>(幕後結果!$AH$2+幕後結果!$AH$4*幕後結果_最佳化!$T1231)*12/3</f>
        <v>1.0184322331934574</v>
      </c>
      <c r="AG230" s="122">
        <f>(幕後結果!$AI$2+幕後結果!$AI$4*幕後結果_最佳化!$U1231)*12/3</f>
        <v>-1.1527081309322589</v>
      </c>
      <c r="AH230" s="122">
        <f>(幕後結果!$AJ$2+幕後結果!$AJ$4*幕後結果_最佳化!$V1231)*12/3</f>
        <v>2.6158325015577053</v>
      </c>
      <c r="AI230" s="96">
        <f>(幕後結果!$AK$2+幕後結果!$AK$4*幕後結果_最佳化!$W1231)*12/3</f>
        <v>-1.9303856715489627</v>
      </c>
      <c r="AJ230" s="56"/>
      <c r="AK230" s="56"/>
      <c r="AL230" s="56"/>
      <c r="AM230" s="104">
        <v>229</v>
      </c>
      <c r="AN230" s="122">
        <f t="shared" si="40"/>
        <v>0.14477624348057408</v>
      </c>
      <c r="AO230" s="122">
        <f t="shared" si="41"/>
        <v>0.1393872962563954</v>
      </c>
      <c r="AP230" s="122">
        <f t="shared" si="42"/>
        <v>5.1154481609223791E-2</v>
      </c>
      <c r="AQ230" s="122">
        <f t="shared" si="43"/>
        <v>6.1874660221148174E-2</v>
      </c>
      <c r="AR230" s="122">
        <f t="shared" si="44"/>
        <v>7.8154673504738537E-2</v>
      </c>
      <c r="AS230" s="122">
        <f t="shared" si="45"/>
        <v>7.9466459436241338E-2</v>
      </c>
      <c r="AT230" s="122">
        <f t="shared" si="46"/>
        <v>0.19227678153689162</v>
      </c>
      <c r="AU230" s="122">
        <f t="shared" si="47"/>
        <v>0.13181598968286057</v>
      </c>
      <c r="AV230" s="122">
        <f t="shared" si="48"/>
        <v>8.3974489817288875E-2</v>
      </c>
      <c r="AW230" s="122">
        <f t="shared" si="49"/>
        <v>3.7118924454637624E-2</v>
      </c>
      <c r="AX230" s="122">
        <f t="shared" si="50"/>
        <v>1</v>
      </c>
      <c r="AY230" s="122">
        <f>SUMPRODUCT(AN230:AW230,幕後結果_最佳化!$Z$1005:$AI$1005)</f>
        <v>-0.15226069129517641</v>
      </c>
      <c r="AZ230" s="122">
        <f>(SUMPRODUCT(AN230:AW230,MMULT(AN230:AW230,幕後結果!$AB$9:$AK$18)))*252</f>
        <v>5.3343236949425755E-2</v>
      </c>
      <c r="BA230" s="122">
        <f t="shared" si="51"/>
        <v>0.23096154863835183</v>
      </c>
      <c r="BB230" s="98">
        <f t="shared" si="52"/>
        <v>-0.84499213157236952</v>
      </c>
      <c r="BC230" s="56"/>
      <c r="BD230" s="56"/>
    </row>
    <row r="231" spans="1:56">
      <c r="A231" s="91">
        <v>230</v>
      </c>
      <c r="B231" s="122">
        <v>0.48935360565583519</v>
      </c>
      <c r="C231" s="122">
        <v>0.99583082986342997</v>
      </c>
      <c r="D231" s="122">
        <v>0.18063320253815118</v>
      </c>
      <c r="E231" s="122">
        <v>7.2341015749289639E-2</v>
      </c>
      <c r="F231" s="122">
        <v>0.59224907853883035</v>
      </c>
      <c r="G231" s="122">
        <v>0.72690254546877364</v>
      </c>
      <c r="H231" s="122">
        <v>0.84144477284511066</v>
      </c>
      <c r="I231" s="122">
        <v>0.89704307626805724</v>
      </c>
      <c r="J231" s="122">
        <v>0.39096442035134737</v>
      </c>
      <c r="K231" s="100">
        <v>0.8599354366092391</v>
      </c>
      <c r="L231" s="101"/>
      <c r="M231" s="102">
        <v>230</v>
      </c>
      <c r="N231" s="125">
        <v>-2.6689721445575541E-2</v>
      </c>
      <c r="O231" s="125">
        <v>2.6380535938504872</v>
      </c>
      <c r="P231" s="125">
        <v>-0.91295462747528888</v>
      </c>
      <c r="Q231" s="125">
        <v>-1.458575316336246</v>
      </c>
      <c r="R231" s="125">
        <v>0.23333427822945707</v>
      </c>
      <c r="S231" s="125">
        <v>0.60347174127760939</v>
      </c>
      <c r="T231" s="125">
        <v>1.0004134692741908</v>
      </c>
      <c r="U231" s="122">
        <v>1.264881395567693</v>
      </c>
      <c r="V231" s="122">
        <v>-0.27680630354763841</v>
      </c>
      <c r="W231" s="94">
        <v>1.0800293137155266</v>
      </c>
      <c r="X231" s="56"/>
      <c r="Y231" s="95">
        <v>230</v>
      </c>
      <c r="Z231" s="122">
        <f>(幕後結果!$AB$2+幕後結果!$AB$4*幕後結果_最佳化!$N1232)*12/3</f>
        <v>-1.8547109840244005</v>
      </c>
      <c r="AA231" s="122">
        <f>(幕後結果!$AC$2+幕後結果!$AC$4*幕後結果_最佳化!$O1232)*12/3</f>
        <v>2.7895914446284027</v>
      </c>
      <c r="AB231" s="122">
        <f>(幕後結果!$AD$2+幕後結果!$AD$4*幕後結果_最佳化!$P1232)*12/3</f>
        <v>6.4085797037684314E-2</v>
      </c>
      <c r="AC231" s="122">
        <f>(幕後結果!$AE$2+幕後結果!$AE$4*幕後結果_最佳化!$Q1232)*12/3</f>
        <v>-0.81565535739820128</v>
      </c>
      <c r="AD231" s="122">
        <f>(幕後結果!$AF$2+幕後結果!$AF$4*幕後結果_最佳化!$R1232)*12/3</f>
        <v>0.94754001082943662</v>
      </c>
      <c r="AE231" s="122">
        <f>(幕後結果!$AG$2+幕後結果!$AG$4*幕後結果_最佳化!$S1232)*12/3</f>
        <v>0.38723442188071844</v>
      </c>
      <c r="AF231" s="122">
        <f>(幕後結果!$AH$2+幕後結果!$AH$4*幕後結果_最佳化!$T1232)*12/3</f>
        <v>1.5578380925074506</v>
      </c>
      <c r="AG231" s="122">
        <f>(幕後結果!$AI$2+幕後結果!$AI$4*幕後結果_最佳化!$U1232)*12/3</f>
        <v>2.2711078270398954</v>
      </c>
      <c r="AH231" s="122">
        <f>(幕後結果!$AJ$2+幕後結果!$AJ$4*幕後結果_最佳化!$V1232)*12/3</f>
        <v>0.75081550216482651</v>
      </c>
      <c r="AI231" s="96">
        <f>(幕後結果!$AK$2+幕後結果!$AK$4*幕後結果_最佳化!$W1232)*12/3</f>
        <v>1.9296882031688554</v>
      </c>
      <c r="AJ231" s="56"/>
      <c r="AK231" s="56"/>
      <c r="AL231" s="56"/>
      <c r="AM231" s="104">
        <v>230</v>
      </c>
      <c r="AN231" s="122">
        <f t="shared" si="40"/>
        <v>9.4226357062183186E-3</v>
      </c>
      <c r="AO231" s="122">
        <f t="shared" si="41"/>
        <v>5.1396083516208169E-2</v>
      </c>
      <c r="AP231" s="122">
        <f t="shared" si="42"/>
        <v>9.8819941407888683E-3</v>
      </c>
      <c r="AQ231" s="122">
        <f t="shared" si="43"/>
        <v>0.1182036008783105</v>
      </c>
      <c r="AR231" s="122">
        <f t="shared" si="44"/>
        <v>4.7054530492796613E-2</v>
      </c>
      <c r="AS231" s="122">
        <f t="shared" si="45"/>
        <v>0.2323773939520232</v>
      </c>
      <c r="AT231" s="122">
        <f t="shared" si="46"/>
        <v>0.13389710580703171</v>
      </c>
      <c r="AU231" s="122">
        <f t="shared" si="47"/>
        <v>0.21790769804413931</v>
      </c>
      <c r="AV231" s="122">
        <f t="shared" si="48"/>
        <v>2.3796895770866813E-2</v>
      </c>
      <c r="AW231" s="122">
        <f t="shared" si="49"/>
        <v>0.15606206169161657</v>
      </c>
      <c r="AX231" s="122">
        <f t="shared" si="50"/>
        <v>1.0000000000000002</v>
      </c>
      <c r="AY231" s="122">
        <f>SUMPRODUCT(AN231:AW231,幕後結果_最佳化!$Z$1005:$AI$1005)</f>
        <v>-0.21408389135410638</v>
      </c>
      <c r="AZ231" s="122">
        <f>(SUMPRODUCT(AN231:AW231,MMULT(AN231:AW231,幕後結果!$AB$9:$AK$18)))*252</f>
        <v>6.9078137864191105E-2</v>
      </c>
      <c r="BA231" s="122">
        <f t="shared" si="51"/>
        <v>0.26282720153019001</v>
      </c>
      <c r="BB231" s="98">
        <f t="shared" si="52"/>
        <v>-0.97776748319023421</v>
      </c>
      <c r="BC231" s="56"/>
      <c r="BD231" s="56"/>
    </row>
    <row r="232" spans="1:56">
      <c r="A232" s="91">
        <v>231</v>
      </c>
      <c r="B232" s="122">
        <v>0.86894115511618963</v>
      </c>
      <c r="C232" s="122">
        <v>0.75327040716085802</v>
      </c>
      <c r="D232" s="122">
        <v>2.5602360557225312E-2</v>
      </c>
      <c r="E232" s="122">
        <v>0.6209920545474843</v>
      </c>
      <c r="F232" s="122">
        <v>0.52762114182413522</v>
      </c>
      <c r="G232" s="122">
        <v>0.59878787479376583</v>
      </c>
      <c r="H232" s="122">
        <v>0.68925454821612719</v>
      </c>
      <c r="I232" s="122">
        <v>0.49527326481594502</v>
      </c>
      <c r="J232" s="122">
        <v>0.90158724793083445</v>
      </c>
      <c r="K232" s="100">
        <v>0.68393476323976365</v>
      </c>
      <c r="L232" s="101"/>
      <c r="M232" s="102">
        <v>231</v>
      </c>
      <c r="N232" s="125">
        <v>1.1213998739901248</v>
      </c>
      <c r="O232" s="125">
        <v>0.68481734985063436</v>
      </c>
      <c r="P232" s="125">
        <v>-1.9497600845500473</v>
      </c>
      <c r="Q232" s="125">
        <v>0.30808731809050666</v>
      </c>
      <c r="R232" s="125">
        <v>6.9291343138362604E-2</v>
      </c>
      <c r="S232" s="125">
        <v>0.25021090764363052</v>
      </c>
      <c r="T232" s="125">
        <v>0.49373845456207405</v>
      </c>
      <c r="U232" s="122">
        <v>-1.1848445278500579E-2</v>
      </c>
      <c r="V232" s="122">
        <v>1.2906487479509792</v>
      </c>
      <c r="W232" s="94">
        <v>0.47873034743299714</v>
      </c>
      <c r="X232" s="56"/>
      <c r="Y232" s="95">
        <v>231</v>
      </c>
      <c r="Z232" s="122">
        <f>(幕後結果!$AB$2+幕後結果!$AB$4*幕後結果_最佳化!$N1233)*12/3</f>
        <v>-0.67876708490215309</v>
      </c>
      <c r="AA232" s="122">
        <f>(幕後結果!$AC$2+幕後結果!$AC$4*幕後結果_最佳化!$O1233)*12/3</f>
        <v>0.74292478646052962</v>
      </c>
      <c r="AB232" s="122">
        <f>(幕後結果!$AD$2+幕後結果!$AD$4*幕後結果_最佳化!$P1233)*12/3</f>
        <v>-1.7716774591720963</v>
      </c>
      <c r="AC232" s="122">
        <f>(幕後結果!$AE$2+幕後結果!$AE$4*幕後結果_最佳化!$Q1233)*12/3</f>
        <v>6.0926369719613571E-2</v>
      </c>
      <c r="AD232" s="122">
        <f>(幕後結果!$AF$2+幕後結果!$AF$4*幕後結果_最佳化!$R1233)*12/3</f>
        <v>0.75882925199471352</v>
      </c>
      <c r="AE232" s="122">
        <f>(幕後結果!$AG$2+幕後結果!$AG$4*幕後結果_最佳化!$S1233)*12/3</f>
        <v>0.50164638727942978</v>
      </c>
      <c r="AF232" s="122">
        <f>(幕後結果!$AH$2+幕後結果!$AH$4*幕後結果_最佳化!$T1233)*12/3</f>
        <v>0.93022945513540944</v>
      </c>
      <c r="AG232" s="122">
        <f>(幕後結果!$AI$2+幕後結果!$AI$4*幕後結果_最佳化!$U1233)*12/3</f>
        <v>-0.17166222164466846</v>
      </c>
      <c r="AH232" s="122">
        <f>(幕後結果!$AJ$2+幕後結果!$AJ$4*幕後結果_最佳化!$V1233)*12/3</f>
        <v>2.5335360062560213</v>
      </c>
      <c r="AI232" s="96">
        <f>(幕後結果!$AK$2+幕後結果!$AK$4*幕後結果_最佳化!$W1233)*12/3</f>
        <v>-1.3607668217909674</v>
      </c>
      <c r="AJ232" s="56"/>
      <c r="AK232" s="56"/>
      <c r="AL232" s="56"/>
      <c r="AM232" s="104">
        <v>231</v>
      </c>
      <c r="AN232" s="122">
        <f t="shared" si="40"/>
        <v>7.0599131960426054E-2</v>
      </c>
      <c r="AO232" s="122">
        <f t="shared" si="41"/>
        <v>0.13192774056617912</v>
      </c>
      <c r="AP232" s="122">
        <f t="shared" si="42"/>
        <v>6.7678513408519561E-2</v>
      </c>
      <c r="AQ232" s="122">
        <f t="shared" si="43"/>
        <v>0.11032831781404903</v>
      </c>
      <c r="AR232" s="122">
        <f t="shared" si="44"/>
        <v>5.4829565399996699E-2</v>
      </c>
      <c r="AS232" s="122">
        <f t="shared" si="45"/>
        <v>0.11574121350066702</v>
      </c>
      <c r="AT232" s="122">
        <f t="shared" si="46"/>
        <v>0.10002469892862349</v>
      </c>
      <c r="AU232" s="122">
        <f t="shared" si="47"/>
        <v>0.17289211089032416</v>
      </c>
      <c r="AV232" s="122">
        <f t="shared" si="48"/>
        <v>6.2906861992475624E-2</v>
      </c>
      <c r="AW232" s="122">
        <f t="shared" si="49"/>
        <v>0.11307184553873924</v>
      </c>
      <c r="AX232" s="122">
        <f t="shared" si="50"/>
        <v>1</v>
      </c>
      <c r="AY232" s="122">
        <f>SUMPRODUCT(AN232:AW232,幕後結果_最佳化!$Z$1005:$AI$1005)</f>
        <v>-0.2021910520562995</v>
      </c>
      <c r="AZ232" s="122">
        <f>(SUMPRODUCT(AN232:AW232,MMULT(AN232:AW232,幕後結果!$AB$9:$AK$18)))*252</f>
        <v>6.5704047956640171E-2</v>
      </c>
      <c r="BA232" s="122">
        <f t="shared" si="51"/>
        <v>0.25632800852938442</v>
      </c>
      <c r="BB232" s="98">
        <f t="shared" si="52"/>
        <v>-0.95616180792120986</v>
      </c>
      <c r="BC232" s="56"/>
      <c r="BD232" s="56"/>
    </row>
    <row r="233" spans="1:56">
      <c r="A233" s="91">
        <v>232</v>
      </c>
      <c r="B233" s="122">
        <v>9.8244383664106261E-2</v>
      </c>
      <c r="C233" s="122">
        <v>1.191331069090551E-2</v>
      </c>
      <c r="D233" s="122">
        <v>0.74670763506717019</v>
      </c>
      <c r="E233" s="122">
        <v>0.4655313568177708</v>
      </c>
      <c r="F233" s="122">
        <v>0.35466719766768739</v>
      </c>
      <c r="G233" s="122">
        <v>0.5329550775805374</v>
      </c>
      <c r="H233" s="122">
        <v>0.17421207141402251</v>
      </c>
      <c r="I233" s="122">
        <v>0.69698767165041908</v>
      </c>
      <c r="J233" s="122">
        <v>0.69392062598488558</v>
      </c>
      <c r="K233" s="100">
        <v>0.20310266308870584</v>
      </c>
      <c r="L233" s="101"/>
      <c r="M233" s="102">
        <v>232</v>
      </c>
      <c r="N233" s="125">
        <v>-1.2916200203580432</v>
      </c>
      <c r="O233" s="125">
        <v>-2.2599134759058286</v>
      </c>
      <c r="P233" s="125">
        <v>0.6641649718157383</v>
      </c>
      <c r="Q233" s="125">
        <v>-8.6507853062186071E-2</v>
      </c>
      <c r="R233" s="125">
        <v>-0.3727501665525334</v>
      </c>
      <c r="S233" s="125">
        <v>8.2700301869935863E-2</v>
      </c>
      <c r="T233" s="125">
        <v>-0.93765031937632515</v>
      </c>
      <c r="U233" s="122">
        <v>0.51575625816280313</v>
      </c>
      <c r="V233" s="122">
        <v>0.50699439972104976</v>
      </c>
      <c r="W233" s="94">
        <v>-0.83058992863867609</v>
      </c>
      <c r="X233" s="56"/>
      <c r="Y233" s="95">
        <v>232</v>
      </c>
      <c r="Z233" s="122">
        <f>(幕後結果!$AB$2+幕後結果!$AB$4*幕後結果_最佳化!$N1234)*12/3</f>
        <v>-3.1503303100200299</v>
      </c>
      <c r="AA233" s="122">
        <f>(幕後結果!$AC$2+幕後結果!$AC$4*幕後結果_最佳化!$O1234)*12/3</f>
        <v>-2.4115958919559932</v>
      </c>
      <c r="AB233" s="122">
        <f>(幕後結果!$AD$2+幕後結果!$AD$4*幕後結果_最佳化!$P1234)*12/3</f>
        <v>-0.52389694190875602</v>
      </c>
      <c r="AC233" s="122">
        <f>(幕後結果!$AE$2+幕後結果!$AE$4*幕後結果_最佳化!$Q1234)*12/3</f>
        <v>-0.48118202899481682</v>
      </c>
      <c r="AD233" s="122">
        <f>(幕後結果!$AF$2+幕後結果!$AF$4*幕後結果_最佳化!$R1234)*12/3</f>
        <v>0.38523958674772829</v>
      </c>
      <c r="AE233" s="122">
        <f>(幕後結果!$AG$2+幕後結果!$AG$4*幕後結果_最佳化!$S1234)*12/3</f>
        <v>-0.43949139742897514</v>
      </c>
      <c r="AF233" s="122">
        <f>(幕後結果!$AH$2+幕後結果!$AH$4*幕後結果_最佳化!$T1234)*12/3</f>
        <v>-1.4636467648050748</v>
      </c>
      <c r="AG233" s="122">
        <f>(幕後結果!$AI$2+幕後結果!$AI$4*幕後結果_最佳化!$U1234)*12/3</f>
        <v>-1.1910232716630946</v>
      </c>
      <c r="AH233" s="122">
        <f>(幕後結果!$AJ$2+幕後結果!$AJ$4*幕後結果_最佳化!$V1234)*12/3</f>
        <v>1.0274748186221465</v>
      </c>
      <c r="AI233" s="96">
        <f>(幕後結果!$AK$2+幕後結果!$AK$4*幕後結果_最佳化!$W1234)*12/3</f>
        <v>-3.6471342435831011</v>
      </c>
      <c r="AJ233" s="56"/>
      <c r="AK233" s="56"/>
      <c r="AL233" s="56"/>
      <c r="AM233" s="104">
        <v>232</v>
      </c>
      <c r="AN233" s="122">
        <f t="shared" si="40"/>
        <v>0.12220141555954597</v>
      </c>
      <c r="AO233" s="122">
        <f t="shared" si="41"/>
        <v>0.16345562936834623</v>
      </c>
      <c r="AP233" s="122">
        <f t="shared" si="42"/>
        <v>5.6678166380709341E-2</v>
      </c>
      <c r="AQ233" s="122">
        <f t="shared" si="43"/>
        <v>1.7905734298659035E-2</v>
      </c>
      <c r="AR233" s="122">
        <f t="shared" si="44"/>
        <v>8.3591685584702244E-2</v>
      </c>
      <c r="AS233" s="122">
        <f t="shared" si="45"/>
        <v>0.16853927007092662</v>
      </c>
      <c r="AT233" s="122">
        <f t="shared" si="46"/>
        <v>3.6297999359832439E-2</v>
      </c>
      <c r="AU233" s="122">
        <f t="shared" si="47"/>
        <v>0.11066472185560747</v>
      </c>
      <c r="AV233" s="122">
        <f t="shared" si="48"/>
        <v>8.4653157043165603E-2</v>
      </c>
      <c r="AW233" s="122">
        <f t="shared" si="49"/>
        <v>0.15601222047850516</v>
      </c>
      <c r="AX233" s="122">
        <f t="shared" si="50"/>
        <v>1</v>
      </c>
      <c r="AY233" s="122">
        <f>SUMPRODUCT(AN233:AW233,幕後結果_最佳化!$Z$1005:$AI$1005)</f>
        <v>-0.33726634064073546</v>
      </c>
      <c r="AZ233" s="122">
        <f>(SUMPRODUCT(AN233:AW233,MMULT(AN233:AW233,幕後結果!$AB$9:$AK$18)))*252</f>
        <v>6.3745089280859119E-2</v>
      </c>
      <c r="BA233" s="122">
        <f t="shared" si="51"/>
        <v>0.2524778985987865</v>
      </c>
      <c r="BB233" s="98">
        <f t="shared" si="52"/>
        <v>-1.5057410678344527</v>
      </c>
      <c r="BC233" s="56"/>
      <c r="BD233" s="56"/>
    </row>
    <row r="234" spans="1:56">
      <c r="A234" s="91">
        <v>233</v>
      </c>
      <c r="B234" s="122">
        <v>0.6551682109019461</v>
      </c>
      <c r="C234" s="122">
        <v>0.20748346212016311</v>
      </c>
      <c r="D234" s="122">
        <v>0.57734956307262175</v>
      </c>
      <c r="E234" s="122">
        <v>0.42156012252578745</v>
      </c>
      <c r="F234" s="122">
        <v>0.10528083078605577</v>
      </c>
      <c r="G234" s="122">
        <v>0.16766893236035951</v>
      </c>
      <c r="H234" s="122">
        <v>0.54207611035719427</v>
      </c>
      <c r="I234" s="122">
        <v>0.48522792942293624</v>
      </c>
      <c r="J234" s="122">
        <v>0.59127946831685896</v>
      </c>
      <c r="K234" s="100">
        <v>0.97739075912789519</v>
      </c>
      <c r="L234" s="101"/>
      <c r="M234" s="102">
        <v>233</v>
      </c>
      <c r="N234" s="125">
        <v>0.39931165794049811</v>
      </c>
      <c r="O234" s="125">
        <v>-0.81518412358553993</v>
      </c>
      <c r="P234" s="125">
        <v>0.19511761368390071</v>
      </c>
      <c r="Q234" s="125">
        <v>-0.19790390986552694</v>
      </c>
      <c r="R234" s="125">
        <v>-1.2520225105288496</v>
      </c>
      <c r="S234" s="125">
        <v>-0.9634178645431668</v>
      </c>
      <c r="T234" s="125">
        <v>0.10566546822693615</v>
      </c>
      <c r="U234" s="122">
        <v>-3.703655525488557E-2</v>
      </c>
      <c r="V234" s="122">
        <v>0.2308374790452605</v>
      </c>
      <c r="W234" s="94">
        <v>2.0026163669663775</v>
      </c>
      <c r="X234" s="56"/>
      <c r="Y234" s="95">
        <v>233</v>
      </c>
      <c r="Z234" s="122">
        <f>(幕後結果!$AB$2+幕後結果!$AB$4*幕後結果_最佳化!$N1235)*12/3</f>
        <v>-1.4183741989004111</v>
      </c>
      <c r="AA234" s="122">
        <f>(幕後結果!$AC$2+幕後結果!$AC$4*幕後結果_最佳化!$O1235)*12/3</f>
        <v>-0.85550553894163628</v>
      </c>
      <c r="AB234" s="122">
        <f>(幕後結果!$AD$2+幕後結果!$AD$4*幕後結果_最佳化!$P1235)*12/3</f>
        <v>-0.11001779488805369</v>
      </c>
      <c r="AC234" s="122">
        <f>(幕後結果!$AE$2+幕後結果!$AE$4*幕後結果_最佳化!$Q1235)*12/3</f>
        <v>-3.3525184278595799E-2</v>
      </c>
      <c r="AD234" s="122">
        <f>(幕後結果!$AF$2+幕後結果!$AF$4*幕後結果_最佳化!$R1235)*12/3</f>
        <v>-1.0979794086841066</v>
      </c>
      <c r="AE234" s="122">
        <f>(幕後結果!$AG$2+幕後結果!$AG$4*幕後結果_最佳化!$S1235)*12/3</f>
        <v>-0.72489189264382681</v>
      </c>
      <c r="AF234" s="122">
        <f>(幕後結果!$AH$2+幕後結果!$AH$4*幕後結果_最佳化!$T1235)*12/3</f>
        <v>0.17668062262004883</v>
      </c>
      <c r="AG234" s="122">
        <f>(幕後結果!$AI$2+幕後結果!$AI$4*幕後結果_最佳化!$U1235)*12/3</f>
        <v>-1.0041245198228184</v>
      </c>
      <c r="AH234" s="122">
        <f>(幕後結果!$AJ$2+幕後結果!$AJ$4*幕後結果_最佳化!$V1235)*12/3</f>
        <v>1.2036266639434114</v>
      </c>
      <c r="AI234" s="96">
        <f>(幕後結果!$AK$2+幕後結果!$AK$4*幕後結果_最佳化!$W1235)*12/3</f>
        <v>-0.59573282370701808</v>
      </c>
      <c r="AJ234" s="56"/>
      <c r="AK234" s="56"/>
      <c r="AL234" s="56"/>
      <c r="AM234" s="104">
        <v>233</v>
      </c>
      <c r="AN234" s="122">
        <f t="shared" si="40"/>
        <v>0.11036420864958531</v>
      </c>
      <c r="AO234" s="122">
        <f t="shared" si="41"/>
        <v>5.1207898378327774E-2</v>
      </c>
      <c r="AP234" s="122">
        <f t="shared" si="42"/>
        <v>0.1261475895854994</v>
      </c>
      <c r="AQ234" s="122">
        <f t="shared" si="43"/>
        <v>6.6177354471132585E-2</v>
      </c>
      <c r="AR234" s="122">
        <f t="shared" si="44"/>
        <v>0.19935541540619137</v>
      </c>
      <c r="AS234" s="122">
        <f t="shared" si="45"/>
        <v>0.14094728605758855</v>
      </c>
      <c r="AT234" s="122">
        <f t="shared" si="46"/>
        <v>5.8398361557419683E-2</v>
      </c>
      <c r="AU234" s="122">
        <f t="shared" si="47"/>
        <v>4.5034466956071044E-2</v>
      </c>
      <c r="AV234" s="122">
        <f t="shared" si="48"/>
        <v>2.704177208637237E-2</v>
      </c>
      <c r="AW234" s="122">
        <f t="shared" si="49"/>
        <v>0.17532564685181187</v>
      </c>
      <c r="AX234" s="122">
        <f t="shared" si="50"/>
        <v>1</v>
      </c>
      <c r="AY234" s="122">
        <f>SUMPRODUCT(AN234:AW234,幕後結果_最佳化!$Z$1005:$AI$1005)</f>
        <v>-0.24395994599573267</v>
      </c>
      <c r="AZ234" s="122">
        <f>(SUMPRODUCT(AN234:AW234,MMULT(AN234:AW234,幕後結果!$AB$9:$AK$18)))*252</f>
        <v>8.8800907559290543E-2</v>
      </c>
      <c r="BA234" s="122">
        <f t="shared" si="51"/>
        <v>0.29799481129591926</v>
      </c>
      <c r="BB234" s="98">
        <f t="shared" si="52"/>
        <v>-0.96263402959345734</v>
      </c>
      <c r="BC234" s="56"/>
      <c r="BD234" s="56"/>
    </row>
    <row r="235" spans="1:56">
      <c r="A235" s="91">
        <v>234</v>
      </c>
      <c r="B235" s="122">
        <v>0.98096900562905631</v>
      </c>
      <c r="C235" s="122">
        <v>0.95421986045966878</v>
      </c>
      <c r="D235" s="122">
        <v>0.64639730190528888</v>
      </c>
      <c r="E235" s="122">
        <v>0.96639842679285026</v>
      </c>
      <c r="F235" s="122">
        <v>9.7418562423643218E-2</v>
      </c>
      <c r="G235" s="122">
        <v>0.34390165219238877</v>
      </c>
      <c r="H235" s="122">
        <v>0.48090695113748416</v>
      </c>
      <c r="I235" s="122">
        <v>0.97887894222357907</v>
      </c>
      <c r="J235" s="122">
        <v>0.65044943465855676</v>
      </c>
      <c r="K235" s="100">
        <v>0.15684658457669576</v>
      </c>
      <c r="L235" s="101"/>
      <c r="M235" s="102">
        <v>234</v>
      </c>
      <c r="N235" s="125">
        <v>2.0741865514346656</v>
      </c>
      <c r="O235" s="125">
        <v>1.6872240475566447</v>
      </c>
      <c r="P235" s="125">
        <v>0.37561196245414952</v>
      </c>
      <c r="Q235" s="125">
        <v>1.8303130143679185</v>
      </c>
      <c r="R235" s="125">
        <v>-1.2964017053945753</v>
      </c>
      <c r="S235" s="125">
        <v>-0.4018379315775682</v>
      </c>
      <c r="T235" s="125">
        <v>-4.7877461035392248E-2</v>
      </c>
      <c r="U235" s="122">
        <v>2.031126976584221</v>
      </c>
      <c r="V235" s="122">
        <v>0.3865341302152554</v>
      </c>
      <c r="W235" s="94">
        <v>-1.0075028909744681</v>
      </c>
      <c r="X235" s="56"/>
      <c r="Y235" s="95">
        <v>234</v>
      </c>
      <c r="Z235" s="122">
        <f>(幕後結果!$AB$2+幕後結果!$AB$4*幕後結果_最佳化!$N1236)*12/3</f>
        <v>0.29713556673773289</v>
      </c>
      <c r="AA235" s="122">
        <f>(幕後結果!$AC$2+幕後結果!$AC$4*幕後結果_最佳化!$O1236)*12/3</f>
        <v>1.8189308364968921</v>
      </c>
      <c r="AB235" s="122">
        <f>(幕後結果!$AD$2+幕後結果!$AD$4*幕後結果_最佳化!$P1236)*12/3</f>
        <v>1.5114015340555209</v>
      </c>
      <c r="AC235" s="122">
        <f>(幕後結果!$AE$2+幕後結果!$AE$4*幕後結果_最佳化!$Q1236)*12/3</f>
        <v>3.403190966313725</v>
      </c>
      <c r="AD235" s="122">
        <f>(幕後結果!$AF$2+幕後結果!$AF$4*幕後結果_最佳化!$R1236)*12/3</f>
        <v>-0.18344531912278939</v>
      </c>
      <c r="AE235" s="122">
        <f>(幕後結果!$AG$2+幕後結果!$AG$4*幕後結果_最佳化!$S1236)*12/3</f>
        <v>0.3990896959011585</v>
      </c>
      <c r="AF235" s="122">
        <f>(幕後結果!$AH$2+幕後結果!$AH$4*幕後結果_最佳化!$T1236)*12/3</f>
        <v>0.9779821101753492</v>
      </c>
      <c r="AG235" s="122">
        <f>(幕後結果!$AI$2+幕後結果!$AI$4*幕後結果_最佳化!$U1236)*12/3</f>
        <v>2.7736002087802993</v>
      </c>
      <c r="AH235" s="122">
        <f>(幕後結果!$AJ$2+幕後結果!$AJ$4*幕後結果_最佳化!$V1236)*12/3</f>
        <v>1.4968999997000469</v>
      </c>
      <c r="AI235" s="96">
        <f>(幕後結果!$AK$2+幕後結果!$AK$4*幕後結果_最佳化!$W1236)*12/3</f>
        <v>-1.0991847586072312</v>
      </c>
      <c r="AJ235" s="56"/>
      <c r="AK235" s="56"/>
      <c r="AL235" s="56"/>
      <c r="AM235" s="104">
        <v>234</v>
      </c>
      <c r="AN235" s="122">
        <f t="shared" si="40"/>
        <v>0.18771116465843338</v>
      </c>
      <c r="AO235" s="122">
        <f t="shared" si="41"/>
        <v>5.1666356433457503E-2</v>
      </c>
      <c r="AP235" s="122">
        <f t="shared" si="42"/>
        <v>0.10684642853616486</v>
      </c>
      <c r="AQ235" s="122">
        <f t="shared" si="43"/>
        <v>4.8161658038812033E-2</v>
      </c>
      <c r="AR235" s="122">
        <f t="shared" si="44"/>
        <v>9.7156099895381653E-2</v>
      </c>
      <c r="AS235" s="122">
        <f t="shared" si="45"/>
        <v>0.15306920087377207</v>
      </c>
      <c r="AT235" s="122">
        <f t="shared" si="46"/>
        <v>0.13227288014429497</v>
      </c>
      <c r="AU235" s="122">
        <f t="shared" si="47"/>
        <v>5.4872326282632916E-2</v>
      </c>
      <c r="AV235" s="122">
        <f t="shared" si="48"/>
        <v>6.8825186514664669E-2</v>
      </c>
      <c r="AW235" s="122">
        <f t="shared" si="49"/>
        <v>9.9418698622386087E-2</v>
      </c>
      <c r="AX235" s="122">
        <f t="shared" si="50"/>
        <v>1</v>
      </c>
      <c r="AY235" s="122">
        <f>SUMPRODUCT(AN235:AW235,幕後結果_最佳化!$Z$1005:$AI$1005)</f>
        <v>-0.32766452589019979</v>
      </c>
      <c r="AZ235" s="122">
        <f>(SUMPRODUCT(AN235:AW235,MMULT(AN235:AW235,幕後結果!$AB$9:$AK$18)))*252</f>
        <v>5.3816000724623447E-2</v>
      </c>
      <c r="BA235" s="122">
        <f t="shared" si="51"/>
        <v>0.2319827595417889</v>
      </c>
      <c r="BB235" s="98">
        <f t="shared" si="52"/>
        <v>-1.5973795924409937</v>
      </c>
      <c r="BC235" s="56"/>
      <c r="BD235" s="56"/>
    </row>
    <row r="236" spans="1:56">
      <c r="A236" s="91">
        <v>235</v>
      </c>
      <c r="B236" s="122">
        <v>0.83738015416367095</v>
      </c>
      <c r="C236" s="122">
        <v>1.1351079891172677E-2</v>
      </c>
      <c r="D236" s="122">
        <v>0.20282970044870607</v>
      </c>
      <c r="E236" s="122">
        <v>0.94705628745662684</v>
      </c>
      <c r="F236" s="122">
        <v>0.87352566426141354</v>
      </c>
      <c r="G236" s="122">
        <v>0.61411112846139404</v>
      </c>
      <c r="H236" s="122">
        <v>0.86616054524145047</v>
      </c>
      <c r="I236" s="122">
        <v>0.90426473687753406</v>
      </c>
      <c r="J236" s="122">
        <v>3.9382638585509167E-2</v>
      </c>
      <c r="K236" s="100">
        <v>0.83892363518706858</v>
      </c>
      <c r="L236" s="101"/>
      <c r="M236" s="102">
        <v>235</v>
      </c>
      <c r="N236" s="125">
        <v>0.98374747320887324</v>
      </c>
      <c r="O236" s="125">
        <v>-2.2784100230580151</v>
      </c>
      <c r="P236" s="125">
        <v>-0.83155636433957414</v>
      </c>
      <c r="Q236" s="125">
        <v>1.6169576393905132</v>
      </c>
      <c r="R236" s="125">
        <v>1.143216600659424</v>
      </c>
      <c r="S236" s="125">
        <v>0.29005031809094806</v>
      </c>
      <c r="T236" s="125">
        <v>1.1084236181707297</v>
      </c>
      <c r="U236" s="122">
        <v>1.3062412582914709</v>
      </c>
      <c r="V236" s="122">
        <v>-1.7578955851116698</v>
      </c>
      <c r="W236" s="94">
        <v>0.990043761668714</v>
      </c>
      <c r="X236" s="56"/>
      <c r="Y236" s="95">
        <v>235</v>
      </c>
      <c r="Z236" s="122">
        <f>(幕後結果!$AB$2+幕後結果!$AB$4*幕後結果_最佳化!$N1237)*12/3</f>
        <v>-0.81975913076841067</v>
      </c>
      <c r="AA236" s="122">
        <f>(幕後結果!$AC$2+幕後結果!$AC$4*幕後結果_最佳化!$O1237)*12/3</f>
        <v>-2.393307924366086</v>
      </c>
      <c r="AB236" s="122">
        <f>(幕後結果!$AD$2+幕後結果!$AD$4*幕後結果_最佳化!$P1237)*12/3</f>
        <v>-1.8228335123667874</v>
      </c>
      <c r="AC236" s="122">
        <f>(幕後結果!$AE$2+幕後結果!$AE$4*幕後結果_最佳化!$Q1237)*12/3</f>
        <v>0.9711855050381506</v>
      </c>
      <c r="AD236" s="122">
        <f>(幕後結果!$AF$2+幕後結果!$AF$4*幕後結果_最佳化!$R1237)*12/3</f>
        <v>3.3109863044910885</v>
      </c>
      <c r="AE236" s="122">
        <f>(幕後結果!$AG$2+幕後結果!$AG$4*幕後結果_最佳化!$S1237)*12/3</f>
        <v>0.28013575894078535</v>
      </c>
      <c r="AF236" s="122">
        <f>(幕後結果!$AH$2+幕後結果!$AH$4*幕後結果_最佳化!$T1237)*12/3</f>
        <v>0.90987678469163324</v>
      </c>
      <c r="AG236" s="122">
        <f>(幕後結果!$AI$2+幕後結果!$AI$4*幕後結果_最佳化!$U1237)*12/3</f>
        <v>-0.46257695778870617</v>
      </c>
      <c r="AH236" s="122">
        <f>(幕後結果!$AJ$2+幕後結果!$AJ$4*幕後結果_最佳化!$V1237)*12/3</f>
        <v>-0.49003674694050475</v>
      </c>
      <c r="AI236" s="96">
        <f>(幕後結果!$AK$2+幕後結果!$AK$4*幕後結果_最佳化!$W1237)*12/3</f>
        <v>-0.36877707602596588</v>
      </c>
      <c r="AJ236" s="56"/>
      <c r="AK236" s="56"/>
      <c r="AL236" s="56"/>
      <c r="AM236" s="104">
        <v>235</v>
      </c>
      <c r="AN236" s="122">
        <f t="shared" si="40"/>
        <v>5.8044853336789597E-2</v>
      </c>
      <c r="AO236" s="122">
        <f t="shared" si="41"/>
        <v>6.6737274191610838E-2</v>
      </c>
      <c r="AP236" s="122">
        <f t="shared" si="42"/>
        <v>1.208330893646388E-2</v>
      </c>
      <c r="AQ236" s="122">
        <f t="shared" si="43"/>
        <v>4.020983161297513E-2</v>
      </c>
      <c r="AR236" s="122">
        <f t="shared" si="44"/>
        <v>0.18222501639986996</v>
      </c>
      <c r="AS236" s="122">
        <f t="shared" si="45"/>
        <v>0.20771040425695214</v>
      </c>
      <c r="AT236" s="122">
        <f t="shared" si="46"/>
        <v>8.7265839803841953E-3</v>
      </c>
      <c r="AU236" s="122">
        <f t="shared" si="47"/>
        <v>6.3052501101434205E-2</v>
      </c>
      <c r="AV236" s="122">
        <f t="shared" si="48"/>
        <v>0.18522307802421442</v>
      </c>
      <c r="AW236" s="122">
        <f t="shared" si="49"/>
        <v>0.17598714815930572</v>
      </c>
      <c r="AX236" s="122">
        <f t="shared" si="50"/>
        <v>1</v>
      </c>
      <c r="AY236" s="122">
        <f>SUMPRODUCT(AN236:AW236,幕後結果_最佳化!$Z$1005:$AI$1005)</f>
        <v>-3.8992044894556266E-2</v>
      </c>
      <c r="AZ236" s="122">
        <f>(SUMPRODUCT(AN236:AW236,MMULT(AN236:AW236,幕後結果!$AB$9:$AK$18)))*252</f>
        <v>6.8341035157413244E-2</v>
      </c>
      <c r="BA236" s="122">
        <f t="shared" si="51"/>
        <v>0.26142118345194071</v>
      </c>
      <c r="BB236" s="98">
        <f t="shared" si="52"/>
        <v>-0.31325711181171811</v>
      </c>
      <c r="BC236" s="56"/>
      <c r="BD236" s="56"/>
    </row>
    <row r="237" spans="1:56">
      <c r="A237" s="91">
        <v>236</v>
      </c>
      <c r="B237" s="122">
        <v>0.63887474613855111</v>
      </c>
      <c r="C237" s="122">
        <v>0.34546202560657657</v>
      </c>
      <c r="D237" s="122">
        <v>0.43631955646786724</v>
      </c>
      <c r="E237" s="122">
        <v>0.73260179625460964</v>
      </c>
      <c r="F237" s="122">
        <v>0.95551528430112187</v>
      </c>
      <c r="G237" s="122">
        <v>0.82522673949422254</v>
      </c>
      <c r="H237" s="122">
        <v>0.72279538008382715</v>
      </c>
      <c r="I237" s="122">
        <v>0.93834076542921996</v>
      </c>
      <c r="J237" s="122">
        <v>0.43283633587447179</v>
      </c>
      <c r="K237" s="100">
        <v>0.1618318120459763</v>
      </c>
      <c r="L237" s="101"/>
      <c r="M237" s="102">
        <v>236</v>
      </c>
      <c r="N237" s="125">
        <v>0.35545265518310493</v>
      </c>
      <c r="O237" s="125">
        <v>-0.39760136902511151</v>
      </c>
      <c r="P237" s="125">
        <v>-0.16030716764111747</v>
      </c>
      <c r="Q237" s="125">
        <v>0.62070094506679852</v>
      </c>
      <c r="R237" s="125">
        <v>1.7008591902944619</v>
      </c>
      <c r="S237" s="125">
        <v>0.93546925433964701</v>
      </c>
      <c r="T237" s="125">
        <v>0.59116594252837751</v>
      </c>
      <c r="U237" s="122">
        <v>1.5409930842783446</v>
      </c>
      <c r="V237" s="122">
        <v>-0.16915760973624883</v>
      </c>
      <c r="W237" s="94">
        <v>-0.98695719366267443</v>
      </c>
      <c r="X237" s="56"/>
      <c r="Y237" s="95">
        <v>236</v>
      </c>
      <c r="Z237" s="122">
        <f>(幕後結果!$AB$2+幕後結果!$AB$4*幕後結果_最佳化!$N1238)*12/3</f>
        <v>-1.4632972841014134</v>
      </c>
      <c r="AA237" s="122">
        <f>(幕後結果!$AC$2+幕後結果!$AC$4*幕後結果_最佳化!$O1238)*12/3</f>
        <v>-0.41459486114492439</v>
      </c>
      <c r="AB237" s="122">
        <f>(幕後結果!$AD$2+幕後結果!$AD$4*幕後結果_最佳化!$P1238)*12/3</f>
        <v>-0.34122189997085667</v>
      </c>
      <c r="AC237" s="122">
        <f>(幕後結果!$AE$2+幕後結果!$AE$4*幕後結果_最佳化!$Q1238)*12/3</f>
        <v>0.79788955905747694</v>
      </c>
      <c r="AD237" s="122">
        <f>(幕後結果!$AF$2+幕後結果!$AF$4*幕後結果_最佳化!$R1238)*12/3</f>
        <v>4.3414255770018855</v>
      </c>
      <c r="AE237" s="122">
        <f>(幕後結果!$AG$2+幕後結果!$AG$4*幕後結果_最佳化!$S1238)*12/3</f>
        <v>0.54839563936946722</v>
      </c>
      <c r="AF237" s="122">
        <f>(幕後結果!$AH$2+幕後結果!$AH$4*幕後結果_最佳化!$T1238)*12/3</f>
        <v>0.69594343475427711</v>
      </c>
      <c r="AG237" s="122">
        <f>(幕後結果!$AI$2+幕後結果!$AI$4*幕後結果_最佳化!$U1238)*12/3</f>
        <v>1.156806969066436</v>
      </c>
      <c r="AH237" s="122">
        <f>(幕後結果!$AJ$2+幕後結果!$AJ$4*幕後結果_最佳化!$V1238)*12/3</f>
        <v>0.72692645128050548</v>
      </c>
      <c r="AI237" s="96">
        <f>(幕後結果!$AK$2+幕後結果!$AK$4*幕後結果_最佳化!$W1238)*12/3</f>
        <v>-1.1201607081652227</v>
      </c>
      <c r="AJ237" s="56"/>
      <c r="AK237" s="56"/>
      <c r="AL237" s="56"/>
      <c r="AM237" s="104">
        <v>236</v>
      </c>
      <c r="AN237" s="122">
        <f t="shared" si="40"/>
        <v>0.16124039966518303</v>
      </c>
      <c r="AO237" s="122">
        <f t="shared" si="41"/>
        <v>4.507421186641028E-2</v>
      </c>
      <c r="AP237" s="122">
        <f t="shared" si="42"/>
        <v>3.6554393987065371E-2</v>
      </c>
      <c r="AQ237" s="122">
        <f t="shared" si="43"/>
        <v>5.9294630944214104E-2</v>
      </c>
      <c r="AR237" s="122">
        <f t="shared" si="44"/>
        <v>7.8369726251183755E-2</v>
      </c>
      <c r="AS237" s="122">
        <f t="shared" si="45"/>
        <v>0.12176001628456487</v>
      </c>
      <c r="AT237" s="122">
        <f t="shared" si="46"/>
        <v>0.13150112378765824</v>
      </c>
      <c r="AU237" s="122">
        <f t="shared" si="47"/>
        <v>6.359300140906775E-3</v>
      </c>
      <c r="AV237" s="122">
        <f t="shared" si="48"/>
        <v>0.16914664662798606</v>
      </c>
      <c r="AW237" s="122">
        <f t="shared" si="49"/>
        <v>0.1906995504448275</v>
      </c>
      <c r="AX237" s="122">
        <f t="shared" si="50"/>
        <v>1</v>
      </c>
      <c r="AY237" s="122">
        <f>SUMPRODUCT(AN237:AW237,幕後結果_最佳化!$Z$1005:$AI$1005)</f>
        <v>-0.32591511524121464</v>
      </c>
      <c r="AZ237" s="122">
        <f>(SUMPRODUCT(AN237:AW237,MMULT(AN237:AW237,幕後結果!$AB$9:$AK$18)))*252</f>
        <v>5.2883590729117212E-2</v>
      </c>
      <c r="BA237" s="122">
        <f t="shared" si="51"/>
        <v>0.22996432490522789</v>
      </c>
      <c r="BB237" s="98">
        <f t="shared" si="52"/>
        <v>-1.6037927421708105</v>
      </c>
      <c r="BC237" s="56"/>
      <c r="BD237" s="56"/>
    </row>
    <row r="238" spans="1:56">
      <c r="A238" s="91">
        <v>237</v>
      </c>
      <c r="B238" s="122">
        <v>0.76705547069213842</v>
      </c>
      <c r="C238" s="122">
        <v>0.11854886584149016</v>
      </c>
      <c r="D238" s="122">
        <v>9.0796239063637207E-2</v>
      </c>
      <c r="E238" s="122">
        <v>0.28416088101502446</v>
      </c>
      <c r="F238" s="122">
        <v>0.43686052351022475</v>
      </c>
      <c r="G238" s="122">
        <v>0.15262396908432185</v>
      </c>
      <c r="H238" s="122">
        <v>0.11155071156061958</v>
      </c>
      <c r="I238" s="122">
        <v>0.93103090070517891</v>
      </c>
      <c r="J238" s="122">
        <v>0.81333131430542949</v>
      </c>
      <c r="K238" s="100">
        <v>0.50094037479069708</v>
      </c>
      <c r="L238" s="101"/>
      <c r="M238" s="102">
        <v>237</v>
      </c>
      <c r="N238" s="125">
        <v>0.72918409556797492</v>
      </c>
      <c r="O238" s="125">
        <v>-1.18227215179323</v>
      </c>
      <c r="P238" s="125">
        <v>-1.3358678281207921</v>
      </c>
      <c r="Q238" s="125">
        <v>-0.57052486553017501</v>
      </c>
      <c r="R238" s="125">
        <v>-0.15893377915221454</v>
      </c>
      <c r="S238" s="125">
        <v>-1.0252442832414304</v>
      </c>
      <c r="T238" s="125">
        <v>-1.2183225524756633</v>
      </c>
      <c r="U238" s="122">
        <v>1.4835128738928831</v>
      </c>
      <c r="V238" s="122">
        <v>0.89023936535278414</v>
      </c>
      <c r="W238" s="94">
        <v>2.3571722219536723E-3</v>
      </c>
      <c r="X238" s="56"/>
      <c r="Y238" s="95">
        <v>237</v>
      </c>
      <c r="Z238" s="122">
        <f>(幕後結果!$AB$2+幕後結果!$AB$4*幕後結果_最佳化!$N1239)*12/3</f>
        <v>-1.0804985818241994</v>
      </c>
      <c r="AA238" s="122">
        <f>(幕後結果!$AC$2+幕後結果!$AC$4*幕後結果_最佳化!$O1239)*12/3</f>
        <v>-1.2382546645659629</v>
      </c>
      <c r="AB238" s="122">
        <f>(幕後結果!$AD$2+幕後結果!$AD$4*幕後結果_最佳化!$P1239)*12/3</f>
        <v>-1.9645486590663153</v>
      </c>
      <c r="AC238" s="122">
        <f>(幕後結果!$AE$2+幕後結果!$AE$4*幕後結果_最佳化!$Q1239)*12/3</f>
        <v>-1.2877271465498008</v>
      </c>
      <c r="AD238" s="122">
        <f>(幕後結果!$AF$2+幕後結果!$AF$4*幕後結果_最佳化!$R1239)*12/3</f>
        <v>0.19574491059191756</v>
      </c>
      <c r="AE238" s="122">
        <f>(幕後結果!$AG$2+幕後結果!$AG$4*幕後結果_最佳化!$S1239)*12/3</f>
        <v>-0.74919739830421295</v>
      </c>
      <c r="AF238" s="122">
        <f>(幕後結果!$AH$2+幕後結果!$AH$4*幕後結果_最佳化!$T1239)*12/3</f>
        <v>-1.0685397615733763</v>
      </c>
      <c r="AG238" s="122">
        <f>(幕後結果!$AI$2+幕後結果!$AI$4*幕後結果_最佳化!$U1239)*12/3</f>
        <v>0.50516102806830843</v>
      </c>
      <c r="AH238" s="122">
        <f>(幕後結果!$AJ$2+幕後結果!$AJ$4*幕後結果_最佳化!$V1239)*12/3</f>
        <v>1.5588582517093377</v>
      </c>
      <c r="AI238" s="96">
        <f>(幕後結果!$AK$2+幕後結果!$AK$4*幕後結果_最佳化!$W1239)*12/3</f>
        <v>-1.6628914422647947</v>
      </c>
      <c r="AJ238" s="56"/>
      <c r="AK238" s="56"/>
      <c r="AL238" s="56"/>
      <c r="AM238" s="104">
        <v>237</v>
      </c>
      <c r="AN238" s="122">
        <f t="shared" si="40"/>
        <v>0.1521152836457198</v>
      </c>
      <c r="AO238" s="122">
        <f t="shared" si="41"/>
        <v>3.5057942813184209E-2</v>
      </c>
      <c r="AP238" s="122">
        <f t="shared" si="42"/>
        <v>0.15634005946833038</v>
      </c>
      <c r="AQ238" s="122">
        <f t="shared" si="43"/>
        <v>7.6218346765070735E-2</v>
      </c>
      <c r="AR238" s="122">
        <f t="shared" si="44"/>
        <v>0.1002174930912892</v>
      </c>
      <c r="AS238" s="122">
        <f t="shared" si="45"/>
        <v>0.11608860271848349</v>
      </c>
      <c r="AT238" s="122">
        <f t="shared" si="46"/>
        <v>8.3085653025878572E-2</v>
      </c>
      <c r="AU238" s="122">
        <f t="shared" si="47"/>
        <v>7.1382701134840548E-2</v>
      </c>
      <c r="AV238" s="122">
        <f t="shared" si="48"/>
        <v>1.179669144044899E-2</v>
      </c>
      <c r="AW238" s="122">
        <f t="shared" si="49"/>
        <v>0.19769722589675415</v>
      </c>
      <c r="AX238" s="122">
        <f t="shared" si="50"/>
        <v>1.0000000000000002</v>
      </c>
      <c r="AY238" s="122">
        <f>SUMPRODUCT(AN238:AW238,幕後結果_最佳化!$Z$1005:$AI$1005)</f>
        <v>-0.47633099261728484</v>
      </c>
      <c r="AZ238" s="122">
        <f>(SUMPRODUCT(AN238:AW238,MMULT(AN238:AW238,幕後結果!$AB$9:$AK$18)))*252</f>
        <v>7.9841084092648673E-2</v>
      </c>
      <c r="BA238" s="122">
        <f t="shared" si="51"/>
        <v>0.28256164653513871</v>
      </c>
      <c r="BB238" s="98">
        <f t="shared" si="52"/>
        <v>-1.8375848208143652</v>
      </c>
      <c r="BC238" s="56"/>
      <c r="BD238" s="56"/>
    </row>
    <row r="239" spans="1:56">
      <c r="A239" s="91">
        <v>238</v>
      </c>
      <c r="B239" s="122">
        <v>0.16544791879099741</v>
      </c>
      <c r="C239" s="122">
        <v>7.3206847600007174E-2</v>
      </c>
      <c r="D239" s="122">
        <v>0.3763948670664361</v>
      </c>
      <c r="E239" s="122">
        <v>0.42215490144322576</v>
      </c>
      <c r="F239" s="122">
        <v>8.3625284719123671E-2</v>
      </c>
      <c r="G239" s="122">
        <v>0.24981084700734524</v>
      </c>
      <c r="H239" s="122">
        <v>0.80136931178998538</v>
      </c>
      <c r="I239" s="122">
        <v>0.39817283778295498</v>
      </c>
      <c r="J239" s="122">
        <v>0.36039781588017195</v>
      </c>
      <c r="K239" s="100">
        <v>0.17955317713170738</v>
      </c>
      <c r="L239" s="101"/>
      <c r="M239" s="102">
        <v>238</v>
      </c>
      <c r="N239" s="125">
        <v>-0.97231103120293416</v>
      </c>
      <c r="O239" s="125">
        <v>-1.4523162354317478</v>
      </c>
      <c r="P239" s="125">
        <v>-0.31496301674867527</v>
      </c>
      <c r="Q239" s="125">
        <v>-0.1963837645050138</v>
      </c>
      <c r="R239" s="125">
        <v>-1.3810923435235984</v>
      </c>
      <c r="S239" s="125">
        <v>-0.67508510869974758</v>
      </c>
      <c r="T239" s="125">
        <v>0.84652241220155111</v>
      </c>
      <c r="U239" s="122">
        <v>-0.25807934043859726</v>
      </c>
      <c r="V239" s="122">
        <v>-0.35739565140587592</v>
      </c>
      <c r="W239" s="94">
        <v>-0.91706924809955814</v>
      </c>
      <c r="X239" s="56"/>
      <c r="Y239" s="95">
        <v>238</v>
      </c>
      <c r="Z239" s="122">
        <f>(幕後結果!$AB$2+幕後結果!$AB$4*幕後結果_最佳化!$N1240)*12/3</f>
        <v>-2.8232744258585298</v>
      </c>
      <c r="AA239" s="122">
        <f>(幕後結果!$AC$2+幕後結果!$AC$4*幕後結果_最佳化!$O1240)*12/3</f>
        <v>-1.55216026566995</v>
      </c>
      <c r="AB239" s="122">
        <f>(幕後結果!$AD$2+幕後結果!$AD$4*幕後結果_最佳化!$P1240)*12/3</f>
        <v>-1.2301836940422541</v>
      </c>
      <c r="AC239" s="122">
        <f>(幕後結果!$AE$2+幕後結果!$AE$4*幕後結果_最佳化!$Q1240)*12/3</f>
        <v>-0.76130073452533209</v>
      </c>
      <c r="AD239" s="122">
        <f>(幕後結果!$AF$2+幕後結果!$AF$4*幕後結果_最佳化!$R1240)*12/3</f>
        <v>-1.7703545167338703</v>
      </c>
      <c r="AE239" s="122">
        <f>(幕後結果!$AG$2+幕後結果!$AG$4*幕後結果_最佳化!$S1240)*12/3</f>
        <v>-0.68404314878867234</v>
      </c>
      <c r="AF239" s="122">
        <f>(幕後結果!$AH$2+幕後結果!$AH$4*幕後結果_最佳化!$T1240)*12/3</f>
        <v>0.41186445746790934</v>
      </c>
      <c r="AG239" s="122">
        <f>(幕後結果!$AI$2+幕後結果!$AI$4*幕後結果_最佳化!$U1240)*12/3</f>
        <v>-2.0737946496634496</v>
      </c>
      <c r="AH239" s="122">
        <f>(幕後結果!$AJ$2+幕後結果!$AJ$4*幕後結果_最佳化!$V1240)*12/3</f>
        <v>0.54456250932247241</v>
      </c>
      <c r="AI239" s="96">
        <f>(幕後結果!$AK$2+幕後結果!$AK$4*幕後結果_最佳化!$W1240)*12/3</f>
        <v>-4.5783911914744486</v>
      </c>
      <c r="AJ239" s="56"/>
      <c r="AK239" s="56"/>
      <c r="AL239" s="56"/>
      <c r="AM239" s="104">
        <v>238</v>
      </c>
      <c r="AN239" s="122">
        <f t="shared" si="40"/>
        <v>7.2091854481902348E-2</v>
      </c>
      <c r="AO239" s="122">
        <f t="shared" si="41"/>
        <v>0.10186558129540745</v>
      </c>
      <c r="AP239" s="122">
        <f t="shared" si="42"/>
        <v>0.15389772414319103</v>
      </c>
      <c r="AQ239" s="122">
        <f t="shared" si="43"/>
        <v>9.1539094986959904E-2</v>
      </c>
      <c r="AR239" s="122">
        <f t="shared" si="44"/>
        <v>0.15046318789663657</v>
      </c>
      <c r="AS239" s="122">
        <f t="shared" si="45"/>
        <v>0.1521175368710718</v>
      </c>
      <c r="AT239" s="122">
        <f t="shared" si="46"/>
        <v>3.7400803664031257E-2</v>
      </c>
      <c r="AU239" s="122">
        <f t="shared" si="47"/>
        <v>6.5357580803860268E-2</v>
      </c>
      <c r="AV239" s="122">
        <f t="shared" si="48"/>
        <v>0.12447629528039057</v>
      </c>
      <c r="AW239" s="122">
        <f t="shared" si="49"/>
        <v>5.0790340576548833E-2</v>
      </c>
      <c r="AX239" s="122">
        <f t="shared" si="50"/>
        <v>1</v>
      </c>
      <c r="AY239" s="122">
        <f>SUMPRODUCT(AN239:AW239,幕後結果_最佳化!$Z$1005:$AI$1005)</f>
        <v>6.2534550861850932E-2</v>
      </c>
      <c r="AZ239" s="122">
        <f>(SUMPRODUCT(AN239:AW239,MMULT(AN239:AW239,幕後結果!$AB$9:$AK$18)))*252</f>
        <v>6.2257255479985868E-2</v>
      </c>
      <c r="BA239" s="122">
        <f t="shared" si="51"/>
        <v>0.24951403864309091</v>
      </c>
      <c r="BB239" s="98">
        <f t="shared" si="52"/>
        <v>7.8691166912401772E-2</v>
      </c>
      <c r="BC239" s="56"/>
      <c r="BD239" s="56"/>
    </row>
    <row r="240" spans="1:56">
      <c r="A240" s="91">
        <v>239</v>
      </c>
      <c r="B240" s="122">
        <v>0.22892763146138795</v>
      </c>
      <c r="C240" s="122">
        <v>0.49014037690019907</v>
      </c>
      <c r="D240" s="122">
        <v>0.97470984374225589</v>
      </c>
      <c r="E240" s="122">
        <v>0.81229410525699808</v>
      </c>
      <c r="F240" s="122">
        <v>0.53849612114487577</v>
      </c>
      <c r="G240" s="122">
        <v>0.3877932530971071</v>
      </c>
      <c r="H240" s="122">
        <v>0.74425411097254113</v>
      </c>
      <c r="I240" s="122">
        <v>0.40028171614466701</v>
      </c>
      <c r="J240" s="122">
        <v>9.0094971954122194E-3</v>
      </c>
      <c r="K240" s="100">
        <v>0.9705850002460199</v>
      </c>
      <c r="L240" s="101"/>
      <c r="M240" s="102">
        <v>239</v>
      </c>
      <c r="N240" s="125">
        <v>-0.74238308850731671</v>
      </c>
      <c r="O240" s="125">
        <v>-2.4716926512608442E-2</v>
      </c>
      <c r="P240" s="125">
        <v>1.9550233651039435</v>
      </c>
      <c r="Q240" s="125">
        <v>0.88638186253417595</v>
      </c>
      <c r="R240" s="125">
        <v>9.664570664222398E-2</v>
      </c>
      <c r="S240" s="125">
        <v>-0.28507523054074901</v>
      </c>
      <c r="T240" s="125">
        <v>0.65651661914211412</v>
      </c>
      <c r="U240" s="122">
        <v>-0.25261798292088239</v>
      </c>
      <c r="V240" s="122">
        <v>-2.3652275801155662</v>
      </c>
      <c r="W240" s="94">
        <v>1.889461629940608</v>
      </c>
      <c r="X240" s="56"/>
      <c r="Y240" s="95">
        <v>239</v>
      </c>
      <c r="Z240" s="122">
        <f>(幕後結果!$AB$2+幕後結果!$AB$4*幕後結果_最佳化!$N1241)*12/3</f>
        <v>-2.5877681008072768</v>
      </c>
      <c r="AA240" s="122">
        <f>(幕後結果!$AC$2+幕後結果!$AC$4*幕後結果_最佳化!$O1241)*12/3</f>
        <v>-3.8490244845574444E-2</v>
      </c>
      <c r="AB240" s="122">
        <f>(幕後結果!$AD$2+幕後結果!$AD$4*幕後結果_最佳化!$P1241)*12/3</f>
        <v>2.042621409984906</v>
      </c>
      <c r="AC240" s="122">
        <f>(幕後結果!$AE$2+幕後結果!$AE$4*幕後結果_最佳化!$Q1241)*12/3</f>
        <v>2.1029670830329366</v>
      </c>
      <c r="AD240" s="122">
        <f>(幕後結果!$AF$2+幕後結果!$AF$4*幕後結果_最佳化!$R1241)*12/3</f>
        <v>2.2172293995414378</v>
      </c>
      <c r="AE240" s="122">
        <f>(幕後結果!$AG$2+幕後結果!$AG$4*幕後結果_最佳化!$S1241)*12/3</f>
        <v>-0.37982129962974948</v>
      </c>
      <c r="AF240" s="122">
        <f>(幕後結果!$AH$2+幕後結果!$AH$4*幕後結果_最佳化!$T1241)*12/3</f>
        <v>0.75243122706136012</v>
      </c>
      <c r="AG240" s="122">
        <f>(幕後結果!$AI$2+幕後結果!$AI$4*幕後結果_最佳化!$U1241)*12/3</f>
        <v>-0.50355212218319156</v>
      </c>
      <c r="AH240" s="122">
        <f>(幕後結果!$AJ$2+幕後結果!$AJ$4*幕後結果_最佳化!$V1241)*12/3</f>
        <v>-1.4262060028318519</v>
      </c>
      <c r="AI240" s="96">
        <f>(幕後結果!$AK$2+幕後結果!$AK$4*幕後結果_最佳化!$W1241)*12/3</f>
        <v>0.87183063474265099</v>
      </c>
      <c r="AJ240" s="56"/>
      <c r="AK240" s="56"/>
      <c r="AL240" s="56"/>
      <c r="AM240" s="104">
        <v>239</v>
      </c>
      <c r="AN240" s="122">
        <f t="shared" si="40"/>
        <v>3.0976183377910669E-2</v>
      </c>
      <c r="AO240" s="122">
        <f t="shared" si="41"/>
        <v>8.5245288602768116E-2</v>
      </c>
      <c r="AP240" s="122">
        <f t="shared" si="42"/>
        <v>0.20162907448348655</v>
      </c>
      <c r="AQ240" s="122">
        <f t="shared" si="43"/>
        <v>2.422308587963453E-2</v>
      </c>
      <c r="AR240" s="122">
        <f t="shared" si="44"/>
        <v>0.21048946401444096</v>
      </c>
      <c r="AS240" s="122">
        <f t="shared" si="45"/>
        <v>0.10268480317638419</v>
      </c>
      <c r="AT240" s="122">
        <f t="shared" si="46"/>
        <v>0.19088866376147676</v>
      </c>
      <c r="AU240" s="122">
        <f t="shared" si="47"/>
        <v>4.3062884187428693E-2</v>
      </c>
      <c r="AV240" s="122">
        <f t="shared" si="48"/>
        <v>8.9522581700632362E-2</v>
      </c>
      <c r="AW240" s="122">
        <f t="shared" si="49"/>
        <v>2.127797081583728E-2</v>
      </c>
      <c r="AX240" s="122">
        <f t="shared" si="50"/>
        <v>1</v>
      </c>
      <c r="AY240" s="122">
        <f>SUMPRODUCT(AN240:AW240,幕後結果_最佳化!$Z$1005:$AI$1005)</f>
        <v>0.24121734970023301</v>
      </c>
      <c r="AZ240" s="122">
        <f>(SUMPRODUCT(AN240:AW240,MMULT(AN240:AW240,幕後結果!$AB$9:$AK$18)))*252</f>
        <v>7.4226299293380441E-2</v>
      </c>
      <c r="BA240" s="122">
        <f t="shared" si="51"/>
        <v>0.27244503903242656</v>
      </c>
      <c r="BB240" s="98">
        <f t="shared" si="52"/>
        <v>0.72791690538593057</v>
      </c>
      <c r="BC240" s="56"/>
      <c r="BD240" s="56"/>
    </row>
    <row r="241" spans="1:56">
      <c r="A241" s="91">
        <v>240</v>
      </c>
      <c r="B241" s="122">
        <v>6.9106091365124023E-2</v>
      </c>
      <c r="C241" s="122">
        <v>0.12161705859722272</v>
      </c>
      <c r="D241" s="122">
        <v>0.68580337170300742</v>
      </c>
      <c r="E241" s="122">
        <v>0.62001096293871494</v>
      </c>
      <c r="F241" s="122">
        <v>0.54444624227468075</v>
      </c>
      <c r="G241" s="122">
        <v>0.96692718513730247</v>
      </c>
      <c r="H241" s="122">
        <v>0.32484131914885239</v>
      </c>
      <c r="I241" s="122">
        <v>0.78586608684375059</v>
      </c>
      <c r="J241" s="122">
        <v>0.81524293676004267</v>
      </c>
      <c r="K241" s="100">
        <v>0.4395845405368588</v>
      </c>
      <c r="L241" s="101"/>
      <c r="M241" s="102">
        <v>240</v>
      </c>
      <c r="N241" s="125">
        <v>-1.4824816496482585</v>
      </c>
      <c r="O241" s="125">
        <v>-1.1669411974511605</v>
      </c>
      <c r="P241" s="125">
        <v>0.48398959067000968</v>
      </c>
      <c r="Q241" s="125">
        <v>0.30550958081899982</v>
      </c>
      <c r="R241" s="125">
        <v>0.11164168916975035</v>
      </c>
      <c r="S241" s="125">
        <v>1.8374355028420832</v>
      </c>
      <c r="T241" s="125">
        <v>-0.45420311906396221</v>
      </c>
      <c r="U241" s="122">
        <v>0.79215924929243353</v>
      </c>
      <c r="V241" s="122">
        <v>0.8973838514983099</v>
      </c>
      <c r="W241" s="94">
        <v>-0.15202263743627489</v>
      </c>
      <c r="X241" s="56"/>
      <c r="Y241" s="95">
        <v>240</v>
      </c>
      <c r="Z241" s="122">
        <f>(幕後結果!$AB$2+幕後結果!$AB$4*幕後結果_最佳化!$N1242)*12/3</f>
        <v>-3.3458225167542834</v>
      </c>
      <c r="AA241" s="122">
        <f>(幕後結果!$AC$2+幕後結果!$AC$4*幕後結果_最佳化!$O1242)*12/3</f>
        <v>-1.2588309376023301</v>
      </c>
      <c r="AB241" s="122">
        <f>(幕後結果!$AD$2+幕後結果!$AD$4*幕後結果_最佳化!$P1242)*12/3</f>
        <v>-0.28382921139326811</v>
      </c>
      <c r="AC241" s="122">
        <f>(幕後結果!$AE$2+幕後結果!$AE$4*幕後結果_最佳化!$Q1242)*12/3</f>
        <v>0.19462811891130224</v>
      </c>
      <c r="AD241" s="122">
        <f>(幕後結果!$AF$2+幕後結果!$AF$4*幕後結果_最佳化!$R1242)*12/3</f>
        <v>1.3286574135351357</v>
      </c>
      <c r="AE241" s="122">
        <f>(幕後結果!$AG$2+幕後結果!$AG$4*幕後結果_最佳化!$S1242)*12/3</f>
        <v>0.84317749453481206</v>
      </c>
      <c r="AF241" s="122">
        <f>(幕後結果!$AH$2+幕後結果!$AH$4*幕後結果_最佳化!$T1242)*12/3</f>
        <v>-0.9217590168972597</v>
      </c>
      <c r="AG241" s="122">
        <f>(幕後結果!$AI$2+幕後結果!$AI$4*幕後結果_最佳化!$U1242)*12/3</f>
        <v>-0.33874671185946309</v>
      </c>
      <c r="AH241" s="122">
        <f>(幕後結果!$AJ$2+幕後結果!$AJ$4*幕後結果_最佳化!$V1242)*12/3</f>
        <v>1.6208039315295213</v>
      </c>
      <c r="AI241" s="96">
        <f>(幕後結果!$AK$2+幕後結果!$AK$4*幕後結果_最佳化!$W1242)*12/3</f>
        <v>-1.9351770593783266</v>
      </c>
      <c r="AJ241" s="56"/>
      <c r="AK241" s="56"/>
      <c r="AL241" s="56"/>
      <c r="AM241" s="104">
        <v>240</v>
      </c>
      <c r="AN241" s="122">
        <f t="shared" si="40"/>
        <v>1.6834506982065088E-2</v>
      </c>
      <c r="AO241" s="122">
        <f t="shared" si="41"/>
        <v>9.8665899260166973E-2</v>
      </c>
      <c r="AP241" s="122">
        <f t="shared" si="42"/>
        <v>0.15975009374860813</v>
      </c>
      <c r="AQ241" s="122">
        <f t="shared" si="43"/>
        <v>9.035948283879798E-2</v>
      </c>
      <c r="AR241" s="122">
        <f t="shared" si="44"/>
        <v>1.8515147414476976E-2</v>
      </c>
      <c r="AS241" s="122">
        <f t="shared" si="45"/>
        <v>0.16839353629229128</v>
      </c>
      <c r="AT241" s="122">
        <f t="shared" si="46"/>
        <v>8.8818011637282049E-2</v>
      </c>
      <c r="AU241" s="122">
        <f t="shared" si="47"/>
        <v>8.5646311080267087E-2</v>
      </c>
      <c r="AV241" s="122">
        <f t="shared" si="48"/>
        <v>9.5397863601685229E-2</v>
      </c>
      <c r="AW241" s="122">
        <f t="shared" si="49"/>
        <v>0.17761914714435931</v>
      </c>
      <c r="AX241" s="122">
        <f t="shared" si="50"/>
        <v>1</v>
      </c>
      <c r="AY241" s="122">
        <f>SUMPRODUCT(AN241:AW241,幕後結果_最佳化!$Z$1005:$AI$1005)</f>
        <v>-0.19845545822121993</v>
      </c>
      <c r="AZ241" s="122">
        <f>(SUMPRODUCT(AN241:AW241,MMULT(AN241:AW241,幕後結果!$AB$9:$AK$18)))*252</f>
        <v>6.4769145936093786E-2</v>
      </c>
      <c r="BA241" s="122">
        <f t="shared" si="51"/>
        <v>0.25449783090646133</v>
      </c>
      <c r="BB241" s="98">
        <f t="shared" si="52"/>
        <v>-0.94835958861247904</v>
      </c>
      <c r="BC241" s="56"/>
      <c r="BD241" s="56"/>
    </row>
    <row r="242" spans="1:56">
      <c r="A242" s="91">
        <v>241</v>
      </c>
      <c r="B242" s="122">
        <v>0.21206539778175015</v>
      </c>
      <c r="C242" s="122">
        <v>0.12836468411580415</v>
      </c>
      <c r="D242" s="122">
        <v>0.94810063014424317</v>
      </c>
      <c r="E242" s="122">
        <v>0.67997334820368516</v>
      </c>
      <c r="F242" s="122">
        <v>0.23568940185754506</v>
      </c>
      <c r="G242" s="122">
        <v>0.6004715575872881</v>
      </c>
      <c r="H242" s="122">
        <v>0.33114749653381814</v>
      </c>
      <c r="I242" s="122">
        <v>8.1347089680304352E-2</v>
      </c>
      <c r="J242" s="122">
        <v>0.86404309538273338</v>
      </c>
      <c r="K242" s="100">
        <v>6.9377896300764075E-3</v>
      </c>
      <c r="L242" s="101"/>
      <c r="M242" s="102">
        <v>241</v>
      </c>
      <c r="N242" s="125">
        <v>-0.79927530386588741</v>
      </c>
      <c r="O242" s="125">
        <v>-1.1341554006630274</v>
      </c>
      <c r="P242" s="125">
        <v>1.6267098314442836</v>
      </c>
      <c r="Q242" s="125">
        <v>0.46762427306352966</v>
      </c>
      <c r="R242" s="125">
        <v>-0.72023745938571826</v>
      </c>
      <c r="S242" s="125">
        <v>0.25456786085175254</v>
      </c>
      <c r="T242" s="125">
        <v>-0.43674678846638021</v>
      </c>
      <c r="U242" s="122">
        <v>-1.396067467419853</v>
      </c>
      <c r="V242" s="122">
        <v>1.098665928384011</v>
      </c>
      <c r="W242" s="94">
        <v>-2.4604683948454271</v>
      </c>
      <c r="X242" s="56"/>
      <c r="Y242" s="95">
        <v>241</v>
      </c>
      <c r="Z242" s="122">
        <f>(幕後結果!$AB$2+幕後結果!$AB$4*幕後結果_最佳化!$N1243)*12/3</f>
        <v>-2.6460406030792543</v>
      </c>
      <c r="AA242" s="122">
        <f>(幕後結果!$AC$2+幕後結果!$AC$4*幕後結果_最佳化!$O1243)*12/3</f>
        <v>-1.212791353163474</v>
      </c>
      <c r="AB242" s="122">
        <f>(幕後結果!$AD$2+幕後結果!$AD$4*幕後結果_最佳化!$P1243)*12/3</f>
        <v>1.1667147207589261</v>
      </c>
      <c r="AC242" s="122">
        <f>(幕後結果!$AE$2+幕後結果!$AE$4*幕後結果_最佳化!$Q1243)*12/3</f>
        <v>1.0876712293863779</v>
      </c>
      <c r="AD242" s="122">
        <f>(幕後結果!$AF$2+幕後結果!$AF$4*幕後結果_最佳化!$R1243)*12/3</f>
        <v>0.42400926582304166</v>
      </c>
      <c r="AE242" s="122">
        <f>(幕後結果!$AG$2+幕後結果!$AG$4*幕後結果_最佳化!$S1243)*12/3</f>
        <v>-0.1415999086612682</v>
      </c>
      <c r="AF242" s="122">
        <f>(幕後結果!$AH$2+幕後結果!$AH$4*幕後結果_最佳化!$T1243)*12/3</f>
        <v>-0.62967198135076841</v>
      </c>
      <c r="AG242" s="122">
        <f>(幕後結果!$AI$2+幕後結果!$AI$4*幕後結果_最佳化!$U1243)*12/3</f>
        <v>-2.3118861907084685</v>
      </c>
      <c r="AH242" s="122">
        <f>(幕後結果!$AJ$2+幕後結果!$AJ$4*幕後結果_最佳化!$V1243)*12/3</f>
        <v>1.9371391680676242</v>
      </c>
      <c r="AI242" s="96">
        <f>(幕後結果!$AK$2+幕後結果!$AK$4*幕後結果_最佳化!$W1243)*12/3</f>
        <v>-6.2269931179922438</v>
      </c>
      <c r="AJ242" s="56"/>
      <c r="AK242" s="56"/>
      <c r="AL242" s="56"/>
      <c r="AM242" s="104">
        <v>241</v>
      </c>
      <c r="AN242" s="122">
        <f t="shared" si="40"/>
        <v>6.6220605299340263E-2</v>
      </c>
      <c r="AO242" s="122">
        <f t="shared" si="41"/>
        <v>4.4722978101041741E-2</v>
      </c>
      <c r="AP242" s="122">
        <f t="shared" si="42"/>
        <v>0.17463151217793277</v>
      </c>
      <c r="AQ242" s="122">
        <f t="shared" si="43"/>
        <v>0.11133118684916828</v>
      </c>
      <c r="AR242" s="122">
        <f t="shared" si="44"/>
        <v>0.18037089063172676</v>
      </c>
      <c r="AS242" s="122">
        <f t="shared" si="45"/>
        <v>5.4571317012656474E-2</v>
      </c>
      <c r="AT242" s="122">
        <f t="shared" si="46"/>
        <v>0.1670571444752994</v>
      </c>
      <c r="AU242" s="122">
        <f t="shared" si="47"/>
        <v>7.1510534275868565E-2</v>
      </c>
      <c r="AV242" s="122">
        <f t="shared" si="48"/>
        <v>5.7013429555044071E-2</v>
      </c>
      <c r="AW242" s="122">
        <f t="shared" si="49"/>
        <v>7.2570401621921785E-2</v>
      </c>
      <c r="AX242" s="122">
        <f t="shared" si="50"/>
        <v>1.0000000000000002</v>
      </c>
      <c r="AY242" s="122">
        <f>SUMPRODUCT(AN242:AW242,幕後結果_最佳化!$Z$1005:$AI$1005)</f>
        <v>4.233214616043221E-2</v>
      </c>
      <c r="AZ242" s="122">
        <f>(SUMPRODUCT(AN242:AW242,MMULT(AN242:AW242,幕後結果!$AB$9:$AK$18)))*252</f>
        <v>8.0610520998518731E-2</v>
      </c>
      <c r="BA242" s="122">
        <f t="shared" si="51"/>
        <v>0.28391992004528094</v>
      </c>
      <c r="BB242" s="98">
        <f t="shared" si="52"/>
        <v>-2.0000493078373167E-3</v>
      </c>
      <c r="BC242" s="56"/>
      <c r="BD242" s="56"/>
    </row>
    <row r="243" spans="1:56">
      <c r="A243" s="91">
        <v>242</v>
      </c>
      <c r="B243" s="122">
        <v>0.76396306339241171</v>
      </c>
      <c r="C243" s="122">
        <v>0.98666740101649597</v>
      </c>
      <c r="D243" s="122">
        <v>0.94727649494427313</v>
      </c>
      <c r="E243" s="122">
        <v>0.21628489697049114</v>
      </c>
      <c r="F243" s="122">
        <v>0.12960799713066606</v>
      </c>
      <c r="G243" s="122">
        <v>0.8697764649793307</v>
      </c>
      <c r="H243" s="122">
        <v>0.87375970942125591</v>
      </c>
      <c r="I243" s="122">
        <v>0.94153600773193591</v>
      </c>
      <c r="J243" s="122">
        <v>0.44982568181031968</v>
      </c>
      <c r="K243" s="100">
        <v>0.39729020031137852</v>
      </c>
      <c r="L243" s="101"/>
      <c r="M243" s="102">
        <v>242</v>
      </c>
      <c r="N243" s="125">
        <v>0.71910882019163525</v>
      </c>
      <c r="O243" s="125">
        <v>2.2163842420961126</v>
      </c>
      <c r="P243" s="125">
        <v>1.6190011758836882</v>
      </c>
      <c r="Q243" s="125">
        <v>-0.78480178406811507</v>
      </c>
      <c r="R243" s="125">
        <v>-1.1282461129289976</v>
      </c>
      <c r="S243" s="125">
        <v>1.1253350793897599</v>
      </c>
      <c r="T243" s="125">
        <v>1.1443450163377311</v>
      </c>
      <c r="U243" s="122">
        <v>1.5677992734188746</v>
      </c>
      <c r="V243" s="122">
        <v>-0.12610177351129012</v>
      </c>
      <c r="W243" s="94">
        <v>-0.26036738233582007</v>
      </c>
      <c r="X243" s="56"/>
      <c r="Y243" s="95">
        <v>242</v>
      </c>
      <c r="Z243" s="122">
        <f>(幕後結果!$AB$2+幕後結果!$AB$4*幕後結果_最佳化!$N1244)*12/3</f>
        <v>-1.0908182978619418</v>
      </c>
      <c r="AA243" s="122">
        <f>(幕後結果!$AC$2+幕後結果!$AC$4*幕後結果_最佳化!$O1244)*12/3</f>
        <v>2.3560353105432954</v>
      </c>
      <c r="AB243" s="122">
        <f>(幕後結果!$AD$2+幕後結果!$AD$4*幕後結果_最佳化!$P1244)*12/3</f>
        <v>2.9174286570632635</v>
      </c>
      <c r="AC243" s="122">
        <f>(幕後結果!$AE$2+幕後結果!$AE$4*幕後結果_最佳化!$Q1244)*12/3</f>
        <v>1.1894077872741544</v>
      </c>
      <c r="AD243" s="122">
        <f>(幕後結果!$AF$2+幕後結果!$AF$4*幕後結果_最佳化!$R1244)*12/3</f>
        <v>-0.24041144081033905</v>
      </c>
      <c r="AE243" s="122">
        <f>(幕後結果!$AG$2+幕後結果!$AG$4*幕後結果_最佳化!$S1244)*12/3</f>
        <v>0.71222909454310768</v>
      </c>
      <c r="AF243" s="122">
        <f>(幕後結果!$AH$2+幕後結果!$AH$4*幕後結果_最佳化!$T1244)*12/3</f>
        <v>1.7227431830250886</v>
      </c>
      <c r="AG243" s="122">
        <f>(幕後結果!$AI$2+幕後結果!$AI$4*幕後結果_最佳化!$U1244)*12/3</f>
        <v>2.5594470813179302</v>
      </c>
      <c r="AH243" s="122">
        <f>(幕後結果!$AJ$2+幕後結果!$AJ$4*幕後結果_最佳化!$V1244)*12/3</f>
        <v>1.1231242238241932</v>
      </c>
      <c r="AI243" s="96">
        <f>(幕後結果!$AK$2+幕後結果!$AK$4*幕後結果_最佳化!$W1244)*12/3</f>
        <v>0.38437832181518194</v>
      </c>
      <c r="AJ243" s="56"/>
      <c r="AK243" s="56"/>
      <c r="AL243" s="56"/>
      <c r="AM243" s="104">
        <v>242</v>
      </c>
      <c r="AN243" s="122">
        <f t="shared" si="40"/>
        <v>0.12811727381637231</v>
      </c>
      <c r="AO243" s="122">
        <f t="shared" si="41"/>
        <v>9.4647923933979763E-2</v>
      </c>
      <c r="AP243" s="122">
        <f t="shared" si="42"/>
        <v>0.10432750693357823</v>
      </c>
      <c r="AQ243" s="122">
        <f t="shared" si="43"/>
        <v>6.1574864966713197E-3</v>
      </c>
      <c r="AR243" s="122">
        <f t="shared" si="44"/>
        <v>0.12201557776067279</v>
      </c>
      <c r="AS243" s="122">
        <f t="shared" si="45"/>
        <v>0.10889169318606035</v>
      </c>
      <c r="AT243" s="122">
        <f t="shared" si="46"/>
        <v>0.16668440380874064</v>
      </c>
      <c r="AU243" s="122">
        <f t="shared" si="47"/>
        <v>2.46025106743188E-2</v>
      </c>
      <c r="AV243" s="122">
        <f t="shared" si="48"/>
        <v>2.9687532865266479E-2</v>
      </c>
      <c r="AW243" s="122">
        <f t="shared" si="49"/>
        <v>0.21486809052433928</v>
      </c>
      <c r="AX243" s="122">
        <f t="shared" si="50"/>
        <v>1</v>
      </c>
      <c r="AY243" s="122">
        <f>SUMPRODUCT(AN243:AW243,幕後結果_最佳化!$Z$1005:$AI$1005)</f>
        <v>-0.4002783903355035</v>
      </c>
      <c r="AZ243" s="122">
        <f>(SUMPRODUCT(AN243:AW243,MMULT(AN243:AW243,幕後結果!$AB$9:$AK$18)))*252</f>
        <v>7.4753707736041994E-2</v>
      </c>
      <c r="BA243" s="122">
        <f t="shared" si="51"/>
        <v>0.27341124288522223</v>
      </c>
      <c r="BB243" s="98">
        <f t="shared" si="52"/>
        <v>-1.6209223353757598</v>
      </c>
      <c r="BC243" s="56"/>
      <c r="BD243" s="56"/>
    </row>
    <row r="244" spans="1:56">
      <c r="A244" s="91">
        <v>243</v>
      </c>
      <c r="B244" s="122">
        <v>0.77916612714624844</v>
      </c>
      <c r="C244" s="122">
        <v>0.45915203084843048</v>
      </c>
      <c r="D244" s="122">
        <v>0.64314125539660938</v>
      </c>
      <c r="E244" s="122">
        <v>0.4576645417660874</v>
      </c>
      <c r="F244" s="122">
        <v>0.19890418358183193</v>
      </c>
      <c r="G244" s="122">
        <v>0.33499570788781119</v>
      </c>
      <c r="H244" s="122">
        <v>0.67700719964183498</v>
      </c>
      <c r="I244" s="122">
        <v>0.70591940915379059</v>
      </c>
      <c r="J244" s="122">
        <v>0.46764787073618597</v>
      </c>
      <c r="K244" s="100">
        <v>0.96265773673878807</v>
      </c>
      <c r="L244" s="101"/>
      <c r="M244" s="102">
        <v>243</v>
      </c>
      <c r="N244" s="125">
        <v>0.7693800206460697</v>
      </c>
      <c r="O244" s="125">
        <v>-0.10257024198280557</v>
      </c>
      <c r="P244" s="125">
        <v>0.36686799025094885</v>
      </c>
      <c r="Q244" s="125">
        <v>-0.10631921890533895</v>
      </c>
      <c r="R244" s="125">
        <v>-0.8455418673040539</v>
      </c>
      <c r="S244" s="125">
        <v>-0.4261597892301171</v>
      </c>
      <c r="T244" s="125">
        <v>0.45934616555805491</v>
      </c>
      <c r="U244" s="122">
        <v>0.54150263535833498</v>
      </c>
      <c r="V244" s="122">
        <v>-8.1183851858955311E-2</v>
      </c>
      <c r="W244" s="94">
        <v>1.7823969255621599</v>
      </c>
      <c r="X244" s="56"/>
      <c r="Y244" s="95">
        <v>243</v>
      </c>
      <c r="Z244" s="122">
        <f>(幕後結果!$AB$2+幕後結果!$AB$4*幕後結果_最佳化!$N1245)*12/3</f>
        <v>-1.0393274458317838</v>
      </c>
      <c r="AA244" s="122">
        <f>(幕後結果!$AC$2+幕後結果!$AC$4*幕後結果_最佳化!$O1245)*12/3</f>
        <v>-9.5681022478285568E-2</v>
      </c>
      <c r="AB244" s="122">
        <f>(幕後結果!$AD$2+幕後結果!$AD$4*幕後結果_最佳化!$P1245)*12/3</f>
        <v>0.46973393091894794</v>
      </c>
      <c r="AC244" s="122">
        <f>(幕後結果!$AE$2+幕後結果!$AE$4*幕後結果_最佳化!$Q1245)*12/3</f>
        <v>0.4682496983986803</v>
      </c>
      <c r="AD244" s="122">
        <f>(幕後結果!$AF$2+幕後結果!$AF$4*幕後結果_最佳化!$R1245)*12/3</f>
        <v>-0.17475421759341847</v>
      </c>
      <c r="AE244" s="122">
        <f>(幕後結果!$AG$2+幕後結果!$AG$4*幕後結果_最佳化!$S1245)*12/3</f>
        <v>-0.29289812150852035</v>
      </c>
      <c r="AF244" s="122">
        <f>(幕後結果!$AH$2+幕後結果!$AH$4*幕後結果_最佳化!$T1245)*12/3</f>
        <v>0.71278319736322393</v>
      </c>
      <c r="AG244" s="122">
        <f>(幕後結果!$AI$2+幕後結果!$AI$4*幕後結果_最佳化!$U1245)*12/3</f>
        <v>9.2787602084952681E-2</v>
      </c>
      <c r="AH244" s="122">
        <f>(幕後結果!$AJ$2+幕後結果!$AJ$4*幕後結果_最佳化!$V1245)*12/3</f>
        <v>1.0060204717590377</v>
      </c>
      <c r="AI244" s="96">
        <f>(幕後結果!$AK$2+幕後結果!$AK$4*幕後結果_最佳化!$W1245)*12/3</f>
        <v>0.30672142842515315</v>
      </c>
      <c r="AJ244" s="56"/>
      <c r="AK244" s="56"/>
      <c r="AL244" s="56"/>
      <c r="AM244" s="104">
        <v>243</v>
      </c>
      <c r="AN244" s="122">
        <f t="shared" si="40"/>
        <v>0.1817769529914896</v>
      </c>
      <c r="AO244" s="122">
        <f t="shared" si="41"/>
        <v>5.2844795796967235E-2</v>
      </c>
      <c r="AP244" s="122">
        <f t="shared" si="42"/>
        <v>0.18676477988471588</v>
      </c>
      <c r="AQ244" s="122">
        <f t="shared" si="43"/>
        <v>0.10367046502059796</v>
      </c>
      <c r="AR244" s="122">
        <f t="shared" si="44"/>
        <v>7.6996777526156064E-3</v>
      </c>
      <c r="AS244" s="122">
        <f t="shared" si="45"/>
        <v>4.3994484719098816E-2</v>
      </c>
      <c r="AT244" s="122">
        <f t="shared" si="46"/>
        <v>0.15000001703028307</v>
      </c>
      <c r="AU244" s="122">
        <f t="shared" si="47"/>
        <v>0.17008876158996242</v>
      </c>
      <c r="AV244" s="122">
        <f t="shared" si="48"/>
        <v>2.0654239067068463E-2</v>
      </c>
      <c r="AW244" s="122">
        <f t="shared" si="49"/>
        <v>8.2505826147200756E-2</v>
      </c>
      <c r="AX244" s="122">
        <f t="shared" si="50"/>
        <v>0.99999999999999978</v>
      </c>
      <c r="AY244" s="122">
        <f>SUMPRODUCT(AN244:AW244,幕後結果_最佳化!$Z$1005:$AI$1005)</f>
        <v>-0.44229906109442729</v>
      </c>
      <c r="AZ244" s="122">
        <f>(SUMPRODUCT(AN244:AW244,MMULT(AN244:AW244,幕後結果!$AB$9:$AK$18)))*252</f>
        <v>7.1875924991129783E-2</v>
      </c>
      <c r="BA244" s="122">
        <f t="shared" si="51"/>
        <v>0.26809685748089213</v>
      </c>
      <c r="BB244" s="98">
        <f t="shared" si="52"/>
        <v>-1.809790184239696</v>
      </c>
      <c r="BC244" s="56"/>
      <c r="BD244" s="56"/>
    </row>
    <row r="245" spans="1:56">
      <c r="A245" s="91">
        <v>244</v>
      </c>
      <c r="B245" s="122">
        <v>0.81640678328375893</v>
      </c>
      <c r="C245" s="122">
        <v>0.59349562941189915</v>
      </c>
      <c r="D245" s="122">
        <v>0.78449109500291647</v>
      </c>
      <c r="E245" s="122">
        <v>0.39033797191916486</v>
      </c>
      <c r="F245" s="122">
        <v>0.97759609409247128</v>
      </c>
      <c r="G245" s="122">
        <v>0.90450453533021014</v>
      </c>
      <c r="H245" s="122">
        <v>0.7423470128906926</v>
      </c>
      <c r="I245" s="122">
        <v>0.11424606182538155</v>
      </c>
      <c r="J245" s="122">
        <v>0.69269151423051079</v>
      </c>
      <c r="K245" s="100">
        <v>0.47807085026264518</v>
      </c>
      <c r="L245" s="101"/>
      <c r="M245" s="102">
        <v>244</v>
      </c>
      <c r="N245" s="125">
        <v>0.90175612118535697</v>
      </c>
      <c r="O245" s="125">
        <v>0.2365463554963563</v>
      </c>
      <c r="P245" s="125">
        <v>0.78745115693063739</v>
      </c>
      <c r="Q245" s="125">
        <v>-0.27843827193187926</v>
      </c>
      <c r="R245" s="125">
        <v>2.0064541883626132</v>
      </c>
      <c r="S245" s="125">
        <v>1.3076533012767986</v>
      </c>
      <c r="T245" s="125">
        <v>0.65059807362126476</v>
      </c>
      <c r="U245" s="122">
        <v>-1.2042521794210039</v>
      </c>
      <c r="V245" s="122">
        <v>0.5034940372329878</v>
      </c>
      <c r="W245" s="94">
        <v>-5.4995937219500107E-2</v>
      </c>
      <c r="X245" s="56"/>
      <c r="Y245" s="95">
        <v>244</v>
      </c>
      <c r="Z245" s="122">
        <f>(幕後結果!$AB$2+幕後結果!$AB$4*幕後結果_最佳化!$N1246)*12/3</f>
        <v>-0.9037397108347669</v>
      </c>
      <c r="AA245" s="122">
        <f>(幕後結果!$AC$2+幕後結果!$AC$4*幕後結果_最佳化!$O1246)*12/3</f>
        <v>0.26517458055714282</v>
      </c>
      <c r="AB245" s="122">
        <f>(幕後結果!$AD$2+幕後結果!$AD$4*幕後結果_最佳化!$P1246)*12/3</f>
        <v>1.1256997722469266</v>
      </c>
      <c r="AC245" s="122">
        <f>(幕後結果!$AE$2+幕後結果!$AE$4*幕後結果_最佳化!$Q1246)*12/3</f>
        <v>0.64253791092813017</v>
      </c>
      <c r="AD245" s="122">
        <f>(幕後結果!$AF$2+幕後結果!$AF$4*幕後結果_最佳化!$R1246)*12/3</f>
        <v>5.1511749502107644</v>
      </c>
      <c r="AE245" s="122">
        <f>(幕後結果!$AG$2+幕後結果!$AG$4*幕後結果_最佳化!$S1246)*12/3</f>
        <v>0.64042335925506055</v>
      </c>
      <c r="AF245" s="122">
        <f>(幕後結果!$AH$2+幕後結果!$AH$4*幕後結果_最佳化!$T1246)*12/3</f>
        <v>0.95885219996559046</v>
      </c>
      <c r="AG245" s="122">
        <f>(幕後結果!$AI$2+幕後結果!$AI$4*幕後結果_最佳化!$U1246)*12/3</f>
        <v>-0.81251193927740761</v>
      </c>
      <c r="AH245" s="122">
        <f>(幕後結果!$AJ$2+幕後結果!$AJ$4*幕後結果_最佳化!$V1246)*12/3</f>
        <v>1.8151893113067246</v>
      </c>
      <c r="AI245" s="96">
        <f>(幕後結果!$AK$2+幕後結果!$AK$4*幕後結果_最佳化!$W1246)*12/3</f>
        <v>-1.1295483721755404</v>
      </c>
      <c r="AJ245" s="56"/>
      <c r="AK245" s="56"/>
      <c r="AL245" s="56"/>
      <c r="AM245" s="104">
        <v>244</v>
      </c>
      <c r="AN245" s="122">
        <f t="shared" si="40"/>
        <v>0.12934980093500065</v>
      </c>
      <c r="AO245" s="122">
        <f t="shared" si="41"/>
        <v>6.4165649001683228E-2</v>
      </c>
      <c r="AP245" s="122">
        <f t="shared" si="42"/>
        <v>0.10892517065141399</v>
      </c>
      <c r="AQ245" s="122">
        <f t="shared" si="43"/>
        <v>0.1388307364754888</v>
      </c>
      <c r="AR245" s="122">
        <f t="shared" si="44"/>
        <v>0.12154831016674274</v>
      </c>
      <c r="AS245" s="122">
        <f t="shared" si="45"/>
        <v>8.6053048882698768E-2</v>
      </c>
      <c r="AT245" s="122">
        <f t="shared" si="46"/>
        <v>3.7971874704918661E-2</v>
      </c>
      <c r="AU245" s="122">
        <f t="shared" si="47"/>
        <v>0.14015650287057718</v>
      </c>
      <c r="AV245" s="122">
        <f t="shared" si="48"/>
        <v>0.10173075538569304</v>
      </c>
      <c r="AW245" s="122">
        <f t="shared" si="49"/>
        <v>7.1268150925782717E-2</v>
      </c>
      <c r="AX245" s="122">
        <f t="shared" si="50"/>
        <v>0.99999999999999967</v>
      </c>
      <c r="AY245" s="122">
        <f>SUMPRODUCT(AN245:AW245,幕後結果_最佳化!$Z$1005:$AI$1005)</f>
        <v>-0.13597744561788644</v>
      </c>
      <c r="AZ245" s="122">
        <f>(SUMPRODUCT(AN245:AW245,MMULT(AN245:AW245,幕後結果!$AB$9:$AK$18)))*252</f>
        <v>6.7598217742489752E-2</v>
      </c>
      <c r="BA245" s="122">
        <f t="shared" si="51"/>
        <v>0.25999657255912001</v>
      </c>
      <c r="BB245" s="98">
        <f t="shared" si="52"/>
        <v>-0.68799924497932341</v>
      </c>
      <c r="BC245" s="56"/>
      <c r="BD245" s="56"/>
    </row>
    <row r="246" spans="1:56">
      <c r="A246" s="91">
        <v>245</v>
      </c>
      <c r="B246" s="122">
        <v>0.9136358541470313</v>
      </c>
      <c r="C246" s="122">
        <v>0.46573262278304917</v>
      </c>
      <c r="D246" s="122">
        <v>3.4744018921478936E-2</v>
      </c>
      <c r="E246" s="122">
        <v>0.40624595875490566</v>
      </c>
      <c r="F246" s="122">
        <v>0.2520803390834796</v>
      </c>
      <c r="G246" s="122">
        <v>0.21558357369343084</v>
      </c>
      <c r="H246" s="122">
        <v>0.95246841196994514</v>
      </c>
      <c r="I246" s="122">
        <v>9.6845477998144469E-2</v>
      </c>
      <c r="J246" s="122">
        <v>0.18329137323117028</v>
      </c>
      <c r="K246" s="100">
        <v>0.69281568039662633</v>
      </c>
      <c r="L246" s="101"/>
      <c r="M246" s="102">
        <v>245</v>
      </c>
      <c r="N246" s="125">
        <v>1.3634894990532098</v>
      </c>
      <c r="O246" s="125">
        <v>-8.6001473900019401E-2</v>
      </c>
      <c r="P246" s="125">
        <v>-1.8152334721587258</v>
      </c>
      <c r="Q246" s="125">
        <v>-0.23721252826588829</v>
      </c>
      <c r="R246" s="125">
        <v>-0.66795756836426712</v>
      </c>
      <c r="S246" s="125">
        <v>-0.78719598471239383</v>
      </c>
      <c r="T246" s="125">
        <v>1.669273568015369</v>
      </c>
      <c r="U246" s="122">
        <v>-1.2997374913588524</v>
      </c>
      <c r="V246" s="122">
        <v>-0.90289288633517917</v>
      </c>
      <c r="W246" s="94">
        <v>0.50384736683674936</v>
      </c>
      <c r="X246" s="56"/>
      <c r="Y246" s="95">
        <v>245</v>
      </c>
      <c r="Z246" s="122">
        <f>(幕後結果!$AB$2+幕後結果!$AB$4*幕後結果_最佳化!$N1247)*12/3</f>
        <v>-0.43080401758971965</v>
      </c>
      <c r="AA246" s="122">
        <f>(幕後結果!$AC$2+幕後結果!$AC$4*幕後結果_最佳化!$O1247)*12/3</f>
        <v>-6.8274854056440223E-2</v>
      </c>
      <c r="AB246" s="122">
        <f>(幕後結果!$AD$2+幕後結果!$AD$4*幕後結果_最佳化!$P1247)*12/3</f>
        <v>-1.9124700408787516</v>
      </c>
      <c r="AC246" s="122">
        <f>(幕後結果!$AE$2+幕後結果!$AE$4*幕後結果_最佳化!$Q1247)*12/3</f>
        <v>-0.68016486137430776</v>
      </c>
      <c r="AD246" s="122">
        <f>(幕後結果!$AF$2+幕後結果!$AF$4*幕後結果_最佳化!$R1247)*12/3</f>
        <v>-0.67575360279143959</v>
      </c>
      <c r="AE246" s="122">
        <f>(幕後結果!$AG$2+幕後結果!$AG$4*幕後結果_最佳化!$S1247)*12/3</f>
        <v>-0.28779516495364588</v>
      </c>
      <c r="AF246" s="122">
        <f>(幕後結果!$AH$2+幕後結果!$AH$4*幕後結果_最佳化!$T1247)*12/3</f>
        <v>1.9094148761232079</v>
      </c>
      <c r="AG246" s="122">
        <f>(幕後結果!$AI$2+幕後結果!$AI$4*幕後結果_最佳化!$U1247)*12/3</f>
        <v>-2.1559782721291127</v>
      </c>
      <c r="AH246" s="122">
        <f>(幕後結果!$AJ$2+幕後結果!$AJ$4*幕後結果_最佳化!$V1247)*12/3</f>
        <v>0.77622572111543719</v>
      </c>
      <c r="AI246" s="96">
        <f>(幕後結果!$AK$2+幕後結果!$AK$4*幕後結果_最佳化!$W1247)*12/3</f>
        <v>-2.5869568995082757</v>
      </c>
      <c r="AJ246" s="56"/>
      <c r="AK246" s="56"/>
      <c r="AL246" s="56"/>
      <c r="AM246" s="104">
        <v>245</v>
      </c>
      <c r="AN246" s="122">
        <f t="shared" si="40"/>
        <v>0.20830066125736438</v>
      </c>
      <c r="AO246" s="122">
        <f t="shared" si="41"/>
        <v>4.7242960309291093E-2</v>
      </c>
      <c r="AP246" s="122">
        <f t="shared" si="42"/>
        <v>9.6183955976818503E-2</v>
      </c>
      <c r="AQ246" s="122">
        <f t="shared" si="43"/>
        <v>0.16331048761978928</v>
      </c>
      <c r="AR246" s="122">
        <f t="shared" si="44"/>
        <v>8.9387534911826147E-2</v>
      </c>
      <c r="AS246" s="122">
        <f t="shared" si="45"/>
        <v>0.20424073762010791</v>
      </c>
      <c r="AT246" s="122">
        <f t="shared" si="46"/>
        <v>2.9459968366181987E-2</v>
      </c>
      <c r="AU246" s="122">
        <f t="shared" si="47"/>
        <v>3.9243573913065946E-2</v>
      </c>
      <c r="AV246" s="122">
        <f t="shared" si="48"/>
        <v>2.1788809380650517E-2</v>
      </c>
      <c r="AW246" s="122">
        <f t="shared" si="49"/>
        <v>0.10084131064490437</v>
      </c>
      <c r="AX246" s="122">
        <f t="shared" si="50"/>
        <v>1.0000000000000002</v>
      </c>
      <c r="AY246" s="122">
        <f>SUMPRODUCT(AN246:AW246,幕後結果_最佳化!$Z$1005:$AI$1005)</f>
        <v>-0.41216299837216397</v>
      </c>
      <c r="AZ246" s="122">
        <f>(SUMPRODUCT(AN246:AW246,MMULT(AN246:AW246,幕後結果!$AB$9:$AK$18)))*252</f>
        <v>6.2903545502434516E-2</v>
      </c>
      <c r="BA246" s="122">
        <f t="shared" si="51"/>
        <v>0.25080579240207851</v>
      </c>
      <c r="BB246" s="98">
        <f t="shared" si="52"/>
        <v>-1.8144038621031175</v>
      </c>
      <c r="BC246" s="56"/>
      <c r="BD246" s="56"/>
    </row>
    <row r="247" spans="1:56">
      <c r="A247" s="91">
        <v>246</v>
      </c>
      <c r="B247" s="122">
        <v>0.27732482802166891</v>
      </c>
      <c r="C247" s="122">
        <v>8.9457871569861958E-2</v>
      </c>
      <c r="D247" s="122">
        <v>0.12638129019964039</v>
      </c>
      <c r="E247" s="122">
        <v>0.73482775829503</v>
      </c>
      <c r="F247" s="122">
        <v>0.60415270344725203</v>
      </c>
      <c r="G247" s="122">
        <v>0.92490810014953495</v>
      </c>
      <c r="H247" s="122">
        <v>0.61579902203825432</v>
      </c>
      <c r="I247" s="122">
        <v>0.97334408219541624</v>
      </c>
      <c r="J247" s="122">
        <v>0.85718106597025301</v>
      </c>
      <c r="K247" s="100">
        <v>0.32332935256193829</v>
      </c>
      <c r="L247" s="101"/>
      <c r="M247" s="102">
        <v>246</v>
      </c>
      <c r="N247" s="125">
        <v>-0.59080713161952503</v>
      </c>
      <c r="O247" s="125">
        <v>-1.3441009556197809</v>
      </c>
      <c r="P247" s="125">
        <v>-1.1436650321961281</v>
      </c>
      <c r="Q247" s="125">
        <v>0.62748024225307786</v>
      </c>
      <c r="R247" s="125">
        <v>0.26411073379011574</v>
      </c>
      <c r="S247" s="125">
        <v>1.4388825594455039</v>
      </c>
      <c r="T247" s="125">
        <v>0.29446584873119164</v>
      </c>
      <c r="U247" s="122">
        <v>1.9323863657647</v>
      </c>
      <c r="V247" s="122">
        <v>1.0677398707175096</v>
      </c>
      <c r="W247" s="94">
        <v>-0.45840889111982608</v>
      </c>
      <c r="X247" s="56"/>
      <c r="Y247" s="95">
        <v>246</v>
      </c>
      <c r="Z247" s="122">
        <f>(幕後結果!$AB$2+幕後結果!$AB$4*幕後結果_最佳化!$N1248)*12/3</f>
        <v>-2.4325146933515884</v>
      </c>
      <c r="AA247" s="122">
        <f>(幕後結果!$AC$2+幕後結果!$AC$4*幕後結果_最佳化!$O1248)*12/3</f>
        <v>-1.4313643428935103</v>
      </c>
      <c r="AB247" s="122">
        <f>(幕後結果!$AD$2+幕後結果!$AD$4*幕後結果_最佳化!$P1248)*12/3</f>
        <v>-2.0609733506598613</v>
      </c>
      <c r="AC247" s="122">
        <f>(幕後結果!$AE$2+幕後結果!$AE$4*幕後結果_最佳化!$Q1248)*12/3</f>
        <v>-0.19989031489581008</v>
      </c>
      <c r="AD247" s="122">
        <f>(幕後結果!$AF$2+幕後結果!$AF$4*幕後結果_最佳化!$R1248)*12/3</f>
        <v>1.1566489997081162</v>
      </c>
      <c r="AE247" s="122">
        <f>(幕後結果!$AG$2+幕後結果!$AG$4*幕後結果_最佳化!$S1248)*12/3</f>
        <v>0.86280723446590768</v>
      </c>
      <c r="AF247" s="122">
        <f>(幕後結果!$AH$2+幕後結果!$AH$4*幕後結果_最佳化!$T1248)*12/3</f>
        <v>-9.978605139108071E-2</v>
      </c>
      <c r="AG247" s="122">
        <f>(幕後結果!$AI$2+幕後結果!$AI$4*幕後結果_最佳化!$U1248)*12/3</f>
        <v>0.41846102083157649</v>
      </c>
      <c r="AH247" s="122">
        <f>(幕後結果!$AJ$2+幕後結果!$AJ$4*幕後結果_最佳化!$V1248)*12/3</f>
        <v>1.8568476621077512</v>
      </c>
      <c r="AI247" s="96">
        <f>(幕後結果!$AK$2+幕後結果!$AK$4*幕後結果_最佳化!$W1248)*12/3</f>
        <v>-2.0004388476349995</v>
      </c>
      <c r="AJ247" s="56"/>
      <c r="AK247" s="56"/>
      <c r="AL247" s="56"/>
      <c r="AM247" s="104">
        <v>246</v>
      </c>
      <c r="AN247" s="122">
        <f t="shared" si="40"/>
        <v>0.1612774304379628</v>
      </c>
      <c r="AO247" s="122">
        <f t="shared" si="41"/>
        <v>0.13188215317729732</v>
      </c>
      <c r="AP247" s="122">
        <f t="shared" si="42"/>
        <v>0.16027153413605461</v>
      </c>
      <c r="AQ247" s="122">
        <f t="shared" si="43"/>
        <v>8.1667825176493253E-3</v>
      </c>
      <c r="AR247" s="122">
        <f t="shared" si="44"/>
        <v>0.16086899389417061</v>
      </c>
      <c r="AS247" s="122">
        <f t="shared" si="45"/>
        <v>4.3283383739970246E-2</v>
      </c>
      <c r="AT247" s="122">
        <f t="shared" si="46"/>
        <v>0.10248524400730843</v>
      </c>
      <c r="AU247" s="122">
        <f t="shared" si="47"/>
        <v>8.5758804971848471E-2</v>
      </c>
      <c r="AV247" s="122">
        <f t="shared" si="48"/>
        <v>8.0760170149599103E-2</v>
      </c>
      <c r="AW247" s="122">
        <f t="shared" si="49"/>
        <v>6.5245502968138844E-2</v>
      </c>
      <c r="AX247" s="122">
        <f t="shared" si="50"/>
        <v>0.99999999999999978</v>
      </c>
      <c r="AY247" s="122">
        <f>SUMPRODUCT(AN247:AW247,幕後結果_最佳化!$Z$1005:$AI$1005)</f>
        <v>-0.16434283216416462</v>
      </c>
      <c r="AZ247" s="122">
        <f>(SUMPRODUCT(AN247:AW247,MMULT(AN247:AW247,幕後結果!$AB$9:$AK$18)))*252</f>
        <v>7.102140134308059E-2</v>
      </c>
      <c r="BA247" s="122">
        <f t="shared" si="51"/>
        <v>0.26649840776837785</v>
      </c>
      <c r="BB247" s="98">
        <f t="shared" si="52"/>
        <v>-0.77765129592926452</v>
      </c>
      <c r="BC247" s="56"/>
      <c r="BD247" s="56"/>
    </row>
    <row r="248" spans="1:56">
      <c r="A248" s="91">
        <v>247</v>
      </c>
      <c r="B248" s="122">
        <v>0.68574534746560967</v>
      </c>
      <c r="C248" s="122">
        <v>0.62933836929392051</v>
      </c>
      <c r="D248" s="122">
        <v>9.372018277747074E-2</v>
      </c>
      <c r="E248" s="122">
        <v>0.84652271268966395</v>
      </c>
      <c r="F248" s="122">
        <v>0.15456546724070086</v>
      </c>
      <c r="G248" s="122">
        <v>0.5328413921393842</v>
      </c>
      <c r="H248" s="122">
        <v>7.0501973943221108E-2</v>
      </c>
      <c r="I248" s="122">
        <v>5.373739965823443E-2</v>
      </c>
      <c r="J248" s="122">
        <v>0.66500849458637656</v>
      </c>
      <c r="K248" s="100">
        <v>0.39888330323308097</v>
      </c>
      <c r="L248" s="101"/>
      <c r="M248" s="102">
        <v>247</v>
      </c>
      <c r="N248" s="125">
        <v>0.48382607926556592</v>
      </c>
      <c r="O248" s="125">
        <v>0.33010151118847092</v>
      </c>
      <c r="P248" s="125">
        <v>-1.3181890637980218</v>
      </c>
      <c r="Q248" s="125">
        <v>1.021633122835961</v>
      </c>
      <c r="R248" s="125">
        <v>-1.0170472876835948</v>
      </c>
      <c r="S248" s="125">
        <v>8.2414361944015788E-2</v>
      </c>
      <c r="T248" s="125">
        <v>-1.4720626960436975</v>
      </c>
      <c r="U248" s="122">
        <v>-1.6096476507505353</v>
      </c>
      <c r="V248" s="122">
        <v>0.42617132462954305</v>
      </c>
      <c r="W248" s="94">
        <v>-0.25623859784702957</v>
      </c>
      <c r="X248" s="56"/>
      <c r="Y248" s="95">
        <v>247</v>
      </c>
      <c r="Z248" s="122">
        <f>(幕後結果!$AB$2+幕後結果!$AB$4*幕後結果_最佳化!$N1249)*12/3</f>
        <v>-1.3318093362449452</v>
      </c>
      <c r="AA248" s="122">
        <f>(幕後結果!$AC$2+幕後結果!$AC$4*幕後結果_最佳化!$O1249)*12/3</f>
        <v>0.35716742125354967</v>
      </c>
      <c r="AB248" s="122">
        <f>(幕後結果!$AD$2+幕後結果!$AD$4*幕後結果_最佳化!$P1249)*12/3</f>
        <v>-1.3230021810241033</v>
      </c>
      <c r="AC248" s="122">
        <f>(幕後結果!$AE$2+幕後結果!$AE$4*幕後結果_最佳化!$Q1249)*12/3</f>
        <v>0.91019005815033471</v>
      </c>
      <c r="AD248" s="122">
        <f>(幕後結果!$AF$2+幕後結果!$AF$4*幕後結果_最佳化!$R1249)*12/3</f>
        <v>-0.87823716133326846</v>
      </c>
      <c r="AE248" s="122">
        <f>(幕後結果!$AG$2+幕後結果!$AG$4*幕後結果_最佳化!$S1249)*12/3</f>
        <v>0.42071101070457023</v>
      </c>
      <c r="AF248" s="122">
        <f>(幕後結果!$AH$2+幕後結果!$AH$4*幕後結果_最佳化!$T1249)*12/3</f>
        <v>-1.0487129784090983</v>
      </c>
      <c r="AG248" s="122">
        <f>(幕後結果!$AI$2+幕後結果!$AI$4*幕後結果_最佳化!$U1249)*12/3</f>
        <v>-1.8350273194931332</v>
      </c>
      <c r="AH248" s="122">
        <f>(幕後結果!$AJ$2+幕後結果!$AJ$4*幕後結果_最佳化!$V1249)*12/3</f>
        <v>1.7859599871175582</v>
      </c>
      <c r="AI248" s="96">
        <f>(幕後結果!$AK$2+幕後結果!$AK$4*幕後結果_最佳化!$W1249)*12/3</f>
        <v>-3.5109772210226406</v>
      </c>
      <c r="AJ248" s="56"/>
      <c r="AK248" s="56"/>
      <c r="AL248" s="56"/>
      <c r="AM248" s="104">
        <v>247</v>
      </c>
      <c r="AN248" s="122">
        <f t="shared" si="40"/>
        <v>0.11530584142959978</v>
      </c>
      <c r="AO248" s="122">
        <f t="shared" si="41"/>
        <v>2.3730921098135106E-2</v>
      </c>
      <c r="AP248" s="122">
        <f t="shared" si="42"/>
        <v>0.18956683126595358</v>
      </c>
      <c r="AQ248" s="122">
        <f t="shared" si="43"/>
        <v>0.18375715705860607</v>
      </c>
      <c r="AR248" s="122">
        <f t="shared" si="44"/>
        <v>0.1381411873636357</v>
      </c>
      <c r="AS248" s="122">
        <f t="shared" si="45"/>
        <v>0.15936947184619793</v>
      </c>
      <c r="AT248" s="122">
        <f t="shared" si="46"/>
        <v>0.11079671216293517</v>
      </c>
      <c r="AU248" s="122">
        <f t="shared" si="47"/>
        <v>2.2314263636597966E-2</v>
      </c>
      <c r="AV248" s="122">
        <f t="shared" si="48"/>
        <v>6.163440912511876E-3</v>
      </c>
      <c r="AW248" s="122">
        <f t="shared" si="49"/>
        <v>5.085417322582686E-2</v>
      </c>
      <c r="AX248" s="122">
        <f t="shared" si="50"/>
        <v>0.99999999999999989</v>
      </c>
      <c r="AY248" s="122">
        <f>SUMPRODUCT(AN248:AW248,幕後結果_最佳化!$Z$1005:$AI$1005)</f>
        <v>-9.3569537169558889E-2</v>
      </c>
      <c r="AZ248" s="122">
        <f>(SUMPRODUCT(AN248:AW248,MMULT(AN248:AW248,幕後結果!$AB$9:$AK$18)))*252</f>
        <v>7.5161747306787416E-2</v>
      </c>
      <c r="BA248" s="122">
        <f t="shared" si="51"/>
        <v>0.2741564285344909</v>
      </c>
      <c r="BB248" s="98">
        <f t="shared" si="52"/>
        <v>-0.49777981825580292</v>
      </c>
      <c r="BC248" s="56"/>
      <c r="BD248" s="56"/>
    </row>
    <row r="249" spans="1:56">
      <c r="A249" s="91">
        <v>248</v>
      </c>
      <c r="B249" s="122">
        <v>0.98845041036766834</v>
      </c>
      <c r="C249" s="122">
        <v>0.66427882312812847</v>
      </c>
      <c r="D249" s="122">
        <v>0.17316570386534713</v>
      </c>
      <c r="E249" s="122">
        <v>0.97219863995438205</v>
      </c>
      <c r="F249" s="122">
        <v>8.6753361795150585E-2</v>
      </c>
      <c r="G249" s="122">
        <v>0.95343886652441157</v>
      </c>
      <c r="H249" s="122">
        <v>0.9923340974824133</v>
      </c>
      <c r="I249" s="122">
        <v>0.7582563480710327</v>
      </c>
      <c r="J249" s="122">
        <v>0.85421681346354683</v>
      </c>
      <c r="K249" s="100">
        <v>0.49688853047647319</v>
      </c>
      <c r="L249" s="101"/>
      <c r="M249" s="102">
        <v>248</v>
      </c>
      <c r="N249" s="125">
        <v>2.2717902957975529</v>
      </c>
      <c r="O249" s="125">
        <v>0.42416929263440756</v>
      </c>
      <c r="P249" s="125">
        <v>-0.94172899212070005</v>
      </c>
      <c r="Q249" s="125">
        <v>1.9141364744597207</v>
      </c>
      <c r="R249" s="125">
        <v>-1.3610220428547783</v>
      </c>
      <c r="S249" s="125">
        <v>1.6791528061275669</v>
      </c>
      <c r="T249" s="125">
        <v>2.4244450112535554</v>
      </c>
      <c r="U249" s="122">
        <v>0.70070472957268093</v>
      </c>
      <c r="V249" s="122">
        <v>1.0546916474450974</v>
      </c>
      <c r="W249" s="94">
        <v>-7.7993765556397896E-3</v>
      </c>
      <c r="X249" s="56"/>
      <c r="Y249" s="95">
        <v>248</v>
      </c>
      <c r="Z249" s="122">
        <f>(幕後結果!$AB$2+幕後結果!$AB$4*幕後結果_最佳化!$N1250)*12/3</f>
        <v>0.49953346194648174</v>
      </c>
      <c r="AA249" s="122">
        <f>(幕後結果!$AC$2+幕後結果!$AC$4*幕後結果_最佳化!$O1250)*12/3</f>
        <v>0.48639687798075643</v>
      </c>
      <c r="AB249" s="122">
        <f>(幕後結果!$AD$2+幕後結果!$AD$4*幕後結果_最佳化!$P1250)*12/3</f>
        <v>-0.51802315194855075</v>
      </c>
      <c r="AC249" s="122">
        <f>(幕後結果!$AE$2+幕後結果!$AE$4*幕後結果_最佳化!$Q1250)*12/3</f>
        <v>2.409086016363791</v>
      </c>
      <c r="AD249" s="122">
        <f>(幕後結果!$AF$2+幕後結果!$AF$4*幕後結果_最佳化!$R1250)*12/3</f>
        <v>-0.8494242533351114</v>
      </c>
      <c r="AE249" s="122">
        <f>(幕後結果!$AG$2+幕後結果!$AG$4*幕後結果_最佳化!$S1250)*12/3</f>
        <v>1.7852521268119894</v>
      </c>
      <c r="AF249" s="122">
        <f>(幕後結果!$AH$2+幕後結果!$AH$4*幕後結果_最佳化!$T1250)*12/3</f>
        <v>2.7651113318557279</v>
      </c>
      <c r="AG249" s="122">
        <f>(幕後結果!$AI$2+幕後結果!$AI$4*幕後結果_最佳化!$U1250)*12/3</f>
        <v>4.5864108488265387E-2</v>
      </c>
      <c r="AH249" s="122">
        <f>(幕後結果!$AJ$2+幕後結果!$AJ$4*幕後結果_最佳化!$V1250)*12/3</f>
        <v>2.9693771324106515</v>
      </c>
      <c r="AI249" s="96">
        <f>(幕後結果!$AK$2+幕後結果!$AK$4*幕後結果_最佳化!$W1250)*12/3</f>
        <v>-2.0697723377705035</v>
      </c>
      <c r="AJ249" s="56"/>
      <c r="AK249" s="56"/>
      <c r="AL249" s="56"/>
      <c r="AM249" s="104">
        <v>248</v>
      </c>
      <c r="AN249" s="122">
        <f t="shared" si="40"/>
        <v>0.13454659984848996</v>
      </c>
      <c r="AO249" s="122">
        <f t="shared" si="41"/>
        <v>9.5994806657078949E-2</v>
      </c>
      <c r="AP249" s="122">
        <f t="shared" si="42"/>
        <v>3.1913621709817527E-2</v>
      </c>
      <c r="AQ249" s="122">
        <f t="shared" si="43"/>
        <v>9.9110834697052869E-2</v>
      </c>
      <c r="AR249" s="122">
        <f t="shared" si="44"/>
        <v>0.14257570442352957</v>
      </c>
      <c r="AS249" s="122">
        <f t="shared" si="45"/>
        <v>0.14025971301965962</v>
      </c>
      <c r="AT249" s="122">
        <f t="shared" si="46"/>
        <v>0.14517712409947217</v>
      </c>
      <c r="AU249" s="122">
        <f t="shared" si="47"/>
        <v>7.9495460864139791E-2</v>
      </c>
      <c r="AV249" s="122">
        <f t="shared" si="48"/>
        <v>5.2869394118657001E-2</v>
      </c>
      <c r="AW249" s="122">
        <f t="shared" si="49"/>
        <v>7.8056740562102475E-2</v>
      </c>
      <c r="AX249" s="122">
        <f t="shared" si="50"/>
        <v>0.99999999999999989</v>
      </c>
      <c r="AY249" s="122">
        <f>SUMPRODUCT(AN249:AW249,幕後結果_最佳化!$Z$1005:$AI$1005)</f>
        <v>-0.14887015290831035</v>
      </c>
      <c r="AZ249" s="122">
        <f>(SUMPRODUCT(AN249:AW249,MMULT(AN249:AW249,幕後結果!$AB$9:$AK$18)))*252</f>
        <v>5.9247369150419393E-2</v>
      </c>
      <c r="BA249" s="122">
        <f t="shared" si="51"/>
        <v>0.2434078247518337</v>
      </c>
      <c r="BB249" s="98">
        <f t="shared" si="52"/>
        <v>-0.78785533334365687</v>
      </c>
      <c r="BC249" s="56"/>
      <c r="BD249" s="56"/>
    </row>
    <row r="250" spans="1:56">
      <c r="A250" s="91">
        <v>249</v>
      </c>
      <c r="B250" s="122">
        <v>0.17367743499624644</v>
      </c>
      <c r="C250" s="122">
        <v>0.20848211023873842</v>
      </c>
      <c r="D250" s="122">
        <v>0.13924598721707793</v>
      </c>
      <c r="E250" s="122">
        <v>0.24169618173343266</v>
      </c>
      <c r="F250" s="122">
        <v>0.22615422598639778</v>
      </c>
      <c r="G250" s="122">
        <v>0.94302366743313892</v>
      </c>
      <c r="H250" s="122">
        <v>4.7699888720924566E-2</v>
      </c>
      <c r="I250" s="122">
        <v>9.2925951043368871E-2</v>
      </c>
      <c r="J250" s="122">
        <v>0.67413710263920512</v>
      </c>
      <c r="K250" s="100">
        <v>0.51385665976112604</v>
      </c>
      <c r="L250" s="101"/>
      <c r="M250" s="102">
        <v>249</v>
      </c>
      <c r="N250" s="125">
        <v>-0.93973234422852647</v>
      </c>
      <c r="O250" s="125">
        <v>-0.81169925755987782</v>
      </c>
      <c r="P250" s="125">
        <v>-1.0837132150344475</v>
      </c>
      <c r="Q250" s="125">
        <v>-0.7008568370621534</v>
      </c>
      <c r="R250" s="125">
        <v>-0.75157205816345973</v>
      </c>
      <c r="S250" s="125">
        <v>1.5806736985566943</v>
      </c>
      <c r="T250" s="125">
        <v>-1.6675767470168792</v>
      </c>
      <c r="U250" s="122">
        <v>-1.3229503125535773</v>
      </c>
      <c r="V250" s="122">
        <v>0.45136598496317581</v>
      </c>
      <c r="W250" s="94">
        <v>3.4740481938504417E-2</v>
      </c>
      <c r="X250" s="56"/>
      <c r="Y250" s="95">
        <v>249</v>
      </c>
      <c r="Z250" s="122">
        <f>(幕後結果!$AB$2+幕後結果!$AB$4*幕後結果_最佳化!$N1251)*12/3</f>
        <v>-2.7899053331141359</v>
      </c>
      <c r="AA250" s="122">
        <f>(幕後結果!$AC$2+幕後結果!$AC$4*幕後結果_最佳化!$O1251)*12/3</f>
        <v>-0.87409454161965583</v>
      </c>
      <c r="AB250" s="122">
        <f>(幕後結果!$AD$2+幕後結果!$AD$4*幕後結果_最佳化!$P1251)*12/3</f>
        <v>-1.8223595953743532</v>
      </c>
      <c r="AC250" s="122">
        <f>(幕後結果!$AE$2+幕後結果!$AE$4*幕後結果_最佳化!$Q1251)*12/3</f>
        <v>-1.4649437920435631</v>
      </c>
      <c r="AD250" s="122">
        <f>(幕後結果!$AF$2+幕後結果!$AF$4*幕後結果_最佳化!$R1251)*12/3</f>
        <v>-1.0313186679013926</v>
      </c>
      <c r="AE250" s="122">
        <f>(幕後結果!$AG$2+幕後結果!$AG$4*幕後結果_最佳化!$S1251)*12/3</f>
        <v>0.79095733443867078</v>
      </c>
      <c r="AF250" s="122">
        <f>(幕後結果!$AH$2+幕後結果!$AH$4*幕後結果_最佳化!$T1251)*12/3</f>
        <v>-1.9542443876070481</v>
      </c>
      <c r="AG250" s="122">
        <f>(幕後結果!$AI$2+幕後結果!$AI$4*幕後結果_最佳化!$U1251)*12/3</f>
        <v>-2.2888450308932469</v>
      </c>
      <c r="AH250" s="122">
        <f>(幕後結果!$AJ$2+幕後結果!$AJ$4*幕後結果_最佳化!$V1251)*12/3</f>
        <v>1.7432213588271646</v>
      </c>
      <c r="AI250" s="96">
        <f>(幕後結果!$AK$2+幕後結果!$AK$4*幕後結果_最佳化!$W1251)*12/3</f>
        <v>-3.1800638991558077</v>
      </c>
      <c r="AJ250" s="56"/>
      <c r="AK250" s="56"/>
      <c r="AL250" s="56"/>
      <c r="AM250" s="104">
        <v>249</v>
      </c>
      <c r="AN250" s="122">
        <f t="shared" si="40"/>
        <v>3.3523515146632626E-2</v>
      </c>
      <c r="AO250" s="122">
        <f t="shared" si="41"/>
        <v>0.10776643973538785</v>
      </c>
      <c r="AP250" s="122">
        <f t="shared" si="42"/>
        <v>3.3180579772133942E-2</v>
      </c>
      <c r="AQ250" s="122">
        <f t="shared" si="43"/>
        <v>0.14141755010387197</v>
      </c>
      <c r="AR250" s="122">
        <f t="shared" si="44"/>
        <v>0.15198137124349514</v>
      </c>
      <c r="AS250" s="122">
        <f t="shared" si="45"/>
        <v>0.12962145448388337</v>
      </c>
      <c r="AT250" s="122">
        <f t="shared" si="46"/>
        <v>5.8934627244183219E-2</v>
      </c>
      <c r="AU250" s="122">
        <f t="shared" si="47"/>
        <v>0.10348380422180273</v>
      </c>
      <c r="AV250" s="122">
        <f t="shared" si="48"/>
        <v>0.1167680732303425</v>
      </c>
      <c r="AW250" s="122">
        <f t="shared" si="49"/>
        <v>0.12332258481826651</v>
      </c>
      <c r="AX250" s="122">
        <f t="shared" si="50"/>
        <v>0.99999999999999989</v>
      </c>
      <c r="AY250" s="122">
        <f>SUMPRODUCT(AN250:AW250,幕後結果_最佳化!$Z$1005:$AI$1005)</f>
        <v>2.449548122979206E-2</v>
      </c>
      <c r="AZ250" s="122">
        <f>(SUMPRODUCT(AN250:AW250,MMULT(AN250:AW250,幕後結果!$AB$9:$AK$18)))*252</f>
        <v>6.9218624899400602E-2</v>
      </c>
      <c r="BA250" s="122">
        <f t="shared" si="51"/>
        <v>0.26309432699965352</v>
      </c>
      <c r="BB250" s="98">
        <f t="shared" si="52"/>
        <v>-6.9954069249969719E-2</v>
      </c>
      <c r="BC250" s="56"/>
      <c r="BD250" s="56"/>
    </row>
    <row r="251" spans="1:56">
      <c r="A251" s="91">
        <v>250</v>
      </c>
      <c r="B251" s="122">
        <v>0.27666060426740713</v>
      </c>
      <c r="C251" s="122">
        <v>0.92593951718839995</v>
      </c>
      <c r="D251" s="122">
        <v>2.9968509799587872E-2</v>
      </c>
      <c r="E251" s="122">
        <v>0.49966325929672428</v>
      </c>
      <c r="F251" s="122">
        <v>0.99438852872467987</v>
      </c>
      <c r="G251" s="122">
        <v>0.50052822519647333</v>
      </c>
      <c r="H251" s="122">
        <v>0.59617000987956237</v>
      </c>
      <c r="I251" s="122">
        <v>6.3172218948735148E-2</v>
      </c>
      <c r="J251" s="122">
        <v>8.7615841717697984E-2</v>
      </c>
      <c r="K251" s="100">
        <v>0.47260939650517853</v>
      </c>
      <c r="L251" s="101"/>
      <c r="M251" s="102">
        <v>250</v>
      </c>
      <c r="N251" s="125">
        <v>-0.5927907356781188</v>
      </c>
      <c r="O251" s="125">
        <v>1.4462005281987296</v>
      </c>
      <c r="P251" s="125">
        <v>-1.8812566153701189</v>
      </c>
      <c r="Q251" s="125">
        <v>-8.4408386828183557E-4</v>
      </c>
      <c r="R251" s="125">
        <v>2.535679405793418</v>
      </c>
      <c r="S251" s="125">
        <v>1.3240645997324595E-3</v>
      </c>
      <c r="T251" s="125">
        <v>0.24344591263879004</v>
      </c>
      <c r="U251" s="122">
        <v>-1.5286773988955293</v>
      </c>
      <c r="V251" s="122">
        <v>-1.3555836293638959</v>
      </c>
      <c r="W251" s="94">
        <v>-6.8712091899563288E-2</v>
      </c>
      <c r="X251" s="56"/>
      <c r="Y251" s="95">
        <v>250</v>
      </c>
      <c r="Z251" s="122">
        <f>(幕後結果!$AB$2+幕後結果!$AB$4*幕後結果_最佳化!$N1252)*12/3</f>
        <v>-2.4345464224955951</v>
      </c>
      <c r="AA251" s="122">
        <f>(幕後結果!$AC$2+幕後結果!$AC$4*幕後結果_最佳化!$O1252)*12/3</f>
        <v>1.5196571776869432</v>
      </c>
      <c r="AB251" s="122">
        <f>(幕後結果!$AD$2+幕後結果!$AD$4*幕後結果_最佳化!$P1252)*12/3</f>
        <v>-1.6759703573855296</v>
      </c>
      <c r="AC251" s="122">
        <f>(幕後結果!$AE$2+幕後結果!$AE$4*幕後結果_最佳化!$Q1252)*12/3</f>
        <v>-0.2725952495719472</v>
      </c>
      <c r="AD251" s="122">
        <f>(幕後結果!$AF$2+幕後結果!$AF$4*幕後結果_最佳化!$R1252)*12/3</f>
        <v>4.9659032237368388</v>
      </c>
      <c r="AE251" s="122">
        <f>(幕後結果!$AG$2+幕後結果!$AG$4*幕後結果_最佳化!$S1252)*12/3</f>
        <v>3.8857849694478697E-2</v>
      </c>
      <c r="AF251" s="122">
        <f>(幕後結果!$AH$2+幕後結果!$AH$4*幕後結果_最佳化!$T1252)*12/3</f>
        <v>0.67819823516371391</v>
      </c>
      <c r="AG251" s="122">
        <f>(幕後結果!$AI$2+幕後結果!$AI$4*幕後結果_最佳化!$U1252)*12/3</f>
        <v>-0.93555049321893546</v>
      </c>
      <c r="AH251" s="122">
        <f>(幕後結果!$AJ$2+幕後結果!$AJ$4*幕後結果_最佳化!$V1252)*12/3</f>
        <v>-0.32861392130042588</v>
      </c>
      <c r="AI251" s="96">
        <f>(幕後結果!$AK$2+幕後結果!$AK$4*幕後結果_最佳化!$W1252)*12/3</f>
        <v>-0.98028472683888479</v>
      </c>
      <c r="AJ251" s="56"/>
      <c r="AK251" s="56"/>
      <c r="AL251" s="56"/>
      <c r="AM251" s="104">
        <v>250</v>
      </c>
      <c r="AN251" s="122">
        <f t="shared" si="40"/>
        <v>0.14773894498070175</v>
      </c>
      <c r="AO251" s="122">
        <f t="shared" si="41"/>
        <v>7.039173094842642E-2</v>
      </c>
      <c r="AP251" s="122">
        <f t="shared" si="42"/>
        <v>1.5283426596382607E-2</v>
      </c>
      <c r="AQ251" s="122">
        <f t="shared" si="43"/>
        <v>0.11927288692052465</v>
      </c>
      <c r="AR251" s="122">
        <f t="shared" si="44"/>
        <v>0.12332145874321226</v>
      </c>
      <c r="AS251" s="122">
        <f t="shared" si="45"/>
        <v>4.4826327172791718E-2</v>
      </c>
      <c r="AT251" s="122">
        <f t="shared" si="46"/>
        <v>0.12729818431260023</v>
      </c>
      <c r="AU251" s="122">
        <f t="shared" si="47"/>
        <v>0.13109543750776323</v>
      </c>
      <c r="AV251" s="122">
        <f t="shared" si="48"/>
        <v>6.902436567491195E-2</v>
      </c>
      <c r="AW251" s="122">
        <f t="shared" si="49"/>
        <v>0.15174723714268529</v>
      </c>
      <c r="AX251" s="122">
        <f t="shared" si="50"/>
        <v>1</v>
      </c>
      <c r="AY251" s="122">
        <f>SUMPRODUCT(AN251:AW251,幕後結果_最佳化!$Z$1005:$AI$1005)</f>
        <v>-0.30472373324994179</v>
      </c>
      <c r="AZ251" s="122">
        <f>(SUMPRODUCT(AN251:AW251,MMULT(AN251:AW251,幕後結果!$AB$9:$AK$18)))*252</f>
        <v>7.2593480495540624E-2</v>
      </c>
      <c r="BA251" s="122">
        <f t="shared" si="51"/>
        <v>0.26943177335930635</v>
      </c>
      <c r="BB251" s="98">
        <f t="shared" si="52"/>
        <v>-1.2902106121922039</v>
      </c>
      <c r="BC251" s="56"/>
      <c r="BD251" s="56"/>
    </row>
    <row r="252" spans="1:56">
      <c r="A252" s="91">
        <v>251</v>
      </c>
      <c r="B252" s="122">
        <v>0.83039938311153749</v>
      </c>
      <c r="C252" s="122">
        <v>0.47644435362895665</v>
      </c>
      <c r="D252" s="122">
        <v>1.935748874769283E-2</v>
      </c>
      <c r="E252" s="122">
        <v>0.67603735444586621</v>
      </c>
      <c r="F252" s="122">
        <v>0.42752333117924524</v>
      </c>
      <c r="G252" s="122">
        <v>0.2617169419984906</v>
      </c>
      <c r="H252" s="122">
        <v>1.3126786950185876E-2</v>
      </c>
      <c r="I252" s="122">
        <v>0.44835479594562089</v>
      </c>
      <c r="J252" s="122">
        <v>0.71197666400277404</v>
      </c>
      <c r="K252" s="100">
        <v>2.4766984473168829E-2</v>
      </c>
      <c r="L252" s="101"/>
      <c r="M252" s="102">
        <v>251</v>
      </c>
      <c r="N252" s="125">
        <v>0.95574469875020096</v>
      </c>
      <c r="O252" s="125">
        <v>-5.9079599798121898E-2</v>
      </c>
      <c r="P252" s="125">
        <v>-2.0672035536935773</v>
      </c>
      <c r="Q252" s="125">
        <v>0.45664630470195056</v>
      </c>
      <c r="R252" s="125">
        <v>-0.18268311846799989</v>
      </c>
      <c r="S252" s="125">
        <v>-0.63806113604162495</v>
      </c>
      <c r="T252" s="125">
        <v>-2.2224401590678373</v>
      </c>
      <c r="U252" s="122">
        <v>-0.12981904854207985</v>
      </c>
      <c r="V252" s="122">
        <v>0.55916858330957864</v>
      </c>
      <c r="W252" s="94">
        <v>-1.963966569194884</v>
      </c>
      <c r="X252" s="56"/>
      <c r="Y252" s="95">
        <v>251</v>
      </c>
      <c r="Z252" s="122">
        <f>(幕後結果!$AB$2+幕後結果!$AB$4*幕後結果_最佳化!$N1253)*12/3</f>
        <v>-0.84844129278266978</v>
      </c>
      <c r="AA252" s="122">
        <f>(幕後結果!$AC$2+幕後結果!$AC$4*幕後結果_最佳化!$O1253)*12/3</f>
        <v>-4.6584699459350121E-2</v>
      </c>
      <c r="AB252" s="122">
        <f>(幕後結果!$AD$2+幕後結果!$AD$4*幕後結果_最佳化!$P1253)*12/3</f>
        <v>-2.2650263994804458</v>
      </c>
      <c r="AC252" s="122">
        <f>(幕後結果!$AE$2+幕後結果!$AE$4*幕後結果_最佳化!$Q1253)*12/3</f>
        <v>-0.13076670057637146</v>
      </c>
      <c r="AD252" s="122">
        <f>(幕後結果!$AF$2+幕後結果!$AF$4*幕後結果_最佳化!$R1253)*12/3</f>
        <v>0.22868052885035905</v>
      </c>
      <c r="AE252" s="122">
        <f>(幕後結果!$AG$2+幕後結果!$AG$4*幕後結果_最佳化!$S1253)*12/3</f>
        <v>-0.11164236515076692</v>
      </c>
      <c r="AF252" s="122">
        <f>(幕後結果!$AH$2+幕後結果!$AH$4*幕後結果_最佳化!$T1253)*12/3</f>
        <v>-1.6889549249965043</v>
      </c>
      <c r="AG252" s="122">
        <f>(幕後結果!$AI$2+幕後結果!$AI$4*幕後結果_最佳化!$U1253)*12/3</f>
        <v>-0.35797791612464835</v>
      </c>
      <c r="AH252" s="122">
        <f>(幕後結果!$AJ$2+幕後結果!$AJ$4*幕後結果_最佳化!$V1253)*12/3</f>
        <v>1.5919784114010322</v>
      </c>
      <c r="AI252" s="96">
        <f>(幕後結果!$AK$2+幕後結果!$AK$4*幕後結果_最佳化!$W1253)*12/3</f>
        <v>-4.2561522061679593</v>
      </c>
      <c r="AJ252" s="56"/>
      <c r="AK252" s="56"/>
      <c r="AL252" s="56"/>
      <c r="AM252" s="104">
        <v>251</v>
      </c>
      <c r="AN252" s="122">
        <f t="shared" si="40"/>
        <v>4.1663767518859342E-2</v>
      </c>
      <c r="AO252" s="122">
        <f t="shared" si="41"/>
        <v>5.6264278061761794E-3</v>
      </c>
      <c r="AP252" s="122">
        <f t="shared" si="42"/>
        <v>2.0590313838534356E-2</v>
      </c>
      <c r="AQ252" s="122">
        <f t="shared" si="43"/>
        <v>0.16409663355204673</v>
      </c>
      <c r="AR252" s="122">
        <f t="shared" si="44"/>
        <v>0.11313964251872205</v>
      </c>
      <c r="AS252" s="122">
        <f t="shared" si="45"/>
        <v>0.15974368246135642</v>
      </c>
      <c r="AT252" s="122">
        <f t="shared" si="46"/>
        <v>9.7845749935931078E-2</v>
      </c>
      <c r="AU252" s="122">
        <f t="shared" si="47"/>
        <v>0.11330071189305889</v>
      </c>
      <c r="AV252" s="122">
        <f t="shared" si="48"/>
        <v>0.19469433657128171</v>
      </c>
      <c r="AW252" s="122">
        <f t="shared" si="49"/>
        <v>8.929873390403309E-2</v>
      </c>
      <c r="AX252" s="122">
        <f t="shared" si="50"/>
        <v>0.99999999999999989</v>
      </c>
      <c r="AY252" s="122">
        <f>SUMPRODUCT(AN252:AW252,幕後結果_最佳化!$Z$1005:$AI$1005)</f>
        <v>0.10344521977069149</v>
      </c>
      <c r="AZ252" s="122">
        <f>(SUMPRODUCT(AN252:AW252,MMULT(AN252:AW252,幕後結果!$AB$9:$AK$18)))*252</f>
        <v>5.2936481730122602E-2</v>
      </c>
      <c r="BA252" s="122">
        <f t="shared" si="51"/>
        <v>0.23007929444024858</v>
      </c>
      <c r="BB252" s="98">
        <f t="shared" si="52"/>
        <v>0.26314936299674302</v>
      </c>
      <c r="BC252" s="56"/>
      <c r="BD252" s="56"/>
    </row>
    <row r="253" spans="1:56">
      <c r="A253" s="91">
        <v>252</v>
      </c>
      <c r="B253" s="122">
        <v>2.8981889338289157E-2</v>
      </c>
      <c r="C253" s="122">
        <v>0.82178910664577387</v>
      </c>
      <c r="D253" s="122">
        <v>0.18838353614651449</v>
      </c>
      <c r="E253" s="122">
        <v>0.93574098037949516</v>
      </c>
      <c r="F253" s="122">
        <v>0.57439317658108857</v>
      </c>
      <c r="G253" s="122">
        <v>0.35531644454752009</v>
      </c>
      <c r="H253" s="122">
        <v>0.37464752438863802</v>
      </c>
      <c r="I253" s="122">
        <v>0.94507741250816513</v>
      </c>
      <c r="J253" s="122">
        <v>0.88568982913133665</v>
      </c>
      <c r="K253" s="100">
        <v>0.53644082952372019</v>
      </c>
      <c r="L253" s="101"/>
      <c r="M253" s="102">
        <v>252</v>
      </c>
      <c r="N253" s="125">
        <v>-1.8959717613125553</v>
      </c>
      <c r="O253" s="125">
        <v>0.92220474847053202</v>
      </c>
      <c r="P253" s="125">
        <v>-0.88386874266637472</v>
      </c>
      <c r="Q253" s="125">
        <v>1.5199718956245503</v>
      </c>
      <c r="R253" s="125">
        <v>0.18757012562295036</v>
      </c>
      <c r="S253" s="125">
        <v>-0.37100623320618348</v>
      </c>
      <c r="T253" s="125">
        <v>-0.31956903773774231</v>
      </c>
      <c r="U253" s="122">
        <v>1.598889421390733</v>
      </c>
      <c r="V253" s="122">
        <v>1.2039204114409388</v>
      </c>
      <c r="W253" s="94">
        <v>9.1471009198845155E-2</v>
      </c>
      <c r="X253" s="56"/>
      <c r="Y253" s="95">
        <v>252</v>
      </c>
      <c r="Z253" s="122">
        <f>(幕後結果!$AB$2+幕後結果!$AB$4*幕後結果_最佳化!$N1254)*12/3</f>
        <v>-3.7693444928196427</v>
      </c>
      <c r="AA253" s="122">
        <f>(幕後結果!$AC$2+幕後結果!$AC$4*幕後結果_最佳化!$O1254)*12/3</f>
        <v>0.94379522847625419</v>
      </c>
      <c r="AB253" s="122">
        <f>(幕後結果!$AD$2+幕後結果!$AD$4*幕後結果_最佳化!$P1254)*12/3</f>
        <v>-1.006518617384748</v>
      </c>
      <c r="AC253" s="122">
        <f>(幕後結果!$AE$2+幕後結果!$AE$4*幕後結果_最佳化!$Q1254)*12/3</f>
        <v>1.4497449004777525</v>
      </c>
      <c r="AD253" s="122">
        <f>(幕後結果!$AF$2+幕後結果!$AF$4*幕後結果_最佳化!$R1254)*12/3</f>
        <v>1.2988976456991634</v>
      </c>
      <c r="AE253" s="122">
        <f>(幕後結果!$AG$2+幕後結果!$AG$4*幕後結果_最佳化!$S1254)*12/3</f>
        <v>-7.9014981116531671E-2</v>
      </c>
      <c r="AF253" s="122">
        <f>(幕後結果!$AH$2+幕後結果!$AH$4*幕後結果_最佳化!$T1254)*12/3</f>
        <v>-0.16255009011919147</v>
      </c>
      <c r="AG253" s="122">
        <f>(幕後結果!$AI$2+幕後結果!$AI$4*幕後結果_最佳化!$U1254)*12/3</f>
        <v>1.3665665577321644</v>
      </c>
      <c r="AH253" s="122">
        <f>(幕後結果!$AJ$2+幕後結果!$AJ$4*幕後結果_最佳化!$V1254)*12/3</f>
        <v>1.2494554351454421</v>
      </c>
      <c r="AI253" s="96">
        <f>(幕後結果!$AK$2+幕後結果!$AK$4*幕後結果_最佳化!$W1254)*12/3</f>
        <v>-0.92381470921353903</v>
      </c>
      <c r="AJ253" s="56"/>
      <c r="AK253" s="56"/>
      <c r="AL253" s="56"/>
      <c r="AM253" s="104">
        <v>252</v>
      </c>
      <c r="AN253" s="122">
        <f t="shared" si="40"/>
        <v>9.1763450631394627E-2</v>
      </c>
      <c r="AO253" s="122">
        <f t="shared" si="41"/>
        <v>0.1319432462642969</v>
      </c>
      <c r="AP253" s="122">
        <f t="shared" si="42"/>
        <v>0.14395599409860624</v>
      </c>
      <c r="AQ253" s="122">
        <f t="shared" si="43"/>
        <v>2.7093367016260094E-2</v>
      </c>
      <c r="AR253" s="122">
        <f t="shared" si="44"/>
        <v>0.18543851367446704</v>
      </c>
      <c r="AS253" s="122">
        <f t="shared" si="45"/>
        <v>0.103598490657605</v>
      </c>
      <c r="AT253" s="122">
        <f t="shared" si="46"/>
        <v>0.18034148479249473</v>
      </c>
      <c r="AU253" s="122">
        <f t="shared" si="47"/>
        <v>4.0324023292843063E-2</v>
      </c>
      <c r="AV253" s="122">
        <f t="shared" si="48"/>
        <v>3.8665411425604555E-2</v>
      </c>
      <c r="AW253" s="122">
        <f t="shared" si="49"/>
        <v>5.6876018146427849E-2</v>
      </c>
      <c r="AX253" s="122">
        <f t="shared" si="50"/>
        <v>0.99999999999999989</v>
      </c>
      <c r="AY253" s="122">
        <f>SUMPRODUCT(AN253:AW253,幕後結果_最佳化!$Z$1005:$AI$1005)</f>
        <v>-1.8227611487397627E-3</v>
      </c>
      <c r="AZ253" s="122">
        <f>(SUMPRODUCT(AN253:AW253,MMULT(AN253:AW253,幕後結果!$AB$9:$AK$18)))*252</f>
        <v>7.044771520020944E-2</v>
      </c>
      <c r="BA253" s="122">
        <f t="shared" si="51"/>
        <v>0.26541988471139355</v>
      </c>
      <c r="BB253" s="98">
        <f t="shared" si="52"/>
        <v>-0.16849815603442606</v>
      </c>
      <c r="BC253" s="56"/>
      <c r="BD253" s="56"/>
    </row>
    <row r="254" spans="1:56">
      <c r="A254" s="91">
        <v>253</v>
      </c>
      <c r="B254" s="122">
        <v>0.92654764862634265</v>
      </c>
      <c r="C254" s="122">
        <v>0.97970090348542227</v>
      </c>
      <c r="D254" s="122">
        <v>0.52992368169853288</v>
      </c>
      <c r="E254" s="122">
        <v>0.86085386183255941</v>
      </c>
      <c r="F254" s="122">
        <v>0.17582293680231742</v>
      </c>
      <c r="G254" s="122">
        <v>0.84205505229376532</v>
      </c>
      <c r="H254" s="122">
        <v>0.60792052973740529</v>
      </c>
      <c r="I254" s="122">
        <v>0.68539382479321165</v>
      </c>
      <c r="J254" s="122">
        <v>0.52108009431857893</v>
      </c>
      <c r="K254" s="100">
        <v>0.91032215507451175</v>
      </c>
      <c r="L254" s="101"/>
      <c r="M254" s="102">
        <v>253</v>
      </c>
      <c r="N254" s="125">
        <v>1.4505518087889455</v>
      </c>
      <c r="O254" s="125">
        <v>2.0476103639239676</v>
      </c>
      <c r="P254" s="125">
        <v>7.507801918851896E-2</v>
      </c>
      <c r="Q254" s="125">
        <v>1.0841635804549035</v>
      </c>
      <c r="R254" s="125">
        <v>-0.93140158053689048</v>
      </c>
      <c r="S254" s="125">
        <v>1.0029398260905045</v>
      </c>
      <c r="T254" s="125">
        <v>0.27390329346673864</v>
      </c>
      <c r="U254" s="122">
        <v>0.48283577011575601</v>
      </c>
      <c r="V254" s="122">
        <v>5.2864573244337847E-2</v>
      </c>
      <c r="W254" s="94">
        <v>1.3427415060058756</v>
      </c>
      <c r="X254" s="56"/>
      <c r="Y254" s="95">
        <v>253</v>
      </c>
      <c r="Z254" s="122">
        <f>(幕後結果!$AB$2+幕後結果!$AB$4*幕後結果_最佳化!$N1255)*12/3</f>
        <v>-0.34162945108876941</v>
      </c>
      <c r="AA254" s="122">
        <f>(幕後結果!$AC$2+幕後結果!$AC$4*幕後結果_最佳化!$O1255)*12/3</f>
        <v>2.1897054987487765</v>
      </c>
      <c r="AB254" s="122">
        <f>(幕後結果!$AD$2+幕後結果!$AD$4*幕後結果_最佳化!$P1255)*12/3</f>
        <v>1.2101364010784212</v>
      </c>
      <c r="AC254" s="122">
        <f>(幕後結果!$AE$2+幕後結果!$AE$4*幕後結果_最佳化!$Q1255)*12/3</f>
        <v>2.466388116873893</v>
      </c>
      <c r="AD254" s="122">
        <f>(幕後結果!$AF$2+幕後結果!$AF$4*幕後結果_最佳化!$R1255)*12/3</f>
        <v>8.9308215086411069E-2</v>
      </c>
      <c r="AE254" s="122">
        <f>(幕後結果!$AG$2+幕後結果!$AG$4*幕後結果_最佳化!$S1255)*12/3</f>
        <v>1.1568107836415291</v>
      </c>
      <c r="AF254" s="122">
        <f>(幕後結果!$AH$2+幕後結果!$AH$4*幕後結果_最佳化!$T1255)*12/3</f>
        <v>1.0892537230886064</v>
      </c>
      <c r="AG254" s="122">
        <f>(幕後結果!$AI$2+幕後結果!$AI$4*幕後結果_最佳化!$U1255)*12/3</f>
        <v>1.3575341759922825</v>
      </c>
      <c r="AH254" s="122">
        <f>(幕後結果!$AJ$2+幕後結果!$AJ$4*幕後結果_最佳化!$V1255)*12/3</f>
        <v>1.5701493945277916</v>
      </c>
      <c r="AI254" s="96">
        <f>(幕後結果!$AK$2+幕後結果!$AK$4*幕後結果_最佳化!$W1255)*12/3</f>
        <v>0.99908272737450154</v>
      </c>
      <c r="AJ254" s="56"/>
      <c r="AK254" s="56"/>
      <c r="AL254" s="56"/>
      <c r="AM254" s="104">
        <v>253</v>
      </c>
      <c r="AN254" s="122">
        <f t="shared" si="40"/>
        <v>0.12964411916035248</v>
      </c>
      <c r="AO254" s="122">
        <f t="shared" si="41"/>
        <v>7.7011870845826377E-2</v>
      </c>
      <c r="AP254" s="122">
        <f t="shared" si="42"/>
        <v>0.17844616156444007</v>
      </c>
      <c r="AQ254" s="122">
        <f t="shared" si="43"/>
        <v>4.5278278279203915E-2</v>
      </c>
      <c r="AR254" s="122">
        <f t="shared" si="44"/>
        <v>5.8244289166477135E-2</v>
      </c>
      <c r="AS254" s="122">
        <f t="shared" si="45"/>
        <v>8.7469752974763504E-2</v>
      </c>
      <c r="AT254" s="122">
        <f t="shared" si="46"/>
        <v>0.16491079131927289</v>
      </c>
      <c r="AU254" s="122">
        <f t="shared" si="47"/>
        <v>0.11380343703053182</v>
      </c>
      <c r="AV254" s="122">
        <f t="shared" si="48"/>
        <v>2.3820618652130518E-2</v>
      </c>
      <c r="AW254" s="122">
        <f t="shared" si="49"/>
        <v>0.12137068100700141</v>
      </c>
      <c r="AX254" s="122">
        <f t="shared" si="50"/>
        <v>1</v>
      </c>
      <c r="AY254" s="122">
        <f>SUMPRODUCT(AN254:AW254,幕後結果_最佳化!$Z$1005:$AI$1005)</f>
        <v>-0.34641768874473367</v>
      </c>
      <c r="AZ254" s="122">
        <f>(SUMPRODUCT(AN254:AW254,MMULT(AN254:AW254,幕後結果!$AB$9:$AK$18)))*252</f>
        <v>6.7740338073600331E-2</v>
      </c>
      <c r="BA254" s="122">
        <f t="shared" si="51"/>
        <v>0.26026974098730787</v>
      </c>
      <c r="BB254" s="98">
        <f t="shared" si="52"/>
        <v>-1.4958238605375138</v>
      </c>
      <c r="BC254" s="56"/>
      <c r="BD254" s="56"/>
    </row>
    <row r="255" spans="1:56">
      <c r="A255" s="91">
        <v>254</v>
      </c>
      <c r="B255" s="122">
        <v>0.6390053575520267</v>
      </c>
      <c r="C255" s="122">
        <v>8.1503992937104197E-3</v>
      </c>
      <c r="D255" s="122">
        <v>0.80237134336203852</v>
      </c>
      <c r="E255" s="122">
        <v>0.52925883733223977</v>
      </c>
      <c r="F255" s="122">
        <v>0.81706525826166776</v>
      </c>
      <c r="G255" s="122">
        <v>0.89003024598683877</v>
      </c>
      <c r="H255" s="122">
        <v>0.91848089026824109</v>
      </c>
      <c r="I255" s="122">
        <v>5.5077610382514131E-2</v>
      </c>
      <c r="J255" s="122">
        <v>0.47298606203629978</v>
      </c>
      <c r="K255" s="100">
        <v>0.3844423675345463</v>
      </c>
      <c r="L255" s="101"/>
      <c r="M255" s="102">
        <v>254</v>
      </c>
      <c r="N255" s="125">
        <v>0.35580142091390909</v>
      </c>
      <c r="O255" s="125">
        <v>-2.4021101637430085</v>
      </c>
      <c r="P255" s="125">
        <v>0.85012190677338073</v>
      </c>
      <c r="Q255" s="125">
        <v>7.3406902098408347E-2</v>
      </c>
      <c r="R255" s="125">
        <v>0.90423749270667453</v>
      </c>
      <c r="S255" s="125">
        <v>1.226688988384335</v>
      </c>
      <c r="T255" s="125">
        <v>1.394925788779912</v>
      </c>
      <c r="U255" s="122">
        <v>-1.5974958556114995</v>
      </c>
      <c r="V255" s="122">
        <v>-6.7765730568206006E-2</v>
      </c>
      <c r="W255" s="94">
        <v>-0.29383402354364691</v>
      </c>
      <c r="X255" s="56"/>
      <c r="Y255" s="95">
        <v>254</v>
      </c>
      <c r="Z255" s="122">
        <f>(幕後結果!$AB$2+幕後結果!$AB$4*幕後結果_最佳化!$N1256)*12/3</f>
        <v>-1.4629400568127136</v>
      </c>
      <c r="AA255" s="122">
        <f>(幕後結果!$AC$2+幕後結果!$AC$4*幕後結果_最佳化!$O1256)*12/3</f>
        <v>-2.5345803106184692</v>
      </c>
      <c r="AB255" s="122">
        <f>(幕後結果!$AD$2+幕後結果!$AD$4*幕後結果_最佳化!$P1256)*12/3</f>
        <v>-6.7460032852088347E-2</v>
      </c>
      <c r="AC255" s="122">
        <f>(幕後結果!$AE$2+幕後結果!$AE$4*幕後結果_最佳化!$Q1256)*12/3</f>
        <v>2.8770583795294791E-2</v>
      </c>
      <c r="AD255" s="122">
        <f>(幕後結果!$AF$2+幕後結果!$AF$4*幕後結果_最佳化!$R1256)*12/3</f>
        <v>3.0449035194057252</v>
      </c>
      <c r="AE255" s="122">
        <f>(幕後結果!$AG$2+幕後結果!$AG$4*幕後結果_最佳化!$S1256)*12/3</f>
        <v>0.3902359755467717</v>
      </c>
      <c r="AF255" s="122">
        <f>(幕後結果!$AH$2+幕後結果!$AH$4*幕後結果_最佳化!$T1256)*12/3</f>
        <v>0.90427781379214334</v>
      </c>
      <c r="AG255" s="122">
        <f>(幕後結果!$AI$2+幕後結果!$AI$4*幕後結果_最佳化!$U1256)*12/3</f>
        <v>-3.2286775480721812</v>
      </c>
      <c r="AH255" s="122">
        <f>(幕後結果!$AJ$2+幕後結果!$AJ$4*幕後結果_最佳化!$V1256)*12/3</f>
        <v>1.3985438554037033</v>
      </c>
      <c r="AI255" s="96">
        <f>(幕後結果!$AK$2+幕後結果!$AK$4*幕後結果_最佳化!$W1256)*12/3</f>
        <v>-3.6964300192453887</v>
      </c>
      <c r="AJ255" s="56"/>
      <c r="AK255" s="56"/>
      <c r="AL255" s="56"/>
      <c r="AM255" s="104">
        <v>254</v>
      </c>
      <c r="AN255" s="122">
        <f t="shared" si="40"/>
        <v>0.25408979451752778</v>
      </c>
      <c r="AO255" s="122">
        <f t="shared" si="41"/>
        <v>3.1828424404236342E-3</v>
      </c>
      <c r="AP255" s="122">
        <f t="shared" si="42"/>
        <v>1.4192538501586902E-2</v>
      </c>
      <c r="AQ255" s="122">
        <f t="shared" si="43"/>
        <v>9.3449589625855006E-2</v>
      </c>
      <c r="AR255" s="122">
        <f t="shared" si="44"/>
        <v>1.6082502941970875E-2</v>
      </c>
      <c r="AS255" s="122">
        <f t="shared" si="45"/>
        <v>0.24772584781866408</v>
      </c>
      <c r="AT255" s="122">
        <f t="shared" si="46"/>
        <v>0.14590410351155605</v>
      </c>
      <c r="AU255" s="122">
        <f t="shared" si="47"/>
        <v>0.16780871397732922</v>
      </c>
      <c r="AV255" s="122">
        <f t="shared" si="48"/>
        <v>3.5722592226739139E-2</v>
      </c>
      <c r="AW255" s="122">
        <f t="shared" si="49"/>
        <v>2.1841474438347483E-2</v>
      </c>
      <c r="AX255" s="122">
        <f t="shared" si="50"/>
        <v>1</v>
      </c>
      <c r="AY255" s="122">
        <f>SUMPRODUCT(AN255:AW255,幕後結果_最佳化!$Z$1005:$AI$1005)</f>
        <v>-0.47103527871716111</v>
      </c>
      <c r="AZ255" s="122">
        <f>(SUMPRODUCT(AN255:AW255,MMULT(AN255:AW255,幕後結果!$AB$9:$AK$18)))*252</f>
        <v>4.8729574113544401E-2</v>
      </c>
      <c r="BA255" s="122">
        <f t="shared" si="51"/>
        <v>0.22074776128772949</v>
      </c>
      <c r="BB255" s="98">
        <f t="shared" si="52"/>
        <v>-2.3281562436652843</v>
      </c>
      <c r="BC255" s="56"/>
      <c r="BD255" s="56"/>
    </row>
    <row r="256" spans="1:56">
      <c r="A256" s="91">
        <v>255</v>
      </c>
      <c r="B256" s="122">
        <v>0.53909106108716531</v>
      </c>
      <c r="C256" s="122">
        <v>0.82218783683129226</v>
      </c>
      <c r="D256" s="122">
        <v>0.49806052935224199</v>
      </c>
      <c r="E256" s="122">
        <v>0.34967912155616476</v>
      </c>
      <c r="F256" s="122">
        <v>0.77941265209221822</v>
      </c>
      <c r="G256" s="122">
        <v>0.14386059780104898</v>
      </c>
      <c r="H256" s="122">
        <v>0.62437825512492906</v>
      </c>
      <c r="I256" s="122">
        <v>0.57691506640095302</v>
      </c>
      <c r="J256" s="122">
        <v>0.73170084043901595</v>
      </c>
      <c r="K256" s="100">
        <v>4.9084305055660193E-2</v>
      </c>
      <c r="L256" s="101"/>
      <c r="M256" s="102">
        <v>255</v>
      </c>
      <c r="N256" s="125">
        <v>9.8144089891647468E-2</v>
      </c>
      <c r="O256" s="125">
        <v>0.92373495835471842</v>
      </c>
      <c r="P256" s="125">
        <v>-4.8615511136194337E-3</v>
      </c>
      <c r="Q256" s="125">
        <v>-0.38618691595930721</v>
      </c>
      <c r="R256" s="125">
        <v>0.77021107427353408</v>
      </c>
      <c r="S256" s="125">
        <v>-1.0631339824137267</v>
      </c>
      <c r="T256" s="125">
        <v>0.31700014826810741</v>
      </c>
      <c r="U256" s="122">
        <v>0.19400768151976372</v>
      </c>
      <c r="V256" s="122">
        <v>0.61796513829799116</v>
      </c>
      <c r="W256" s="94">
        <v>-1.6537977656652947</v>
      </c>
      <c r="X256" s="56"/>
      <c r="Y256" s="95">
        <v>255</v>
      </c>
      <c r="Z256" s="122">
        <f>(幕後結果!$AB$2+幕後結果!$AB$4*幕後結果_最佳化!$N1257)*12/3</f>
        <v>-1.7268485250057075</v>
      </c>
      <c r="AA256" s="122">
        <f>(幕後結果!$AC$2+幕後結果!$AC$4*幕後結果_最佳化!$O1257)*12/3</f>
        <v>0.97858517623330732</v>
      </c>
      <c r="AB256" s="122">
        <f>(幕後結果!$AD$2+幕後結果!$AD$4*幕後結果_最佳化!$P1257)*12/3</f>
        <v>0.37169706748255588</v>
      </c>
      <c r="AC256" s="122">
        <f>(幕後結果!$AE$2+幕後結果!$AE$4*幕後結果_最佳化!$Q1257)*12/3</f>
        <v>0.21841830719463182</v>
      </c>
      <c r="AD256" s="122">
        <f>(幕後結果!$AF$2+幕後結果!$AF$4*幕後結果_最佳化!$R1257)*12/3</f>
        <v>2.4890684511970509</v>
      </c>
      <c r="AE256" s="122">
        <f>(幕後結果!$AG$2+幕後結果!$AG$4*幕後結果_最佳化!$S1257)*12/3</f>
        <v>-0.77798886486380459</v>
      </c>
      <c r="AF256" s="122">
        <f>(幕後結果!$AH$2+幕後結果!$AH$4*幕後結果_最佳化!$T1257)*12/3</f>
        <v>0.80067997808910107</v>
      </c>
      <c r="AG256" s="122">
        <f>(幕後結果!$AI$2+幕後結果!$AI$4*幕後結果_最佳化!$U1257)*12/3</f>
        <v>0.54790579233667758</v>
      </c>
      <c r="AH256" s="122">
        <f>(幕後結果!$AJ$2+幕後結果!$AJ$4*幕後結果_最佳化!$V1257)*12/3</f>
        <v>1.1990580779481632</v>
      </c>
      <c r="AI256" s="96">
        <f>(幕後結果!$AK$2+幕後結果!$AK$4*幕後結果_最佳化!$W1257)*12/3</f>
        <v>-2.7596256478431922</v>
      </c>
      <c r="AJ256" s="56"/>
      <c r="AK256" s="56"/>
      <c r="AL256" s="56"/>
      <c r="AM256" s="104">
        <v>255</v>
      </c>
      <c r="AN256" s="122">
        <f t="shared" si="40"/>
        <v>4.05630392290596E-2</v>
      </c>
      <c r="AO256" s="122">
        <f t="shared" si="41"/>
        <v>4.3176010332670496E-2</v>
      </c>
      <c r="AP256" s="122">
        <f t="shared" si="42"/>
        <v>1.2895114649180263E-2</v>
      </c>
      <c r="AQ256" s="122">
        <f t="shared" si="43"/>
        <v>0.18456090987185872</v>
      </c>
      <c r="AR256" s="122">
        <f t="shared" si="44"/>
        <v>0.13969818578901225</v>
      </c>
      <c r="AS256" s="122">
        <f t="shared" si="45"/>
        <v>0.14165718103854863</v>
      </c>
      <c r="AT256" s="122">
        <f t="shared" si="46"/>
        <v>0.19743230447729754</v>
      </c>
      <c r="AU256" s="122">
        <f t="shared" si="47"/>
        <v>0.1262880936909006</v>
      </c>
      <c r="AV256" s="122">
        <f t="shared" si="48"/>
        <v>5.885884697114821E-2</v>
      </c>
      <c r="AW256" s="122">
        <f t="shared" si="49"/>
        <v>5.4870313950323851E-2</v>
      </c>
      <c r="AX256" s="122">
        <f t="shared" si="50"/>
        <v>1.0000000000000002</v>
      </c>
      <c r="AY256" s="122">
        <f>SUMPRODUCT(AN256:AW256,幕後結果_最佳化!$Z$1005:$AI$1005)</f>
        <v>8.4967502060662406E-2</v>
      </c>
      <c r="AZ256" s="122">
        <f>(SUMPRODUCT(AN256:AW256,MMULT(AN256:AW256,幕後結果!$AB$9:$AK$18)))*252</f>
        <v>6.3414169978790846E-2</v>
      </c>
      <c r="BA256" s="122">
        <f t="shared" si="51"/>
        <v>0.2518217027557213</v>
      </c>
      <c r="BB256" s="98">
        <f t="shared" si="52"/>
        <v>0.16705272659310794</v>
      </c>
      <c r="BC256" s="56"/>
      <c r="BD256" s="56"/>
    </row>
    <row r="257" spans="1:56">
      <c r="A257" s="91">
        <v>256</v>
      </c>
      <c r="B257" s="122">
        <v>0.86824208864112706</v>
      </c>
      <c r="C257" s="122">
        <v>0.14624292002129158</v>
      </c>
      <c r="D257" s="122">
        <v>0.83949963288562568</v>
      </c>
      <c r="E257" s="122">
        <v>0.82762340766812303</v>
      </c>
      <c r="F257" s="122">
        <v>0.81155754779108635</v>
      </c>
      <c r="G257" s="122">
        <v>0.32383824016524643</v>
      </c>
      <c r="H257" s="122">
        <v>0.36583017955686148</v>
      </c>
      <c r="I257" s="122">
        <v>0.45579305088289379</v>
      </c>
      <c r="J257" s="122">
        <v>0.44062541765588925</v>
      </c>
      <c r="K257" s="100">
        <v>7.7222156116670382E-2</v>
      </c>
      <c r="L257" s="101"/>
      <c r="M257" s="102">
        <v>256</v>
      </c>
      <c r="N257" s="125">
        <v>1.1181198194985065</v>
      </c>
      <c r="O257" s="125">
        <v>-1.0526840088640781</v>
      </c>
      <c r="P257" s="125">
        <v>0.99240349605521738</v>
      </c>
      <c r="Q257" s="125">
        <v>0.94481528956766492</v>
      </c>
      <c r="R257" s="125">
        <v>0.8836505086773383</v>
      </c>
      <c r="S257" s="125">
        <v>-0.45699243870936296</v>
      </c>
      <c r="T257" s="125">
        <v>-0.34291772188979625</v>
      </c>
      <c r="U257" s="122">
        <v>-0.11103814076892531</v>
      </c>
      <c r="V257" s="122">
        <v>-0.14938374767355081</v>
      </c>
      <c r="W257" s="94">
        <v>-1.4240074612047522</v>
      </c>
      <c r="X257" s="56"/>
      <c r="Y257" s="95">
        <v>256</v>
      </c>
      <c r="Z257" s="122">
        <f>(幕後結果!$AB$2+幕後結果!$AB$4*幕後結果_最佳化!$N1258)*12/3</f>
        <v>-0.68212671823002369</v>
      </c>
      <c r="AA257" s="122">
        <f>(幕後結果!$AC$2+幕後結果!$AC$4*幕後結果_最佳化!$O1258)*12/3</f>
        <v>-1.0947309327918626</v>
      </c>
      <c r="AB257" s="122">
        <f>(幕後結果!$AD$2+幕後結果!$AD$4*幕後結果_最佳化!$P1258)*12/3</f>
        <v>0.83221579999146511</v>
      </c>
      <c r="AC257" s="122">
        <f>(幕後結果!$AE$2+幕後結果!$AE$4*幕後結果_最佳化!$Q1258)*12/3</f>
        <v>1.6423096903116319</v>
      </c>
      <c r="AD257" s="122">
        <f>(幕後結果!$AF$2+幕後結果!$AF$4*幕後結果_最佳化!$R1258)*12/3</f>
        <v>3.4827757917847237</v>
      </c>
      <c r="AE257" s="122">
        <f>(幕後結果!$AG$2+幕後結果!$AG$4*幕後結果_最佳化!$S1258)*12/3</f>
        <v>-0.34670769179558042</v>
      </c>
      <c r="AF257" s="122">
        <f>(幕後結果!$AH$2+幕後結果!$AH$4*幕後結果_最佳化!$T1258)*12/3</f>
        <v>-3.794365636515229E-2</v>
      </c>
      <c r="AG257" s="122">
        <f>(幕後結果!$AI$2+幕後結果!$AI$4*幕後結果_最佳化!$U1258)*12/3</f>
        <v>-0.53151470033607939</v>
      </c>
      <c r="AH257" s="122">
        <f>(幕後結果!$AJ$2+幕後結果!$AJ$4*幕後結果_最佳化!$V1258)*12/3</f>
        <v>0.82739507132892365</v>
      </c>
      <c r="AI257" s="96">
        <f>(幕後結果!$AK$2+幕後結果!$AK$4*幕後結果_最佳化!$W1258)*12/3</f>
        <v>-3.1814293781281489</v>
      </c>
      <c r="AJ257" s="56"/>
      <c r="AK257" s="56"/>
      <c r="AL257" s="56"/>
      <c r="AM257" s="104">
        <v>256</v>
      </c>
      <c r="AN257" s="122">
        <f t="shared" si="40"/>
        <v>2.540824999900507E-2</v>
      </c>
      <c r="AO257" s="122">
        <f t="shared" si="41"/>
        <v>0.10576703411427273</v>
      </c>
      <c r="AP257" s="122">
        <f t="shared" si="42"/>
        <v>0.12191789603164947</v>
      </c>
      <c r="AQ257" s="122">
        <f t="shared" si="43"/>
        <v>0.10726625766878926</v>
      </c>
      <c r="AR257" s="122">
        <f t="shared" si="44"/>
        <v>4.9763889804626746E-2</v>
      </c>
      <c r="AS257" s="122">
        <f t="shared" si="45"/>
        <v>0.17253168627761378</v>
      </c>
      <c r="AT257" s="122">
        <f t="shared" si="46"/>
        <v>7.6311756610964426E-2</v>
      </c>
      <c r="AU257" s="122">
        <f t="shared" si="47"/>
        <v>0.13469425430635146</v>
      </c>
      <c r="AV257" s="122">
        <f t="shared" si="48"/>
        <v>8.6653944677356834E-2</v>
      </c>
      <c r="AW257" s="122">
        <f t="shared" si="49"/>
        <v>0.11968503050937029</v>
      </c>
      <c r="AX257" s="122">
        <f t="shared" si="50"/>
        <v>1</v>
      </c>
      <c r="AY257" s="122">
        <f>SUMPRODUCT(AN257:AW257,幕後結果_最佳化!$Z$1005:$AI$1005)</f>
        <v>-0.11068852206206101</v>
      </c>
      <c r="AZ257" s="122">
        <f>(SUMPRODUCT(AN257:AW257,MMULT(AN257:AW257,幕後結果!$AB$9:$AK$18)))*252</f>
        <v>6.1959983935302637E-2</v>
      </c>
      <c r="BA257" s="122">
        <f t="shared" si="51"/>
        <v>0.24891762479845142</v>
      </c>
      <c r="BB257" s="98">
        <f t="shared" si="52"/>
        <v>-0.6170255006507539</v>
      </c>
      <c r="BC257" s="56"/>
      <c r="BD257" s="56"/>
    </row>
    <row r="258" spans="1:56">
      <c r="A258" s="91">
        <v>257</v>
      </c>
      <c r="B258" s="122">
        <v>0.14016147224024178</v>
      </c>
      <c r="C258" s="122">
        <v>0.40287591838714421</v>
      </c>
      <c r="D258" s="122">
        <v>0.72027280929487536</v>
      </c>
      <c r="E258" s="122">
        <v>0.96970053929542144</v>
      </c>
      <c r="F258" s="122">
        <v>0.84197707591311732</v>
      </c>
      <c r="G258" s="122">
        <v>0.80563922677928979</v>
      </c>
      <c r="H258" s="122">
        <v>0.85054962060373795</v>
      </c>
      <c r="I258" s="122">
        <v>0.17092734930241926</v>
      </c>
      <c r="J258" s="122">
        <v>0.50859192726528835</v>
      </c>
      <c r="K258" s="100">
        <v>0.87568509930643823</v>
      </c>
      <c r="L258" s="101"/>
      <c r="M258" s="102">
        <v>257</v>
      </c>
      <c r="N258" s="125">
        <v>-1.0795941570728043</v>
      </c>
      <c r="O258" s="125">
        <v>-0.24591008504775377</v>
      </c>
      <c r="P258" s="125">
        <v>0.58365212774695208</v>
      </c>
      <c r="Q258" s="125">
        <v>1.8764105908908335</v>
      </c>
      <c r="R258" s="125">
        <v>1.0026166728593411</v>
      </c>
      <c r="S258" s="125">
        <v>0.86193816383960953</v>
      </c>
      <c r="T258" s="125">
        <v>1.0387935563654018</v>
      </c>
      <c r="U258" s="122">
        <v>-0.95050700033528834</v>
      </c>
      <c r="V258" s="122">
        <v>2.1538432995418268E-2</v>
      </c>
      <c r="W258" s="94">
        <v>1.1536838647357492</v>
      </c>
      <c r="X258" s="56"/>
      <c r="Y258" s="95">
        <v>257</v>
      </c>
      <c r="Z258" s="122">
        <f>(幕後結果!$AB$2+幕後結果!$AB$4*幕後結果_最佳化!$N1259)*12/3</f>
        <v>-2.9331603945555629</v>
      </c>
      <c r="AA258" s="122">
        <f>(幕後結果!$AC$2+幕後結果!$AC$4*幕後結果_最佳化!$O1259)*12/3</f>
        <v>-0.27803605505988949</v>
      </c>
      <c r="AB258" s="122">
        <f>(幕後結果!$AD$2+幕後結果!$AD$4*幕後結果_最佳化!$P1259)*12/3</f>
        <v>0.31133556279391261</v>
      </c>
      <c r="AC258" s="122">
        <f>(幕後結果!$AE$2+幕後結果!$AE$4*幕後結果_最佳化!$Q1259)*12/3</f>
        <v>2.3200495373409247</v>
      </c>
      <c r="AD258" s="122">
        <f>(幕後結果!$AF$2+幕後結果!$AF$4*幕後結果_最佳化!$R1259)*12/3</f>
        <v>3.5094702875276007</v>
      </c>
      <c r="AE258" s="122">
        <f>(幕後結果!$AG$2+幕後結果!$AG$4*幕後結果_最佳化!$S1259)*12/3</f>
        <v>0.55998768089026407</v>
      </c>
      <c r="AF258" s="122">
        <f>(幕後結果!$AH$2+幕後結果!$AH$4*幕後結果_最佳化!$T1259)*12/3</f>
        <v>0.9375467994690857</v>
      </c>
      <c r="AG258" s="122">
        <f>(幕後結果!$AI$2+幕後結果!$AI$4*幕後結果_最佳化!$U1259)*12/3</f>
        <v>-1.5570714863908914</v>
      </c>
      <c r="AH258" s="122">
        <f>(幕後結果!$AJ$2+幕後結果!$AJ$4*幕後結果_最佳化!$V1259)*12/3</f>
        <v>0.90310921116802945</v>
      </c>
      <c r="AI258" s="96">
        <f>(幕後結果!$AK$2+幕後結果!$AK$4*幕後結果_最佳化!$W1259)*12/3</f>
        <v>-1.0462523422547649</v>
      </c>
      <c r="AJ258" s="56"/>
      <c r="AK258" s="56"/>
      <c r="AL258" s="56"/>
      <c r="AM258" s="104">
        <v>257</v>
      </c>
      <c r="AN258" s="122">
        <f t="shared" si="40"/>
        <v>2.5895812713100795E-3</v>
      </c>
      <c r="AO258" s="122">
        <f t="shared" si="41"/>
        <v>6.7664237863870172E-2</v>
      </c>
      <c r="AP258" s="122">
        <f t="shared" si="42"/>
        <v>0.12953955267344452</v>
      </c>
      <c r="AQ258" s="122">
        <f t="shared" si="43"/>
        <v>8.8138683867901052E-2</v>
      </c>
      <c r="AR258" s="122">
        <f t="shared" si="44"/>
        <v>0.12512416999413112</v>
      </c>
      <c r="AS258" s="122">
        <f t="shared" si="45"/>
        <v>0.14417136724604418</v>
      </c>
      <c r="AT258" s="122">
        <f t="shared" si="46"/>
        <v>5.4338985890171047E-2</v>
      </c>
      <c r="AU258" s="122">
        <f t="shared" si="47"/>
        <v>0.17280486496709718</v>
      </c>
      <c r="AV258" s="122">
        <f t="shared" si="48"/>
        <v>0.13029775564042495</v>
      </c>
      <c r="AW258" s="122">
        <f t="shared" si="49"/>
        <v>8.5330800585605715E-2</v>
      </c>
      <c r="AX258" s="122">
        <f t="shared" si="50"/>
        <v>1</v>
      </c>
      <c r="AY258" s="122">
        <f>SUMPRODUCT(AN258:AW258,幕後結果_最佳化!$Z$1005:$AI$1005)</f>
        <v>8.5996526472967877E-2</v>
      </c>
      <c r="AZ258" s="122">
        <f>(SUMPRODUCT(AN258:AW258,MMULT(AN258:AW258,幕後結果!$AB$9:$AK$18)))*252</f>
        <v>6.6949920740035779E-2</v>
      </c>
      <c r="BA258" s="122">
        <f t="shared" si="51"/>
        <v>0.25874682749752853</v>
      </c>
      <c r="BB258" s="98">
        <f t="shared" si="52"/>
        <v>0.1665586662057896</v>
      </c>
      <c r="BC258" s="56"/>
      <c r="BD258" s="56"/>
    </row>
    <row r="259" spans="1:56">
      <c r="A259" s="91">
        <v>258</v>
      </c>
      <c r="B259" s="122">
        <v>0.11109793525473122</v>
      </c>
      <c r="C259" s="122">
        <v>0.82773365388925746</v>
      </c>
      <c r="D259" s="122">
        <v>0.85429891581796968</v>
      </c>
      <c r="E259" s="122">
        <v>0.5360387574055272</v>
      </c>
      <c r="F259" s="122">
        <v>0.58161642066372377</v>
      </c>
      <c r="G259" s="122">
        <v>0.58769436660185437</v>
      </c>
      <c r="H259" s="122">
        <v>0.93025913769973845</v>
      </c>
      <c r="I259" s="122">
        <v>0.14371943912488483</v>
      </c>
      <c r="J259" s="122">
        <v>0.5246527461091679</v>
      </c>
      <c r="K259" s="100">
        <v>0.59869552648797009</v>
      </c>
      <c r="L259" s="101"/>
      <c r="M259" s="102">
        <v>258</v>
      </c>
      <c r="N259" s="125">
        <v>-1.2207099198963136</v>
      </c>
      <c r="O259" s="125">
        <v>0.94524719074019448</v>
      </c>
      <c r="P259" s="125">
        <v>1.0550506328695721</v>
      </c>
      <c r="Q259" s="125">
        <v>9.0458985404355749E-2</v>
      </c>
      <c r="R259" s="125">
        <v>0.2060304080038437</v>
      </c>
      <c r="S259" s="125">
        <v>0.22161800275035018</v>
      </c>
      <c r="T259" s="125">
        <v>1.477723787865999</v>
      </c>
      <c r="U259" s="122">
        <v>-1.0637568171487406</v>
      </c>
      <c r="V259" s="122">
        <v>6.1834652236997335E-2</v>
      </c>
      <c r="W259" s="94">
        <v>0.24997207124977525</v>
      </c>
      <c r="X259" s="56"/>
      <c r="Y259" s="95">
        <v>258</v>
      </c>
      <c r="Z259" s="122">
        <f>(幕後結果!$AB$2+幕後結果!$AB$4*幕後結果_最佳化!$N1260)*12/3</f>
        <v>-3.0776998286049699</v>
      </c>
      <c r="AA259" s="122">
        <f>(幕後結果!$AC$2+幕後結果!$AC$4*幕後結果_最佳化!$O1260)*12/3</f>
        <v>0.97939797590430444</v>
      </c>
      <c r="AB259" s="122">
        <f>(幕後結果!$AD$2+幕後結果!$AD$4*幕後結果_最佳化!$P1260)*12/3</f>
        <v>1.3504088968178529</v>
      </c>
      <c r="AC259" s="122">
        <f>(幕後結果!$AE$2+幕後結果!$AE$4*幕後結果_最佳化!$Q1260)*12/3</f>
        <v>1.0448057369469639</v>
      </c>
      <c r="AD259" s="122">
        <f>(幕後結果!$AF$2+幕後結果!$AF$4*幕後結果_最佳化!$R1260)*12/3</f>
        <v>1.8292224126221701</v>
      </c>
      <c r="AE259" s="122">
        <f>(幕後結果!$AG$2+幕後結果!$AG$4*幕後結果_最佳化!$S1260)*12/3</f>
        <v>-6.4139874458451485E-2</v>
      </c>
      <c r="AF259" s="122">
        <f>(幕後結果!$AH$2+幕後結果!$AH$4*幕後結果_最佳化!$T1260)*12/3</f>
        <v>1.541254828648899</v>
      </c>
      <c r="AG259" s="122">
        <f>(幕後結果!$AI$2+幕後結果!$AI$4*幕後結果_最佳化!$U1260)*12/3</f>
        <v>-1.0376498180941347</v>
      </c>
      <c r="AH259" s="122">
        <f>(幕後結果!$AJ$2+幕後結果!$AJ$4*幕後結果_最佳化!$V1260)*12/3</f>
        <v>0.88841625646577116</v>
      </c>
      <c r="AI259" s="96">
        <f>(幕後結果!$AK$2+幕後結果!$AK$4*幕後結果_最佳化!$W1260)*12/3</f>
        <v>-1.6577546975701891</v>
      </c>
      <c r="AJ259" s="56"/>
      <c r="AK259" s="56"/>
      <c r="AL259" s="56"/>
      <c r="AM259" s="104">
        <v>258</v>
      </c>
      <c r="AN259" s="122">
        <f t="shared" si="40"/>
        <v>1.5334530461889916E-2</v>
      </c>
      <c r="AO259" s="122">
        <f t="shared" si="41"/>
        <v>0.10340987538874134</v>
      </c>
      <c r="AP259" s="122">
        <f t="shared" si="42"/>
        <v>0.15912724322857996</v>
      </c>
      <c r="AQ259" s="122">
        <f t="shared" si="43"/>
        <v>0.21556067307009785</v>
      </c>
      <c r="AR259" s="122">
        <f t="shared" si="44"/>
        <v>5.0812425702984589E-2</v>
      </c>
      <c r="AS259" s="122">
        <f t="shared" si="45"/>
        <v>2.4092079320940725E-3</v>
      </c>
      <c r="AT259" s="122">
        <f t="shared" si="46"/>
        <v>0.10265847600329908</v>
      </c>
      <c r="AU259" s="122">
        <f t="shared" si="47"/>
        <v>4.8651599762999945E-2</v>
      </c>
      <c r="AV259" s="122">
        <f t="shared" si="48"/>
        <v>0.10298270040712745</v>
      </c>
      <c r="AW259" s="122">
        <f t="shared" si="49"/>
        <v>0.19905326804218584</v>
      </c>
      <c r="AX259" s="122">
        <f t="shared" si="50"/>
        <v>1</v>
      </c>
      <c r="AY259" s="122">
        <f>SUMPRODUCT(AN259:AW259,幕後結果_最佳化!$Z$1005:$AI$1005)</f>
        <v>-0.13018342570630159</v>
      </c>
      <c r="AZ259" s="122">
        <f>(SUMPRODUCT(AN259:AW259,MMULT(AN259:AW259,幕後結果!$AB$9:$AK$18)))*252</f>
        <v>8.5828996114765979E-2</v>
      </c>
      <c r="BA259" s="122">
        <f t="shared" si="51"/>
        <v>0.29296586168829636</v>
      </c>
      <c r="BB259" s="98">
        <f t="shared" si="52"/>
        <v>-0.59079725094541979</v>
      </c>
      <c r="BC259" s="56"/>
      <c r="BD259" s="56"/>
    </row>
    <row r="260" spans="1:56">
      <c r="A260" s="91">
        <v>259</v>
      </c>
      <c r="B260" s="122">
        <v>0.53731643636593618</v>
      </c>
      <c r="C260" s="122">
        <v>4.067814611808207E-2</v>
      </c>
      <c r="D260" s="122">
        <v>4.3592256204406654E-2</v>
      </c>
      <c r="E260" s="122">
        <v>0.6517401780568699</v>
      </c>
      <c r="F260" s="122">
        <v>0.53818700886632431</v>
      </c>
      <c r="G260" s="122">
        <v>0.60434351315121804</v>
      </c>
      <c r="H260" s="122">
        <v>0.67044010709904178</v>
      </c>
      <c r="I260" s="122">
        <v>0.17542670659543247</v>
      </c>
      <c r="J260" s="122">
        <v>0.92129258699207228</v>
      </c>
      <c r="K260" s="100">
        <v>0.87969194567603126</v>
      </c>
      <c r="L260" s="101"/>
      <c r="M260" s="102">
        <v>259</v>
      </c>
      <c r="N260" s="125">
        <v>9.3675255258286641E-2</v>
      </c>
      <c r="O260" s="125">
        <v>-1.7428701899348109</v>
      </c>
      <c r="P260" s="125">
        <v>-1.7104401472350186</v>
      </c>
      <c r="Q260" s="125">
        <v>0.3900228588740417</v>
      </c>
      <c r="R260" s="125">
        <v>9.5867279198884242E-2</v>
      </c>
      <c r="S260" s="125">
        <v>0.26460603091607615</v>
      </c>
      <c r="T260" s="125">
        <v>0.44112875714547806</v>
      </c>
      <c r="U260" s="122">
        <v>-0.93293522607512336</v>
      </c>
      <c r="V260" s="122">
        <v>1.4138197742838103</v>
      </c>
      <c r="W260" s="94">
        <v>1.1734482231049972</v>
      </c>
      <c r="X260" s="56"/>
      <c r="Y260" s="95">
        <v>259</v>
      </c>
      <c r="Z260" s="122">
        <f>(幕後結果!$AB$2+幕後結果!$AB$4*幕後結果_最佳化!$N1261)*12/3</f>
        <v>-1.7314257799901434</v>
      </c>
      <c r="AA260" s="122">
        <f>(幕後結果!$AC$2+幕後結果!$AC$4*幕後結果_最佳化!$O1261)*12/3</f>
        <v>-1.841721030603682</v>
      </c>
      <c r="AB260" s="122">
        <f>(幕後結果!$AD$2+幕後結果!$AD$4*幕後結果_最佳化!$P1261)*12/3</f>
        <v>-2.7589496637358057</v>
      </c>
      <c r="AC260" s="122">
        <f>(幕後結果!$AE$2+幕後結果!$AE$4*幕後結果_最佳化!$Q1261)*12/3</f>
        <v>-0.76260561835878027</v>
      </c>
      <c r="AD260" s="122">
        <f>(幕後結果!$AF$2+幕後結果!$AF$4*幕後結果_最佳化!$R1261)*12/3</f>
        <v>0.63813919049831658</v>
      </c>
      <c r="AE260" s="122">
        <f>(幕後結果!$AG$2+幕後結果!$AG$4*幕後結果_最佳化!$S1261)*12/3</f>
        <v>0.15550859916971566</v>
      </c>
      <c r="AF260" s="122">
        <f>(幕後結果!$AH$2+幕後結果!$AH$4*幕後結果_最佳化!$T1261)*12/3</f>
        <v>0.13730760670150871</v>
      </c>
      <c r="AG260" s="122">
        <f>(幕後結果!$AI$2+幕後結果!$AI$4*幕後結果_最佳化!$U1261)*12/3</f>
        <v>-2.6597380229829937</v>
      </c>
      <c r="AH260" s="122">
        <f>(幕後結果!$AJ$2+幕後結果!$AJ$4*幕後結果_最佳化!$V1261)*12/3</f>
        <v>2.5284426224304619</v>
      </c>
      <c r="AI260" s="96">
        <f>(幕後結果!$AK$2+幕後結果!$AK$4*幕後結果_最佳化!$W1261)*12/3</f>
        <v>-2.6629864100451561</v>
      </c>
      <c r="AJ260" s="56"/>
      <c r="AK260" s="56"/>
      <c r="AL260" s="56"/>
      <c r="AM260" s="104">
        <v>259</v>
      </c>
      <c r="AN260" s="122">
        <f t="shared" ref="AN260:AN323" si="53">B1261/SUM($B1261:$K1261)</f>
        <v>0.12224004337819731</v>
      </c>
      <c r="AO260" s="122">
        <f t="shared" ref="AO260:AO323" si="54">C1261/SUM($B1261:$K1261)</f>
        <v>0.12350696349681686</v>
      </c>
      <c r="AP260" s="122">
        <f t="shared" ref="AP260:AP323" si="55">D1261/SUM($B1261:$K1261)</f>
        <v>6.3394093300597797E-3</v>
      </c>
      <c r="AQ260" s="122">
        <f t="shared" ref="AQ260:AQ323" si="56">E1261/SUM($B1261:$K1261)</f>
        <v>0.15783752607789631</v>
      </c>
      <c r="AR260" s="122">
        <f t="shared" ref="AR260:AR323" si="57">F1261/SUM($B1261:$K1261)</f>
        <v>3.1655050504307392E-2</v>
      </c>
      <c r="AS260" s="122">
        <f t="shared" ref="AS260:AS323" si="58">G1261/SUM($B1261:$K1261)</f>
        <v>4.9178924805831102E-2</v>
      </c>
      <c r="AT260" s="122">
        <f t="shared" ref="AT260:AT323" si="59">H1261/SUM($B1261:$K1261)</f>
        <v>1.494820317107338E-2</v>
      </c>
      <c r="AU260" s="122">
        <f t="shared" ref="AU260:AU323" si="60">I1261/SUM($B1261:$K1261)</f>
        <v>0.15535047018614764</v>
      </c>
      <c r="AV260" s="122">
        <f t="shared" ref="AV260:AV323" si="61">J1261/SUM($B1261:$K1261)</f>
        <v>5.9021417338849691E-2</v>
      </c>
      <c r="AW260" s="122">
        <f t="shared" ref="AW260:AW323" si="62">K1261/SUM($B1261:$K1261)</f>
        <v>0.27992199171082055</v>
      </c>
      <c r="AX260" s="122">
        <f t="shared" ref="AX260:AX323" si="63">SUM(AN260:AW260)</f>
        <v>1</v>
      </c>
      <c r="AY260" s="122">
        <f>SUMPRODUCT(AN260:AW260,幕後結果_最佳化!$Z$1005:$AI$1005)</f>
        <v>-0.58750234944200364</v>
      </c>
      <c r="AZ260" s="122">
        <f>(SUMPRODUCT(AN260:AW260,MMULT(AN260:AW260,幕後結果!$AB$9:$AK$18)))*252</f>
        <v>9.7548768159236007E-2</v>
      </c>
      <c r="BA260" s="122">
        <f t="shared" ref="BA260:BA323" si="64">AZ260^0.5</f>
        <v>0.31232798171031045</v>
      </c>
      <c r="BB260" s="98">
        <f t="shared" ref="BB260:BB323" si="65">(AY260-$BC$2)/$BA260</f>
        <v>-2.0183985629142658</v>
      </c>
      <c r="BC260" s="56"/>
      <c r="BD260" s="56"/>
    </row>
    <row r="261" spans="1:56">
      <c r="A261" s="91">
        <v>260</v>
      </c>
      <c r="B261" s="122">
        <v>0.75792100991731037</v>
      </c>
      <c r="C261" s="122">
        <v>4.6039030205418552E-2</v>
      </c>
      <c r="D261" s="122">
        <v>0.12680763354756275</v>
      </c>
      <c r="E261" s="122">
        <v>0.18822176730613061</v>
      </c>
      <c r="F261" s="122">
        <v>7.9201516328502697E-2</v>
      </c>
      <c r="G261" s="122">
        <v>0.51889579168284494</v>
      </c>
      <c r="H261" s="122">
        <v>0.9749427138714557</v>
      </c>
      <c r="I261" s="122">
        <v>0.62362685095540349</v>
      </c>
      <c r="J261" s="122">
        <v>0.75740160426393532</v>
      </c>
      <c r="K261" s="100">
        <v>0.76412344427688161</v>
      </c>
      <c r="L261" s="101"/>
      <c r="M261" s="102">
        <v>260</v>
      </c>
      <c r="N261" s="125">
        <v>0.69963067573669024</v>
      </c>
      <c r="O261" s="125">
        <v>-1.6845363509334386</v>
      </c>
      <c r="P261" s="125">
        <v>-1.1416121604100216</v>
      </c>
      <c r="Q261" s="125">
        <v>-0.88446817546560541</v>
      </c>
      <c r="R261" s="125">
        <v>-1.4104629376972844</v>
      </c>
      <c r="S261" s="125">
        <v>4.7382449429960186E-2</v>
      </c>
      <c r="T261" s="125">
        <v>1.9589847542628804</v>
      </c>
      <c r="U261" s="122">
        <v>0.31502022458051365</v>
      </c>
      <c r="V261" s="122">
        <v>0.69796866362156917</v>
      </c>
      <c r="W261" s="94">
        <v>0.71962955247906379</v>
      </c>
      <c r="X261" s="56"/>
      <c r="Y261" s="95">
        <v>260</v>
      </c>
      <c r="Z261" s="122">
        <f>(幕後結果!$AB$2+幕後結果!$AB$4*幕後結果_最佳化!$N1262)*12/3</f>
        <v>-1.1107690100964884</v>
      </c>
      <c r="AA261" s="122">
        <f>(幕後結果!$AC$2+幕後結果!$AC$4*幕後結果_最佳化!$O1262)*12/3</f>
        <v>-1.7699465951156352</v>
      </c>
      <c r="AB261" s="122">
        <f>(幕後結果!$AD$2+幕後結果!$AD$4*幕後結果_最佳化!$P1262)*12/3</f>
        <v>-1.9689667447931976</v>
      </c>
      <c r="AC261" s="122">
        <f>(幕後結果!$AE$2+幕後結果!$AE$4*幕後結果_最佳化!$Q1262)*12/3</f>
        <v>-1.7050191858077401</v>
      </c>
      <c r="AD261" s="122">
        <f>(幕後結果!$AF$2+幕後結果!$AF$4*幕後結果_最佳化!$R1262)*12/3</f>
        <v>-2.1088442708401081</v>
      </c>
      <c r="AE261" s="122">
        <f>(幕後結果!$AG$2+幕後結果!$AG$4*幕後結果_最佳化!$S1262)*12/3</f>
        <v>-0.10988764288488241</v>
      </c>
      <c r="AF261" s="122">
        <f>(幕後結果!$AH$2+幕後結果!$AH$4*幕後結果_最佳化!$T1262)*12/3</f>
        <v>1.5608931458416722</v>
      </c>
      <c r="AG261" s="122">
        <f>(幕後結果!$AI$2+幕後結果!$AI$4*幕後結果_最佳化!$U1262)*12/3</f>
        <v>-1.7030347868192397</v>
      </c>
      <c r="AH261" s="122">
        <f>(幕後結果!$AJ$2+幕後結果!$AJ$4*幕後結果_最佳化!$V1262)*12/3</f>
        <v>2.0626155031907087</v>
      </c>
      <c r="AI261" s="96">
        <f>(幕後結果!$AK$2+幕後結果!$AK$4*幕後結果_最佳化!$W1262)*12/3</f>
        <v>-2.6720078784553798</v>
      </c>
      <c r="AJ261" s="56"/>
      <c r="AK261" s="56"/>
      <c r="AL261" s="56"/>
      <c r="AM261" s="104">
        <v>260</v>
      </c>
      <c r="AN261" s="122">
        <f t="shared" si="53"/>
        <v>3.9522274822724676E-2</v>
      </c>
      <c r="AO261" s="122">
        <f t="shared" si="54"/>
        <v>2.8054408103336047E-2</v>
      </c>
      <c r="AP261" s="122">
        <f t="shared" si="55"/>
        <v>0.14416621884430023</v>
      </c>
      <c r="AQ261" s="122">
        <f t="shared" si="56"/>
        <v>0.17408260387369678</v>
      </c>
      <c r="AR261" s="122">
        <f t="shared" si="57"/>
        <v>7.8866451480221339E-2</v>
      </c>
      <c r="AS261" s="122">
        <f t="shared" si="58"/>
        <v>0.1481562529288489</v>
      </c>
      <c r="AT261" s="122">
        <f t="shared" si="59"/>
        <v>5.5419949532624968E-2</v>
      </c>
      <c r="AU261" s="122">
        <f t="shared" si="60"/>
        <v>9.455235897134201E-2</v>
      </c>
      <c r="AV261" s="122">
        <f t="shared" si="61"/>
        <v>6.2872396711622619E-2</v>
      </c>
      <c r="AW261" s="122">
        <f t="shared" si="62"/>
        <v>0.17430708473128231</v>
      </c>
      <c r="AX261" s="122">
        <f t="shared" si="63"/>
        <v>0.99999999999999978</v>
      </c>
      <c r="AY261" s="122">
        <f>SUMPRODUCT(AN261:AW261,幕後結果_最佳化!$Z$1005:$AI$1005)</f>
        <v>-0.19174258219957663</v>
      </c>
      <c r="AZ261" s="122">
        <f>(SUMPRODUCT(AN261:AW261,MMULT(AN261:AW261,幕後結果!$AB$9:$AK$18)))*252</f>
        <v>7.6154706753868623E-2</v>
      </c>
      <c r="BA261" s="122">
        <f t="shared" si="64"/>
        <v>0.27596142258270201</v>
      </c>
      <c r="BB261" s="98">
        <f t="shared" si="65"/>
        <v>-0.85027312877131345</v>
      </c>
      <c r="BC261" s="56"/>
      <c r="BD261" s="56"/>
    </row>
    <row r="262" spans="1:56">
      <c r="A262" s="91">
        <v>261</v>
      </c>
      <c r="B262" s="122">
        <v>0.60248475026438131</v>
      </c>
      <c r="C262" s="122">
        <v>5.42971405459165E-2</v>
      </c>
      <c r="D262" s="122">
        <v>0.32948480425726823</v>
      </c>
      <c r="E262" s="122">
        <v>0.2148536367695788</v>
      </c>
      <c r="F262" s="122">
        <v>7.7203202507714064E-3</v>
      </c>
      <c r="G262" s="122">
        <v>0.18252998474196747</v>
      </c>
      <c r="H262" s="122">
        <v>0.52566048994075709</v>
      </c>
      <c r="I262" s="122">
        <v>5.4705762562547333E-2</v>
      </c>
      <c r="J262" s="122">
        <v>0.92596675763110259</v>
      </c>
      <c r="K262" s="100">
        <v>0.87517358822478797</v>
      </c>
      <c r="L262" s="101"/>
      <c r="M262" s="102">
        <v>261</v>
      </c>
      <c r="N262" s="125">
        <v>0.25978386261273162</v>
      </c>
      <c r="O262" s="125">
        <v>-1.6045436040790471</v>
      </c>
      <c r="P262" s="125">
        <v>-0.44133621971188969</v>
      </c>
      <c r="Q262" s="125">
        <v>-0.78969266934706173</v>
      </c>
      <c r="R262" s="125">
        <v>-2.4218754766962762</v>
      </c>
      <c r="S262" s="125">
        <v>-0.90576552987856651</v>
      </c>
      <c r="T262" s="125">
        <v>6.4365725982465635E-2</v>
      </c>
      <c r="U262" s="122">
        <v>-1.6008437756231571</v>
      </c>
      <c r="V262" s="122">
        <v>1.4463948527623141</v>
      </c>
      <c r="W262" s="94">
        <v>1.151193050600654</v>
      </c>
      <c r="X262" s="56"/>
      <c r="Y262" s="95">
        <v>261</v>
      </c>
      <c r="Z262" s="122">
        <f>(幕後結果!$AB$2+幕後結果!$AB$4*幕後結果_最佳化!$N1263)*12/3</f>
        <v>-1.5612871390803083</v>
      </c>
      <c r="AA262" s="122">
        <f>(幕後結果!$AC$2+幕後結果!$AC$4*幕後結果_最佳化!$O1263)*12/3</f>
        <v>-1.6926620915195827</v>
      </c>
      <c r="AB262" s="122">
        <f>(幕後結果!$AD$2+幕後結果!$AD$4*幕後結果_最佳化!$P1263)*12/3</f>
        <v>-1.2131568936189892</v>
      </c>
      <c r="AC262" s="122">
        <f>(幕後結果!$AE$2+幕後結果!$AE$4*幕後結果_最佳化!$Q1263)*12/3</f>
        <v>-1.2945180610725724</v>
      </c>
      <c r="AD262" s="122">
        <f>(幕後結果!$AF$2+幕後結果!$AF$4*幕後結果_最佳化!$R1263)*12/3</f>
        <v>-3.6936008637948512</v>
      </c>
      <c r="AE262" s="122">
        <f>(幕後結果!$AG$2+幕後結果!$AG$4*幕後結果_最佳化!$S1263)*12/3</f>
        <v>-0.75552586597956495</v>
      </c>
      <c r="AF262" s="122">
        <f>(幕後結果!$AH$2+幕後結果!$AH$4*幕後結果_最佳化!$T1263)*12/3</f>
        <v>-0.17051157945348416</v>
      </c>
      <c r="AG262" s="122">
        <f>(幕後結果!$AI$2+幕後結果!$AI$4*幕後結果_最佳化!$U1263)*12/3</f>
        <v>-3.338890917619322</v>
      </c>
      <c r="AH262" s="122">
        <f>(幕後結果!$AJ$2+幕後結果!$AJ$4*幕後結果_最佳化!$V1263)*12/3</f>
        <v>2.6458410170668918</v>
      </c>
      <c r="AI262" s="96">
        <f>(幕後結果!$AK$2+幕後結果!$AK$4*幕後結果_最佳化!$W1263)*12/3</f>
        <v>-3.87399758723117</v>
      </c>
      <c r="AJ262" s="56"/>
      <c r="AK262" s="56"/>
      <c r="AL262" s="56"/>
      <c r="AM262" s="104">
        <v>261</v>
      </c>
      <c r="AN262" s="122">
        <f t="shared" si="53"/>
        <v>1.5038745942598202E-2</v>
      </c>
      <c r="AO262" s="122">
        <f t="shared" si="54"/>
        <v>0.14067603023865166</v>
      </c>
      <c r="AP262" s="122">
        <f t="shared" si="55"/>
        <v>0.14750565731150883</v>
      </c>
      <c r="AQ262" s="122">
        <f t="shared" si="56"/>
        <v>2.5811502329498821E-2</v>
      </c>
      <c r="AR262" s="122">
        <f t="shared" si="57"/>
        <v>6.3324186657376241E-2</v>
      </c>
      <c r="AS262" s="122">
        <f t="shared" si="58"/>
        <v>0.14698495092093597</v>
      </c>
      <c r="AT262" s="122">
        <f t="shared" si="59"/>
        <v>0.10892685556043073</v>
      </c>
      <c r="AU262" s="122">
        <f t="shared" si="60"/>
        <v>0.12061586596354017</v>
      </c>
      <c r="AV262" s="122">
        <f t="shared" si="61"/>
        <v>0.11987067256011263</v>
      </c>
      <c r="AW262" s="122">
        <f t="shared" si="62"/>
        <v>0.11124553251534663</v>
      </c>
      <c r="AX262" s="122">
        <f t="shared" si="63"/>
        <v>0.99999999999999989</v>
      </c>
      <c r="AY262" s="122">
        <f>SUMPRODUCT(AN262:AW262,幕後結果_最佳化!$Z$1005:$AI$1005)</f>
        <v>-3.9768028692794943E-2</v>
      </c>
      <c r="AZ262" s="122">
        <f>(SUMPRODUCT(AN262:AW262,MMULT(AN262:AW262,幕後結果!$AB$9:$AK$18)))*252</f>
        <v>5.9084238004290975E-2</v>
      </c>
      <c r="BA262" s="122">
        <f t="shared" si="64"/>
        <v>0.24307249536772146</v>
      </c>
      <c r="BB262" s="98">
        <f t="shared" si="65"/>
        <v>-0.34009618639794792</v>
      </c>
      <c r="BC262" s="56"/>
      <c r="BD262" s="56"/>
    </row>
    <row r="263" spans="1:56">
      <c r="A263" s="91">
        <v>262</v>
      </c>
      <c r="B263" s="122">
        <v>0.60812370702942831</v>
      </c>
      <c r="C263" s="122">
        <v>4.1654170754385378E-2</v>
      </c>
      <c r="D263" s="122">
        <v>0.98011049797187222</v>
      </c>
      <c r="E263" s="122">
        <v>0.96814101141181275</v>
      </c>
      <c r="F263" s="122">
        <v>0.95189929115714977</v>
      </c>
      <c r="G263" s="122">
        <v>0.3094544694494259</v>
      </c>
      <c r="H263" s="122">
        <v>1.9762577448111607E-2</v>
      </c>
      <c r="I263" s="122">
        <v>0.49883477245001573</v>
      </c>
      <c r="J263" s="122">
        <v>0.30268053366664471</v>
      </c>
      <c r="K263" s="100">
        <v>0.331134513949497</v>
      </c>
      <c r="L263" s="101"/>
      <c r="M263" s="102">
        <v>262</v>
      </c>
      <c r="N263" s="125">
        <v>0.27443208879982295</v>
      </c>
      <c r="O263" s="125">
        <v>-1.7318046974393935</v>
      </c>
      <c r="P263" s="125">
        <v>2.0560364384297807</v>
      </c>
      <c r="Q263" s="125">
        <v>1.8541480835996587</v>
      </c>
      <c r="R263" s="125">
        <v>1.6635548666754612</v>
      </c>
      <c r="S263" s="125">
        <v>-0.49739725788212907</v>
      </c>
      <c r="T263" s="125">
        <v>-2.0586773762493915</v>
      </c>
      <c r="U263" s="122">
        <v>-2.9207964760753972E-3</v>
      </c>
      <c r="V263" s="122">
        <v>-0.51670648651687479</v>
      </c>
      <c r="W263" s="94">
        <v>-0.43678258779076684</v>
      </c>
      <c r="X263" s="56"/>
      <c r="Y263" s="95">
        <v>262</v>
      </c>
      <c r="Z263" s="122">
        <f>(幕後結果!$AB$2+幕後結果!$AB$4*幕後結果_最佳化!$N1264)*12/3</f>
        <v>-1.546283525872634</v>
      </c>
      <c r="AA263" s="122">
        <f>(幕後結果!$AC$2+幕後結果!$AC$4*幕後結果_最佳化!$O1264)*12/3</f>
        <v>-1.8270111988841899</v>
      </c>
      <c r="AB263" s="122">
        <f>(幕後結果!$AD$2+幕後結果!$AD$4*幕後結果_最佳化!$P1264)*12/3</f>
        <v>1.5945342055101135</v>
      </c>
      <c r="AC263" s="122">
        <f>(幕後結果!$AE$2+幕後結果!$AE$4*幕後結果_最佳化!$Q1264)*12/3</f>
        <v>2.7722757985710031</v>
      </c>
      <c r="AD263" s="122">
        <f>(幕後結果!$AF$2+幕後結果!$AF$4*幕後結果_最佳化!$R1264)*12/3</f>
        <v>5.4021583747143849</v>
      </c>
      <c r="AE263" s="122">
        <f>(幕後結果!$AG$2+幕後結果!$AG$4*幕後結果_最佳化!$S1264)*12/3</f>
        <v>-0.5131903878746642</v>
      </c>
      <c r="AF263" s="122">
        <f>(幕後結果!$AH$2+幕後結果!$AH$4*幕後結果_最佳化!$T1264)*12/3</f>
        <v>-1.8138132070755415</v>
      </c>
      <c r="AG263" s="122">
        <f>(幕後結果!$AI$2+幕後結果!$AI$4*幕後結果_最佳化!$U1264)*12/3</f>
        <v>-0.37689747557746872</v>
      </c>
      <c r="AH263" s="122">
        <f>(幕後結果!$AJ$2+幕後結果!$AJ$4*幕後結果_最佳化!$V1264)*12/3</f>
        <v>3.6470479150397361E-2</v>
      </c>
      <c r="AI263" s="96">
        <f>(幕後結果!$AK$2+幕後結果!$AK$4*幕後結果_最佳化!$W1264)*12/3</f>
        <v>-1.7545123111221972</v>
      </c>
      <c r="AJ263" s="56"/>
      <c r="AK263" s="56"/>
      <c r="AL263" s="56"/>
      <c r="AM263" s="104">
        <v>262</v>
      </c>
      <c r="AN263" s="122">
        <f t="shared" si="53"/>
        <v>2.5817300753382469E-2</v>
      </c>
      <c r="AO263" s="122">
        <f t="shared" si="54"/>
        <v>0.11125789188979608</v>
      </c>
      <c r="AP263" s="122">
        <f t="shared" si="55"/>
        <v>0.13679403706193174</v>
      </c>
      <c r="AQ263" s="122">
        <f t="shared" si="56"/>
        <v>1.1681417214499192E-2</v>
      </c>
      <c r="AR263" s="122">
        <f t="shared" si="57"/>
        <v>6.1657451301431285E-2</v>
      </c>
      <c r="AS263" s="122">
        <f t="shared" si="58"/>
        <v>0.10788164706306293</v>
      </c>
      <c r="AT263" s="122">
        <f t="shared" si="59"/>
        <v>0.10303004700553911</v>
      </c>
      <c r="AU263" s="122">
        <f t="shared" si="60"/>
        <v>0.15250018277635446</v>
      </c>
      <c r="AV263" s="122">
        <f t="shared" si="61"/>
        <v>8.0210371994927504E-2</v>
      </c>
      <c r="AW263" s="122">
        <f t="shared" si="62"/>
        <v>0.20916965293907516</v>
      </c>
      <c r="AX263" s="122">
        <f t="shared" si="63"/>
        <v>1</v>
      </c>
      <c r="AY263" s="122">
        <f>SUMPRODUCT(AN263:AW263,幕後結果_最佳化!$Z$1005:$AI$1005)</f>
        <v>-0.26818312704892222</v>
      </c>
      <c r="AZ263" s="122">
        <f>(SUMPRODUCT(AN263:AW263,MMULT(AN263:AW263,幕後結果!$AB$9:$AK$18)))*252</f>
        <v>7.9926793689566206E-2</v>
      </c>
      <c r="BA263" s="122">
        <f t="shared" si="64"/>
        <v>0.2827132711592546</v>
      </c>
      <c r="BB263" s="98">
        <f t="shared" si="65"/>
        <v>-1.1003485113144429</v>
      </c>
      <c r="BC263" s="56"/>
      <c r="BD263" s="56"/>
    </row>
    <row r="264" spans="1:56">
      <c r="A264" s="91">
        <v>263</v>
      </c>
      <c r="B264" s="122">
        <v>0.19845120511852143</v>
      </c>
      <c r="C264" s="122">
        <v>0.1361905893152735</v>
      </c>
      <c r="D264" s="122">
        <v>0.91836672205616732</v>
      </c>
      <c r="E264" s="122">
        <v>4.1737394932644944E-2</v>
      </c>
      <c r="F264" s="122">
        <v>0.36555665161473838</v>
      </c>
      <c r="G264" s="122">
        <v>0.78666759215288384</v>
      </c>
      <c r="H264" s="122">
        <v>0.12583189448170318</v>
      </c>
      <c r="I264" s="122">
        <v>0.39001585996121424</v>
      </c>
      <c r="J264" s="122">
        <v>0.53110952141301815</v>
      </c>
      <c r="K264" s="100">
        <v>0.57119832492699318</v>
      </c>
      <c r="L264" s="101"/>
      <c r="M264" s="102">
        <v>263</v>
      </c>
      <c r="N264" s="125">
        <v>-0.84716634363071353</v>
      </c>
      <c r="O264" s="125">
        <v>-1.0975954544125135</v>
      </c>
      <c r="P264" s="125">
        <v>1.3941690692505908</v>
      </c>
      <c r="Q264" s="125">
        <v>-1.7308709166858698</v>
      </c>
      <c r="R264" s="125">
        <v>-0.34364496685549389</v>
      </c>
      <c r="S264" s="125">
        <v>0.79491178972115006</v>
      </c>
      <c r="T264" s="125">
        <v>-1.1463175376931809</v>
      </c>
      <c r="U264" s="122">
        <v>-0.27927769818696652</v>
      </c>
      <c r="V264" s="122">
        <v>7.8059205823780259E-2</v>
      </c>
      <c r="W264" s="94">
        <v>0.1794258311777237</v>
      </c>
      <c r="X264" s="56"/>
      <c r="Y264" s="95">
        <v>263</v>
      </c>
      <c r="Z264" s="122">
        <f>(幕後結果!$AB$2+幕後結果!$AB$4*幕後結果_最佳化!$N1265)*12/3</f>
        <v>-2.695093548300568</v>
      </c>
      <c r="AA264" s="122">
        <f>(幕後結果!$AC$2+幕後結果!$AC$4*幕後結果_最佳化!$O1265)*12/3</f>
        <v>-1.1749217936339142</v>
      </c>
      <c r="AB264" s="122">
        <f>(幕後結果!$AD$2+幕後結果!$AD$4*幕後結果_最佳化!$P1265)*12/3</f>
        <v>0.90752989384169391</v>
      </c>
      <c r="AC264" s="122">
        <f>(幕後結果!$AE$2+幕後結果!$AE$4*幕後結果_最佳化!$Q1265)*12/3</f>
        <v>-1.3781285260205018</v>
      </c>
      <c r="AD264" s="122">
        <f>(幕後結果!$AF$2+幕後結果!$AF$4*幕後結果_最佳化!$R1265)*12/3</f>
        <v>0.42451574883884263</v>
      </c>
      <c r="AE264" s="122">
        <f>(幕後結果!$AG$2+幕後結果!$AG$4*幕後結果_最佳化!$S1265)*12/3</f>
        <v>-0.17969244844699475</v>
      </c>
      <c r="AF264" s="122">
        <f>(幕後結果!$AH$2+幕後結果!$AH$4*幕後結果_最佳化!$T1265)*12/3</f>
        <v>-1.425217452810859</v>
      </c>
      <c r="AG264" s="122">
        <f>(幕後結果!$AI$2+幕後結果!$AI$4*幕後結果_最佳化!$U1265)*12/3</f>
        <v>-0.96052753775315125</v>
      </c>
      <c r="AH264" s="122">
        <f>(幕後結果!$AJ$2+幕後結果!$AJ$4*幕後結果_最佳化!$V1265)*12/3</f>
        <v>0.9786345813751165</v>
      </c>
      <c r="AI264" s="96">
        <f>(幕後結果!$AK$2+幕後結果!$AK$4*幕後結果_最佳化!$W1265)*12/3</f>
        <v>-1.7186505641914536</v>
      </c>
      <c r="AJ264" s="56"/>
      <c r="AK264" s="56"/>
      <c r="AL264" s="56"/>
      <c r="AM264" s="104">
        <v>263</v>
      </c>
      <c r="AN264" s="122">
        <f t="shared" si="53"/>
        <v>6.8389888485388683E-2</v>
      </c>
      <c r="AO264" s="122">
        <f t="shared" si="54"/>
        <v>8.425146601511535E-2</v>
      </c>
      <c r="AP264" s="122">
        <f t="shared" si="55"/>
        <v>5.5072204085428761E-2</v>
      </c>
      <c r="AQ264" s="122">
        <f t="shared" si="56"/>
        <v>0.11249505557257668</v>
      </c>
      <c r="AR264" s="122">
        <f t="shared" si="57"/>
        <v>0.16053570534686576</v>
      </c>
      <c r="AS264" s="122">
        <f t="shared" si="58"/>
        <v>8.8286415215174413E-2</v>
      </c>
      <c r="AT264" s="122">
        <f t="shared" si="59"/>
        <v>9.6487209699701093E-2</v>
      </c>
      <c r="AU264" s="122">
        <f t="shared" si="60"/>
        <v>6.8748889764549626E-2</v>
      </c>
      <c r="AV264" s="122">
        <f t="shared" si="61"/>
        <v>0.13176940775509036</v>
      </c>
      <c r="AW264" s="122">
        <f t="shared" si="62"/>
        <v>0.13396375806010913</v>
      </c>
      <c r="AX264" s="122">
        <f t="shared" si="63"/>
        <v>1</v>
      </c>
      <c r="AY264" s="122">
        <f>SUMPRODUCT(AN264:AW264,幕後結果_最佳化!$Z$1005:$AI$1005)</f>
        <v>-2.147116121492168E-2</v>
      </c>
      <c r="AZ264" s="122">
        <f>(SUMPRODUCT(AN264:AW264,MMULT(AN264:AW264,幕後結果!$AB$9:$AK$18)))*252</f>
        <v>6.7537073934972339E-2</v>
      </c>
      <c r="BA264" s="122">
        <f t="shared" si="64"/>
        <v>0.25987896016217304</v>
      </c>
      <c r="BB264" s="98">
        <f t="shared" si="65"/>
        <v>-0.24769670147499415</v>
      </c>
      <c r="BC264" s="56"/>
      <c r="BD264" s="56"/>
    </row>
    <row r="265" spans="1:56">
      <c r="A265" s="91">
        <v>264</v>
      </c>
      <c r="B265" s="122">
        <v>0.1320542717011699</v>
      </c>
      <c r="C265" s="122">
        <v>0.12056076730841569</v>
      </c>
      <c r="D265" s="122">
        <v>0.53931998555080374</v>
      </c>
      <c r="E265" s="122">
        <v>0.73368335705184329</v>
      </c>
      <c r="F265" s="122">
        <v>0.54931045261715084</v>
      </c>
      <c r="G265" s="122">
        <v>1.6999172239566596E-2</v>
      </c>
      <c r="H265" s="122">
        <v>0.96291824705433005</v>
      </c>
      <c r="I265" s="122">
        <v>0.3963797246726235</v>
      </c>
      <c r="J265" s="122">
        <v>0.79304401599074792</v>
      </c>
      <c r="K265" s="100">
        <v>0.81393859679583014</v>
      </c>
      <c r="L265" s="101"/>
      <c r="M265" s="102">
        <v>264</v>
      </c>
      <c r="N265" s="125">
        <v>-1.1167329068516885</v>
      </c>
      <c r="O265" s="125">
        <v>-1.1721881259053932</v>
      </c>
      <c r="P265" s="125">
        <v>9.8720705071528483E-2</v>
      </c>
      <c r="Q265" s="125">
        <v>0.62399131942252606</v>
      </c>
      <c r="R265" s="125">
        <v>0.12391939696440737</v>
      </c>
      <c r="S265" s="125">
        <v>-2.1200913240774195</v>
      </c>
      <c r="T265" s="125">
        <v>1.7856033390360968</v>
      </c>
      <c r="U265" s="122">
        <v>-0.26272901773333396</v>
      </c>
      <c r="V265" s="122">
        <v>0.81702880308599024</v>
      </c>
      <c r="W265" s="94">
        <v>0.89250408085081423</v>
      </c>
      <c r="X265" s="56"/>
      <c r="Y265" s="95">
        <v>264</v>
      </c>
      <c r="Z265" s="122">
        <f>(幕後結果!$AB$2+幕後結果!$AB$4*幕後結果_最佳化!$N1266)*12/3</f>
        <v>-2.9712001837820594</v>
      </c>
      <c r="AA265" s="122">
        <f>(幕後結果!$AC$2+幕後結果!$AC$4*幕後結果_最佳化!$O1266)*12/3</f>
        <v>-1.2582960167989299</v>
      </c>
      <c r="AB265" s="122">
        <f>(幕後結果!$AD$2+幕後結果!$AD$4*幕後結果_最佳化!$P1266)*12/3</f>
        <v>-0.65956358325102959</v>
      </c>
      <c r="AC265" s="122">
        <f>(幕後結果!$AE$2+幕後結果!$AE$4*幕後結果_最佳化!$Q1266)*12/3</f>
        <v>0.40069638895806953</v>
      </c>
      <c r="AD265" s="122">
        <f>(幕後結果!$AF$2+幕後結果!$AF$4*幕後結果_最佳化!$R1266)*12/3</f>
        <v>1.3335686204974069</v>
      </c>
      <c r="AE265" s="122">
        <f>(幕後結果!$AG$2+幕後結果!$AG$4*幕後結果_最佳化!$S1266)*12/3</f>
        <v>-1.5879380369612843</v>
      </c>
      <c r="AF265" s="122">
        <f>(幕後結果!$AH$2+幕後結果!$AH$4*幕後結果_最佳化!$T1266)*12/3</f>
        <v>1.5533196257629098</v>
      </c>
      <c r="AG265" s="122">
        <f>(幕後結果!$AI$2+幕後結果!$AI$4*幕後結果_最佳化!$U1266)*12/3</f>
        <v>-1.7645934867589643</v>
      </c>
      <c r="AH265" s="122">
        <f>(幕後結果!$AJ$2+幕後結果!$AJ$4*幕後結果_最佳化!$V1266)*12/3</f>
        <v>1.0606798645820819</v>
      </c>
      <c r="AI265" s="96">
        <f>(幕後結果!$AK$2+幕後結果!$AK$4*幕後結果_最佳化!$W1266)*12/3</f>
        <v>-2.4595461774969269</v>
      </c>
      <c r="AJ265" s="56"/>
      <c r="AK265" s="56"/>
      <c r="AL265" s="56"/>
      <c r="AM265" s="104">
        <v>264</v>
      </c>
      <c r="AN265" s="122">
        <f t="shared" si="53"/>
        <v>8.9963424273516404E-2</v>
      </c>
      <c r="AO265" s="122">
        <f t="shared" si="54"/>
        <v>3.0126348156184934E-2</v>
      </c>
      <c r="AP265" s="122">
        <f t="shared" si="55"/>
        <v>0.10751409595813992</v>
      </c>
      <c r="AQ265" s="122">
        <f t="shared" si="56"/>
        <v>0.17896408664464117</v>
      </c>
      <c r="AR265" s="122">
        <f t="shared" si="57"/>
        <v>9.0884531170528256E-3</v>
      </c>
      <c r="AS265" s="122">
        <f t="shared" si="58"/>
        <v>0.11378714282013179</v>
      </c>
      <c r="AT265" s="122">
        <f t="shared" si="59"/>
        <v>0.16163372634962644</v>
      </c>
      <c r="AU265" s="122">
        <f t="shared" si="60"/>
        <v>9.2801457807747317E-2</v>
      </c>
      <c r="AV265" s="122">
        <f t="shared" si="61"/>
        <v>4.1294443418394576E-2</v>
      </c>
      <c r="AW265" s="122">
        <f t="shared" si="62"/>
        <v>0.17482682145456463</v>
      </c>
      <c r="AX265" s="122">
        <f t="shared" si="63"/>
        <v>1</v>
      </c>
      <c r="AY265" s="122">
        <f>SUMPRODUCT(AN265:AW265,幕後結果_最佳化!$Z$1005:$AI$1005)</f>
        <v>-0.35230842225107717</v>
      </c>
      <c r="AZ265" s="122">
        <f>(SUMPRODUCT(AN265:AW265,MMULT(AN265:AW265,幕後結果!$AB$9:$AK$18)))*252</f>
        <v>6.7029299774010245E-2</v>
      </c>
      <c r="BA265" s="122">
        <f t="shared" si="64"/>
        <v>0.25890017337578253</v>
      </c>
      <c r="BB265" s="98">
        <f t="shared" si="65"/>
        <v>-1.526489600597714</v>
      </c>
      <c r="BC265" s="56"/>
      <c r="BD265" s="56"/>
    </row>
    <row r="266" spans="1:56">
      <c r="A266" s="91">
        <v>265</v>
      </c>
      <c r="B266" s="122">
        <v>0.64293133567787319</v>
      </c>
      <c r="C266" s="122">
        <v>0.68378515212760171</v>
      </c>
      <c r="D266" s="122">
        <v>0.90077228266927989</v>
      </c>
      <c r="E266" s="122">
        <v>1.8641759252456591E-2</v>
      </c>
      <c r="F266" s="122">
        <v>0.60262653593294702</v>
      </c>
      <c r="G266" s="122">
        <v>0.26898696081470774</v>
      </c>
      <c r="H266" s="122">
        <v>0.95619419812068163</v>
      </c>
      <c r="I266" s="122">
        <v>8.5703932298969221E-2</v>
      </c>
      <c r="J266" s="122">
        <v>7.9489764627172166E-2</v>
      </c>
      <c r="K266" s="100">
        <v>0.22329059562709741</v>
      </c>
      <c r="L266" s="101"/>
      <c r="M266" s="102">
        <v>265</v>
      </c>
      <c r="N266" s="125">
        <v>0.36630522837578727</v>
      </c>
      <c r="O266" s="125">
        <v>0.47830983728166532</v>
      </c>
      <c r="P266" s="125">
        <v>1.2859645479241373</v>
      </c>
      <c r="Q266" s="125">
        <v>-2.0826458297561454</v>
      </c>
      <c r="R266" s="125">
        <v>0.26015148146531403</v>
      </c>
      <c r="S266" s="125">
        <v>-0.61587969817669153</v>
      </c>
      <c r="T266" s="125">
        <v>1.7081333406014485</v>
      </c>
      <c r="U266" s="122">
        <v>-1.367694045431016</v>
      </c>
      <c r="V266" s="122">
        <v>-1.4085119557942374</v>
      </c>
      <c r="W266" s="94">
        <v>-0.76112703981613317</v>
      </c>
      <c r="X266" s="56"/>
      <c r="Y266" s="95">
        <v>265</v>
      </c>
      <c r="Z266" s="122">
        <f>(幕後結果!$AB$2+幕後結果!$AB$4*幕後結果_最佳化!$N1267)*12/3</f>
        <v>-1.4521814118851257</v>
      </c>
      <c r="AA266" s="122">
        <f>(幕後結果!$AC$2+幕後結果!$AC$4*幕後結果_最佳化!$O1267)*12/3</f>
        <v>0.51195930127209288</v>
      </c>
      <c r="AB266" s="122">
        <f>(幕後結果!$AD$2+幕後結果!$AD$4*幕後結果_最佳化!$P1267)*12/3</f>
        <v>1.7039319118184713</v>
      </c>
      <c r="AC266" s="122">
        <f>(幕後結果!$AE$2+幕後結果!$AE$4*幕後結果_最佳化!$Q1267)*12/3</f>
        <v>-1.0413175864140003</v>
      </c>
      <c r="AD266" s="122">
        <f>(幕後結果!$AF$2+幕後結果!$AF$4*幕後結果_最佳化!$R1267)*12/3</f>
        <v>1.6461933021510353</v>
      </c>
      <c r="AE266" s="122">
        <f>(幕後結果!$AG$2+幕後結果!$AG$4*幕後結果_最佳化!$S1267)*12/3</f>
        <v>-0.89910259213341404</v>
      </c>
      <c r="AF266" s="122">
        <f>(幕後結果!$AH$2+幕後結果!$AH$4*幕後結果_最佳化!$T1267)*12/3</f>
        <v>1.9096708119855677</v>
      </c>
      <c r="AG266" s="122">
        <f>(幕後結果!$AI$2+幕後結果!$AI$4*幕後結果_最佳化!$U1267)*12/3</f>
        <v>-1.2576295339669246</v>
      </c>
      <c r="AH266" s="122">
        <f>(幕後結果!$AJ$2+幕後結果!$AJ$4*幕後結果_最佳化!$V1267)*12/3</f>
        <v>-0.12071297237332523</v>
      </c>
      <c r="AI266" s="96">
        <f>(幕後結果!$AK$2+幕後結果!$AK$4*幕後結果_最佳化!$W1267)*12/3</f>
        <v>-2.3724993792438491</v>
      </c>
      <c r="AJ266" s="56"/>
      <c r="AK266" s="56"/>
      <c r="AL266" s="56"/>
      <c r="AM266" s="104">
        <v>265</v>
      </c>
      <c r="AN266" s="122">
        <f t="shared" si="53"/>
        <v>8.6826505271165588E-2</v>
      </c>
      <c r="AO266" s="122">
        <f t="shared" si="54"/>
        <v>1.0647679801747908E-2</v>
      </c>
      <c r="AP266" s="122">
        <f t="shared" si="55"/>
        <v>0.25056185016446214</v>
      </c>
      <c r="AQ266" s="122">
        <f t="shared" si="56"/>
        <v>3.6496833108002606E-2</v>
      </c>
      <c r="AR266" s="122">
        <f t="shared" si="57"/>
        <v>0.2354513609965834</v>
      </c>
      <c r="AS266" s="122">
        <f t="shared" si="58"/>
        <v>0.15208687782131805</v>
      </c>
      <c r="AT266" s="122">
        <f t="shared" si="59"/>
        <v>2.0401399286699012E-2</v>
      </c>
      <c r="AU266" s="122">
        <f t="shared" si="60"/>
        <v>0.13891133023939697</v>
      </c>
      <c r="AV266" s="122">
        <f t="shared" si="61"/>
        <v>3.4223675777821511E-2</v>
      </c>
      <c r="AW266" s="122">
        <f t="shared" si="62"/>
        <v>3.439248753280285E-2</v>
      </c>
      <c r="AX266" s="122">
        <f t="shared" si="63"/>
        <v>1</v>
      </c>
      <c r="AY266" s="122">
        <f>SUMPRODUCT(AN266:AW266,幕後結果_最佳化!$Z$1005:$AI$1005)</f>
        <v>1.8000410039900307E-2</v>
      </c>
      <c r="AZ266" s="122">
        <f>(SUMPRODUCT(AN266:AW266,MMULT(AN266:AW266,幕後結果!$AB$9:$AK$18)))*252</f>
        <v>9.6263389424919243E-2</v>
      </c>
      <c r="BA266" s="122">
        <f t="shared" si="64"/>
        <v>0.31026341941150465</v>
      </c>
      <c r="BB266" s="98">
        <f t="shared" si="65"/>
        <v>-8.0253063694483387E-2</v>
      </c>
      <c r="BC266" s="56"/>
      <c r="BD266" s="56"/>
    </row>
    <row r="267" spans="1:56">
      <c r="A267" s="91">
        <v>266</v>
      </c>
      <c r="B267" s="122">
        <v>0.70365126626894714</v>
      </c>
      <c r="C267" s="122">
        <v>0.23364518888353136</v>
      </c>
      <c r="D267" s="122">
        <v>0.83071406215073251</v>
      </c>
      <c r="E267" s="122">
        <v>0.15730890168560574</v>
      </c>
      <c r="F267" s="122">
        <v>0.48041936965255339</v>
      </c>
      <c r="G267" s="122">
        <v>0.14322979832408755</v>
      </c>
      <c r="H267" s="122">
        <v>0.73278094213024692</v>
      </c>
      <c r="I267" s="122">
        <v>0.94340388565051692</v>
      </c>
      <c r="J267" s="122">
        <v>4.7155440973018381E-2</v>
      </c>
      <c r="K267" s="100">
        <v>0.78306829410211121</v>
      </c>
      <c r="L267" s="101"/>
      <c r="M267" s="102">
        <v>266</v>
      </c>
      <c r="N267" s="125">
        <v>0.53493114987879242</v>
      </c>
      <c r="O267" s="125">
        <v>-0.72689484103548285</v>
      </c>
      <c r="P267" s="125">
        <v>0.95699084540467783</v>
      </c>
      <c r="Q267" s="125">
        <v>-1.0055796784653293</v>
      </c>
      <c r="R267" s="125">
        <v>-4.9101084299913889E-2</v>
      </c>
      <c r="S267" s="125">
        <v>-1.0659204657349453</v>
      </c>
      <c r="T267" s="125">
        <v>0.62124548584441919</v>
      </c>
      <c r="U267" s="122">
        <v>1.5840065493649538</v>
      </c>
      <c r="V267" s="122">
        <v>-1.6730833847849567</v>
      </c>
      <c r="W267" s="94">
        <v>0.78259766725071722</v>
      </c>
      <c r="X267" s="56"/>
      <c r="Y267" s="95">
        <v>266</v>
      </c>
      <c r="Z267" s="122">
        <f>(幕後結果!$AB$2+幕後結果!$AB$4*幕後結果_最佳化!$N1268)*12/3</f>
        <v>-1.2794643831674559</v>
      </c>
      <c r="AA267" s="122">
        <f>(幕後結果!$AC$2+幕後結果!$AC$4*幕後結果_最佳化!$O1268)*12/3</f>
        <v>-0.75987379795083498</v>
      </c>
      <c r="AB267" s="122">
        <f>(幕後結果!$AD$2+幕後結果!$AD$4*幕後結果_最佳化!$P1268)*12/3</f>
        <v>0.82694317412101859</v>
      </c>
      <c r="AC267" s="122">
        <f>(幕後結果!$AE$2+幕後結果!$AE$4*幕後結果_最佳化!$Q1268)*12/3</f>
        <v>-0.45096395982953624</v>
      </c>
      <c r="AD267" s="122">
        <f>(幕後結果!$AF$2+幕後結果!$AF$4*幕後結果_最佳化!$R1268)*12/3</f>
        <v>1.196074070699966</v>
      </c>
      <c r="AE267" s="122">
        <f>(幕後結果!$AG$2+幕後結果!$AG$4*幕後結果_最佳化!$S1268)*12/3</f>
        <v>-1.0536207055128297</v>
      </c>
      <c r="AF267" s="122">
        <f>(幕後結果!$AH$2+幕後結果!$AH$4*幕後結果_最佳化!$T1268)*12/3</f>
        <v>0.73424310020230121</v>
      </c>
      <c r="AG267" s="122">
        <f>(幕後結果!$AI$2+幕後結果!$AI$4*幕後結果_最佳化!$U1268)*12/3</f>
        <v>0.96376158771467668</v>
      </c>
      <c r="AH267" s="122">
        <f>(幕後結果!$AJ$2+幕後結果!$AJ$4*幕後結果_最佳化!$V1268)*12/3</f>
        <v>-0.81265742916392869</v>
      </c>
      <c r="AI267" s="96">
        <f>(幕後結果!$AK$2+幕後結果!$AK$4*幕後結果_最佳化!$W1268)*12/3</f>
        <v>0.41750519076112358</v>
      </c>
      <c r="AJ267" s="56"/>
      <c r="AK267" s="56"/>
      <c r="AL267" s="56"/>
      <c r="AM267" s="104">
        <v>266</v>
      </c>
      <c r="AN267" s="122">
        <f t="shared" si="53"/>
        <v>0.13014600159283857</v>
      </c>
      <c r="AO267" s="122">
        <f t="shared" si="54"/>
        <v>1.4933658288327822E-2</v>
      </c>
      <c r="AP267" s="122">
        <f t="shared" si="55"/>
        <v>7.543604488149884E-2</v>
      </c>
      <c r="AQ267" s="122">
        <f t="shared" si="56"/>
        <v>9.5962926940845114E-2</v>
      </c>
      <c r="AR267" s="122">
        <f t="shared" si="57"/>
        <v>7.9629921765074149E-2</v>
      </c>
      <c r="AS267" s="122">
        <f t="shared" si="58"/>
        <v>9.1917456673896766E-2</v>
      </c>
      <c r="AT267" s="122">
        <f t="shared" si="59"/>
        <v>7.013784708872299E-2</v>
      </c>
      <c r="AU267" s="122">
        <f t="shared" si="60"/>
        <v>0.11548426434266369</v>
      </c>
      <c r="AV267" s="122">
        <f t="shared" si="61"/>
        <v>0.16830328295755137</v>
      </c>
      <c r="AW267" s="122">
        <f t="shared" si="62"/>
        <v>0.15804859546858077</v>
      </c>
      <c r="AX267" s="122">
        <f t="shared" si="63"/>
        <v>1.0000000000000002</v>
      </c>
      <c r="AY267" s="122">
        <f>SUMPRODUCT(AN267:AW267,幕後結果_最佳化!$Z$1005:$AI$1005)</f>
        <v>-0.2535302404006462</v>
      </c>
      <c r="AZ267" s="122">
        <f>(SUMPRODUCT(AN267:AW267,MMULT(AN267:AW267,幕後結果!$AB$9:$AK$18)))*252</f>
        <v>5.936397578906865E-2</v>
      </c>
      <c r="BA267" s="122">
        <f t="shared" si="64"/>
        <v>0.2436472363665729</v>
      </c>
      <c r="BB267" s="98">
        <f t="shared" si="65"/>
        <v>-1.2166369905163219</v>
      </c>
      <c r="BC267" s="56"/>
      <c r="BD267" s="56"/>
    </row>
    <row r="268" spans="1:56">
      <c r="A268" s="91">
        <v>267</v>
      </c>
      <c r="B268" s="122">
        <v>0.13901748232278122</v>
      </c>
      <c r="C268" s="122">
        <v>0.47358066613676852</v>
      </c>
      <c r="D268" s="122">
        <v>0.75112581083176333</v>
      </c>
      <c r="E268" s="122">
        <v>0.84546880370836175</v>
      </c>
      <c r="F268" s="122">
        <v>0.61573970459699412</v>
      </c>
      <c r="G268" s="122">
        <v>0.21011505789621254</v>
      </c>
      <c r="H268" s="122">
        <v>0.37261797818984332</v>
      </c>
      <c r="I268" s="122">
        <v>9.1246032502522612E-2</v>
      </c>
      <c r="J268" s="122">
        <v>0.71890479008222563</v>
      </c>
      <c r="K268" s="100">
        <v>0.18364716169810302</v>
      </c>
      <c r="L268" s="101"/>
      <c r="M268" s="102">
        <v>267</v>
      </c>
      <c r="N268" s="125">
        <v>-1.0847442022677467</v>
      </c>
      <c r="O268" s="125">
        <v>-6.6271928019330836E-2</v>
      </c>
      <c r="P268" s="125">
        <v>0.67803677203308732</v>
      </c>
      <c r="Q268" s="125">
        <v>1.0171913869533711</v>
      </c>
      <c r="R268" s="125">
        <v>0.29431057739758071</v>
      </c>
      <c r="S268" s="125">
        <v>-0.80602208369308048</v>
      </c>
      <c r="T268" s="125">
        <v>-0.32492748260673932</v>
      </c>
      <c r="U268" s="122">
        <v>-1.3331211033732275</v>
      </c>
      <c r="V268" s="122">
        <v>0.5795910650310413</v>
      </c>
      <c r="W268" s="94">
        <v>-0.9015530830709606</v>
      </c>
      <c r="X268" s="56"/>
      <c r="Y268" s="95">
        <v>267</v>
      </c>
      <c r="Z268" s="122">
        <f>(幕後結果!$AB$2+幕後結果!$AB$4*幕後結果_最佳化!$N1269)*12/3</f>
        <v>-2.9384353872488802</v>
      </c>
      <c r="AA268" s="122">
        <f>(幕後結果!$AC$2+幕後結果!$AC$4*幕後結果_最佳化!$O1269)*12/3</f>
        <v>-8.8134371031949862E-2</v>
      </c>
      <c r="AB268" s="122">
        <f>(幕後結果!$AD$2+幕後結果!$AD$4*幕後結果_最佳化!$P1269)*12/3</f>
        <v>0.49772081846409449</v>
      </c>
      <c r="AC268" s="122">
        <f>(幕後結果!$AE$2+幕後結果!$AE$4*幕後結果_最佳化!$Q1269)*12/3</f>
        <v>1.5118338662079178</v>
      </c>
      <c r="AD268" s="122">
        <f>(幕後結果!$AF$2+幕後結果!$AF$4*幕後結果_最佳化!$R1269)*12/3</f>
        <v>2.0461074114985003</v>
      </c>
      <c r="AE268" s="122">
        <f>(幕後結果!$AG$2+幕後結果!$AG$4*幕後結果_最佳化!$S1269)*12/3</f>
        <v>-0.62119185943590849</v>
      </c>
      <c r="AF268" s="122">
        <f>(幕後結果!$AH$2+幕後結果!$AH$4*幕後結果_最佳化!$T1269)*12/3</f>
        <v>-0.19101254853313207</v>
      </c>
      <c r="AG268" s="122">
        <f>(幕後結果!$AI$2+幕後結果!$AI$4*幕後結果_最佳化!$U1269)*12/3</f>
        <v>-1.6578373020059469</v>
      </c>
      <c r="AH268" s="122">
        <f>(幕後結果!$AJ$2+幕後結果!$AJ$4*幕後結果_最佳化!$V1269)*12/3</f>
        <v>1.1099128616000509</v>
      </c>
      <c r="AI268" s="96">
        <f>(幕後結果!$AK$2+幕後結果!$AK$4*幕後結果_最佳化!$W1269)*12/3</f>
        <v>-3.8122984100380779</v>
      </c>
      <c r="AJ268" s="56"/>
      <c r="AK268" s="56"/>
      <c r="AL268" s="56"/>
      <c r="AM268" s="104">
        <v>267</v>
      </c>
      <c r="AN268" s="122">
        <f t="shared" si="53"/>
        <v>2.9329575660501157E-2</v>
      </c>
      <c r="AO268" s="122">
        <f t="shared" si="54"/>
        <v>0.13739998672140966</v>
      </c>
      <c r="AP268" s="122">
        <f t="shared" si="55"/>
        <v>1.4807677211012622E-2</v>
      </c>
      <c r="AQ268" s="122">
        <f t="shared" si="56"/>
        <v>0.10954596928668833</v>
      </c>
      <c r="AR268" s="122">
        <f t="shared" si="57"/>
        <v>0.17280899227755875</v>
      </c>
      <c r="AS268" s="122">
        <f t="shared" si="58"/>
        <v>6.5345411856260346E-2</v>
      </c>
      <c r="AT268" s="122">
        <f t="shared" si="59"/>
        <v>0.14348851612014912</v>
      </c>
      <c r="AU268" s="122">
        <f t="shared" si="60"/>
        <v>4.8632747631109557E-2</v>
      </c>
      <c r="AV268" s="122">
        <f t="shared" si="61"/>
        <v>7.9388808404114469E-2</v>
      </c>
      <c r="AW268" s="122">
        <f t="shared" si="62"/>
        <v>0.19925231483119607</v>
      </c>
      <c r="AX268" s="122">
        <f t="shared" si="63"/>
        <v>1</v>
      </c>
      <c r="AY268" s="122">
        <f>SUMPRODUCT(AN268:AW268,幕後結果_最佳化!$Z$1005:$AI$1005)</f>
        <v>-6.8840318146562607E-2</v>
      </c>
      <c r="AZ268" s="122">
        <f>(SUMPRODUCT(AN268:AW268,MMULT(AN268:AW268,幕後結果!$AB$9:$AK$18)))*252</f>
        <v>8.3471016541709533E-2</v>
      </c>
      <c r="BA268" s="122">
        <f t="shared" si="64"/>
        <v>0.28891351048663255</v>
      </c>
      <c r="BB268" s="98">
        <f t="shared" si="65"/>
        <v>-0.38676044591460046</v>
      </c>
      <c r="BC268" s="56"/>
      <c r="BD268" s="56"/>
    </row>
    <row r="269" spans="1:56">
      <c r="A269" s="91">
        <v>268</v>
      </c>
      <c r="B269" s="122">
        <v>0.98636101263125653</v>
      </c>
      <c r="C269" s="122">
        <v>0.73287188340884168</v>
      </c>
      <c r="D269" s="122">
        <v>0.6055105672483676</v>
      </c>
      <c r="E269" s="122">
        <v>0.76346511368630066</v>
      </c>
      <c r="F269" s="122">
        <v>0.94598094840590008</v>
      </c>
      <c r="G269" s="122">
        <v>0.77318369547202637</v>
      </c>
      <c r="H269" s="122">
        <v>0.3199970793720468</v>
      </c>
      <c r="I269" s="122">
        <v>0.41813385196276309</v>
      </c>
      <c r="J269" s="122">
        <v>0.37295773369614738</v>
      </c>
      <c r="K269" s="100">
        <v>0.81242665279856774</v>
      </c>
      <c r="L269" s="101"/>
      <c r="M269" s="102">
        <v>268</v>
      </c>
      <c r="N269" s="125">
        <v>2.2075167981864658</v>
      </c>
      <c r="O269" s="125">
        <v>0.62152198600918429</v>
      </c>
      <c r="P269" s="125">
        <v>0.26763684696684148</v>
      </c>
      <c r="Q269" s="125">
        <v>0.71749329420587504</v>
      </c>
      <c r="R269" s="125">
        <v>1.6070741497017624</v>
      </c>
      <c r="S269" s="125">
        <v>0.74937268603238971</v>
      </c>
      <c r="T269" s="125">
        <v>-0.46770696618415419</v>
      </c>
      <c r="U269" s="122">
        <v>-0.20666985168774663</v>
      </c>
      <c r="V269" s="122">
        <v>-0.32402980766847983</v>
      </c>
      <c r="W269" s="94">
        <v>0.88687408683248747</v>
      </c>
      <c r="X269" s="56"/>
      <c r="Y269" s="95">
        <v>268</v>
      </c>
      <c r="Z269" s="122">
        <f>(幕後結果!$AB$2+幕後結果!$AB$4*幕後結果_最佳化!$N1270)*12/3</f>
        <v>0.43370059690573304</v>
      </c>
      <c r="AA269" s="122">
        <f>(幕後結果!$AC$2+幕後結果!$AC$4*幕後結果_最佳化!$O1270)*12/3</f>
        <v>0.69405015398014303</v>
      </c>
      <c r="AB269" s="122">
        <f>(幕後結果!$AD$2+幕後結果!$AD$4*幕後結果_最佳化!$P1270)*12/3</f>
        <v>0.94255281286490922</v>
      </c>
      <c r="AC269" s="122">
        <f>(幕後結果!$AE$2+幕後結果!$AE$4*幕後結果_最佳化!$Q1270)*12/3</f>
        <v>1.8080765265429373</v>
      </c>
      <c r="AD269" s="122">
        <f>(幕後結果!$AF$2+幕後結果!$AF$4*幕後結果_最佳化!$R1270)*12/3</f>
        <v>4.694583846232117</v>
      </c>
      <c r="AE269" s="122">
        <f>(幕後結果!$AG$2+幕後結果!$AG$4*幕後結果_最佳化!$S1270)*12/3</f>
        <v>0.6984503811202506</v>
      </c>
      <c r="AF269" s="122">
        <f>(幕後結果!$AH$2+幕後結果!$AH$4*幕後結果_最佳化!$T1270)*12/3</f>
        <v>0.33061893589026509</v>
      </c>
      <c r="AG269" s="122">
        <f>(幕後結果!$AI$2+幕後結果!$AI$4*幕後結果_最佳化!$U1270)*12/3</f>
        <v>0.60157065365811313</v>
      </c>
      <c r="AH269" s="122">
        <f>(幕後結果!$AJ$2+幕後結果!$AJ$4*幕後結果_最佳化!$V1270)*12/3</f>
        <v>1.1471225576132007</v>
      </c>
      <c r="AI269" s="96">
        <f>(幕後結果!$AK$2+幕後結果!$AK$4*幕後結果_最佳化!$W1270)*12/3</f>
        <v>0.81485663344140846</v>
      </c>
      <c r="AJ269" s="56"/>
      <c r="AK269" s="56"/>
      <c r="AL269" s="56"/>
      <c r="AM269" s="104">
        <v>268</v>
      </c>
      <c r="AN269" s="122">
        <f t="shared" si="53"/>
        <v>8.6945847650624589E-2</v>
      </c>
      <c r="AO269" s="122">
        <f t="shared" si="54"/>
        <v>0.1274020772619798</v>
      </c>
      <c r="AP269" s="122">
        <f t="shared" si="55"/>
        <v>0.12105400621703545</v>
      </c>
      <c r="AQ269" s="122">
        <f t="shared" si="56"/>
        <v>7.2868816697652258E-2</v>
      </c>
      <c r="AR269" s="122">
        <f t="shared" si="57"/>
        <v>5.8049575500514705E-2</v>
      </c>
      <c r="AS269" s="122">
        <f t="shared" si="58"/>
        <v>2.4358760968558078E-2</v>
      </c>
      <c r="AT269" s="122">
        <f t="shared" si="59"/>
        <v>0.17789990502626266</v>
      </c>
      <c r="AU269" s="122">
        <f t="shared" si="60"/>
        <v>0.2078750328035075</v>
      </c>
      <c r="AV269" s="122">
        <f t="shared" si="61"/>
        <v>9.4987291949159086E-2</v>
      </c>
      <c r="AW269" s="122">
        <f t="shared" si="62"/>
        <v>2.8558685924705767E-2</v>
      </c>
      <c r="AX269" s="122">
        <f t="shared" si="63"/>
        <v>1</v>
      </c>
      <c r="AY269" s="122">
        <f>SUMPRODUCT(AN269:AW269,幕後結果_最佳化!$Z$1005:$AI$1005)</f>
        <v>-6.385791612909697E-2</v>
      </c>
      <c r="AZ269" s="122">
        <f>(SUMPRODUCT(AN269:AW269,MMULT(AN269:AW269,幕後結果!$AB$9:$AK$18)))*252</f>
        <v>6.3739016228005985E-2</v>
      </c>
      <c r="BA269" s="122">
        <f t="shared" si="64"/>
        <v>0.25246587141236732</v>
      </c>
      <c r="BB269" s="98">
        <f t="shared" si="65"/>
        <v>-0.42286078324908716</v>
      </c>
      <c r="BC269" s="56"/>
      <c r="BD269" s="56"/>
    </row>
    <row r="270" spans="1:56">
      <c r="A270" s="91">
        <v>269</v>
      </c>
      <c r="B270" s="122">
        <v>0.8016807100557144</v>
      </c>
      <c r="C270" s="122">
        <v>4.2111838237409716E-2</v>
      </c>
      <c r="D270" s="122">
        <v>9.698796349700034E-2</v>
      </c>
      <c r="E270" s="122">
        <v>2.4205801966094231E-2</v>
      </c>
      <c r="F270" s="122">
        <v>0.85897582345015233</v>
      </c>
      <c r="G270" s="122">
        <v>9.6956196185094656E-2</v>
      </c>
      <c r="H270" s="122">
        <v>0.46230630309158882</v>
      </c>
      <c r="I270" s="122">
        <v>0.97742140712616732</v>
      </c>
      <c r="J270" s="122">
        <v>0.31552308562350695</v>
      </c>
      <c r="K270" s="100">
        <v>0.87179060569245848</v>
      </c>
      <c r="L270" s="101"/>
      <c r="M270" s="102">
        <v>269</v>
      </c>
      <c r="N270" s="125">
        <v>0.84763983971000412</v>
      </c>
      <c r="O270" s="125">
        <v>-1.7266881973856514</v>
      </c>
      <c r="P270" s="125">
        <v>-1.2989067672478232</v>
      </c>
      <c r="Q270" s="125">
        <v>-1.9737374548467317</v>
      </c>
      <c r="R270" s="125">
        <v>1.0757292697066663</v>
      </c>
      <c r="S270" s="125">
        <v>-1.2990919005282731</v>
      </c>
      <c r="T270" s="125">
        <v>-9.4625107788941121E-2</v>
      </c>
      <c r="U270" s="122">
        <v>2.0031873238774081</v>
      </c>
      <c r="V270" s="122">
        <v>-0.48025487523424065</v>
      </c>
      <c r="W270" s="94">
        <v>1.13489625650148</v>
      </c>
      <c r="X270" s="56"/>
      <c r="Y270" s="95">
        <v>269</v>
      </c>
      <c r="Z270" s="122">
        <f>(幕後結果!$AB$2+幕後結果!$AB$4*幕後結果_最佳化!$N1271)*12/3</f>
        <v>-0.95916893107778545</v>
      </c>
      <c r="AA270" s="122">
        <f>(幕後結果!$AC$2+幕後結果!$AC$4*幕後結果_最佳化!$O1271)*12/3</f>
        <v>-1.8120647737159405</v>
      </c>
      <c r="AB270" s="122">
        <f>(幕後結果!$AD$2+幕後結果!$AD$4*幕後結果_最佳化!$P1271)*12/3</f>
        <v>-2.1402554571500292</v>
      </c>
      <c r="AC270" s="122">
        <f>(幕後結果!$AE$2+幕後結果!$AE$4*幕後結果_最佳化!$Q1271)*12/3</f>
        <v>-2.9388702153499504</v>
      </c>
      <c r="AD270" s="122">
        <f>(幕後結果!$AF$2+幕後結果!$AF$4*幕後結果_最佳化!$R1271)*12/3</f>
        <v>2.0602522044762042</v>
      </c>
      <c r="AE270" s="122">
        <f>(幕後結果!$AG$2+幕後結果!$AG$4*幕後結果_最佳化!$S1271)*12/3</f>
        <v>-1.2902333511336714</v>
      </c>
      <c r="AF270" s="122">
        <f>(幕後結果!$AH$2+幕後結果!$AH$4*幕後結果_最佳化!$T1271)*12/3</f>
        <v>-0.13633044338469846</v>
      </c>
      <c r="AG270" s="122">
        <f>(幕後結果!$AI$2+幕後結果!$AI$4*幕後結果_最佳化!$U1271)*12/3</f>
        <v>0.80623625788837561</v>
      </c>
      <c r="AH270" s="122">
        <f>(幕後結果!$AJ$2+幕後結果!$AJ$4*幕後結果_最佳化!$V1271)*12/3</f>
        <v>0.20591578785508724</v>
      </c>
      <c r="AI270" s="96">
        <f>(幕後結果!$AK$2+幕後結果!$AK$4*幕後結果_最佳化!$W1271)*12/3</f>
        <v>0.54866929233349726</v>
      </c>
      <c r="AJ270" s="56"/>
      <c r="AK270" s="56"/>
      <c r="AL270" s="56"/>
      <c r="AM270" s="104">
        <v>269</v>
      </c>
      <c r="AN270" s="122">
        <f t="shared" si="53"/>
        <v>5.0844319496083507E-2</v>
      </c>
      <c r="AO270" s="122">
        <f t="shared" si="54"/>
        <v>4.5585900514687826E-2</v>
      </c>
      <c r="AP270" s="122">
        <f t="shared" si="55"/>
        <v>4.4028074955158633E-2</v>
      </c>
      <c r="AQ270" s="122">
        <f t="shared" si="56"/>
        <v>0.20497284444085853</v>
      </c>
      <c r="AR270" s="122">
        <f t="shared" si="57"/>
        <v>1.6692054101021078E-2</v>
      </c>
      <c r="AS270" s="122">
        <f t="shared" si="58"/>
        <v>0.12233225123828173</v>
      </c>
      <c r="AT270" s="122">
        <f t="shared" si="59"/>
        <v>6.5138037541823721E-2</v>
      </c>
      <c r="AU270" s="122">
        <f t="shared" si="60"/>
        <v>9.9649486481027075E-2</v>
      </c>
      <c r="AV270" s="122">
        <f t="shared" si="61"/>
        <v>0.20648122352079196</v>
      </c>
      <c r="AW270" s="122">
        <f t="shared" si="62"/>
        <v>0.1442758077102658</v>
      </c>
      <c r="AX270" s="122">
        <f t="shared" si="63"/>
        <v>0.99999999999999989</v>
      </c>
      <c r="AY270" s="122">
        <f>SUMPRODUCT(AN270:AW270,幕後結果_最佳化!$Z$1005:$AI$1005)</f>
        <v>-8.065045702725579E-2</v>
      </c>
      <c r="AZ270" s="122">
        <f>(SUMPRODUCT(AN270:AW270,MMULT(AN270:AW270,幕後結果!$AB$9:$AK$18)))*252</f>
        <v>5.5375179835641303E-2</v>
      </c>
      <c r="BA270" s="122">
        <f t="shared" si="64"/>
        <v>0.23531931462513081</v>
      </c>
      <c r="BB270" s="98">
        <f t="shared" si="65"/>
        <v>-0.52503321805128733</v>
      </c>
      <c r="BC270" s="56"/>
      <c r="BD270" s="56"/>
    </row>
    <row r="271" spans="1:56">
      <c r="A271" s="91">
        <v>270</v>
      </c>
      <c r="B271" s="122">
        <v>0.21009216889708626</v>
      </c>
      <c r="C271" s="122">
        <v>0.24314034935182227</v>
      </c>
      <c r="D271" s="122">
        <v>7.295399640485023E-2</v>
      </c>
      <c r="E271" s="122">
        <v>0.40575916307912574</v>
      </c>
      <c r="F271" s="122">
        <v>0.50826496972510271</v>
      </c>
      <c r="G271" s="122">
        <v>0.26376431596484107</v>
      </c>
      <c r="H271" s="122">
        <v>0.9383847281959603</v>
      </c>
      <c r="I271" s="122">
        <v>0.841432928593977</v>
      </c>
      <c r="J271" s="122">
        <v>0.71821897721432015</v>
      </c>
      <c r="K271" s="100">
        <v>3.5991522652623953E-2</v>
      </c>
      <c r="L271" s="101"/>
      <c r="M271" s="102">
        <v>270</v>
      </c>
      <c r="N271" s="125">
        <v>-0.80610148086419553</v>
      </c>
      <c r="O271" s="125">
        <v>-0.69623655458848177</v>
      </c>
      <c r="P271" s="125">
        <v>-1.4541382065236677</v>
      </c>
      <c r="Q271" s="125">
        <v>-0.23846774940070375</v>
      </c>
      <c r="R271" s="125">
        <v>2.071868900461386E-2</v>
      </c>
      <c r="S271" s="125">
        <v>-0.63178307906045528</v>
      </c>
      <c r="T271" s="125">
        <v>1.5413544497673326</v>
      </c>
      <c r="U271" s="122">
        <v>1.0003645011182767</v>
      </c>
      <c r="V271" s="122">
        <v>0.5775587762397757</v>
      </c>
      <c r="W271" s="94">
        <v>-1.7992253228446236</v>
      </c>
      <c r="X271" s="56"/>
      <c r="Y271" s="95">
        <v>270</v>
      </c>
      <c r="Z271" s="122">
        <f>(幕後結果!$AB$2+幕後結果!$AB$4*幕後結果_最佳化!$N1272)*12/3</f>
        <v>-2.6530323929425208</v>
      </c>
      <c r="AA271" s="122">
        <f>(幕後結果!$AC$2+幕後結果!$AC$4*幕後結果_最佳化!$O1272)*12/3</f>
        <v>-0.74975696309254525</v>
      </c>
      <c r="AB271" s="122">
        <f>(幕後結果!$AD$2+幕後結果!$AD$4*幕後結果_最佳化!$P1272)*12/3</f>
        <v>-2.1709899543361164</v>
      </c>
      <c r="AC271" s="122">
        <f>(幕後結果!$AE$2+幕後結果!$AE$4*幕後結果_最佳化!$Q1272)*12/3</f>
        <v>-1.0964056559027267</v>
      </c>
      <c r="AD271" s="122">
        <f>(幕後結果!$AF$2+幕後結果!$AF$4*幕後結果_最佳化!$R1272)*12/3</f>
        <v>0.36729515357359005</v>
      </c>
      <c r="AE271" s="122">
        <f>(幕後結果!$AG$2+幕後結果!$AG$4*幕後結果_最佳化!$S1272)*12/3</f>
        <v>-0.54279854678247663</v>
      </c>
      <c r="AF271" s="122">
        <f>(幕後結果!$AH$2+幕後結果!$AH$4*幕後結果_最佳化!$T1272)*12/3</f>
        <v>1.278215083506727</v>
      </c>
      <c r="AG271" s="122">
        <f>(幕後結果!$AI$2+幕後結果!$AI$4*幕後結果_最佳化!$U1272)*12/3</f>
        <v>-0.40831644214354673</v>
      </c>
      <c r="AH271" s="122">
        <f>(幕後結果!$AJ$2+幕後結果!$AJ$4*幕後結果_最佳化!$V1272)*12/3</f>
        <v>1.1794638925352925</v>
      </c>
      <c r="AI271" s="96">
        <f>(幕後結果!$AK$2+幕後結果!$AK$4*幕後結果_最佳化!$W1272)*12/3</f>
        <v>-4.1837926514091581</v>
      </c>
      <c r="AJ271" s="56"/>
      <c r="AK271" s="56"/>
      <c r="AL271" s="56"/>
      <c r="AM271" s="104">
        <v>270</v>
      </c>
      <c r="AN271" s="122">
        <f t="shared" si="53"/>
        <v>9.1339765952434912E-2</v>
      </c>
      <c r="AO271" s="122">
        <f t="shared" si="54"/>
        <v>0.11050288658740341</v>
      </c>
      <c r="AP271" s="122">
        <f t="shared" si="55"/>
        <v>9.7014118949432515E-2</v>
      </c>
      <c r="AQ271" s="122">
        <f t="shared" si="56"/>
        <v>9.3147200202194254E-3</v>
      </c>
      <c r="AR271" s="122">
        <f t="shared" si="57"/>
        <v>7.7716489008367987E-2</v>
      </c>
      <c r="AS271" s="122">
        <f t="shared" si="58"/>
        <v>6.1984522569788744E-2</v>
      </c>
      <c r="AT271" s="122">
        <f t="shared" si="59"/>
        <v>0.17850431030982078</v>
      </c>
      <c r="AU271" s="122">
        <f t="shared" si="60"/>
        <v>0.11519735015661559</v>
      </c>
      <c r="AV271" s="122">
        <f t="shared" si="61"/>
        <v>0.16925462652230303</v>
      </c>
      <c r="AW271" s="122">
        <f t="shared" si="62"/>
        <v>8.9171209923613673E-2</v>
      </c>
      <c r="AX271" s="122">
        <f t="shared" si="63"/>
        <v>1</v>
      </c>
      <c r="AY271" s="122">
        <f>SUMPRODUCT(AN271:AW271,幕後結果_最佳化!$Z$1005:$AI$1005)</f>
        <v>-6.6887291146424721E-2</v>
      </c>
      <c r="AZ271" s="122">
        <f>(SUMPRODUCT(AN271:AW271,MMULT(AN271:AW271,幕後結果!$AB$9:$AK$18)))*252</f>
        <v>5.2578501989433375E-2</v>
      </c>
      <c r="BA271" s="122">
        <f t="shared" si="64"/>
        <v>0.22930002614355144</v>
      </c>
      <c r="BB271" s="98">
        <f t="shared" si="65"/>
        <v>-0.47879319070680465</v>
      </c>
      <c r="BC271" s="56"/>
      <c r="BD271" s="56"/>
    </row>
    <row r="272" spans="1:56">
      <c r="A272" s="91">
        <v>271</v>
      </c>
      <c r="B272" s="122">
        <v>0.4482170725108916</v>
      </c>
      <c r="C272" s="122">
        <v>0.80289248028566718</v>
      </c>
      <c r="D272" s="122">
        <v>0.62886281134484756</v>
      </c>
      <c r="E272" s="122">
        <v>0.24242826569153042</v>
      </c>
      <c r="F272" s="122">
        <v>0.68756208593971979</v>
      </c>
      <c r="G272" s="122">
        <v>0.31212939847685695</v>
      </c>
      <c r="H272" s="122">
        <v>0.52255873392229901</v>
      </c>
      <c r="I272" s="122">
        <v>3.0471430048102377E-2</v>
      </c>
      <c r="J272" s="122">
        <v>7.256236915974279E-2</v>
      </c>
      <c r="K272" s="100">
        <v>0.12517782769996044</v>
      </c>
      <c r="L272" s="101"/>
      <c r="M272" s="102">
        <v>271</v>
      </c>
      <c r="N272" s="125">
        <v>-0.13016719916910233</v>
      </c>
      <c r="O272" s="125">
        <v>0.85199829309548425</v>
      </c>
      <c r="P272" s="125">
        <v>0.32884297657731903</v>
      </c>
      <c r="Q272" s="125">
        <v>-0.69851283907819195</v>
      </c>
      <c r="R272" s="125">
        <v>0.48895179060434213</v>
      </c>
      <c r="S272" s="125">
        <v>-0.48982350430722899</v>
      </c>
      <c r="T272" s="125">
        <v>5.6576528471958716E-2</v>
      </c>
      <c r="U272" s="122">
        <v>-1.8739097883604492</v>
      </c>
      <c r="V272" s="122">
        <v>-1.456969721891314</v>
      </c>
      <c r="W272" s="94">
        <v>-1.1494859537273436</v>
      </c>
      <c r="X272" s="56"/>
      <c r="Y272" s="95">
        <v>271</v>
      </c>
      <c r="Z272" s="122">
        <f>(幕後結果!$AB$2+幕後結果!$AB$4*幕後結果_最佳化!$N1273)*12/3</f>
        <v>-1.9606989740813614</v>
      </c>
      <c r="AA272" s="122">
        <f>(幕後結果!$AC$2+幕後結果!$AC$4*幕後結果_最佳化!$O1273)*12/3</f>
        <v>0.8989177680554391</v>
      </c>
      <c r="AB272" s="122">
        <f>(幕後結果!$AD$2+幕後結果!$AD$4*幕後結果_最佳化!$P1273)*12/3</f>
        <v>0.67994797598368617</v>
      </c>
      <c r="AC272" s="122">
        <f>(幕後結果!$AE$2+幕後結果!$AE$4*幕後結果_最佳化!$Q1273)*12/3</f>
        <v>-1.0046879728680569E-2</v>
      </c>
      <c r="AD272" s="122">
        <f>(幕後結果!$AF$2+幕後結果!$AF$4*幕後結果_最佳化!$R1273)*12/3</f>
        <v>1.9935380918518393</v>
      </c>
      <c r="AE272" s="122">
        <f>(幕後結果!$AG$2+幕後結果!$AG$4*幕後結果_最佳化!$S1273)*12/3</f>
        <v>-0.50827323328816043</v>
      </c>
      <c r="AF272" s="122">
        <f>(幕後結果!$AH$2+幕後結果!$AH$4*幕後結果_最佳化!$T1273)*12/3</f>
        <v>0.43448434054280066</v>
      </c>
      <c r="AG272" s="122">
        <f>(幕後結果!$AI$2+幕後結果!$AI$4*幕後結果_最佳化!$U1273)*12/3</f>
        <v>-1.4985105867730291</v>
      </c>
      <c r="AH272" s="122">
        <f>(幕後結果!$AJ$2+幕後結果!$AJ$4*幕後結果_最佳化!$V1273)*12/3</f>
        <v>-0.26164747369936225</v>
      </c>
      <c r="AI272" s="96">
        <f>(幕後結果!$AK$2+幕後結果!$AK$4*幕後結果_最佳化!$W1273)*12/3</f>
        <v>-3.0333673447249709</v>
      </c>
      <c r="AJ272" s="56"/>
      <c r="AK272" s="56"/>
      <c r="AL272" s="56"/>
      <c r="AM272" s="104">
        <v>271</v>
      </c>
      <c r="AN272" s="122">
        <f t="shared" si="53"/>
        <v>3.0680939661380895E-2</v>
      </c>
      <c r="AO272" s="122">
        <f t="shared" si="54"/>
        <v>0.12277083314908463</v>
      </c>
      <c r="AP272" s="122">
        <f t="shared" si="55"/>
        <v>5.0997257037480828E-2</v>
      </c>
      <c r="AQ272" s="122">
        <f t="shared" si="56"/>
        <v>1.1944895957602239E-2</v>
      </c>
      <c r="AR272" s="122">
        <f t="shared" si="57"/>
        <v>0.18390286941285108</v>
      </c>
      <c r="AS272" s="122">
        <f t="shared" si="58"/>
        <v>6.6317043692534855E-2</v>
      </c>
      <c r="AT272" s="122">
        <f t="shared" si="59"/>
        <v>0.15874467328894384</v>
      </c>
      <c r="AU272" s="122">
        <f t="shared" si="60"/>
        <v>8.1829236560452587E-2</v>
      </c>
      <c r="AV272" s="122">
        <f t="shared" si="61"/>
        <v>0.19816459839167092</v>
      </c>
      <c r="AW272" s="122">
        <f t="shared" si="62"/>
        <v>9.4647652847998184E-2</v>
      </c>
      <c r="AX272" s="122">
        <f t="shared" si="63"/>
        <v>1</v>
      </c>
      <c r="AY272" s="122">
        <f>SUMPRODUCT(AN272:AW272,幕後結果_最佳化!$Z$1005:$AI$1005)</f>
        <v>0.18529094893751991</v>
      </c>
      <c r="AZ272" s="122">
        <f>(SUMPRODUCT(AN272:AW272,MMULT(AN272:AW272,幕後結果!$AB$9:$AK$18)))*252</f>
        <v>6.3078379430949377E-2</v>
      </c>
      <c r="BA272" s="122">
        <f t="shared" si="64"/>
        <v>0.2511540949914004</v>
      </c>
      <c r="BB272" s="98">
        <f t="shared" si="65"/>
        <v>0.56694655503186375</v>
      </c>
      <c r="BC272" s="56"/>
      <c r="BD272" s="56"/>
    </row>
    <row r="273" spans="1:56">
      <c r="A273" s="91">
        <v>272</v>
      </c>
      <c r="B273" s="122">
        <v>0.66618643739406624</v>
      </c>
      <c r="C273" s="122">
        <v>0.95504913156716631</v>
      </c>
      <c r="D273" s="122">
        <v>0.50481346976958164</v>
      </c>
      <c r="E273" s="122">
        <v>0.70419820179567405</v>
      </c>
      <c r="F273" s="122">
        <v>0.73161427471968188</v>
      </c>
      <c r="G273" s="122">
        <v>0.90560694444998369</v>
      </c>
      <c r="H273" s="122">
        <v>6.9402235278196667E-2</v>
      </c>
      <c r="I273" s="122">
        <v>0.32970759935731087</v>
      </c>
      <c r="J273" s="122">
        <v>0.63283953626372602</v>
      </c>
      <c r="K273" s="100">
        <v>0.5797383783248844</v>
      </c>
      <c r="L273" s="101"/>
      <c r="M273" s="102">
        <v>272</v>
      </c>
      <c r="N273" s="125">
        <v>0.42940691105881712</v>
      </c>
      <c r="O273" s="125">
        <v>1.6959162758912427</v>
      </c>
      <c r="P273" s="125">
        <v>1.206587218600148E-2</v>
      </c>
      <c r="Q273" s="125">
        <v>0.53651366195349981</v>
      </c>
      <c r="R273" s="125">
        <v>0.61770251997315584</v>
      </c>
      <c r="S273" s="125">
        <v>1.3141785917015851</v>
      </c>
      <c r="T273" s="125">
        <v>-1.4802577624829247</v>
      </c>
      <c r="U273" s="122">
        <v>-0.44072071406786262</v>
      </c>
      <c r="V273" s="122">
        <v>0.33938339300478454</v>
      </c>
      <c r="W273" s="94">
        <v>0.20122423360767644</v>
      </c>
      <c r="X273" s="56"/>
      <c r="Y273" s="95">
        <v>272</v>
      </c>
      <c r="Z273" s="122">
        <f>(幕後結果!$AB$2+幕後結果!$AB$4*幕後結果_最佳化!$N1274)*12/3</f>
        <v>-1.3875487916867899</v>
      </c>
      <c r="AA273" s="122">
        <f>(幕後結果!$AC$2+幕後結果!$AC$4*幕後結果_最佳化!$O1274)*12/3</f>
        <v>1.8007633692519223</v>
      </c>
      <c r="AB273" s="122">
        <f>(幕後結果!$AD$2+幕後結果!$AD$4*幕後結果_最佳化!$P1274)*12/3</f>
        <v>0.79313374112813173</v>
      </c>
      <c r="AC273" s="122">
        <f>(幕後結果!$AE$2+幕後結果!$AE$4*幕後結果_最佳化!$Q1274)*12/3</f>
        <v>1.5433581832135881</v>
      </c>
      <c r="AD273" s="122">
        <f>(幕後結果!$AF$2+幕後結果!$AF$4*幕後結果_最佳化!$R1274)*12/3</f>
        <v>2.5562832329500988</v>
      </c>
      <c r="AE273" s="122">
        <f>(幕後結果!$AG$2+幕後結果!$AG$4*幕後結果_最佳化!$S1274)*12/3</f>
        <v>1.0398146975607485</v>
      </c>
      <c r="AF273" s="122">
        <f>(幕後結果!$AH$2+幕後結果!$AH$4*幕後結果_最佳化!$T1274)*12/3</f>
        <v>-0.77713451435237957</v>
      </c>
      <c r="AG273" s="122">
        <f>(幕後結果!$AI$2+幕後結果!$AI$4*幕後結果_最佳化!$U1274)*12/3</f>
        <v>0.68565837398104124</v>
      </c>
      <c r="AH273" s="122">
        <f>(幕後結果!$AJ$2+幕後結果!$AJ$4*幕後結果_最佳化!$V1274)*12/3</f>
        <v>1.5299076802103666</v>
      </c>
      <c r="AI273" s="96">
        <f>(幕後結果!$AK$2+幕後結果!$AK$4*幕後結果_最佳化!$W1274)*12/3</f>
        <v>-0.19776552820314253</v>
      </c>
      <c r="AJ273" s="56"/>
      <c r="AK273" s="56"/>
      <c r="AL273" s="56"/>
      <c r="AM273" s="104">
        <v>272</v>
      </c>
      <c r="AN273" s="122">
        <f t="shared" si="53"/>
        <v>7.8656974074644892E-2</v>
      </c>
      <c r="AO273" s="122">
        <f t="shared" si="54"/>
        <v>0.12423445834170418</v>
      </c>
      <c r="AP273" s="122">
        <f t="shared" si="55"/>
        <v>6.3142289104010943E-2</v>
      </c>
      <c r="AQ273" s="122">
        <f t="shared" si="56"/>
        <v>1.2457242469377704E-2</v>
      </c>
      <c r="AR273" s="122">
        <f t="shared" si="57"/>
        <v>0.17447620451124193</v>
      </c>
      <c r="AS273" s="122">
        <f t="shared" si="58"/>
        <v>0.17679830945285507</v>
      </c>
      <c r="AT273" s="122">
        <f t="shared" si="59"/>
        <v>0.11590244629264769</v>
      </c>
      <c r="AU273" s="122">
        <f t="shared" si="60"/>
        <v>0.18960725233721909</v>
      </c>
      <c r="AV273" s="122">
        <f t="shared" si="61"/>
        <v>4.9121259885174899E-2</v>
      </c>
      <c r="AW273" s="122">
        <f t="shared" si="62"/>
        <v>1.5603563531123519E-2</v>
      </c>
      <c r="AX273" s="122">
        <f t="shared" si="63"/>
        <v>0.99999999999999978</v>
      </c>
      <c r="AY273" s="122">
        <f>SUMPRODUCT(AN273:AW273,幕後結果_最佳化!$Z$1005:$AI$1005)</f>
        <v>1.8902073798337828E-2</v>
      </c>
      <c r="AZ273" s="122">
        <f>(SUMPRODUCT(AN273:AW273,MMULT(AN273:AW273,幕後結果!$AB$9:$AK$18)))*252</f>
        <v>6.4015602418531048E-2</v>
      </c>
      <c r="BA273" s="122">
        <f t="shared" si="64"/>
        <v>0.25301304792150747</v>
      </c>
      <c r="BB273" s="98">
        <f t="shared" si="65"/>
        <v>-9.4848571640096108E-2</v>
      </c>
      <c r="BC273" s="56"/>
      <c r="BD273" s="56"/>
    </row>
    <row r="274" spans="1:56">
      <c r="A274" s="91">
        <v>273</v>
      </c>
      <c r="B274" s="122">
        <v>0.9961508366761429</v>
      </c>
      <c r="C274" s="122">
        <v>0.76991584175417427</v>
      </c>
      <c r="D274" s="122">
        <v>0.13081357563632645</v>
      </c>
      <c r="E274" s="122">
        <v>0.77652687071550153</v>
      </c>
      <c r="F274" s="122">
        <v>0.40030192391248454</v>
      </c>
      <c r="G274" s="122">
        <v>0.60424203644822327</v>
      </c>
      <c r="H274" s="122">
        <v>0.1008812101062726</v>
      </c>
      <c r="I274" s="122">
        <v>0.401970561311219</v>
      </c>
      <c r="J274" s="122">
        <v>0.57518255677262431</v>
      </c>
      <c r="K274" s="100">
        <v>4.6538909057401101E-2</v>
      </c>
      <c r="L274" s="101"/>
      <c r="M274" s="102">
        <v>273</v>
      </c>
      <c r="N274" s="125">
        <v>2.6650220868586949</v>
      </c>
      <c r="O274" s="125">
        <v>0.73856972037827406</v>
      </c>
      <c r="P274" s="125">
        <v>-1.1225535526699297</v>
      </c>
      <c r="Q274" s="125">
        <v>0.76051591710171473</v>
      </c>
      <c r="R274" s="125">
        <v>-0.25256568759860637</v>
      </c>
      <c r="S274" s="125">
        <v>0.26434261318205121</v>
      </c>
      <c r="T274" s="125">
        <v>-1.2765464432255751</v>
      </c>
      <c r="U274" s="122">
        <v>-0.24824981880661764</v>
      </c>
      <c r="V274" s="122">
        <v>0.18958430563411943</v>
      </c>
      <c r="W274" s="94">
        <v>-1.679380977910534</v>
      </c>
      <c r="X274" s="56"/>
      <c r="Y274" s="95">
        <v>273</v>
      </c>
      <c r="Z274" s="122">
        <f>(幕後結果!$AB$2+幕後結果!$AB$4*幕後結果_最佳化!$N1275)*12/3</f>
        <v>0.90230562143441462</v>
      </c>
      <c r="AA274" s="122">
        <f>(幕後結果!$AC$2+幕後結果!$AC$4*幕後結果_最佳化!$O1275)*12/3</f>
        <v>0.82545164358825929</v>
      </c>
      <c r="AB274" s="122">
        <f>(幕後結果!$AD$2+幕後結果!$AD$4*幕後結果_最佳化!$P1275)*12/3</f>
        <v>-0.51348320011245274</v>
      </c>
      <c r="AC274" s="122">
        <f>(幕後結果!$AE$2+幕後結果!$AE$4*幕後結果_最佳化!$Q1275)*12/3</f>
        <v>1.2629989755719366</v>
      </c>
      <c r="AD274" s="122">
        <f>(幕後結果!$AF$2+幕後結果!$AF$4*幕後結果_最佳化!$R1275)*12/3</f>
        <v>0.85397318806294864</v>
      </c>
      <c r="AE274" s="122">
        <f>(幕後結果!$AG$2+幕後結果!$AG$4*幕後結果_最佳化!$S1275)*12/3</f>
        <v>0.69144522127469221</v>
      </c>
      <c r="AF274" s="122">
        <f>(幕後結果!$AH$2+幕後結果!$AH$4*幕後結果_最佳化!$T1275)*12/3</f>
        <v>-0.36816427868160434</v>
      </c>
      <c r="AG274" s="122">
        <f>(幕後結果!$AI$2+幕後結果!$AI$4*幕後結果_最佳化!$U1275)*12/3</f>
        <v>0.25380146847954743</v>
      </c>
      <c r="AH274" s="122">
        <f>(幕後結果!$AJ$2+幕後結果!$AJ$4*幕後結果_最佳化!$V1275)*12/3</f>
        <v>1.8617001991666033</v>
      </c>
      <c r="AI274" s="96">
        <f>(幕後結果!$AK$2+幕後結果!$AK$4*幕後結果_最佳化!$W1275)*12/3</f>
        <v>-3.1091296128174961</v>
      </c>
      <c r="AJ274" s="56"/>
      <c r="AK274" s="56"/>
      <c r="AL274" s="56"/>
      <c r="AM274" s="104">
        <v>273</v>
      </c>
      <c r="AN274" s="122">
        <f t="shared" si="53"/>
        <v>0.14379914298078267</v>
      </c>
      <c r="AO274" s="122">
        <f t="shared" si="54"/>
        <v>0.11507876198563242</v>
      </c>
      <c r="AP274" s="122">
        <f t="shared" si="55"/>
        <v>0.15625582199459373</v>
      </c>
      <c r="AQ274" s="122">
        <f t="shared" si="56"/>
        <v>9.9493264087533548E-2</v>
      </c>
      <c r="AR274" s="122">
        <f t="shared" si="57"/>
        <v>7.6087677645550189E-3</v>
      </c>
      <c r="AS274" s="122">
        <f t="shared" si="58"/>
        <v>0.22156975434174819</v>
      </c>
      <c r="AT274" s="122">
        <f t="shared" si="59"/>
        <v>3.1677881338008716E-2</v>
      </c>
      <c r="AU274" s="122">
        <f t="shared" si="60"/>
        <v>1.5849346406014476E-2</v>
      </c>
      <c r="AV274" s="122">
        <f t="shared" si="61"/>
        <v>0.14922304469032127</v>
      </c>
      <c r="AW274" s="122">
        <f t="shared" si="62"/>
        <v>5.9444214410809854E-2</v>
      </c>
      <c r="AX274" s="122">
        <f t="shared" si="63"/>
        <v>0.99999999999999978</v>
      </c>
      <c r="AY274" s="122">
        <f>SUMPRODUCT(AN274:AW274,幕後結果_最佳化!$Z$1005:$AI$1005)</f>
        <v>-0.20002184216919827</v>
      </c>
      <c r="AZ274" s="122">
        <f>(SUMPRODUCT(AN274:AW274,MMULT(AN274:AW274,幕後結果!$AB$9:$AK$18)))*252</f>
        <v>4.8337870897406168E-2</v>
      </c>
      <c r="BA274" s="122">
        <f t="shared" si="64"/>
        <v>0.21985875215102574</v>
      </c>
      <c r="BB274" s="98">
        <f t="shared" si="65"/>
        <v>-1.1048995766260421</v>
      </c>
      <c r="BC274" s="56"/>
      <c r="BD274" s="56"/>
    </row>
    <row r="275" spans="1:56">
      <c r="A275" s="91">
        <v>274</v>
      </c>
      <c r="B275" s="122">
        <v>0.25143573757495985</v>
      </c>
      <c r="C275" s="122">
        <v>8.853800332715589E-2</v>
      </c>
      <c r="D275" s="122">
        <v>0.76240142609546946</v>
      </c>
      <c r="E275" s="122">
        <v>0.13830968235791796</v>
      </c>
      <c r="F275" s="122">
        <v>0.10308970459707978</v>
      </c>
      <c r="G275" s="122">
        <v>0.12933245973503671</v>
      </c>
      <c r="H275" s="122">
        <v>0.3376305315061936</v>
      </c>
      <c r="I275" s="122">
        <v>0.7964281709510197</v>
      </c>
      <c r="J275" s="122">
        <v>0.21148779309802457</v>
      </c>
      <c r="K275" s="100">
        <v>0.91219373618356125</v>
      </c>
      <c r="L275" s="101"/>
      <c r="M275" s="102">
        <v>274</v>
      </c>
      <c r="N275" s="125">
        <v>-0.66997853268534979</v>
      </c>
      <c r="O275" s="125">
        <v>-1.3498128976355501</v>
      </c>
      <c r="P275" s="125">
        <v>0.71404856768387703</v>
      </c>
      <c r="Q275" s="125">
        <v>-1.0879450542578228</v>
      </c>
      <c r="R275" s="125">
        <v>-1.2641410382235068</v>
      </c>
      <c r="S275" s="125">
        <v>-1.1295523013598621</v>
      </c>
      <c r="T275" s="125">
        <v>-0.41893852199920234</v>
      </c>
      <c r="U275" s="122">
        <v>0.82893063678189416</v>
      </c>
      <c r="V275" s="122">
        <v>-0.80126959967237832</v>
      </c>
      <c r="W275" s="94">
        <v>1.3543883022676102</v>
      </c>
      <c r="X275" s="56"/>
      <c r="Y275" s="95">
        <v>274</v>
      </c>
      <c r="Z275" s="122">
        <f>(幕後結果!$AB$2+幕後結果!$AB$4*幕後結果_最佳化!$N1276)*12/3</f>
        <v>-2.5136069063970217</v>
      </c>
      <c r="AA275" s="122">
        <f>(幕後結果!$AC$2+幕後結果!$AC$4*幕後結果_最佳化!$O1276)*12/3</f>
        <v>-1.4387223525417141</v>
      </c>
      <c r="AB275" s="122">
        <f>(幕後結果!$AD$2+幕後結果!$AD$4*幕後結果_最佳化!$P1276)*12/3</f>
        <v>5.0064958817386505E-2</v>
      </c>
      <c r="AC275" s="122">
        <f>(幕後結果!$AE$2+幕後結果!$AE$4*幕後結果_最佳化!$Q1276)*12/3</f>
        <v>-1.0966437820928225</v>
      </c>
      <c r="AD275" s="122">
        <f>(幕後結果!$AF$2+幕後結果!$AF$4*幕後結果_最佳化!$R1276)*12/3</f>
        <v>-1.3331071682770417</v>
      </c>
      <c r="AE275" s="122">
        <f>(幕後結果!$AG$2+幕後結果!$AG$4*幕後結果_最佳化!$S1276)*12/3</f>
        <v>-1.1999203061224828</v>
      </c>
      <c r="AF275" s="122">
        <f>(幕後結果!$AH$2+幕後結果!$AH$4*幕後結果_最佳化!$T1276)*12/3</f>
        <v>-0.63930068391857764</v>
      </c>
      <c r="AG275" s="122">
        <f>(幕後結果!$AI$2+幕後結果!$AI$4*幕後結果_最佳化!$U1276)*12/3</f>
        <v>-0.43522552312098445</v>
      </c>
      <c r="AH275" s="122">
        <f>(幕後結果!$AJ$2+幕後結果!$AJ$4*幕後結果_最佳化!$V1276)*12/3</f>
        <v>-0.1369077733237597</v>
      </c>
      <c r="AI275" s="96">
        <f>(幕後結果!$AK$2+幕後結果!$AK$4*幕後結果_最佳化!$W1276)*12/3</f>
        <v>-0.65523984265963331</v>
      </c>
      <c r="AJ275" s="56"/>
      <c r="AK275" s="56"/>
      <c r="AL275" s="56"/>
      <c r="AM275" s="104">
        <v>274</v>
      </c>
      <c r="AN275" s="122">
        <f t="shared" si="53"/>
        <v>0.12977376900010648</v>
      </c>
      <c r="AO275" s="122">
        <f t="shared" si="54"/>
        <v>2.2275713658417639E-2</v>
      </c>
      <c r="AP275" s="122">
        <f t="shared" si="55"/>
        <v>0.11500002614247185</v>
      </c>
      <c r="AQ275" s="122">
        <f t="shared" si="56"/>
        <v>5.0428680601735186E-2</v>
      </c>
      <c r="AR275" s="122">
        <f t="shared" si="57"/>
        <v>0.17873028493336801</v>
      </c>
      <c r="AS275" s="122">
        <f t="shared" si="58"/>
        <v>9.593771338105854E-2</v>
      </c>
      <c r="AT275" s="122">
        <f t="shared" si="59"/>
        <v>3.0438569141321262E-2</v>
      </c>
      <c r="AU275" s="122">
        <f t="shared" si="60"/>
        <v>0.11705531649615977</v>
      </c>
      <c r="AV275" s="122">
        <f t="shared" si="61"/>
        <v>0.14455614585963231</v>
      </c>
      <c r="AW275" s="122">
        <f t="shared" si="62"/>
        <v>0.11580378078572902</v>
      </c>
      <c r="AX275" s="122">
        <f t="shared" si="63"/>
        <v>1</v>
      </c>
      <c r="AY275" s="122">
        <f>SUMPRODUCT(AN275:AW275,幕後結果_最佳化!$Z$1005:$AI$1005)</f>
        <v>-0.12640469576457225</v>
      </c>
      <c r="AZ275" s="122">
        <f>(SUMPRODUCT(AN275:AW275,MMULT(AN275:AW275,幕後結果!$AB$9:$AK$18)))*252</f>
        <v>7.3009926737134259E-2</v>
      </c>
      <c r="BA275" s="122">
        <f t="shared" si="64"/>
        <v>0.27020349134889848</v>
      </c>
      <c r="BB275" s="98">
        <f t="shared" si="65"/>
        <v>-0.62658219151564798</v>
      </c>
      <c r="BC275" s="56"/>
      <c r="BD275" s="56"/>
    </row>
    <row r="276" spans="1:56">
      <c r="A276" s="91">
        <v>275</v>
      </c>
      <c r="B276" s="122">
        <v>0.31433190812935208</v>
      </c>
      <c r="C276" s="122">
        <v>0.21950876236212546</v>
      </c>
      <c r="D276" s="122">
        <v>0.20396071011606209</v>
      </c>
      <c r="E276" s="122">
        <v>0.96908376177558031</v>
      </c>
      <c r="F276" s="122">
        <v>0.42160368855351882</v>
      </c>
      <c r="G276" s="122">
        <v>0.68046477197224831</v>
      </c>
      <c r="H276" s="122">
        <v>0.497743516291278</v>
      </c>
      <c r="I276" s="122">
        <v>0.17842891572728758</v>
      </c>
      <c r="J276" s="122">
        <v>6.1593722851167376E-2</v>
      </c>
      <c r="K276" s="100">
        <v>0.68913638843304481</v>
      </c>
      <c r="L276" s="101"/>
      <c r="M276" s="102">
        <v>275</v>
      </c>
      <c r="N276" s="125">
        <v>-0.48360839426699698</v>
      </c>
      <c r="O276" s="125">
        <v>-0.77385334066894573</v>
      </c>
      <c r="P276" s="125">
        <v>-0.82755701518506608</v>
      </c>
      <c r="Q276" s="125">
        <v>1.8674951287330772</v>
      </c>
      <c r="R276" s="125">
        <v>-0.19779254764230389</v>
      </c>
      <c r="S276" s="125">
        <v>0.46899885275251746</v>
      </c>
      <c r="T276" s="125">
        <v>-5.6561960247410205E-3</v>
      </c>
      <c r="U276" s="122">
        <v>-0.92136895484452219</v>
      </c>
      <c r="V276" s="122">
        <v>-1.5415316515494775</v>
      </c>
      <c r="W276" s="94">
        <v>0.49340390581700694</v>
      </c>
      <c r="X276" s="56"/>
      <c r="Y276" s="95">
        <v>275</v>
      </c>
      <c r="Z276" s="122">
        <f>(幕後結果!$AB$2+幕後結果!$AB$4*幕後結果_最佳化!$N1277)*12/3</f>
        <v>-2.3227151605586154</v>
      </c>
      <c r="AA276" s="122">
        <f>(幕後結果!$AC$2+幕後結果!$AC$4*幕後結果_最佳化!$O1277)*12/3</f>
        <v>-0.82648077126053121</v>
      </c>
      <c r="AB276" s="122">
        <f>(幕後結果!$AD$2+幕後結果!$AD$4*幕後結果_最佳化!$P1277)*12/3</f>
        <v>-1.4274589856366073</v>
      </c>
      <c r="AC276" s="122">
        <f>(幕後結果!$AE$2+幕後結果!$AE$4*幕後結果_最佳化!$Q1277)*12/3</f>
        <v>1.5072202718702101</v>
      </c>
      <c r="AD276" s="122">
        <f>(幕後結果!$AF$2+幕後結果!$AF$4*幕後結果_最佳化!$R1277)*12/3</f>
        <v>0.82384599419030902</v>
      </c>
      <c r="AE276" s="122">
        <f>(幕後結果!$AG$2+幕後結果!$AG$4*幕後結果_最佳化!$S1277)*12/3</f>
        <v>0.5174177665046924</v>
      </c>
      <c r="AF276" s="122">
        <f>(幕後結果!$AH$2+幕後結果!$AH$4*幕後結果_最佳化!$T1277)*12/3</f>
        <v>-8.6232945105256975E-2</v>
      </c>
      <c r="AG276" s="122">
        <f>(幕後結果!$AI$2+幕後結果!$AI$4*幕後結果_最佳化!$U1277)*12/3</f>
        <v>-2.0398494661976159</v>
      </c>
      <c r="AH276" s="122">
        <f>(幕後結果!$AJ$2+幕後結果!$AJ$4*幕後結果_最佳化!$V1277)*12/3</f>
        <v>-0.23141407653388935</v>
      </c>
      <c r="AI276" s="96">
        <f>(幕後結果!$AK$2+幕後結果!$AK$4*幕後結果_最佳化!$W1277)*12/3</f>
        <v>-2.3124313177055549</v>
      </c>
      <c r="AJ276" s="56"/>
      <c r="AK276" s="56"/>
      <c r="AL276" s="56"/>
      <c r="AM276" s="104">
        <v>275</v>
      </c>
      <c r="AN276" s="122">
        <f t="shared" si="53"/>
        <v>0.19987869242717529</v>
      </c>
      <c r="AO276" s="122">
        <f t="shared" si="54"/>
        <v>8.4284714286796014E-2</v>
      </c>
      <c r="AP276" s="122">
        <f t="shared" si="55"/>
        <v>2.3691325898086198E-2</v>
      </c>
      <c r="AQ276" s="122">
        <f t="shared" si="56"/>
        <v>5.1829387991327774E-2</v>
      </c>
      <c r="AR276" s="122">
        <f t="shared" si="57"/>
        <v>2.9246211270276469E-2</v>
      </c>
      <c r="AS276" s="122">
        <f t="shared" si="58"/>
        <v>0.10647741974582321</v>
      </c>
      <c r="AT276" s="122">
        <f t="shared" si="59"/>
        <v>8.7725168204140558E-2</v>
      </c>
      <c r="AU276" s="122">
        <f t="shared" si="60"/>
        <v>7.8812805608959285E-2</v>
      </c>
      <c r="AV276" s="122">
        <f t="shared" si="61"/>
        <v>9.8623484544157827E-2</v>
      </c>
      <c r="AW276" s="122">
        <f t="shared" si="62"/>
        <v>0.23943079002325748</v>
      </c>
      <c r="AX276" s="122">
        <f t="shared" si="63"/>
        <v>1</v>
      </c>
      <c r="AY276" s="122">
        <f>SUMPRODUCT(AN276:AW276,幕後結果_最佳化!$Z$1005:$AI$1005)</f>
        <v>-0.62642852471513466</v>
      </c>
      <c r="AZ276" s="122">
        <f>(SUMPRODUCT(AN276:AW276,MMULT(AN276:AW276,幕後結果!$AB$9:$AK$18)))*252</f>
        <v>6.6904301882333858E-2</v>
      </c>
      <c r="BA276" s="122">
        <f t="shared" si="64"/>
        <v>0.25865865901286555</v>
      </c>
      <c r="BB276" s="98">
        <f t="shared" si="65"/>
        <v>-2.5876903841902412</v>
      </c>
      <c r="BC276" s="56"/>
      <c r="BD276" s="56"/>
    </row>
    <row r="277" spans="1:56">
      <c r="A277" s="91">
        <v>276</v>
      </c>
      <c r="B277" s="122">
        <v>0.7159220244068345</v>
      </c>
      <c r="C277" s="122">
        <v>0.82105311282148374</v>
      </c>
      <c r="D277" s="122">
        <v>0.2802461339391904</v>
      </c>
      <c r="E277" s="122">
        <v>0.88862417784501457</v>
      </c>
      <c r="F277" s="122">
        <v>0.63937858962757033</v>
      </c>
      <c r="G277" s="122">
        <v>0.97828897172987017</v>
      </c>
      <c r="H277" s="122">
        <v>0.30056093580479271</v>
      </c>
      <c r="I277" s="122">
        <v>0.99828472952774772</v>
      </c>
      <c r="J277" s="122">
        <v>0.64812170135518365</v>
      </c>
      <c r="K277" s="100">
        <v>0.65221039792649216</v>
      </c>
      <c r="L277" s="101"/>
      <c r="M277" s="102">
        <v>276</v>
      </c>
      <c r="N277" s="125">
        <v>0.57076942489477844</v>
      </c>
      <c r="O277" s="125">
        <v>0.91938587581970732</v>
      </c>
      <c r="P277" s="125">
        <v>-0.58211047796836735</v>
      </c>
      <c r="Q277" s="125">
        <v>1.2192438735427373</v>
      </c>
      <c r="R277" s="125">
        <v>0.35679828433874394</v>
      </c>
      <c r="S277" s="125">
        <v>2.0196273448935158</v>
      </c>
      <c r="T277" s="125">
        <v>-0.52278788455012315</v>
      </c>
      <c r="U277" s="122">
        <v>2.9262690657090635</v>
      </c>
      <c r="V277" s="122">
        <v>0.38025437830593745</v>
      </c>
      <c r="W277" s="94">
        <v>0.39129498663559714</v>
      </c>
      <c r="X277" s="56"/>
      <c r="Y277" s="95">
        <v>276</v>
      </c>
      <c r="Z277" s="122">
        <f>(幕後結果!$AB$2+幕後結果!$AB$4*幕後結果_最佳化!$N1278)*12/3</f>
        <v>-1.2427566200907245</v>
      </c>
      <c r="AA277" s="122">
        <f>(幕後結果!$AC$2+幕後結果!$AC$4*幕後結果_最佳化!$O1278)*12/3</f>
        <v>0.98184753241355838</v>
      </c>
      <c r="AB277" s="122">
        <f>(幕後結果!$AD$2+幕後結果!$AD$4*幕後結果_最佳化!$P1278)*12/3</f>
        <v>-0.20372283224770146</v>
      </c>
      <c r="AC277" s="122">
        <f>(幕後結果!$AE$2+幕後結果!$AE$4*幕後結果_最佳化!$Q1278)*12/3</f>
        <v>1.721351837791443</v>
      </c>
      <c r="AD277" s="122">
        <f>(幕後結果!$AF$2+幕後結果!$AF$4*幕後結果_最佳化!$R1278)*12/3</f>
        <v>2.0031614966379343</v>
      </c>
      <c r="AE277" s="122">
        <f>(幕後結果!$AG$2+幕後結果!$AG$4*幕後結果_最佳化!$S1278)*12/3</f>
        <v>1.6258850958888307</v>
      </c>
      <c r="AF277" s="122">
        <f>(幕後結果!$AH$2+幕後結果!$AH$4*幕後結果_最佳化!$T1278)*12/3</f>
        <v>-0.11181032351226772</v>
      </c>
      <c r="AG277" s="122">
        <f>(幕後結果!$AI$2+幕後結果!$AI$4*幕後結果_最佳化!$U1278)*12/3</f>
        <v>3.1835161275192143</v>
      </c>
      <c r="AH277" s="122">
        <f>(幕後結果!$AJ$2+幕後結果!$AJ$4*幕後結果_最佳化!$V1278)*12/3</f>
        <v>1.4007667781254913</v>
      </c>
      <c r="AI277" s="96">
        <f>(幕後結果!$AK$2+幕後結果!$AK$4*幕後結果_最佳化!$W1278)*12/3</f>
        <v>1.4444110247538238</v>
      </c>
      <c r="AJ277" s="56"/>
      <c r="AK277" s="56"/>
      <c r="AL277" s="56"/>
      <c r="AM277" s="104">
        <v>276</v>
      </c>
      <c r="AN277" s="122">
        <f t="shared" si="53"/>
        <v>0.10430920639604428</v>
      </c>
      <c r="AO277" s="122">
        <f t="shared" si="54"/>
        <v>5.1704864236726836E-2</v>
      </c>
      <c r="AP277" s="122">
        <f t="shared" si="55"/>
        <v>3.5108438591319319E-2</v>
      </c>
      <c r="AQ277" s="122">
        <f t="shared" si="56"/>
        <v>1.4659125424593451E-2</v>
      </c>
      <c r="AR277" s="122">
        <f t="shared" si="57"/>
        <v>8.4135493243883502E-2</v>
      </c>
      <c r="AS277" s="122">
        <f t="shared" si="58"/>
        <v>0.11850151034924773</v>
      </c>
      <c r="AT277" s="122">
        <f t="shared" si="59"/>
        <v>0.10736668067671638</v>
      </c>
      <c r="AU277" s="122">
        <f t="shared" si="60"/>
        <v>0.21976322492455627</v>
      </c>
      <c r="AV277" s="122">
        <f t="shared" si="61"/>
        <v>0.13575174329870393</v>
      </c>
      <c r="AW277" s="122">
        <f t="shared" si="62"/>
        <v>0.12869971285820839</v>
      </c>
      <c r="AX277" s="122">
        <f t="shared" si="63"/>
        <v>1</v>
      </c>
      <c r="AY277" s="122">
        <f>SUMPRODUCT(AN277:AW277,幕後結果_最佳化!$Z$1005:$AI$1005)</f>
        <v>-0.23007475484368392</v>
      </c>
      <c r="AZ277" s="122">
        <f>(SUMPRODUCT(AN277:AW277,MMULT(AN277:AW277,幕後結果!$AB$9:$AK$18)))*252</f>
        <v>6.1806917270574885E-2</v>
      </c>
      <c r="BA277" s="122">
        <f t="shared" si="64"/>
        <v>0.2486099701753228</v>
      </c>
      <c r="BB277" s="98">
        <f t="shared" si="65"/>
        <v>-1.0980040528993218</v>
      </c>
      <c r="BC277" s="56"/>
      <c r="BD277" s="56"/>
    </row>
    <row r="278" spans="1:56">
      <c r="A278" s="91">
        <v>277</v>
      </c>
      <c r="B278" s="122">
        <v>0.20159386068956375</v>
      </c>
      <c r="C278" s="122">
        <v>0.99646093133070601</v>
      </c>
      <c r="D278" s="122">
        <v>0.16332043770696059</v>
      </c>
      <c r="E278" s="122">
        <v>0.86000491165366078</v>
      </c>
      <c r="F278" s="122">
        <v>0.69310625282396554</v>
      </c>
      <c r="G278" s="122">
        <v>0.48031412967120724</v>
      </c>
      <c r="H278" s="122">
        <v>0.14012616186131122</v>
      </c>
      <c r="I278" s="122">
        <v>0.61339201926604292</v>
      </c>
      <c r="J278" s="122">
        <v>0.7291911615417539</v>
      </c>
      <c r="K278" s="100">
        <v>0.12819518362144056</v>
      </c>
      <c r="L278" s="101"/>
      <c r="M278" s="102">
        <v>277</v>
      </c>
      <c r="N278" s="125">
        <v>-0.8359416650176047</v>
      </c>
      <c r="O278" s="125">
        <v>2.6931454949575095</v>
      </c>
      <c r="P278" s="125">
        <v>-0.98090239683466662</v>
      </c>
      <c r="Q278" s="125">
        <v>1.0803414083179121</v>
      </c>
      <c r="R278" s="125">
        <v>0.50467447126158427</v>
      </c>
      <c r="S278" s="125">
        <v>-4.9365201717066556E-2</v>
      </c>
      <c r="T278" s="125">
        <v>-1.0797526900810006</v>
      </c>
      <c r="U278" s="122">
        <v>0.28817084950230865</v>
      </c>
      <c r="V278" s="122">
        <v>0.61036857982914994</v>
      </c>
      <c r="W278" s="94">
        <v>-1.1349640838851722</v>
      </c>
      <c r="X278" s="56"/>
      <c r="Y278" s="95">
        <v>277</v>
      </c>
      <c r="Z278" s="122">
        <f>(幕後結果!$AB$2+幕後結果!$AB$4*幕後結果_最佳化!$N1279)*12/3</f>
        <v>-2.6835965428515434</v>
      </c>
      <c r="AA278" s="122">
        <f>(幕後結果!$AC$2+幕後結果!$AC$4*幕後結果_最佳化!$O1279)*12/3</f>
        <v>2.8343955762444506</v>
      </c>
      <c r="AB278" s="122">
        <f>(幕後結果!$AD$2+幕後結果!$AD$4*幕後結果_最佳化!$P1279)*12/3</f>
        <v>-0.13982806994445796</v>
      </c>
      <c r="AC278" s="122">
        <f>(幕後結果!$AE$2+幕後結果!$AE$4*幕後結果_最佳化!$Q1279)*12/3</f>
        <v>1.7393928540137458</v>
      </c>
      <c r="AD278" s="122">
        <f>(幕後結果!$AF$2+幕後結果!$AF$4*幕後結果_最佳化!$R1279)*12/3</f>
        <v>1.9714553133920318</v>
      </c>
      <c r="AE278" s="122">
        <f>(幕後結果!$AG$2+幕後結果!$AG$4*幕後結果_最佳化!$S1279)*12/3</f>
        <v>0.32609139621156524</v>
      </c>
      <c r="AF278" s="122">
        <f>(幕後結果!$AH$2+幕後結果!$AH$4*幕後結果_最佳化!$T1279)*12/3</f>
        <v>-0.29090559462719828</v>
      </c>
      <c r="AG278" s="122">
        <f>(幕後結果!$AI$2+幕後結果!$AI$4*幕後結果_最佳化!$U1279)*12/3</f>
        <v>1.5204707623311871</v>
      </c>
      <c r="AH278" s="122">
        <f>(幕後結果!$AJ$2+幕後結果!$AJ$4*幕後結果_最佳化!$V1279)*12/3</f>
        <v>1.1514845367245543</v>
      </c>
      <c r="AI278" s="96">
        <f>(幕後結果!$AK$2+幕後結果!$AK$4*幕後結果_最佳化!$W1279)*12/3</f>
        <v>-1.5026842887733907</v>
      </c>
      <c r="AJ278" s="56"/>
      <c r="AK278" s="56"/>
      <c r="AL278" s="56"/>
      <c r="AM278" s="104">
        <v>277</v>
      </c>
      <c r="AN278" s="122">
        <f t="shared" si="53"/>
        <v>8.8203054491346369E-2</v>
      </c>
      <c r="AO278" s="122">
        <f t="shared" si="54"/>
        <v>0.12289066143015914</v>
      </c>
      <c r="AP278" s="122">
        <f t="shared" si="55"/>
        <v>0.10571853954660999</v>
      </c>
      <c r="AQ278" s="122">
        <f t="shared" si="56"/>
        <v>1.0038894173913052E-2</v>
      </c>
      <c r="AR278" s="122">
        <f t="shared" si="57"/>
        <v>0.13203143799072009</v>
      </c>
      <c r="AS278" s="122">
        <f t="shared" si="58"/>
        <v>0.14792977900545695</v>
      </c>
      <c r="AT278" s="122">
        <f t="shared" si="59"/>
        <v>0.14235420277955596</v>
      </c>
      <c r="AU278" s="122">
        <f t="shared" si="60"/>
        <v>6.968971786655212E-2</v>
      </c>
      <c r="AV278" s="122">
        <f t="shared" si="61"/>
        <v>0.14619937507945358</v>
      </c>
      <c r="AW278" s="122">
        <f t="shared" si="62"/>
        <v>3.4944337636232913E-2</v>
      </c>
      <c r="AX278" s="122">
        <f t="shared" si="63"/>
        <v>1.0000000000000002</v>
      </c>
      <c r="AY278" s="122">
        <f>SUMPRODUCT(AN278:AW278,幕後結果_最佳化!$Z$1005:$AI$1005)</f>
        <v>6.1494824514831473E-2</v>
      </c>
      <c r="AZ278" s="122">
        <f>(SUMPRODUCT(AN278:AW278,MMULT(AN278:AW278,幕後結果!$AB$9:$AK$18)))*252</f>
        <v>4.9274329375146059E-2</v>
      </c>
      <c r="BA278" s="122">
        <f t="shared" si="64"/>
        <v>0.22197821824482253</v>
      </c>
      <c r="BB278" s="98">
        <f t="shared" si="65"/>
        <v>8.3768689837500229E-2</v>
      </c>
      <c r="BC278" s="56"/>
      <c r="BD278" s="56"/>
    </row>
    <row r="279" spans="1:56">
      <c r="A279" s="91">
        <v>278</v>
      </c>
      <c r="B279" s="122">
        <v>0.28720445222157953</v>
      </c>
      <c r="C279" s="122">
        <v>0.55877808516468686</v>
      </c>
      <c r="D279" s="122">
        <v>0.66843229372745538</v>
      </c>
      <c r="E279" s="122">
        <v>0.27749242893903547</v>
      </c>
      <c r="F279" s="122">
        <v>1.4029496570882038E-3</v>
      </c>
      <c r="G279" s="122">
        <v>0.41188041643621198</v>
      </c>
      <c r="H279" s="122">
        <v>0.27510916077022474</v>
      </c>
      <c r="I279" s="122">
        <v>0.54537463803240338</v>
      </c>
      <c r="J279" s="122">
        <v>0.67099776940598899</v>
      </c>
      <c r="K279" s="100">
        <v>0.62329257312367647</v>
      </c>
      <c r="L279" s="101"/>
      <c r="M279" s="102">
        <v>278</v>
      </c>
      <c r="N279" s="125">
        <v>-0.56157017687800503</v>
      </c>
      <c r="O279" s="125">
        <v>0.14787194467294748</v>
      </c>
      <c r="P279" s="125">
        <v>0.43558836692073272</v>
      </c>
      <c r="Q279" s="125">
        <v>-0.59030698413655036</v>
      </c>
      <c r="R279" s="125">
        <v>-2.9882391193422593</v>
      </c>
      <c r="S279" s="125">
        <v>-0.22271049473968124</v>
      </c>
      <c r="T279" s="125">
        <v>-0.59743300799203913</v>
      </c>
      <c r="U279" s="122">
        <v>0.11398368839921769</v>
      </c>
      <c r="V279" s="122">
        <v>0.4426699773661395</v>
      </c>
      <c r="W279" s="94">
        <v>0.31413981138742253</v>
      </c>
      <c r="X279" s="56"/>
      <c r="Y279" s="95">
        <v>278</v>
      </c>
      <c r="Z279" s="122">
        <f>(幕後結果!$AB$2+幕後結果!$AB$4*幕後結果_最佳化!$N1280)*12/3</f>
        <v>-2.4025684080669838</v>
      </c>
      <c r="AA279" s="122">
        <f>(幕後結果!$AC$2+幕後結果!$AC$4*幕後結果_最佳化!$O1280)*12/3</f>
        <v>0.14704947820038677</v>
      </c>
      <c r="AB279" s="122">
        <f>(幕後結果!$AD$2+幕後結果!$AD$4*幕後結果_最佳化!$P1280)*12/3</f>
        <v>0.41159790457521778</v>
      </c>
      <c r="AC279" s="122">
        <f>(幕後結果!$AE$2+幕後結果!$AE$4*幕後結果_最佳化!$Q1280)*12/3</f>
        <v>-0.16319376383824585</v>
      </c>
      <c r="AD279" s="122">
        <f>(幕後結果!$AF$2+幕後結果!$AF$4*幕後結果_最佳化!$R1280)*12/3</f>
        <v>-4.3340899857636943</v>
      </c>
      <c r="AE279" s="122">
        <f>(幕後結果!$AG$2+幕後結果!$AG$4*幕後結果_最佳化!$S1280)*12/3</f>
        <v>-0.23967806343173093</v>
      </c>
      <c r="AF279" s="122">
        <f>(幕後結果!$AH$2+幕後結果!$AH$4*幕後結果_最佳化!$T1280)*12/3</f>
        <v>-0.56879386799007658</v>
      </c>
      <c r="AG279" s="122">
        <f>(幕後結果!$AI$2+幕後結果!$AI$4*幕後結果_最佳化!$U1280)*12/3</f>
        <v>-0.57998629351556796</v>
      </c>
      <c r="AH279" s="122">
        <f>(幕後結果!$AJ$2+幕後結果!$AJ$4*幕後結果_最佳化!$V1280)*12/3</f>
        <v>1.4437789363901341</v>
      </c>
      <c r="AI279" s="96">
        <f>(幕後結果!$AK$2+幕後結果!$AK$4*幕後結果_最佳化!$W1280)*12/3</f>
        <v>-2.495635490806019</v>
      </c>
      <c r="AJ279" s="56"/>
      <c r="AK279" s="56"/>
      <c r="AL279" s="56"/>
      <c r="AM279" s="104">
        <v>278</v>
      </c>
      <c r="AN279" s="122">
        <f t="shared" si="53"/>
        <v>5.2757299078267421E-2</v>
      </c>
      <c r="AO279" s="122">
        <f t="shared" si="54"/>
        <v>0.16207103013993324</v>
      </c>
      <c r="AP279" s="122">
        <f t="shared" si="55"/>
        <v>1.0069644149751322E-2</v>
      </c>
      <c r="AQ279" s="122">
        <f t="shared" si="56"/>
        <v>0.10788018396868053</v>
      </c>
      <c r="AR279" s="122">
        <f t="shared" si="57"/>
        <v>0.14647474986652104</v>
      </c>
      <c r="AS279" s="122">
        <f t="shared" si="58"/>
        <v>3.9350829698499103E-2</v>
      </c>
      <c r="AT279" s="122">
        <f t="shared" si="59"/>
        <v>8.1170642524008955E-3</v>
      </c>
      <c r="AU279" s="122">
        <f t="shared" si="60"/>
        <v>0.17327439627185412</v>
      </c>
      <c r="AV279" s="122">
        <f t="shared" si="61"/>
        <v>0.15257494682056133</v>
      </c>
      <c r="AW279" s="122">
        <f t="shared" si="62"/>
        <v>0.14742985575353096</v>
      </c>
      <c r="AX279" s="122">
        <f t="shared" si="63"/>
        <v>1</v>
      </c>
      <c r="AY279" s="122">
        <f>SUMPRODUCT(AN279:AW279,幕後結果_最佳化!$Z$1005:$AI$1005)</f>
        <v>-5.5683166685031593E-2</v>
      </c>
      <c r="AZ279" s="122">
        <f>(SUMPRODUCT(AN279:AW279,MMULT(AN279:AW279,幕後結果!$AB$9:$AK$18)))*252</f>
        <v>8.2129315544473169E-2</v>
      </c>
      <c r="BA279" s="122">
        <f t="shared" si="64"/>
        <v>0.28658212704994912</v>
      </c>
      <c r="BB279" s="98">
        <f t="shared" si="65"/>
        <v>-0.34399621392945162</v>
      </c>
      <c r="BC279" s="56"/>
      <c r="BD279" s="56"/>
    </row>
    <row r="280" spans="1:56">
      <c r="A280" s="91">
        <v>279</v>
      </c>
      <c r="B280" s="122">
        <v>0.97863325373720667</v>
      </c>
      <c r="C280" s="122">
        <v>0.24923663577619948</v>
      </c>
      <c r="D280" s="122">
        <v>0.32410205723563568</v>
      </c>
      <c r="E280" s="122">
        <v>0.31594005176955497</v>
      </c>
      <c r="F280" s="122">
        <v>0.85484878606473136</v>
      </c>
      <c r="G280" s="122">
        <v>0.38868179534005365</v>
      </c>
      <c r="H280" s="122">
        <v>0.66414370220892471</v>
      </c>
      <c r="I280" s="122">
        <v>0.57043488560533517</v>
      </c>
      <c r="J280" s="122">
        <v>0.28003503468151369</v>
      </c>
      <c r="K280" s="100">
        <v>0.37452866048666089</v>
      </c>
      <c r="L280" s="101"/>
      <c r="M280" s="102">
        <v>279</v>
      </c>
      <c r="N280" s="125">
        <v>2.0263054557835556</v>
      </c>
      <c r="O280" s="125">
        <v>-0.67689390493757462</v>
      </c>
      <c r="P280" s="125">
        <v>-0.45625848357299736</v>
      </c>
      <c r="Q280" s="125">
        <v>-0.4790822684376505</v>
      </c>
      <c r="R280" s="125">
        <v>1.0574584061411305</v>
      </c>
      <c r="S280" s="125">
        <v>-0.28275638431928329</v>
      </c>
      <c r="T280" s="125">
        <v>0.42379874209772583</v>
      </c>
      <c r="U280" s="122">
        <v>0.17748145750529321</v>
      </c>
      <c r="V280" s="122">
        <v>-0.58273743362469066</v>
      </c>
      <c r="W280" s="94">
        <v>-0.3198826100504002</v>
      </c>
      <c r="X280" s="56"/>
      <c r="Y280" s="95">
        <v>279</v>
      </c>
      <c r="Z280" s="122">
        <f>(幕後結果!$AB$2+幕後結果!$AB$4*幕後結果_最佳化!$N1281)*12/3</f>
        <v>0.24809280688862612</v>
      </c>
      <c r="AA280" s="122">
        <f>(幕後結果!$AC$2+幕後結果!$AC$4*幕後結果_最佳化!$O1281)*12/3</f>
        <v>-0.68218363032066609</v>
      </c>
      <c r="AB280" s="122">
        <f>(幕後結果!$AD$2+幕後結果!$AD$4*幕後結果_最佳化!$P1281)*12/3</f>
        <v>-0.49297623782181949</v>
      </c>
      <c r="AC280" s="122">
        <f>(幕後結果!$AE$2+幕後結果!$AE$4*幕後結果_最佳化!$Q1281)*12/3</f>
        <v>-0.33032505807390217</v>
      </c>
      <c r="AD280" s="122">
        <f>(幕後結果!$AF$2+幕後結果!$AF$4*幕後結果_最佳化!$R1281)*12/3</f>
        <v>2.9916653434614791</v>
      </c>
      <c r="AE280" s="122">
        <f>(幕後結果!$AG$2+幕後結果!$AG$4*幕後結果_最佳化!$S1281)*12/3</f>
        <v>-0.22579721178242251</v>
      </c>
      <c r="AF280" s="122">
        <f>(幕後結果!$AH$2+幕後結果!$AH$4*幕後結果_最佳化!$T1281)*12/3</f>
        <v>0.8023973915223217</v>
      </c>
      <c r="AG280" s="122">
        <f>(幕後結果!$AI$2+幕後結果!$AI$4*幕後結果_最佳化!$U1281)*12/3</f>
        <v>-0.17022471009284393</v>
      </c>
      <c r="AH280" s="122">
        <f>(幕後結果!$AJ$2+幕後結果!$AJ$4*幕後結果_最佳化!$V1281)*12/3</f>
        <v>0.7927689196409281</v>
      </c>
      <c r="AI280" s="96">
        <f>(幕後結果!$AK$2+幕後結果!$AK$4*幕後結果_最佳化!$W1281)*12/3</f>
        <v>-1.4335315809379912</v>
      </c>
      <c r="AJ280" s="56"/>
      <c r="AK280" s="56"/>
      <c r="AL280" s="56"/>
      <c r="AM280" s="104">
        <v>279</v>
      </c>
      <c r="AN280" s="122">
        <f t="shared" si="53"/>
        <v>4.0656412494028842E-2</v>
      </c>
      <c r="AO280" s="122">
        <f t="shared" si="54"/>
        <v>6.7811234322653338E-3</v>
      </c>
      <c r="AP280" s="122">
        <f t="shared" si="55"/>
        <v>2.2360700902424025E-2</v>
      </c>
      <c r="AQ280" s="122">
        <f t="shared" si="56"/>
        <v>9.6401105221480946E-2</v>
      </c>
      <c r="AR280" s="122">
        <f t="shared" si="57"/>
        <v>0.13591514478409789</v>
      </c>
      <c r="AS280" s="122">
        <f t="shared" si="58"/>
        <v>0.13249026829242316</v>
      </c>
      <c r="AT280" s="122">
        <f t="shared" si="59"/>
        <v>0.20979887373112857</v>
      </c>
      <c r="AU280" s="122">
        <f t="shared" si="60"/>
        <v>0.23378011796778367</v>
      </c>
      <c r="AV280" s="122">
        <f t="shared" si="61"/>
        <v>1.2011176775092031E-2</v>
      </c>
      <c r="AW280" s="122">
        <f t="shared" si="62"/>
        <v>0.10980507639927545</v>
      </c>
      <c r="AX280" s="122">
        <f t="shared" si="63"/>
        <v>0.99999999999999978</v>
      </c>
      <c r="AY280" s="122">
        <f>SUMPRODUCT(AN280:AW280,幕後結果_最佳化!$Z$1005:$AI$1005)</f>
        <v>-0.10595693012824201</v>
      </c>
      <c r="AZ280" s="122">
        <f>(SUMPRODUCT(AN280:AW280,MMULT(AN280:AW280,幕後結果!$AB$9:$AK$18)))*252</f>
        <v>7.6257103602167961E-2</v>
      </c>
      <c r="BA280" s="122">
        <f t="shared" si="64"/>
        <v>0.27614688772855644</v>
      </c>
      <c r="BB280" s="98">
        <f t="shared" si="65"/>
        <v>-0.53904982001667023</v>
      </c>
      <c r="BC280" s="56"/>
      <c r="BD280" s="56"/>
    </row>
    <row r="281" spans="1:56">
      <c r="A281" s="91">
        <v>280</v>
      </c>
      <c r="B281" s="122">
        <v>0.64221689816671934</v>
      </c>
      <c r="C281" s="122">
        <v>0.40827045344129975</v>
      </c>
      <c r="D281" s="122">
        <v>0.32491832793674025</v>
      </c>
      <c r="E281" s="122">
        <v>0.14104206657522589</v>
      </c>
      <c r="F281" s="122">
        <v>0.97388602058388041</v>
      </c>
      <c r="G281" s="122">
        <v>0.52491622103114111</v>
      </c>
      <c r="H281" s="122">
        <v>0.67245036188442731</v>
      </c>
      <c r="I281" s="122">
        <v>0.41776695325401025</v>
      </c>
      <c r="J281" s="122">
        <v>0.39756855454729201</v>
      </c>
      <c r="K281" s="100">
        <v>0.59816122613788192</v>
      </c>
      <c r="L281" s="101"/>
      <c r="M281" s="102">
        <v>280</v>
      </c>
      <c r="N281" s="125">
        <v>0.36439080109487559</v>
      </c>
      <c r="O281" s="125">
        <v>-0.23199627515653823</v>
      </c>
      <c r="P281" s="125">
        <v>-0.45398912255065321</v>
      </c>
      <c r="Q281" s="125">
        <v>-1.0756492929889112</v>
      </c>
      <c r="R281" s="125">
        <v>1.9412500182403638</v>
      </c>
      <c r="S281" s="125">
        <v>6.2496363311442669E-2</v>
      </c>
      <c r="T281" s="125">
        <v>0.44668948325044433</v>
      </c>
      <c r="U281" s="122">
        <v>-0.20760947381331546</v>
      </c>
      <c r="V281" s="122">
        <v>-0.25964566411852819</v>
      </c>
      <c r="W281" s="94">
        <v>0.24859051297837009</v>
      </c>
      <c r="X281" s="56"/>
      <c r="Y281" s="95">
        <v>280</v>
      </c>
      <c r="Z281" s="122">
        <f>(幕後結果!$AB$2+幕後結果!$AB$4*幕後結果_最佳化!$N1282)*12/3</f>
        <v>-1.454142285923399</v>
      </c>
      <c r="AA281" s="122">
        <f>(幕後結果!$AC$2+幕後結果!$AC$4*幕後結果_最佳化!$O1282)*12/3</f>
        <v>-0.23930035071365388</v>
      </c>
      <c r="AB281" s="122">
        <f>(幕後結果!$AD$2+幕後結果!$AD$4*幕後結果_最佳化!$P1282)*12/3</f>
        <v>-0.60299074511583228</v>
      </c>
      <c r="AC281" s="122">
        <f>(幕後結果!$AE$2+幕後結果!$AE$4*幕後結果_最佳化!$Q1282)*12/3</f>
        <v>-1.1070250185296202</v>
      </c>
      <c r="AD281" s="122">
        <f>(幕後結果!$AF$2+幕後結果!$AF$4*幕後結果_最佳化!$R1282)*12/3</f>
        <v>4.2195733259705115</v>
      </c>
      <c r="AE281" s="122">
        <f>(幕後結果!$AG$2+幕後結果!$AG$4*幕後結果_最佳化!$S1282)*12/3</f>
        <v>-0.28325592048426018</v>
      </c>
      <c r="AF281" s="122">
        <f>(幕後結果!$AH$2+幕後結果!$AH$4*幕後結果_最佳化!$T1282)*12/3</f>
        <v>0.60142033352721203</v>
      </c>
      <c r="AG281" s="122">
        <f>(幕後結果!$AI$2+幕後結果!$AI$4*幕後結果_最佳化!$U1282)*12/3</f>
        <v>-0.35998019751943372</v>
      </c>
      <c r="AH281" s="122">
        <f>(幕後結果!$AJ$2+幕後結果!$AJ$4*幕後結果_最佳化!$V1282)*12/3</f>
        <v>0.71634109156523851</v>
      </c>
      <c r="AI281" s="96">
        <f>(幕後結果!$AK$2+幕後結果!$AK$4*幕後結果_最佳化!$W1282)*12/3</f>
        <v>-0.62592647633872711</v>
      </c>
      <c r="AJ281" s="56"/>
      <c r="AK281" s="56"/>
      <c r="AL281" s="56"/>
      <c r="AM281" s="104">
        <v>280</v>
      </c>
      <c r="AN281" s="122">
        <f t="shared" si="53"/>
        <v>0.10846507031394677</v>
      </c>
      <c r="AO281" s="122">
        <f t="shared" si="54"/>
        <v>9.1009494159295018E-2</v>
      </c>
      <c r="AP281" s="122">
        <f t="shared" si="55"/>
        <v>0.16245635678893064</v>
      </c>
      <c r="AQ281" s="122">
        <f t="shared" si="56"/>
        <v>5.1206903499354833E-2</v>
      </c>
      <c r="AR281" s="122">
        <f t="shared" si="57"/>
        <v>5.5466943739968869E-2</v>
      </c>
      <c r="AS281" s="122">
        <f t="shared" si="58"/>
        <v>0.12564067212456026</v>
      </c>
      <c r="AT281" s="122">
        <f t="shared" si="59"/>
        <v>5.3645835707184841E-2</v>
      </c>
      <c r="AU281" s="122">
        <f t="shared" si="60"/>
        <v>0.18215620522456405</v>
      </c>
      <c r="AV281" s="122">
        <f t="shared" si="61"/>
        <v>7.0267453441444472E-2</v>
      </c>
      <c r="AW281" s="122">
        <f t="shared" si="62"/>
        <v>9.9685065000750361E-2</v>
      </c>
      <c r="AX281" s="122">
        <f t="shared" si="63"/>
        <v>1.0000000000000002</v>
      </c>
      <c r="AY281" s="122">
        <f>SUMPRODUCT(AN281:AW281,幕後結果_最佳化!$Z$1005:$AI$1005)</f>
        <v>-0.27729400551281502</v>
      </c>
      <c r="AZ281" s="122">
        <f>(SUMPRODUCT(AN281:AW281,MMULT(AN281:AW281,幕後結果!$AB$9:$AK$18)))*252</f>
        <v>6.7026522630178373E-2</v>
      </c>
      <c r="BA281" s="122">
        <f t="shared" si="64"/>
        <v>0.25889480997149861</v>
      </c>
      <c r="BB281" s="98">
        <f t="shared" si="65"/>
        <v>-1.2367725932708529</v>
      </c>
      <c r="BC281" s="56"/>
      <c r="BD281" s="56"/>
    </row>
    <row r="282" spans="1:56">
      <c r="A282" s="91">
        <v>281</v>
      </c>
      <c r="B282" s="122">
        <v>6.3933753617934963E-2</v>
      </c>
      <c r="C282" s="122">
        <v>0.91305073164868555</v>
      </c>
      <c r="D282" s="122">
        <v>0.29184409149380097</v>
      </c>
      <c r="E282" s="122">
        <v>9.7443830447747626E-3</v>
      </c>
      <c r="F282" s="122">
        <v>0.20507096024945359</v>
      </c>
      <c r="G282" s="122">
        <v>0.93977929914430458</v>
      </c>
      <c r="H282" s="122">
        <v>0.96930471505970606</v>
      </c>
      <c r="I282" s="122">
        <v>0.68020682015625744</v>
      </c>
      <c r="J282" s="122">
        <v>0.99522904983654215</v>
      </c>
      <c r="K282" s="100">
        <v>0.42722099576259231</v>
      </c>
      <c r="L282" s="101"/>
      <c r="M282" s="102">
        <v>281</v>
      </c>
      <c r="N282" s="125">
        <v>-1.5225652579899147</v>
      </c>
      <c r="O282" s="125">
        <v>1.3597832112948776</v>
      </c>
      <c r="P282" s="125">
        <v>-0.54800541746178921</v>
      </c>
      <c r="Q282" s="125">
        <v>-2.3360474993145188</v>
      </c>
      <c r="R282" s="125">
        <v>-0.82364390644560659</v>
      </c>
      <c r="S282" s="125">
        <v>1.5529235422583902</v>
      </c>
      <c r="T282" s="125">
        <v>1.8706719150917841</v>
      </c>
      <c r="U282" s="122">
        <v>0.46827721581089699</v>
      </c>
      <c r="V282" s="122">
        <v>2.5920027701380453</v>
      </c>
      <c r="W282" s="94">
        <v>-0.18345376717495335</v>
      </c>
      <c r="X282" s="56"/>
      <c r="Y282" s="95">
        <v>281</v>
      </c>
      <c r="Z282" s="122">
        <f>(幕後結果!$AB$2+幕後結果!$AB$4*幕後結果_最佳化!$N1283)*12/3</f>
        <v>-3.3868786110448057</v>
      </c>
      <c r="AA282" s="122">
        <f>(幕後結果!$AC$2+幕後結果!$AC$4*幕後結果_最佳化!$O1283)*12/3</f>
        <v>1.4127946936462898</v>
      </c>
      <c r="AB282" s="122">
        <f>(幕後結果!$AD$2+幕後結果!$AD$4*幕後結果_最佳化!$P1283)*12/3</f>
        <v>-0.35940958343110974</v>
      </c>
      <c r="AC282" s="122">
        <f>(幕後結果!$AE$2+幕後結果!$AE$4*幕後結果_最佳化!$Q1283)*12/3</f>
        <v>-2.2810029160460159</v>
      </c>
      <c r="AD282" s="122">
        <f>(幕後結果!$AF$2+幕後結果!$AF$4*幕後結果_最佳化!$R1283)*12/3</f>
        <v>-1.3420125262826119</v>
      </c>
      <c r="AE282" s="122">
        <f>(幕後結果!$AG$2+幕後結果!$AG$4*幕後結果_最佳化!$S1283)*12/3</f>
        <v>0.59411070178402214</v>
      </c>
      <c r="AF282" s="122">
        <f>(幕後結果!$AH$2+幕後結果!$AH$4*幕後結果_最佳化!$T1283)*12/3</f>
        <v>1.6215011514301885</v>
      </c>
      <c r="AG282" s="122">
        <f>(幕後結果!$AI$2+幕後結果!$AI$4*幕後結果_最佳化!$U1283)*12/3</f>
        <v>0.21472826890254826</v>
      </c>
      <c r="AH282" s="122">
        <f>(幕後結果!$AJ$2+幕後結果!$AJ$4*幕後結果_最佳化!$V1283)*12/3</f>
        <v>3.3828942844134704</v>
      </c>
      <c r="AI282" s="96">
        <f>(幕後結果!$AK$2+幕後結果!$AK$4*幕後結果_最佳化!$W1283)*12/3</f>
        <v>-1.8704714074877549</v>
      </c>
      <c r="AJ282" s="56"/>
      <c r="AK282" s="56"/>
      <c r="AL282" s="56"/>
      <c r="AM282" s="104">
        <v>281</v>
      </c>
      <c r="AN282" s="122">
        <f t="shared" si="53"/>
        <v>1.0787758920653199E-2</v>
      </c>
      <c r="AO282" s="122">
        <f t="shared" si="54"/>
        <v>3.9179680935133472E-2</v>
      </c>
      <c r="AP282" s="122">
        <f t="shared" si="55"/>
        <v>0.1693659429741097</v>
      </c>
      <c r="AQ282" s="122">
        <f t="shared" si="56"/>
        <v>3.326729469743215E-2</v>
      </c>
      <c r="AR282" s="122">
        <f t="shared" si="57"/>
        <v>9.9944238885433037E-2</v>
      </c>
      <c r="AS282" s="122">
        <f t="shared" si="58"/>
        <v>8.3648799456107703E-2</v>
      </c>
      <c r="AT282" s="122">
        <f t="shared" si="59"/>
        <v>0.15544699705106774</v>
      </c>
      <c r="AU282" s="122">
        <f t="shared" si="60"/>
        <v>0.16376016052167008</v>
      </c>
      <c r="AV282" s="122">
        <f t="shared" si="61"/>
        <v>0.10883558707747261</v>
      </c>
      <c r="AW282" s="122">
        <f t="shared" si="62"/>
        <v>0.13576353948092032</v>
      </c>
      <c r="AX282" s="122">
        <f t="shared" si="63"/>
        <v>1</v>
      </c>
      <c r="AY282" s="122">
        <f>SUMPRODUCT(AN282:AW282,幕後結果_最佳化!$Z$1005:$AI$1005)</f>
        <v>-4.3538569889074591E-2</v>
      </c>
      <c r="AZ282" s="122">
        <f>(SUMPRODUCT(AN282:AW282,MMULT(AN282:AW282,幕後結果!$AB$9:$AK$18)))*252</f>
        <v>7.0923421705456013E-2</v>
      </c>
      <c r="BA282" s="122">
        <f t="shared" si="64"/>
        <v>0.26631451651281801</v>
      </c>
      <c r="BB282" s="98">
        <f t="shared" si="65"/>
        <v>-0.32457325654237928</v>
      </c>
      <c r="BC282" s="56"/>
      <c r="BD282" s="56"/>
    </row>
    <row r="283" spans="1:56">
      <c r="A283" s="91">
        <v>282</v>
      </c>
      <c r="B283" s="122">
        <v>0.92501389197902051</v>
      </c>
      <c r="C283" s="122">
        <v>0.37178335457727973</v>
      </c>
      <c r="D283" s="122">
        <v>0.5463948460650494</v>
      </c>
      <c r="E283" s="122">
        <v>0.29664535080039189</v>
      </c>
      <c r="F283" s="122">
        <v>0.82888644288683366</v>
      </c>
      <c r="G283" s="122">
        <v>0.70310460763509686</v>
      </c>
      <c r="H283" s="122">
        <v>0.21658054535556781</v>
      </c>
      <c r="I283" s="122">
        <v>0.29603608221542754</v>
      </c>
      <c r="J283" s="122">
        <v>0.79928302293301146</v>
      </c>
      <c r="K283" s="100">
        <v>1.6107390620885731E-2</v>
      </c>
      <c r="L283" s="101"/>
      <c r="M283" s="102">
        <v>282</v>
      </c>
      <c r="N283" s="125">
        <v>1.4396296159630926</v>
      </c>
      <c r="O283" s="125">
        <v>-0.32713377240487185</v>
      </c>
      <c r="P283" s="125">
        <v>0.11655801774132696</v>
      </c>
      <c r="Q283" s="125">
        <v>-0.5340734734602689</v>
      </c>
      <c r="R283" s="125">
        <v>0.94977397129544461</v>
      </c>
      <c r="S283" s="125">
        <v>0.53335077647483542</v>
      </c>
      <c r="T283" s="125">
        <v>-0.78379383699817562</v>
      </c>
      <c r="U283" s="122">
        <v>-0.53583561653760892</v>
      </c>
      <c r="V283" s="122">
        <v>0.83906300609064377</v>
      </c>
      <c r="W283" s="94">
        <v>-2.1417353892347935</v>
      </c>
      <c r="X283" s="56"/>
      <c r="Y283" s="95">
        <v>282</v>
      </c>
      <c r="Z283" s="122">
        <f>(幕後結果!$AB$2+幕後結果!$AB$4*幕後結果_最佳化!$N1284)*12/3</f>
        <v>-0.35281663201058966</v>
      </c>
      <c r="AA283" s="122">
        <f>(幕後結果!$AC$2+幕後結果!$AC$4*幕後結果_最佳化!$O1284)*12/3</f>
        <v>-0.32203253929214581</v>
      </c>
      <c r="AB283" s="122">
        <f>(幕後結果!$AD$2+幕後結果!$AD$4*幕後結果_最佳化!$P1284)*12/3</f>
        <v>0.2084836862340195</v>
      </c>
      <c r="AC283" s="122">
        <f>(幕後結果!$AE$2+幕後結果!$AE$4*幕後結果_最佳化!$Q1284)*12/3</f>
        <v>-7.6969879965233023E-2</v>
      </c>
      <c r="AD283" s="122">
        <f>(幕後結果!$AF$2+幕後結果!$AF$4*幕後結果_最佳化!$R1284)*12/3</f>
        <v>2.9466881687776372</v>
      </c>
      <c r="AE283" s="122">
        <f>(幕後結果!$AG$2+幕後結果!$AG$4*幕後結果_最佳化!$S1284)*12/3</f>
        <v>0.21872064717931225</v>
      </c>
      <c r="AF283" s="122">
        <f>(幕後結果!$AH$2+幕後結果!$AH$4*幕後結果_最佳化!$T1284)*12/3</f>
        <v>-0.39377345959487348</v>
      </c>
      <c r="AG283" s="122">
        <f>(幕後結果!$AI$2+幕後結果!$AI$4*幕後結果_最佳化!$U1284)*12/3</f>
        <v>-0.46318126692457939</v>
      </c>
      <c r="AH283" s="122">
        <f>(幕後結果!$AJ$2+幕後結果!$AJ$4*幕後結果_最佳化!$V1284)*12/3</f>
        <v>2.0832298158943101</v>
      </c>
      <c r="AI283" s="96">
        <f>(幕後結果!$AK$2+幕後結果!$AK$4*幕後結果_最佳化!$W1284)*12/3</f>
        <v>-3.7642464543431711</v>
      </c>
      <c r="AJ283" s="56"/>
      <c r="AK283" s="56"/>
      <c r="AL283" s="56"/>
      <c r="AM283" s="104">
        <v>282</v>
      </c>
      <c r="AN283" s="122">
        <f t="shared" si="53"/>
        <v>0.13177162959492753</v>
      </c>
      <c r="AO283" s="122">
        <f t="shared" si="54"/>
        <v>0.11643376428778626</v>
      </c>
      <c r="AP283" s="122">
        <f t="shared" si="55"/>
        <v>0.10459246364993284</v>
      </c>
      <c r="AQ283" s="122">
        <f t="shared" si="56"/>
        <v>0.13087066076247866</v>
      </c>
      <c r="AR283" s="122">
        <f t="shared" si="57"/>
        <v>4.5125119992671117E-2</v>
      </c>
      <c r="AS283" s="122">
        <f t="shared" si="58"/>
        <v>0.10491075606261724</v>
      </c>
      <c r="AT283" s="122">
        <f t="shared" si="59"/>
        <v>0.12788573519061319</v>
      </c>
      <c r="AU283" s="122">
        <f t="shared" si="60"/>
        <v>8.6293696955750565E-2</v>
      </c>
      <c r="AV283" s="122">
        <f t="shared" si="61"/>
        <v>0.14763806993154466</v>
      </c>
      <c r="AW283" s="122">
        <f t="shared" si="62"/>
        <v>4.4781035716779218E-3</v>
      </c>
      <c r="AX283" s="122">
        <f t="shared" si="63"/>
        <v>1</v>
      </c>
      <c r="AY283" s="122">
        <f>SUMPRODUCT(AN283:AW283,幕後結果_最佳化!$Z$1005:$AI$1005)</f>
        <v>-3.5831550746493468E-2</v>
      </c>
      <c r="AZ283" s="122">
        <f>(SUMPRODUCT(AN283:AW283,MMULT(AN283:AW283,幕後結果!$AB$9:$AK$18)))*252</f>
        <v>4.9547282896869417E-2</v>
      </c>
      <c r="BA283" s="122">
        <f t="shared" si="64"/>
        <v>0.22259218965828387</v>
      </c>
      <c r="BB283" s="98">
        <f t="shared" si="65"/>
        <v>-0.3537031145044196</v>
      </c>
      <c r="BC283" s="56"/>
      <c r="BD283" s="56"/>
    </row>
    <row r="284" spans="1:56">
      <c r="A284" s="91">
        <v>283</v>
      </c>
      <c r="B284" s="122">
        <v>0.97110242671470637</v>
      </c>
      <c r="C284" s="122">
        <v>0.46418949695974332</v>
      </c>
      <c r="D284" s="122">
        <v>0.8007459093141478</v>
      </c>
      <c r="E284" s="122">
        <v>0.19073953463090154</v>
      </c>
      <c r="F284" s="122">
        <v>0.46493707147184504</v>
      </c>
      <c r="G284" s="122">
        <v>0.35637488910992388</v>
      </c>
      <c r="H284" s="122">
        <v>0.16263260116582567</v>
      </c>
      <c r="I284" s="122">
        <v>0.25681861679170992</v>
      </c>
      <c r="J284" s="122">
        <v>0.81032613873524206</v>
      </c>
      <c r="K284" s="100">
        <v>3.366499583572713E-3</v>
      </c>
      <c r="L284" s="101"/>
      <c r="M284" s="102">
        <v>283</v>
      </c>
      <c r="N284" s="125">
        <v>1.8972485145974423</v>
      </c>
      <c r="O284" s="125">
        <v>-8.9884505761028521E-2</v>
      </c>
      <c r="P284" s="125">
        <v>0.84428855256707303</v>
      </c>
      <c r="Q284" s="125">
        <v>-0.87517430974752075</v>
      </c>
      <c r="R284" s="125">
        <v>-8.8003187212736547E-2</v>
      </c>
      <c r="S284" s="125">
        <v>-0.36816557402847999</v>
      </c>
      <c r="T284" s="125">
        <v>-0.98369560314864291</v>
      </c>
      <c r="U284" s="122">
        <v>-0.65318466754729443</v>
      </c>
      <c r="V284" s="122">
        <v>0.87909877384299051</v>
      </c>
      <c r="W284" s="94">
        <v>-2.7097694482739989</v>
      </c>
      <c r="X284" s="56"/>
      <c r="Y284" s="95">
        <v>283</v>
      </c>
      <c r="Z284" s="122">
        <f>(幕後結果!$AB$2+幕後結果!$AB$4*幕後結果_最佳化!$N1285)*12/3</f>
        <v>0.11590475882118034</v>
      </c>
      <c r="AA284" s="122">
        <f>(幕後結果!$AC$2+幕後結果!$AC$4*幕後結果_最佳化!$O1285)*12/3</f>
        <v>-6.3502655073925024E-2</v>
      </c>
      <c r="AB284" s="122">
        <f>(幕後結果!$AD$2+幕後結果!$AD$4*幕後結果_最佳化!$P1285)*12/3</f>
        <v>1.2318425675346736</v>
      </c>
      <c r="AC284" s="122">
        <f>(幕後結果!$AE$2+幕後結果!$AE$4*幕後結果_最佳化!$Q1285)*12/3</f>
        <v>9.6501607172548687E-2</v>
      </c>
      <c r="AD284" s="122">
        <f>(幕後結果!$AF$2+幕後結果!$AF$4*幕後結果_最佳化!$R1285)*12/3</f>
        <v>1.3482763966502176</v>
      </c>
      <c r="AE284" s="122">
        <f>(幕後結果!$AG$2+幕後結果!$AG$4*幕後結果_最佳化!$S1285)*12/3</f>
        <v>-0.36465972565198629</v>
      </c>
      <c r="AF284" s="122">
        <f>(幕後結果!$AH$2+幕後結果!$AH$4*幕後結果_最佳化!$T1285)*12/3</f>
        <v>-0.39870113977905691</v>
      </c>
      <c r="AG284" s="122">
        <f>(幕後結果!$AI$2+幕後結果!$AI$4*幕後結果_最佳化!$U1285)*12/3</f>
        <v>-0.37629116633261206</v>
      </c>
      <c r="AH284" s="122">
        <f>(幕後結果!$AJ$2+幕後結果!$AJ$4*幕後結果_最佳化!$V1285)*12/3</f>
        <v>2.116775896672789</v>
      </c>
      <c r="AI284" s="96">
        <f>(幕後結果!$AK$2+幕後結果!$AK$4*幕後結果_最佳化!$W1285)*12/3</f>
        <v>-4.6503238664147135</v>
      </c>
      <c r="AJ284" s="56"/>
      <c r="AK284" s="56"/>
      <c r="AL284" s="56"/>
      <c r="AM284" s="104">
        <v>283</v>
      </c>
      <c r="AN284" s="122">
        <f t="shared" si="53"/>
        <v>0.10778282956074811</v>
      </c>
      <c r="AO284" s="122">
        <f t="shared" si="54"/>
        <v>1.3961792627095548E-2</v>
      </c>
      <c r="AP284" s="122">
        <f t="shared" si="55"/>
        <v>1.8076140697714148E-2</v>
      </c>
      <c r="AQ284" s="122">
        <f t="shared" si="56"/>
        <v>0.18210970017160283</v>
      </c>
      <c r="AR284" s="122">
        <f t="shared" si="57"/>
        <v>0.13109764593263284</v>
      </c>
      <c r="AS284" s="122">
        <f t="shared" si="58"/>
        <v>0.12713099542048009</v>
      </c>
      <c r="AT284" s="122">
        <f t="shared" si="59"/>
        <v>5.0444512681323814E-2</v>
      </c>
      <c r="AU284" s="122">
        <f t="shared" si="60"/>
        <v>0.10490156944625796</v>
      </c>
      <c r="AV284" s="122">
        <f t="shared" si="61"/>
        <v>4.4495107450243092E-2</v>
      </c>
      <c r="AW284" s="122">
        <f t="shared" si="62"/>
        <v>0.21999970601190158</v>
      </c>
      <c r="AX284" s="122">
        <f t="shared" si="63"/>
        <v>1</v>
      </c>
      <c r="AY284" s="122">
        <f>SUMPRODUCT(AN284:AW284,幕後結果_最佳化!$Z$1005:$AI$1005)</f>
        <v>-0.35280148319681648</v>
      </c>
      <c r="AZ284" s="122">
        <f>(SUMPRODUCT(AN284:AW284,MMULT(AN284:AW284,幕後結果!$AB$9:$AK$18)))*252</f>
        <v>8.5991586213486987E-2</v>
      </c>
      <c r="BA284" s="122">
        <f t="shared" si="64"/>
        <v>0.29324322023447874</v>
      </c>
      <c r="BB284" s="98">
        <f t="shared" si="65"/>
        <v>-1.349396868853137</v>
      </c>
      <c r="BC284" s="56"/>
      <c r="BD284" s="56"/>
    </row>
    <row r="285" spans="1:56">
      <c r="A285" s="91">
        <v>284</v>
      </c>
      <c r="B285" s="122">
        <v>0.30714546295329725</v>
      </c>
      <c r="C285" s="122">
        <v>0.96914219073128915</v>
      </c>
      <c r="D285" s="122">
        <v>0.77890425612194103</v>
      </c>
      <c r="E285" s="122">
        <v>0.45583849669863108</v>
      </c>
      <c r="F285" s="122">
        <v>0.89310685379069144</v>
      </c>
      <c r="G285" s="122">
        <v>0.75787361163416</v>
      </c>
      <c r="H285" s="122">
        <v>0.80841540319409289</v>
      </c>
      <c r="I285" s="122">
        <v>0.75636268310980914</v>
      </c>
      <c r="J285" s="122">
        <v>0.5290890161137447</v>
      </c>
      <c r="K285" s="100">
        <v>0.82119161577759714</v>
      </c>
      <c r="L285" s="101"/>
      <c r="M285" s="102">
        <v>284</v>
      </c>
      <c r="N285" s="125">
        <v>-0.50395795098056972</v>
      </c>
      <c r="O285" s="125">
        <v>1.8683333665593906</v>
      </c>
      <c r="P285" s="125">
        <v>0.76849781588418953</v>
      </c>
      <c r="Q285" s="125">
        <v>-0.11092352130185554</v>
      </c>
      <c r="R285" s="125">
        <v>1.2432213090073672</v>
      </c>
      <c r="S285" s="125">
        <v>0.69947892898833919</v>
      </c>
      <c r="T285" s="125">
        <v>0.87207182852041298</v>
      </c>
      <c r="U285" s="122">
        <v>0.69465005715704697</v>
      </c>
      <c r="V285" s="122">
        <v>7.2980081657308307E-2</v>
      </c>
      <c r="W285" s="94">
        <v>0.91991578679958741</v>
      </c>
      <c r="X285" s="56"/>
      <c r="Y285" s="95">
        <v>284</v>
      </c>
      <c r="Z285" s="122">
        <f>(幕後結果!$AB$2+幕後結果!$AB$4*幕後結果_最佳化!$N1286)*12/3</f>
        <v>-2.343558426765628</v>
      </c>
      <c r="AA285" s="122">
        <f>(幕後結果!$AC$2+幕後結果!$AC$4*幕後結果_最佳化!$O1286)*12/3</f>
        <v>1.9675873679179923</v>
      </c>
      <c r="AB285" s="122">
        <f>(幕後結果!$AD$2+幕後結果!$AD$4*幕後結果_最佳化!$P1286)*12/3</f>
        <v>1.5623344455213566</v>
      </c>
      <c r="AC285" s="122">
        <f>(幕後結果!$AE$2+幕後結果!$AE$4*幕後結果_最佳化!$Q1286)*12/3</f>
        <v>1.1335942480313137</v>
      </c>
      <c r="AD285" s="122">
        <f>(幕後結果!$AF$2+幕後結果!$AF$4*幕後結果_最佳化!$R1286)*12/3</f>
        <v>3.695222747509733</v>
      </c>
      <c r="AE285" s="122">
        <f>(幕後結果!$AG$2+幕後結果!$AG$4*幕後結果_最佳化!$S1286)*12/3</f>
        <v>0.34163725505185988</v>
      </c>
      <c r="AF285" s="122">
        <f>(幕後結果!$AH$2+幕後結果!$AH$4*幕後結果_最佳化!$T1286)*12/3</f>
        <v>1.3165214751381067</v>
      </c>
      <c r="AG285" s="122">
        <f>(幕後結果!$AI$2+幕後結果!$AI$4*幕後結果_最佳化!$U1286)*12/3</f>
        <v>1.6194336863502601</v>
      </c>
      <c r="AH285" s="122">
        <f>(幕後結果!$AJ$2+幕後結果!$AJ$4*幕後結果_最佳化!$V1286)*12/3</f>
        <v>0.79818063253029392</v>
      </c>
      <c r="AI285" s="96">
        <f>(幕後結果!$AK$2+幕後結果!$AK$4*幕後結果_最佳化!$W1286)*12/3</f>
        <v>1.4523909726672908</v>
      </c>
      <c r="AJ285" s="56"/>
      <c r="AK285" s="56"/>
      <c r="AL285" s="56"/>
      <c r="AM285" s="104">
        <v>284</v>
      </c>
      <c r="AN285" s="122">
        <f t="shared" si="53"/>
        <v>7.7203654168240807E-2</v>
      </c>
      <c r="AO285" s="122">
        <f t="shared" si="54"/>
        <v>8.1685354786543748E-2</v>
      </c>
      <c r="AP285" s="122">
        <f t="shared" si="55"/>
        <v>4.4646263894619821E-2</v>
      </c>
      <c r="AQ285" s="122">
        <f t="shared" si="56"/>
        <v>8.5726207775009222E-2</v>
      </c>
      <c r="AR285" s="122">
        <f t="shared" si="57"/>
        <v>7.1839476311042552E-2</v>
      </c>
      <c r="AS285" s="122">
        <f t="shared" si="58"/>
        <v>0.20975515196247013</v>
      </c>
      <c r="AT285" s="122">
        <f t="shared" si="59"/>
        <v>0.11842027752787747</v>
      </c>
      <c r="AU285" s="122">
        <f t="shared" si="60"/>
        <v>0.1636426597892516</v>
      </c>
      <c r="AV285" s="122">
        <f t="shared" si="61"/>
        <v>2.1106254651029676E-2</v>
      </c>
      <c r="AW285" s="122">
        <f t="shared" si="62"/>
        <v>0.12597469913391496</v>
      </c>
      <c r="AX285" s="122">
        <f t="shared" si="63"/>
        <v>1</v>
      </c>
      <c r="AY285" s="122">
        <f>SUMPRODUCT(AN285:AW285,幕後結果_最佳化!$Z$1005:$AI$1005)</f>
        <v>-0.26325944940246071</v>
      </c>
      <c r="AZ285" s="122">
        <f>(SUMPRODUCT(AN285:AW285,MMULT(AN285:AW285,幕後結果!$AB$9:$AK$18)))*252</f>
        <v>6.1819882184560873E-2</v>
      </c>
      <c r="BA285" s="122">
        <f t="shared" si="64"/>
        <v>0.24863604361508182</v>
      </c>
      <c r="BB285" s="98">
        <f t="shared" si="65"/>
        <v>-1.2313558603612274</v>
      </c>
      <c r="BC285" s="56"/>
      <c r="BD285" s="56"/>
    </row>
    <row r="286" spans="1:56">
      <c r="A286" s="91">
        <v>285</v>
      </c>
      <c r="B286" s="122">
        <v>0.950440654427811</v>
      </c>
      <c r="C286" s="122">
        <v>7.8565843077160746E-3</v>
      </c>
      <c r="D286" s="122">
        <v>8.8883684116810135E-2</v>
      </c>
      <c r="E286" s="122">
        <v>0.79102322906845401</v>
      </c>
      <c r="F286" s="122">
        <v>0.42747842468074615</v>
      </c>
      <c r="G286" s="122">
        <v>0.93567895446131555</v>
      </c>
      <c r="H286" s="122">
        <v>8.2942056291315236E-3</v>
      </c>
      <c r="I286" s="122">
        <v>0.96736749460686644</v>
      </c>
      <c r="J286" s="122">
        <v>9.1673246492772975E-2</v>
      </c>
      <c r="K286" s="100">
        <v>0.13868247240008236</v>
      </c>
      <c r="L286" s="101"/>
      <c r="M286" s="102">
        <v>285</v>
      </c>
      <c r="N286" s="125">
        <v>1.6491412959110754</v>
      </c>
      <c r="O286" s="125">
        <v>-2.4155105190702253</v>
      </c>
      <c r="P286" s="125">
        <v>-1.3476612267343702</v>
      </c>
      <c r="Q286" s="125">
        <v>0.80997674418815047</v>
      </c>
      <c r="R286" s="125">
        <v>-0.18279757762685342</v>
      </c>
      <c r="S286" s="125">
        <v>1.519478518813113</v>
      </c>
      <c r="T286" s="125">
        <v>-2.3957055280465371</v>
      </c>
      <c r="U286" s="122">
        <v>1.8434385168818546</v>
      </c>
      <c r="V286" s="122">
        <v>-1.3305215436562465</v>
      </c>
      <c r="W286" s="94">
        <v>-1.0862578154200333</v>
      </c>
      <c r="X286" s="56"/>
      <c r="Y286" s="95">
        <v>285</v>
      </c>
      <c r="Z286" s="122">
        <f>(幕後結果!$AB$2+幕後結果!$AB$4*幕後結果_最佳化!$N1287)*12/3</f>
        <v>-0.13822189758467207</v>
      </c>
      <c r="AA286" s="122">
        <f>(幕後結果!$AC$2+幕後結果!$AC$4*幕後結果_最佳化!$O1287)*12/3</f>
        <v>-2.5272383178128472</v>
      </c>
      <c r="AB286" s="122">
        <f>(幕後結果!$AD$2+幕後結果!$AD$4*幕後結果_最佳化!$P1287)*12/3</f>
        <v>-2.3509238710806883</v>
      </c>
      <c r="AC286" s="122">
        <f>(幕後結果!$AE$2+幕後結果!$AE$4*幕後結果_最佳化!$Q1287)*12/3</f>
        <v>-8.6156723641560518E-2</v>
      </c>
      <c r="AD286" s="122">
        <f>(幕後結果!$AF$2+幕後結果!$AF$4*幕後結果_最佳化!$R1287)*12/3</f>
        <v>0.57718049229628232</v>
      </c>
      <c r="AE286" s="122">
        <f>(幕後結果!$AG$2+幕後結果!$AG$4*幕後結果_最佳化!$S1287)*12/3</f>
        <v>1.113537540216283</v>
      </c>
      <c r="AF286" s="122">
        <f>(幕後結果!$AH$2+幕後結果!$AH$4*幕後結果_最佳化!$T1287)*12/3</f>
        <v>-2.4278615248121991</v>
      </c>
      <c r="AG286" s="122">
        <f>(幕後結果!$AI$2+幕後結果!$AI$4*幕後結果_最佳化!$U1287)*12/3</f>
        <v>0.3876794090284304</v>
      </c>
      <c r="AH286" s="122">
        <f>(幕後結果!$AJ$2+幕後結果!$AJ$4*幕後結果_最佳化!$V1287)*12/3</f>
        <v>0.26083711971913226</v>
      </c>
      <c r="AI286" s="96">
        <f>(幕後結果!$AK$2+幕後結果!$AK$4*幕後結果_最佳化!$W1287)*12/3</f>
        <v>-2.2574198529705871</v>
      </c>
      <c r="AJ286" s="56"/>
      <c r="AK286" s="56"/>
      <c r="AL286" s="56"/>
      <c r="AM286" s="104">
        <v>285</v>
      </c>
      <c r="AN286" s="122">
        <f t="shared" si="53"/>
        <v>0.12239281751273944</v>
      </c>
      <c r="AO286" s="122">
        <f t="shared" si="54"/>
        <v>2.5884940358655392E-2</v>
      </c>
      <c r="AP286" s="122">
        <f t="shared" si="55"/>
        <v>9.9729308495874386E-2</v>
      </c>
      <c r="AQ286" s="122">
        <f t="shared" si="56"/>
        <v>0.19899334727773535</v>
      </c>
      <c r="AR286" s="122">
        <f t="shared" si="57"/>
        <v>1.5616063461327488E-2</v>
      </c>
      <c r="AS286" s="122">
        <f t="shared" si="58"/>
        <v>0.13712122401408711</v>
      </c>
      <c r="AT286" s="122">
        <f t="shared" si="59"/>
        <v>0.20503803966435813</v>
      </c>
      <c r="AU286" s="122">
        <f t="shared" si="60"/>
        <v>5.4400684569355935E-2</v>
      </c>
      <c r="AV286" s="122">
        <f t="shared" si="61"/>
        <v>1.1204035821412075E-2</v>
      </c>
      <c r="AW286" s="122">
        <f t="shared" si="62"/>
        <v>0.12961953882445457</v>
      </c>
      <c r="AX286" s="122">
        <f t="shared" si="63"/>
        <v>0.99999999999999989</v>
      </c>
      <c r="AY286" s="122">
        <f>SUMPRODUCT(AN286:AW286,幕後結果_最佳化!$Z$1005:$AI$1005)</f>
        <v>-0.33738245458169336</v>
      </c>
      <c r="AZ286" s="122">
        <f>(SUMPRODUCT(AN286:AW286,MMULT(AN286:AW286,幕後結果!$AB$9:$AK$18)))*252</f>
        <v>6.2513889298649997E-2</v>
      </c>
      <c r="BA286" s="122">
        <f t="shared" si="64"/>
        <v>0.25002777705417051</v>
      </c>
      <c r="BB286" s="98">
        <f t="shared" si="65"/>
        <v>-1.520960827081633</v>
      </c>
      <c r="BC286" s="56"/>
      <c r="BD286" s="56"/>
    </row>
    <row r="287" spans="1:56">
      <c r="A287" s="91">
        <v>286</v>
      </c>
      <c r="B287" s="122">
        <v>0.63850676238183923</v>
      </c>
      <c r="C287" s="122">
        <v>0.21066527142899072</v>
      </c>
      <c r="D287" s="122">
        <v>0.80992491209152373</v>
      </c>
      <c r="E287" s="122">
        <v>0.43490600047734151</v>
      </c>
      <c r="F287" s="122">
        <v>0.25487133534184303</v>
      </c>
      <c r="G287" s="122">
        <v>2.291762450989987E-2</v>
      </c>
      <c r="H287" s="122">
        <v>0.38593631945309559</v>
      </c>
      <c r="I287" s="122">
        <v>0.90743881180055053</v>
      </c>
      <c r="J287" s="122">
        <v>2.2419105277733387E-3</v>
      </c>
      <c r="K287" s="100">
        <v>0.89541375685007596</v>
      </c>
      <c r="L287" s="101"/>
      <c r="M287" s="102">
        <v>286</v>
      </c>
      <c r="N287" s="125">
        <v>0.35447027715913298</v>
      </c>
      <c r="O287" s="125">
        <v>-0.8041150338865567</v>
      </c>
      <c r="P287" s="125">
        <v>0.87761962446141917</v>
      </c>
      <c r="Q287" s="125">
        <v>-0.16389728944655771</v>
      </c>
      <c r="R287" s="125">
        <v>-0.65923843303822038</v>
      </c>
      <c r="S287" s="125">
        <v>-1.9969073462362099</v>
      </c>
      <c r="T287" s="125">
        <v>-0.28992627640173835</v>
      </c>
      <c r="U287" s="122">
        <v>1.3251470712887745</v>
      </c>
      <c r="V287" s="122">
        <v>-2.841952222455097</v>
      </c>
      <c r="W287" s="94">
        <v>1.2558441351862373</v>
      </c>
      <c r="X287" s="56"/>
      <c r="Y287" s="95">
        <v>286</v>
      </c>
      <c r="Z287" s="122">
        <f>(幕後結果!$AB$2+幕後結果!$AB$4*幕後結果_最佳化!$N1288)*12/3</f>
        <v>-1.4643034960281778</v>
      </c>
      <c r="AA287" s="122">
        <f>(幕後結果!$AC$2+幕後結果!$AC$4*幕後結果_最佳化!$O1288)*12/3</f>
        <v>-0.84454466834846931</v>
      </c>
      <c r="AB287" s="122">
        <f>(幕後結果!$AD$2+幕後結果!$AD$4*幕後結果_最佳化!$P1288)*12/3</f>
        <v>0.66843166152759481</v>
      </c>
      <c r="AC287" s="122">
        <f>(幕後結果!$AE$2+幕後結果!$AE$4*幕後結果_最佳化!$Q1288)*12/3</f>
        <v>0.3490553725423482</v>
      </c>
      <c r="AD287" s="122">
        <f>(幕後結果!$AF$2+幕後結果!$AF$4*幕後結果_最佳化!$R1288)*12/3</f>
        <v>0.25223420099252014</v>
      </c>
      <c r="AE287" s="122">
        <f>(幕後結果!$AG$2+幕後結果!$AG$4*幕後結果_最佳化!$S1288)*12/3</f>
        <v>-1.490831055717547</v>
      </c>
      <c r="AF287" s="122">
        <f>(幕後結果!$AH$2+幕後結果!$AH$4*幕後結果_最佳化!$T1288)*12/3</f>
        <v>-5.5030995803391519E-2</v>
      </c>
      <c r="AG287" s="122">
        <f>(幕後結果!$AI$2+幕後結果!$AI$4*幕後結果_最佳化!$U1288)*12/3</f>
        <v>0.63502861990780335</v>
      </c>
      <c r="AH287" s="122">
        <f>(幕後結果!$AJ$2+幕後結果!$AJ$4*幕後結果_最佳化!$V1288)*12/3</f>
        <v>-2.0260032494829496</v>
      </c>
      <c r="AI287" s="96">
        <f>(幕後結果!$AK$2+幕後結果!$AK$4*幕後結果_最佳化!$W1288)*12/3</f>
        <v>0.54938013766316152</v>
      </c>
      <c r="AJ287" s="56"/>
      <c r="AK287" s="56"/>
      <c r="AL287" s="56"/>
      <c r="AM287" s="104">
        <v>286</v>
      </c>
      <c r="AN287" s="122">
        <f t="shared" si="53"/>
        <v>0.10251753266132693</v>
      </c>
      <c r="AO287" s="122">
        <f t="shared" si="54"/>
        <v>2.1436474673916902E-2</v>
      </c>
      <c r="AP287" s="122">
        <f t="shared" si="55"/>
        <v>8.525959700866978E-2</v>
      </c>
      <c r="AQ287" s="122">
        <f t="shared" si="56"/>
        <v>6.180286390160359E-2</v>
      </c>
      <c r="AR287" s="122">
        <f t="shared" si="57"/>
        <v>0.15659358731620543</v>
      </c>
      <c r="AS287" s="122">
        <f t="shared" si="58"/>
        <v>0.16332408995958392</v>
      </c>
      <c r="AT287" s="122">
        <f t="shared" si="59"/>
        <v>9.6185797948233717E-2</v>
      </c>
      <c r="AU287" s="122">
        <f t="shared" si="60"/>
        <v>9.3434480922981913E-2</v>
      </c>
      <c r="AV287" s="122">
        <f t="shared" si="61"/>
        <v>5.2394374218586386E-2</v>
      </c>
      <c r="AW287" s="122">
        <f t="shared" si="62"/>
        <v>0.16705120138889129</v>
      </c>
      <c r="AX287" s="122">
        <f t="shared" si="63"/>
        <v>0.99999999999999989</v>
      </c>
      <c r="AY287" s="122">
        <f>SUMPRODUCT(AN287:AW287,幕後結果_最佳化!$Z$1005:$AI$1005)</f>
        <v>-0.24617131272255199</v>
      </c>
      <c r="AZ287" s="122">
        <f>(SUMPRODUCT(AN287:AW287,MMULT(AN287:AW287,幕後結果!$AB$9:$AK$18)))*252</f>
        <v>7.3228048385239455E-2</v>
      </c>
      <c r="BA287" s="122">
        <f t="shared" si="64"/>
        <v>0.27060681511233131</v>
      </c>
      <c r="BB287" s="98">
        <f t="shared" si="65"/>
        <v>-1.0682336754991033</v>
      </c>
      <c r="BC287" s="56"/>
      <c r="BD287" s="56"/>
    </row>
    <row r="288" spans="1:56">
      <c r="A288" s="91">
        <v>287</v>
      </c>
      <c r="B288" s="122">
        <v>4.5762060550994077E-2</v>
      </c>
      <c r="C288" s="122">
        <v>0.26271518001699334</v>
      </c>
      <c r="D288" s="122">
        <v>0.22200362477604685</v>
      </c>
      <c r="E288" s="122">
        <v>0.49651094102086635</v>
      </c>
      <c r="F288" s="122">
        <v>0.48322688967403082</v>
      </c>
      <c r="G288" s="122">
        <v>0.54629469135348541</v>
      </c>
      <c r="H288" s="122">
        <v>0.90431205604535236</v>
      </c>
      <c r="I288" s="122">
        <v>0.95776648125069963</v>
      </c>
      <c r="J288" s="122">
        <v>0.89192589255963162</v>
      </c>
      <c r="K288" s="100">
        <v>0.91625393649615083</v>
      </c>
      <c r="L288" s="101"/>
      <c r="M288" s="102">
        <v>287</v>
      </c>
      <c r="N288" s="125">
        <v>-1.6874121920413052</v>
      </c>
      <c r="O288" s="125">
        <v>-0.6349970177343971</v>
      </c>
      <c r="P288" s="125">
        <v>-0.7654439179985254</v>
      </c>
      <c r="Q288" s="125">
        <v>-8.7458853838795828E-3</v>
      </c>
      <c r="R288" s="125">
        <v>-4.2056347072838368E-2</v>
      </c>
      <c r="S288" s="125">
        <v>0.11630525966652977</v>
      </c>
      <c r="T288" s="125">
        <v>1.3065196889244153</v>
      </c>
      <c r="U288" s="122">
        <v>1.7253354462964863</v>
      </c>
      <c r="V288" s="122">
        <v>1.2368353513807737</v>
      </c>
      <c r="W288" s="94">
        <v>1.3803070441763572</v>
      </c>
      <c r="X288" s="56"/>
      <c r="Y288" s="95">
        <v>287</v>
      </c>
      <c r="Z288" s="122">
        <f>(幕後結果!$AB$2+幕後結果!$AB$4*幕後結果_最佳化!$N1289)*12/3</f>
        <v>-3.5557249686439039</v>
      </c>
      <c r="AA288" s="122">
        <f>(幕後結果!$AC$2+幕後結果!$AC$4*幕後結果_最佳化!$O1289)*12/3</f>
        <v>-0.69964970034156382</v>
      </c>
      <c r="AB288" s="122">
        <f>(幕後結果!$AD$2+幕後結果!$AD$4*幕後結果_最佳化!$P1289)*12/3</f>
        <v>-1.5187439492134478</v>
      </c>
      <c r="AC288" s="122">
        <f>(幕後結果!$AE$2+幕後結果!$AE$4*幕後結果_最佳化!$Q1289)*12/3</f>
        <v>-0.63274445138792301</v>
      </c>
      <c r="AD288" s="122">
        <f>(幕後結果!$AF$2+幕後結果!$AF$4*幕後結果_最佳化!$R1289)*12/3</f>
        <v>0.46664565634689836</v>
      </c>
      <c r="AE288" s="122">
        <f>(幕後結果!$AG$2+幕後結果!$AG$4*幕後結果_最佳化!$S1289)*12/3</f>
        <v>-0.16445087579209072</v>
      </c>
      <c r="AF288" s="122">
        <f>(幕後結果!$AH$2+幕後結果!$AH$4*幕後結果_最佳化!$T1289)*12/3</f>
        <v>0.87665803081406846</v>
      </c>
      <c r="AG288" s="122">
        <f>(幕後結果!$AI$2+幕後結果!$AI$4*幕後結果_最佳化!$U1289)*12/3</f>
        <v>0.33201974112966171</v>
      </c>
      <c r="AH288" s="122">
        <f>(幕後結果!$AJ$2+幕後結果!$AJ$4*幕後結果_最佳化!$V1289)*12/3</f>
        <v>1.5565097420791123</v>
      </c>
      <c r="AI288" s="96">
        <f>(幕後結果!$AK$2+幕後結果!$AK$4*幕後結果_最佳化!$W1289)*12/3</f>
        <v>-0.27568620419937817</v>
      </c>
      <c r="AJ288" s="56"/>
      <c r="AK288" s="56"/>
      <c r="AL288" s="56"/>
      <c r="AM288" s="104">
        <v>287</v>
      </c>
      <c r="AN288" s="122">
        <f t="shared" si="53"/>
        <v>0.11437306764629106</v>
      </c>
      <c r="AO288" s="122">
        <f t="shared" si="54"/>
        <v>0.1406613104974084</v>
      </c>
      <c r="AP288" s="122">
        <f t="shared" si="55"/>
        <v>6.9943922542917036E-2</v>
      </c>
      <c r="AQ288" s="122">
        <f t="shared" si="56"/>
        <v>1.8749667568706344E-2</v>
      </c>
      <c r="AR288" s="122">
        <f t="shared" si="57"/>
        <v>7.2841048140603104E-2</v>
      </c>
      <c r="AS288" s="122">
        <f t="shared" si="58"/>
        <v>0.12622053207364636</v>
      </c>
      <c r="AT288" s="122">
        <f t="shared" si="59"/>
        <v>8.298350177483009E-2</v>
      </c>
      <c r="AU288" s="122">
        <f t="shared" si="60"/>
        <v>8.4791956352364278E-2</v>
      </c>
      <c r="AV288" s="122">
        <f t="shared" si="61"/>
        <v>0.18896610703537386</v>
      </c>
      <c r="AW288" s="122">
        <f t="shared" si="62"/>
        <v>0.10046888636785964</v>
      </c>
      <c r="AX288" s="122">
        <f t="shared" si="63"/>
        <v>1</v>
      </c>
      <c r="AY288" s="122">
        <f>SUMPRODUCT(AN288:AW288,幕後結果_最佳化!$Z$1005:$AI$1005)</f>
        <v>-0.12608688520833092</v>
      </c>
      <c r="AZ288" s="122">
        <f>(SUMPRODUCT(AN288:AW288,MMULT(AN288:AW288,幕後結果!$AB$9:$AK$18)))*252</f>
        <v>4.8800476894884773E-2</v>
      </c>
      <c r="BA288" s="122">
        <f t="shared" si="64"/>
        <v>0.22090829974196255</v>
      </c>
      <c r="BB288" s="98">
        <f t="shared" si="65"/>
        <v>-0.7649639484153391</v>
      </c>
      <c r="BC288" s="56"/>
      <c r="BD288" s="56"/>
    </row>
    <row r="289" spans="1:56">
      <c r="A289" s="91">
        <v>288</v>
      </c>
      <c r="B289" s="122">
        <v>6.344667675815141E-2</v>
      </c>
      <c r="C289" s="122">
        <v>0.94945759331471735</v>
      </c>
      <c r="D289" s="122">
        <v>7.1791949259192966E-2</v>
      </c>
      <c r="E289" s="122">
        <v>0.73181619204086634</v>
      </c>
      <c r="F289" s="122">
        <v>0.85344120719444683</v>
      </c>
      <c r="G289" s="122">
        <v>0.87424336071470132</v>
      </c>
      <c r="H289" s="122">
        <v>0.29098751865013917</v>
      </c>
      <c r="I289" s="122">
        <v>0.95534711159891672</v>
      </c>
      <c r="J289" s="122">
        <v>0.33431409527583167</v>
      </c>
      <c r="K289" s="100">
        <v>0.5420982660022724</v>
      </c>
      <c r="L289" s="101"/>
      <c r="M289" s="102">
        <v>288</v>
      </c>
      <c r="N289" s="125">
        <v>-1.5264680017140979</v>
      </c>
      <c r="O289" s="125">
        <v>1.6396170614741525</v>
      </c>
      <c r="P289" s="125">
        <v>-1.4625743047522926</v>
      </c>
      <c r="Q289" s="125">
        <v>0.61831515190372188</v>
      </c>
      <c r="R289" s="125">
        <v>1.0513070599782655</v>
      </c>
      <c r="S289" s="125">
        <v>1.1466815013657643</v>
      </c>
      <c r="T289" s="125">
        <v>-0.55050209944437112</v>
      </c>
      <c r="U289" s="122">
        <v>1.6990711588900531</v>
      </c>
      <c r="V289" s="122">
        <v>-0.42803149500873233</v>
      </c>
      <c r="W289" s="94">
        <v>0.10572131525999308</v>
      </c>
      <c r="X289" s="56"/>
      <c r="Y289" s="95">
        <v>288</v>
      </c>
      <c r="Z289" s="122">
        <f>(幕後結果!$AB$2+幕後結果!$AB$4*幕後結果_最佳化!$N1290)*12/3</f>
        <v>-3.3908760409409884</v>
      </c>
      <c r="AA289" s="122">
        <f>(幕後結果!$AC$2+幕後結果!$AC$4*幕後結果_最佳化!$O1290)*12/3</f>
        <v>1.7086852284273875</v>
      </c>
      <c r="AB289" s="122">
        <f>(幕後結果!$AD$2+幕後結果!$AD$4*幕後結果_最佳化!$P1290)*12/3</f>
        <v>-1.2845068274226747</v>
      </c>
      <c r="AC289" s="122">
        <f>(幕後結果!$AE$2+幕後結果!$AE$4*幕後結果_最佳化!$Q1290)*12/3</f>
        <v>0.50588043244818459</v>
      </c>
      <c r="AD289" s="122">
        <f>(幕後結果!$AF$2+幕後結果!$AF$4*幕後結果_最佳化!$R1290)*12/3</f>
        <v>2.4859525074461084</v>
      </c>
      <c r="AE289" s="122">
        <f>(幕後結果!$AG$2+幕後結果!$AG$4*幕後結果_最佳化!$S1290)*12/3</f>
        <v>0.85861106564711009</v>
      </c>
      <c r="AF289" s="122">
        <f>(幕後結果!$AH$2+幕後結果!$AH$4*幕後結果_最佳化!$T1290)*12/3</f>
        <v>-0.29697090303232149</v>
      </c>
      <c r="AG289" s="122">
        <f>(幕後結果!$AI$2+幕後結果!$AI$4*幕後結果_最佳化!$U1290)*12/3</f>
        <v>2.0915834037052852</v>
      </c>
      <c r="AH289" s="122">
        <f>(幕後結果!$AJ$2+幕後結果!$AJ$4*幕後結果_最佳化!$V1290)*12/3</f>
        <v>0.15795630373288028</v>
      </c>
      <c r="AI289" s="96">
        <f>(幕後結果!$AK$2+幕後結果!$AK$4*幕後結果_最佳化!$W1290)*12/3</f>
        <v>0.67338617029414705</v>
      </c>
      <c r="AJ289" s="56"/>
      <c r="AK289" s="56"/>
      <c r="AL289" s="56"/>
      <c r="AM289" s="104">
        <v>288</v>
      </c>
      <c r="AN289" s="122">
        <f t="shared" si="53"/>
        <v>0.15296256139269004</v>
      </c>
      <c r="AO289" s="122">
        <f t="shared" si="54"/>
        <v>0.14125990449561135</v>
      </c>
      <c r="AP289" s="122">
        <f t="shared" si="55"/>
        <v>4.3532272971991234E-2</v>
      </c>
      <c r="AQ289" s="122">
        <f t="shared" si="56"/>
        <v>8.333826593268838E-2</v>
      </c>
      <c r="AR289" s="122">
        <f t="shared" si="57"/>
        <v>0.11532555040974284</v>
      </c>
      <c r="AS289" s="122">
        <f t="shared" si="58"/>
        <v>8.133446777272961E-2</v>
      </c>
      <c r="AT289" s="122">
        <f t="shared" si="59"/>
        <v>0.17434082508456386</v>
      </c>
      <c r="AU289" s="122">
        <f t="shared" si="60"/>
        <v>7.6322525853419393E-2</v>
      </c>
      <c r="AV289" s="122">
        <f t="shared" si="61"/>
        <v>8.2143481116539116E-2</v>
      </c>
      <c r="AW289" s="122">
        <f t="shared" si="62"/>
        <v>4.9440144970024115E-2</v>
      </c>
      <c r="AX289" s="122">
        <f t="shared" si="63"/>
        <v>0.99999999999999989</v>
      </c>
      <c r="AY289" s="122">
        <f>SUMPRODUCT(AN289:AW289,幕後結果_最佳化!$Z$1005:$AI$1005)</f>
        <v>-0.13060495546970274</v>
      </c>
      <c r="AZ289" s="122">
        <f>(SUMPRODUCT(AN289:AW289,MMULT(AN289:AW289,幕後結果!$AB$9:$AK$18)))*252</f>
        <v>5.5356653771941849E-2</v>
      </c>
      <c r="BA289" s="122">
        <f t="shared" si="64"/>
        <v>0.23527994766223034</v>
      </c>
      <c r="BB289" s="98">
        <f t="shared" si="65"/>
        <v>-0.73744047120746459</v>
      </c>
      <c r="BC289" s="56"/>
      <c r="BD289" s="56"/>
    </row>
    <row r="290" spans="1:56">
      <c r="A290" s="91">
        <v>289</v>
      </c>
      <c r="B290" s="122">
        <v>0.77456962939264185</v>
      </c>
      <c r="C290" s="122">
        <v>0.1524103229199969</v>
      </c>
      <c r="D290" s="122">
        <v>0.692396435103525</v>
      </c>
      <c r="E290" s="122">
        <v>0.95053251357772583</v>
      </c>
      <c r="F290" s="122">
        <v>0.31322776325856028</v>
      </c>
      <c r="G290" s="122">
        <v>0.57444059526938362</v>
      </c>
      <c r="H290" s="122">
        <v>0.98553557443161921</v>
      </c>
      <c r="I290" s="122">
        <v>0.73235649860319074</v>
      </c>
      <c r="J290" s="122">
        <v>0.62843539858897413</v>
      </c>
      <c r="K290" s="100">
        <v>0.47223058349898062</v>
      </c>
      <c r="L290" s="101"/>
      <c r="M290" s="102">
        <v>289</v>
      </c>
      <c r="N290" s="125">
        <v>0.75398081591974941</v>
      </c>
      <c r="O290" s="125">
        <v>-1.0261505079644568</v>
      </c>
      <c r="P290" s="125">
        <v>0.50265460647820692</v>
      </c>
      <c r="Q290" s="125">
        <v>1.6500389355322933</v>
      </c>
      <c r="R290" s="125">
        <v>-0.48672175442465454</v>
      </c>
      <c r="S290" s="125">
        <v>0.18769109743688961</v>
      </c>
      <c r="T290" s="125">
        <v>2.1844547190193038</v>
      </c>
      <c r="U290" s="122">
        <v>0.61995562442700769</v>
      </c>
      <c r="V290" s="122">
        <v>0.32771229954913472</v>
      </c>
      <c r="W290" s="94">
        <v>-6.9663910771884607E-2</v>
      </c>
      <c r="X290" s="56"/>
      <c r="Y290" s="95">
        <v>289</v>
      </c>
      <c r="Z290" s="122">
        <f>(幕後結果!$AB$2+幕後結果!$AB$4*幕後結果_最佳化!$N1291)*12/3</f>
        <v>-1.0551002573973993</v>
      </c>
      <c r="AA290" s="122">
        <f>(幕後結果!$AC$2+幕後結果!$AC$4*幕後結果_最佳化!$O1291)*12/3</f>
        <v>-1.0727261554103951</v>
      </c>
      <c r="AB290" s="122">
        <f>(幕後結果!$AD$2+幕後結果!$AD$4*幕後結果_最佳化!$P1291)*12/3</f>
        <v>0.21518190912965104</v>
      </c>
      <c r="AC290" s="122">
        <f>(幕後結果!$AE$2+幕後結果!$AE$4*幕後結果_最佳化!$Q1291)*12/3</f>
        <v>2.0894379768292652</v>
      </c>
      <c r="AD290" s="122">
        <f>(幕後結果!$AF$2+幕後結果!$AF$4*幕後結果_最佳化!$R1291)*12/3</f>
        <v>0.94085280367603863</v>
      </c>
      <c r="AE290" s="122">
        <f>(幕後結果!$AG$2+幕後結果!$AG$4*幕後結果_最佳化!$S1291)*12/3</f>
        <v>0.28640263482965389</v>
      </c>
      <c r="AF290" s="122">
        <f>(幕後結果!$AH$2+幕後結果!$AH$4*幕後結果_最佳化!$T1291)*12/3</f>
        <v>2.1236180303071057</v>
      </c>
      <c r="AG290" s="122">
        <f>(幕後結果!$AI$2+幕後結果!$AI$4*幕後結果_最佳化!$U1291)*12/3</f>
        <v>-0.67937075947551584</v>
      </c>
      <c r="AH290" s="122">
        <f>(幕後結果!$AJ$2+幕後結果!$AJ$4*幕後結果_最佳化!$V1291)*12/3</f>
        <v>1.4885610353820844</v>
      </c>
      <c r="AI290" s="96">
        <f>(幕後結果!$AK$2+幕後結果!$AK$4*幕後結果_最佳化!$W1291)*12/3</f>
        <v>-2.488089292689303</v>
      </c>
      <c r="AJ290" s="56"/>
      <c r="AK290" s="56"/>
      <c r="AL290" s="56"/>
      <c r="AM290" s="104">
        <v>289</v>
      </c>
      <c r="AN290" s="122">
        <f t="shared" si="53"/>
        <v>0.12658499433867129</v>
      </c>
      <c r="AO290" s="122">
        <f t="shared" si="54"/>
        <v>0.22088892491169637</v>
      </c>
      <c r="AP290" s="122">
        <f t="shared" si="55"/>
        <v>5.2600554606227531E-3</v>
      </c>
      <c r="AQ290" s="122">
        <f t="shared" si="56"/>
        <v>5.7724880916897758E-2</v>
      </c>
      <c r="AR290" s="122">
        <f t="shared" si="57"/>
        <v>3.2200560567489364E-2</v>
      </c>
      <c r="AS290" s="122">
        <f t="shared" si="58"/>
        <v>0.10164121097681318</v>
      </c>
      <c r="AT290" s="122">
        <f t="shared" si="59"/>
        <v>7.1338674089579807E-2</v>
      </c>
      <c r="AU290" s="122">
        <f t="shared" si="60"/>
        <v>4.1514465650204863E-2</v>
      </c>
      <c r="AV290" s="122">
        <f t="shared" si="61"/>
        <v>0.19201106633820886</v>
      </c>
      <c r="AW290" s="122">
        <f t="shared" si="62"/>
        <v>0.15083516674981573</v>
      </c>
      <c r="AX290" s="122">
        <f t="shared" si="63"/>
        <v>1</v>
      </c>
      <c r="AY290" s="122">
        <f>SUMPRODUCT(AN290:AW290,幕後結果_最佳化!$Z$1005:$AI$1005)</f>
        <v>-0.24196937432826682</v>
      </c>
      <c r="AZ290" s="122">
        <f>(SUMPRODUCT(AN290:AW290,MMULT(AN290:AW290,幕後結果!$AB$9:$AK$18)))*252</f>
        <v>5.3255389356969725E-2</v>
      </c>
      <c r="BA290" s="122">
        <f t="shared" si="64"/>
        <v>0.23077129231550819</v>
      </c>
      <c r="BB290" s="98">
        <f t="shared" si="65"/>
        <v>-1.2344229278691921</v>
      </c>
      <c r="BC290" s="56"/>
      <c r="BD290" s="56"/>
    </row>
    <row r="291" spans="1:56">
      <c r="A291" s="91">
        <v>290</v>
      </c>
      <c r="B291" s="122">
        <v>0.86370345204520382</v>
      </c>
      <c r="C291" s="122">
        <v>9.6081040486718505E-2</v>
      </c>
      <c r="D291" s="122">
        <v>0.61713876190373718</v>
      </c>
      <c r="E291" s="122">
        <v>0.24444634492232198</v>
      </c>
      <c r="F291" s="122">
        <v>0.33093437302656881</v>
      </c>
      <c r="G291" s="122">
        <v>0.57783530975480302</v>
      </c>
      <c r="H291" s="122">
        <v>0.48710773873439517</v>
      </c>
      <c r="I291" s="122">
        <v>0.55525631703668621</v>
      </c>
      <c r="J291" s="122">
        <v>0.74029338319042459</v>
      </c>
      <c r="K291" s="100">
        <v>0.71566030095903255</v>
      </c>
      <c r="L291" s="101"/>
      <c r="M291" s="102">
        <v>290</v>
      </c>
      <c r="N291" s="125">
        <v>1.0971104882464402</v>
      </c>
      <c r="O291" s="125">
        <v>-1.3042097367401921</v>
      </c>
      <c r="P291" s="125">
        <v>0.29797469642429403</v>
      </c>
      <c r="Q291" s="125">
        <v>-0.69207108377639948</v>
      </c>
      <c r="R291" s="125">
        <v>-0.43733454491609308</v>
      </c>
      <c r="S291" s="125">
        <v>0.19635874993526883</v>
      </c>
      <c r="T291" s="125">
        <v>-3.2321733453127742E-2</v>
      </c>
      <c r="U291" s="122">
        <v>0.13895290292179971</v>
      </c>
      <c r="V291" s="122">
        <v>0.64425015290727217</v>
      </c>
      <c r="W291" s="94">
        <v>0.56999749356208629</v>
      </c>
      <c r="X291" s="56"/>
      <c r="Y291" s="95">
        <v>290</v>
      </c>
      <c r="Z291" s="122">
        <f>(幕後結果!$AB$2+幕後結果!$AB$4*幕後結果_最佳化!$N1292)*12/3</f>
        <v>-0.70364576605410045</v>
      </c>
      <c r="AA291" s="122">
        <f>(幕後結果!$AC$2+幕後結果!$AC$4*幕後結果_最佳化!$O1292)*12/3</f>
        <v>-1.3610968818088063</v>
      </c>
      <c r="AB291" s="122">
        <f>(幕後結果!$AD$2+幕後結果!$AD$4*幕後結果_最佳化!$P1292)*12/3</f>
        <v>-7.8162287112359244E-2</v>
      </c>
      <c r="AC291" s="122">
        <f>(幕後結果!$AE$2+幕後結果!$AE$4*幕後結果_最佳化!$Q1292)*12/3</f>
        <v>-0.55627362911158329</v>
      </c>
      <c r="AD291" s="122">
        <f>(幕後結果!$AF$2+幕後結果!$AF$4*幕後結果_最佳化!$R1292)*12/3</f>
        <v>0.36058874383375916</v>
      </c>
      <c r="AE291" s="122">
        <f>(幕後結果!$AG$2+幕後結果!$AG$4*幕後結果_最佳化!$S1292)*12/3</f>
        <v>-9.6251185346130655E-2</v>
      </c>
      <c r="AF291" s="122">
        <f>(幕後結果!$AH$2+幕後結果!$AH$4*幕後結果_最佳化!$T1292)*12/3</f>
        <v>-2.7234024562359377E-2</v>
      </c>
      <c r="AG291" s="122">
        <f>(幕後結果!$AI$2+幕後結果!$AI$4*幕後結果_最佳化!$U1292)*12/3</f>
        <v>-0.8048663754469717</v>
      </c>
      <c r="AH291" s="122">
        <f>(幕後結果!$AJ$2+幕後結果!$AJ$4*幕後結果_最佳化!$V1292)*12/3</f>
        <v>1.8630357029248235</v>
      </c>
      <c r="AI291" s="96">
        <f>(幕後結果!$AK$2+幕後結果!$AK$4*幕後結果_最佳化!$W1292)*12/3</f>
        <v>-1.6351174728235989</v>
      </c>
      <c r="AJ291" s="56"/>
      <c r="AK291" s="56"/>
      <c r="AL291" s="56"/>
      <c r="AM291" s="104">
        <v>290</v>
      </c>
      <c r="AN291" s="122">
        <f t="shared" si="53"/>
        <v>0.21391337246081613</v>
      </c>
      <c r="AO291" s="122">
        <f t="shared" si="54"/>
        <v>0.11328532233500159</v>
      </c>
      <c r="AP291" s="122">
        <f t="shared" si="55"/>
        <v>1.6451567617408958E-2</v>
      </c>
      <c r="AQ291" s="122">
        <f t="shared" si="56"/>
        <v>0.19909022792623585</v>
      </c>
      <c r="AR291" s="122">
        <f t="shared" si="57"/>
        <v>1.3148863678138912E-2</v>
      </c>
      <c r="AS291" s="122">
        <f t="shared" si="58"/>
        <v>0.15325565911402927</v>
      </c>
      <c r="AT291" s="122">
        <f t="shared" si="59"/>
        <v>2.4912496831503147E-2</v>
      </c>
      <c r="AU291" s="122">
        <f t="shared" si="60"/>
        <v>7.8536765984265469E-2</v>
      </c>
      <c r="AV291" s="122">
        <f t="shared" si="61"/>
        <v>0.15442446692946529</v>
      </c>
      <c r="AW291" s="122">
        <f t="shared" si="62"/>
        <v>3.2981257123135259E-2</v>
      </c>
      <c r="AX291" s="122">
        <f t="shared" si="63"/>
        <v>0.99999999999999989</v>
      </c>
      <c r="AY291" s="122">
        <f>SUMPRODUCT(AN291:AW291,幕後結果_最佳化!$Z$1005:$AI$1005)</f>
        <v>-0.26559409127230371</v>
      </c>
      <c r="AZ291" s="122">
        <f>(SUMPRODUCT(AN291:AW291,MMULT(AN291:AW291,幕後結果!$AB$9:$AK$18)))*252</f>
        <v>5.2495014499523276E-2</v>
      </c>
      <c r="BA291" s="122">
        <f t="shared" si="64"/>
        <v>0.22911790523554304</v>
      </c>
      <c r="BB291" s="98">
        <f t="shared" si="65"/>
        <v>-1.3464425268516598</v>
      </c>
      <c r="BC291" s="56"/>
      <c r="BD291" s="56"/>
    </row>
    <row r="292" spans="1:56">
      <c r="A292" s="91">
        <v>291</v>
      </c>
      <c r="B292" s="122">
        <v>0.50570621458189247</v>
      </c>
      <c r="C292" s="122">
        <v>0.74759256265878671</v>
      </c>
      <c r="D292" s="122">
        <v>0.64279916761078981</v>
      </c>
      <c r="E292" s="122">
        <v>0.30865303998002469</v>
      </c>
      <c r="F292" s="122">
        <v>0.66713196677584863</v>
      </c>
      <c r="G292" s="122">
        <v>0.89344088515276332</v>
      </c>
      <c r="H292" s="122">
        <v>0.10730600501116383</v>
      </c>
      <c r="I292" s="122">
        <v>0.1953730744295874</v>
      </c>
      <c r="J292" s="122">
        <v>0.32384964079563971</v>
      </c>
      <c r="K292" s="100">
        <v>7.9803303439269779E-3</v>
      </c>
      <c r="L292" s="101"/>
      <c r="M292" s="102">
        <v>291</v>
      </c>
      <c r="N292" s="125">
        <v>1.4303846558344831E-2</v>
      </c>
      <c r="O292" s="125">
        <v>0.66693308800276019</v>
      </c>
      <c r="P292" s="125">
        <v>0.36595096601255495</v>
      </c>
      <c r="Q292" s="125">
        <v>-0.49967195922089441</v>
      </c>
      <c r="R292" s="125">
        <v>0.43200735652701339</v>
      </c>
      <c r="S292" s="125">
        <v>1.245036783038056</v>
      </c>
      <c r="T292" s="125">
        <v>-1.240983051411181</v>
      </c>
      <c r="U292" s="122">
        <v>-0.85826500426664554</v>
      </c>
      <c r="V292" s="122">
        <v>-0.45696071637518593</v>
      </c>
      <c r="W292" s="94">
        <v>-2.4098138732882468</v>
      </c>
      <c r="X292" s="56"/>
      <c r="Y292" s="95">
        <v>291</v>
      </c>
      <c r="Z292" s="122">
        <f>(幕後結果!$AB$2+幕後結果!$AB$4*幕後結果_最佳化!$N1293)*12/3</f>
        <v>-1.81272285314236</v>
      </c>
      <c r="AA292" s="122">
        <f>(幕後結果!$AC$2+幕後結果!$AC$4*幕後結果_最佳化!$O1293)*12/3</f>
        <v>0.70559394374340256</v>
      </c>
      <c r="AB292" s="122">
        <f>(幕後結果!$AD$2+幕後結果!$AD$4*幕後結果_最佳化!$P1293)*12/3</f>
        <v>0.66769917732507578</v>
      </c>
      <c r="AC292" s="122">
        <f>(幕後結果!$AE$2+幕後結果!$AE$4*幕後結果_最佳化!$Q1293)*12/3</f>
        <v>0.18246508023617855</v>
      </c>
      <c r="AD292" s="122">
        <f>(幕後結果!$AF$2+幕後結果!$AF$4*幕後結果_最佳化!$R1293)*12/3</f>
        <v>1.9684482045567904</v>
      </c>
      <c r="AE292" s="122">
        <f>(幕後結果!$AG$2+幕後結果!$AG$4*幕後結果_最佳化!$S1293)*12/3</f>
        <v>0.64504282628216214</v>
      </c>
      <c r="AF292" s="122">
        <f>(幕後結果!$AH$2+幕後結果!$AH$4*幕後結果_最佳化!$T1293)*12/3</f>
        <v>-0.91697525123947843</v>
      </c>
      <c r="AG292" s="122">
        <f>(幕後結果!$AI$2+幕後結果!$AI$4*幕後結果_最佳化!$U1293)*12/3</f>
        <v>-0.38702270120964788</v>
      </c>
      <c r="AH292" s="122">
        <f>(幕後結果!$AJ$2+幕後結果!$AJ$4*幕後結果_最佳化!$V1293)*12/3</f>
        <v>0.81861827341160975</v>
      </c>
      <c r="AI292" s="96">
        <f>(幕後結果!$AK$2+幕後結果!$AK$4*幕後結果_最佳化!$W1293)*12/3</f>
        <v>-3.6572166636522812</v>
      </c>
      <c r="AJ292" s="56"/>
      <c r="AK292" s="56"/>
      <c r="AL292" s="56"/>
      <c r="AM292" s="104">
        <v>291</v>
      </c>
      <c r="AN292" s="122">
        <f t="shared" si="53"/>
        <v>0.14066451335246247</v>
      </c>
      <c r="AO292" s="122">
        <f t="shared" si="54"/>
        <v>0.10083834355190098</v>
      </c>
      <c r="AP292" s="122">
        <f t="shared" si="55"/>
        <v>2.4706386785890107E-2</v>
      </c>
      <c r="AQ292" s="122">
        <f t="shared" si="56"/>
        <v>0.14946227029042658</v>
      </c>
      <c r="AR292" s="122">
        <f t="shared" si="57"/>
        <v>5.0074288526046867E-2</v>
      </c>
      <c r="AS292" s="122">
        <f t="shared" si="58"/>
        <v>9.4637881160248113E-2</v>
      </c>
      <c r="AT292" s="122">
        <f t="shared" si="59"/>
        <v>0.1662719792939443</v>
      </c>
      <c r="AU292" s="122">
        <f t="shared" si="60"/>
        <v>0.12684968308793146</v>
      </c>
      <c r="AV292" s="122">
        <f t="shared" si="61"/>
        <v>4.4103725874888089E-2</v>
      </c>
      <c r="AW292" s="122">
        <f t="shared" si="62"/>
        <v>0.10239092807626107</v>
      </c>
      <c r="AX292" s="122">
        <f t="shared" si="63"/>
        <v>1</v>
      </c>
      <c r="AY292" s="122">
        <f>SUMPRODUCT(AN292:AW292,幕後結果_最佳化!$Z$1005:$AI$1005)</f>
        <v>-0.29833013428801936</v>
      </c>
      <c r="AZ292" s="122">
        <f>(SUMPRODUCT(AN292:AW292,MMULT(AN292:AW292,幕後結果!$AB$9:$AK$18)))*252</f>
        <v>5.9669976453428426E-2</v>
      </c>
      <c r="BA292" s="122">
        <f t="shared" si="64"/>
        <v>0.24427438763290027</v>
      </c>
      <c r="BB292" s="98">
        <f t="shared" si="65"/>
        <v>-1.3969132727939773</v>
      </c>
      <c r="BC292" s="56"/>
      <c r="BD292" s="56"/>
    </row>
    <row r="293" spans="1:56">
      <c r="A293" s="91">
        <v>292</v>
      </c>
      <c r="B293" s="122">
        <v>0.24198313461443965</v>
      </c>
      <c r="C293" s="122">
        <v>8.8081762085614468E-2</v>
      </c>
      <c r="D293" s="122">
        <v>0.41543917001929431</v>
      </c>
      <c r="E293" s="122">
        <v>0.70961553841955238</v>
      </c>
      <c r="F293" s="122">
        <v>0.91391114514517025</v>
      </c>
      <c r="G293" s="122">
        <v>0.15592077271319726</v>
      </c>
      <c r="H293" s="122">
        <v>0.44476495393088245</v>
      </c>
      <c r="I293" s="122">
        <v>0.63763804175044014</v>
      </c>
      <c r="J293" s="122">
        <v>0.33377026897739981</v>
      </c>
      <c r="K293" s="100">
        <v>0.18291181007951907</v>
      </c>
      <c r="L293" s="101"/>
      <c r="M293" s="102">
        <v>292</v>
      </c>
      <c r="N293" s="125">
        <v>-0.6999376085811464</v>
      </c>
      <c r="O293" s="125">
        <v>-1.3526623483382572</v>
      </c>
      <c r="P293" s="125">
        <v>-0.2135752008382302</v>
      </c>
      <c r="Q293" s="125">
        <v>0.55226191012742609</v>
      </c>
      <c r="R293" s="125">
        <v>1.3652397466635693</v>
      </c>
      <c r="S293" s="125">
        <v>-1.0113654617409449</v>
      </c>
      <c r="T293" s="125">
        <v>-0.13889906748827849</v>
      </c>
      <c r="U293" s="122">
        <v>0.35215247473676337</v>
      </c>
      <c r="V293" s="122">
        <v>-0.42952591596384843</v>
      </c>
      <c r="W293" s="94">
        <v>-0.90432400779304534</v>
      </c>
      <c r="X293" s="56"/>
      <c r="Y293" s="95">
        <v>292</v>
      </c>
      <c r="Z293" s="122">
        <f>(幕後結果!$AB$2+幕後結果!$AB$4*幕後結果_最佳化!$N1294)*12/3</f>
        <v>-2.5442928325329803</v>
      </c>
      <c r="AA293" s="122">
        <f>(幕後結果!$AC$2+幕後結果!$AC$4*幕後結果_最佳化!$O1294)*12/3</f>
        <v>-1.4422343251074772</v>
      </c>
      <c r="AB293" s="122">
        <f>(幕後結果!$AD$2+幕後結果!$AD$4*幕後結果_最佳化!$P1294)*12/3</f>
        <v>-1.0194791679636961</v>
      </c>
      <c r="AC293" s="122">
        <f>(幕後結果!$AE$2+幕後結果!$AE$4*幕後結果_最佳化!$Q1294)*12/3</f>
        <v>0.17465848238788137</v>
      </c>
      <c r="AD293" s="122">
        <f>(幕後結果!$AF$2+幕後結果!$AF$4*幕後結果_最佳化!$R1294)*12/3</f>
        <v>3.4872625739802281</v>
      </c>
      <c r="AE293" s="122">
        <f>(幕後結果!$AG$2+幕後結果!$AG$4*幕後結果_最佳化!$S1294)*12/3</f>
        <v>-0.90052065979455376</v>
      </c>
      <c r="AF293" s="122">
        <f>(幕後結果!$AH$2+幕後結果!$AH$4*幕後結果_最佳化!$T1294)*12/3</f>
        <v>-0.23395163130628061</v>
      </c>
      <c r="AG293" s="122">
        <f>(幕後結果!$AI$2+幕後結果!$AI$4*幕後結果_最佳化!$U1294)*12/3</f>
        <v>-0.68878629570061367</v>
      </c>
      <c r="AH293" s="122">
        <f>(幕後結果!$AJ$2+幕後結果!$AJ$4*幕後結果_最佳化!$V1294)*12/3</f>
        <v>1.3157421756884502E-2</v>
      </c>
      <c r="AI293" s="96">
        <f>(幕後結果!$AK$2+幕後結果!$AK$4*幕後結果_最佳化!$W1294)*12/3</f>
        <v>-2.7796612879909137</v>
      </c>
      <c r="AJ293" s="56"/>
      <c r="AK293" s="56"/>
      <c r="AL293" s="56"/>
      <c r="AM293" s="104">
        <v>292</v>
      </c>
      <c r="AN293" s="122">
        <f t="shared" si="53"/>
        <v>6.3922366718492746E-2</v>
      </c>
      <c r="AO293" s="122">
        <f t="shared" si="54"/>
        <v>0.12522351356594644</v>
      </c>
      <c r="AP293" s="122">
        <f t="shared" si="55"/>
        <v>0.13739776980147145</v>
      </c>
      <c r="AQ293" s="122">
        <f t="shared" si="56"/>
        <v>3.7499121608710474E-2</v>
      </c>
      <c r="AR293" s="122">
        <f t="shared" si="57"/>
        <v>9.0833737882548019E-2</v>
      </c>
      <c r="AS293" s="122">
        <f t="shared" si="58"/>
        <v>5.2869849289434105E-2</v>
      </c>
      <c r="AT293" s="122">
        <f t="shared" si="59"/>
        <v>0.18026453924173272</v>
      </c>
      <c r="AU293" s="122">
        <f t="shared" si="60"/>
        <v>0.16748356791897967</v>
      </c>
      <c r="AV293" s="122">
        <f t="shared" si="61"/>
        <v>0.12980092107290858</v>
      </c>
      <c r="AW293" s="122">
        <f t="shared" si="62"/>
        <v>1.4704612899775678E-2</v>
      </c>
      <c r="AX293" s="122">
        <f t="shared" si="63"/>
        <v>0.99999999999999978</v>
      </c>
      <c r="AY293" s="122">
        <f>SUMPRODUCT(AN293:AW293,幕後結果_最佳化!$Z$1005:$AI$1005)</f>
        <v>7.0467467904550191E-2</v>
      </c>
      <c r="AZ293" s="122">
        <f>(SUMPRODUCT(AN293:AW293,MMULT(AN293:AW293,幕後結果!$AB$9:$AK$18)))*252</f>
        <v>5.7864479666139217E-2</v>
      </c>
      <c r="BA293" s="122">
        <f t="shared" si="64"/>
        <v>0.24055036825193019</v>
      </c>
      <c r="BB293" s="98">
        <f t="shared" si="65"/>
        <v>0.11460164498970368</v>
      </c>
      <c r="BC293" s="56"/>
      <c r="BD293" s="56"/>
    </row>
    <row r="294" spans="1:56">
      <c r="A294" s="91">
        <v>293</v>
      </c>
      <c r="B294" s="122">
        <v>0.83367694907401391</v>
      </c>
      <c r="C294" s="122">
        <v>0.92230359019998431</v>
      </c>
      <c r="D294" s="122">
        <v>0.49203876023884696</v>
      </c>
      <c r="E294" s="122">
        <v>0.4096823045183291</v>
      </c>
      <c r="F294" s="122">
        <v>0.95295357665300884</v>
      </c>
      <c r="G294" s="122">
        <v>0.51472124034880662</v>
      </c>
      <c r="H294" s="122">
        <v>0.20650489841672459</v>
      </c>
      <c r="I294" s="122">
        <v>0.63717150351035778</v>
      </c>
      <c r="J294" s="122">
        <v>0.77280069672016016</v>
      </c>
      <c r="K294" s="100">
        <v>0.75052048893391166</v>
      </c>
      <c r="L294" s="101"/>
      <c r="M294" s="102">
        <v>293</v>
      </c>
      <c r="N294" s="125">
        <v>0.96879776519873984</v>
      </c>
      <c r="O294" s="125">
        <v>1.4207384172837918</v>
      </c>
      <c r="P294" s="125">
        <v>-1.995719339760282E-2</v>
      </c>
      <c r="Q294" s="125">
        <v>-0.22836228242998627</v>
      </c>
      <c r="R294" s="125">
        <v>1.6741921249730445</v>
      </c>
      <c r="S294" s="125">
        <v>3.6909055651983484E-2</v>
      </c>
      <c r="T294" s="125">
        <v>-0.81860853329876482</v>
      </c>
      <c r="U294" s="122">
        <v>0.35090850192064643</v>
      </c>
      <c r="V294" s="122">
        <v>0.74810204841342098</v>
      </c>
      <c r="W294" s="94">
        <v>0.67612856478938677</v>
      </c>
      <c r="X294" s="56"/>
      <c r="Y294" s="95">
        <v>293</v>
      </c>
      <c r="Z294" s="122">
        <f>(幕後結果!$AB$2+幕後結果!$AB$4*幕後結果_最佳化!$N1295)*12/3</f>
        <v>-0.83507154018146146</v>
      </c>
      <c r="AA294" s="122">
        <f>(幕後結果!$AC$2+幕後結果!$AC$4*幕後結果_最佳化!$O1295)*12/3</f>
        <v>1.5187047645757374</v>
      </c>
      <c r="AB294" s="122">
        <f>(幕後結果!$AD$2+幕後結果!$AD$4*幕後結果_最佳化!$P1295)*12/3</f>
        <v>0.73532866374095329</v>
      </c>
      <c r="AC294" s="122">
        <f>(幕後結果!$AE$2+幕後結果!$AE$4*幕後結果_最佳化!$Q1295)*12/3</f>
        <v>0.70867503735112303</v>
      </c>
      <c r="AD294" s="122">
        <f>(幕後結果!$AF$2+幕後結果!$AF$4*幕後結果_最佳化!$R1295)*12/3</f>
        <v>4.3160484869616402</v>
      </c>
      <c r="AE294" s="122">
        <f>(幕後結果!$AG$2+幕後結果!$AG$4*幕後結果_最佳化!$S1295)*12/3</f>
        <v>4.8417303261500455E-2</v>
      </c>
      <c r="AF294" s="122">
        <f>(幕後結果!$AH$2+幕後結果!$AH$4*幕後結果_最佳化!$T1295)*12/3</f>
        <v>-1.7307041661914518E-2</v>
      </c>
      <c r="AG294" s="122">
        <f>(幕後結果!$AI$2+幕後結果!$AI$4*幕後結果_最佳化!$U1295)*12/3</f>
        <v>1.4991591941990283</v>
      </c>
      <c r="AH294" s="122">
        <f>(幕後結果!$AJ$2+幕後結果!$AJ$4*幕後結果_最佳化!$V1295)*12/3</f>
        <v>1.5682243753038325</v>
      </c>
      <c r="AI294" s="96">
        <f>(幕後結果!$AK$2+幕後結果!$AK$4*幕後結果_最佳化!$W1295)*12/3</f>
        <v>0.98205259775932863</v>
      </c>
      <c r="AJ294" s="56"/>
      <c r="AK294" s="56"/>
      <c r="AL294" s="56"/>
      <c r="AM294" s="104">
        <v>293</v>
      </c>
      <c r="AN294" s="122">
        <f t="shared" si="53"/>
        <v>0.18460338893395953</v>
      </c>
      <c r="AO294" s="122">
        <f t="shared" si="54"/>
        <v>6.435880071781297E-2</v>
      </c>
      <c r="AP294" s="122">
        <f t="shared" si="55"/>
        <v>0.11976974001944805</v>
      </c>
      <c r="AQ294" s="122">
        <f t="shared" si="56"/>
        <v>2.2847456290646224E-2</v>
      </c>
      <c r="AR294" s="122">
        <f t="shared" si="57"/>
        <v>8.9965360218987156E-2</v>
      </c>
      <c r="AS294" s="122">
        <f t="shared" si="58"/>
        <v>0.19504180468503207</v>
      </c>
      <c r="AT294" s="122">
        <f t="shared" si="59"/>
        <v>4.6202847337411528E-2</v>
      </c>
      <c r="AU294" s="122">
        <f t="shared" si="60"/>
        <v>1.5156033399750827E-2</v>
      </c>
      <c r="AV294" s="122">
        <f t="shared" si="61"/>
        <v>0.17494575285889929</v>
      </c>
      <c r="AW294" s="122">
        <f t="shared" si="62"/>
        <v>8.7108815538052276E-2</v>
      </c>
      <c r="AX294" s="122">
        <f t="shared" si="63"/>
        <v>0.99999999999999989</v>
      </c>
      <c r="AY294" s="122">
        <f>SUMPRODUCT(AN294:AW294,幕後結果_最佳化!$Z$1005:$AI$1005)</f>
        <v>-0.22493606133828026</v>
      </c>
      <c r="AZ294" s="122">
        <f>(SUMPRODUCT(AN294:AW294,MMULT(AN294:AW294,幕後結果!$AB$9:$AK$18)))*252</f>
        <v>4.7256121008529099E-2</v>
      </c>
      <c r="BA294" s="122">
        <f t="shared" si="64"/>
        <v>0.21738473039413117</v>
      </c>
      <c r="BB294" s="98">
        <f t="shared" si="65"/>
        <v>-1.2320831405806556</v>
      </c>
      <c r="BC294" s="56"/>
      <c r="BD294" s="56"/>
    </row>
    <row r="295" spans="1:56">
      <c r="A295" s="91">
        <v>294</v>
      </c>
      <c r="B295" s="122">
        <v>1.7284538571608943E-2</v>
      </c>
      <c r="C295" s="122">
        <v>0.56666456099667384</v>
      </c>
      <c r="D295" s="122">
        <v>4.0849005759825419E-2</v>
      </c>
      <c r="E295" s="122">
        <v>0.69796171380375682</v>
      </c>
      <c r="F295" s="122">
        <v>0.68212743591440494</v>
      </c>
      <c r="G295" s="122">
        <v>0.95122149850593751</v>
      </c>
      <c r="H295" s="122">
        <v>0.84525092712481276</v>
      </c>
      <c r="I295" s="122">
        <v>0.82241471584523418</v>
      </c>
      <c r="J295" s="122">
        <v>0.16180421149839819</v>
      </c>
      <c r="K295" s="100">
        <v>0.43324538708568228</v>
      </c>
      <c r="L295" s="101"/>
      <c r="M295" s="102">
        <v>294</v>
      </c>
      <c r="N295" s="125">
        <v>-2.1133704030132643</v>
      </c>
      <c r="O295" s="125">
        <v>0.16788865174081838</v>
      </c>
      <c r="P295" s="125">
        <v>-1.7409176665672699</v>
      </c>
      <c r="Q295" s="125">
        <v>0.51854714948641056</v>
      </c>
      <c r="R295" s="125">
        <v>0.4736561493165774</v>
      </c>
      <c r="S295" s="125">
        <v>1.6568144087623426</v>
      </c>
      <c r="T295" s="125">
        <v>1.0162756393153667</v>
      </c>
      <c r="U295" s="122">
        <v>0.92460661994038362</v>
      </c>
      <c r="V295" s="122">
        <v>-0.98706979706885889</v>
      </c>
      <c r="W295" s="94">
        <v>-0.1681175865818462</v>
      </c>
      <c r="X295" s="56"/>
      <c r="Y295" s="95">
        <v>294</v>
      </c>
      <c r="Z295" s="122">
        <f>(幕後結果!$AB$2+幕後結果!$AB$4*幕後結果_最佳化!$N1296)*12/3</f>
        <v>-3.9920175380260083</v>
      </c>
      <c r="AA295" s="122">
        <f>(幕後結果!$AC$2+幕後結果!$AC$4*幕後結果_最佳化!$O1296)*12/3</f>
        <v>0.14240559571688297</v>
      </c>
      <c r="AB295" s="122">
        <f>(幕後結果!$AD$2+幕後結果!$AD$4*幕後結果_最佳化!$P1296)*12/3</f>
        <v>-2.3613962554569832</v>
      </c>
      <c r="AC295" s="122">
        <f>(幕後結果!$AE$2+幕後結果!$AE$4*幕後結果_最佳化!$Q1296)*12/3</f>
        <v>-0.36406129795609549</v>
      </c>
      <c r="AD295" s="122">
        <f>(幕後結果!$AF$2+幕後結果!$AF$4*幕後結果_最佳化!$R1296)*12/3</f>
        <v>1.1333947548967194</v>
      </c>
      <c r="AE295" s="122">
        <f>(幕後結果!$AG$2+幕後結果!$AG$4*幕後結果_最佳化!$S1296)*12/3</f>
        <v>1.0255181323167459</v>
      </c>
      <c r="AF295" s="122">
        <f>(幕後結果!$AH$2+幕後結果!$AH$4*幕後結果_最佳化!$T1296)*12/3</f>
        <v>0.60542258006822258</v>
      </c>
      <c r="AG295" s="122">
        <f>(幕後結果!$AI$2+幕後結果!$AI$4*幕後結果_最佳化!$U1296)*12/3</f>
        <v>-8.6074446682467554E-2</v>
      </c>
      <c r="AH295" s="122">
        <f>(幕後結果!$AJ$2+幕後結果!$AJ$4*幕後結果_最佳化!$V1296)*12/3</f>
        <v>-8.1793268031799093E-2</v>
      </c>
      <c r="AI295" s="96">
        <f>(幕後結果!$AK$2+幕後結果!$AK$4*幕後結果_最佳化!$W1296)*12/3</f>
        <v>-1.3537855659932252</v>
      </c>
      <c r="AJ295" s="56"/>
      <c r="AK295" s="56"/>
      <c r="AL295" s="56"/>
      <c r="AM295" s="104">
        <v>294</v>
      </c>
      <c r="AN295" s="122">
        <f t="shared" si="53"/>
        <v>0.17334258746225661</v>
      </c>
      <c r="AO295" s="122">
        <f t="shared" si="54"/>
        <v>9.8749413452195092E-3</v>
      </c>
      <c r="AP295" s="122">
        <f t="shared" si="55"/>
        <v>0.13074928353839238</v>
      </c>
      <c r="AQ295" s="122">
        <f t="shared" si="56"/>
        <v>0.10627467195152662</v>
      </c>
      <c r="AR295" s="122">
        <f t="shared" si="57"/>
        <v>5.8723655467258329E-2</v>
      </c>
      <c r="AS295" s="122">
        <f t="shared" si="58"/>
        <v>0.17757039396733801</v>
      </c>
      <c r="AT295" s="122">
        <f t="shared" si="59"/>
        <v>0.18040513783820195</v>
      </c>
      <c r="AU295" s="122">
        <f t="shared" si="60"/>
        <v>5.999552565230231E-2</v>
      </c>
      <c r="AV295" s="122">
        <f t="shared" si="61"/>
        <v>2.5364871037920955E-2</v>
      </c>
      <c r="AW295" s="122">
        <f t="shared" si="62"/>
        <v>7.7698931739583282E-2</v>
      </c>
      <c r="AX295" s="122">
        <f t="shared" si="63"/>
        <v>1</v>
      </c>
      <c r="AY295" s="122">
        <f>SUMPRODUCT(AN295:AW295,幕後結果_最佳化!$Z$1005:$AI$1005)</f>
        <v>-0.32700611701000903</v>
      </c>
      <c r="AZ295" s="122">
        <f>(SUMPRODUCT(AN295:AW295,MMULT(AN295:AW295,幕後結果!$AB$9:$AK$18)))*252</f>
        <v>5.3832560262968766E-2</v>
      </c>
      <c r="BA295" s="122">
        <f t="shared" si="64"/>
        <v>0.23201844810912939</v>
      </c>
      <c r="BB295" s="98">
        <f t="shared" si="65"/>
        <v>-1.594296143365395</v>
      </c>
      <c r="BC295" s="56"/>
      <c r="BD295" s="56"/>
    </row>
    <row r="296" spans="1:56">
      <c r="A296" s="91">
        <v>295</v>
      </c>
      <c r="B296" s="122">
        <v>2.7576831686732417E-2</v>
      </c>
      <c r="C296" s="122">
        <v>0.47417547524871417</v>
      </c>
      <c r="D296" s="122">
        <v>9.7888513687885981E-2</v>
      </c>
      <c r="E296" s="122">
        <v>0.80682455950088983</v>
      </c>
      <c r="F296" s="122">
        <v>4.956952744219012E-2</v>
      </c>
      <c r="G296" s="122">
        <v>0.31646148639648652</v>
      </c>
      <c r="H296" s="122">
        <v>0.56453859797544492</v>
      </c>
      <c r="I296" s="122">
        <v>0.55847519609914631</v>
      </c>
      <c r="J296" s="122">
        <v>0.78756585061299056</v>
      </c>
      <c r="K296" s="100">
        <v>0.52567221776406559</v>
      </c>
      <c r="L296" s="101"/>
      <c r="M296" s="102">
        <v>295</v>
      </c>
      <c r="N296" s="125">
        <v>-1.9176637313760656</v>
      </c>
      <c r="O296" s="125">
        <v>-6.4777758371250341E-2</v>
      </c>
      <c r="P296" s="125">
        <v>-1.2936769586752905</v>
      </c>
      <c r="Q296" s="125">
        <v>0.86625400941064479</v>
      </c>
      <c r="R296" s="125">
        <v>-1.6490418813339365</v>
      </c>
      <c r="S296" s="125">
        <v>-0.47761679790745687</v>
      </c>
      <c r="T296" s="125">
        <v>0.1624864420869977</v>
      </c>
      <c r="U296" s="122">
        <v>0.14710441161045057</v>
      </c>
      <c r="V296" s="122">
        <v>0.7980037761582448</v>
      </c>
      <c r="W296" s="94">
        <v>6.439518426272807E-2</v>
      </c>
      <c r="X296" s="56"/>
      <c r="Y296" s="95">
        <v>295</v>
      </c>
      <c r="Z296" s="122">
        <f>(幕後結果!$AB$2+幕後結果!$AB$4*幕後結果_最佳化!$N1297)*12/3</f>
        <v>-3.7915627412538568</v>
      </c>
      <c r="AA296" s="122">
        <f>(幕後結果!$AC$2+幕後結果!$AC$4*幕後結果_最佳化!$O1297)*12/3</f>
        <v>-0.10040951241912617</v>
      </c>
      <c r="AB296" s="122">
        <f>(幕後結果!$AD$2+幕後結果!$AD$4*幕後結果_最佳化!$P1297)*12/3</f>
        <v>-1.9152513260116628</v>
      </c>
      <c r="AC296" s="122">
        <f>(幕後結果!$AE$2+幕後結果!$AE$4*幕後結果_最佳化!$Q1297)*12/3</f>
        <v>0.19058118778951083</v>
      </c>
      <c r="AD296" s="122">
        <f>(幕後結果!$AF$2+幕後結果!$AF$4*幕後結果_最佳化!$R1297)*12/3</f>
        <v>-2.4238947812061995</v>
      </c>
      <c r="AE296" s="122">
        <f>(幕後結果!$AG$2+幕後結果!$AG$4*幕後結果_最佳化!$S1297)*12/3</f>
        <v>-0.21779561908558706</v>
      </c>
      <c r="AF296" s="122">
        <f>(幕後結果!$AH$2+幕後結果!$AH$4*幕後結果_最佳化!$T1297)*12/3</f>
        <v>-6.5423719590267437E-2</v>
      </c>
      <c r="AG296" s="122">
        <f>(幕後結果!$AI$2+幕後結果!$AI$4*幕後結果_最佳化!$U1297)*12/3</f>
        <v>-1.1345685951486872</v>
      </c>
      <c r="AH296" s="122">
        <f>(幕後結果!$AJ$2+幕後結果!$AJ$4*幕後結果_最佳化!$V1297)*12/3</f>
        <v>1.3414433373747683</v>
      </c>
      <c r="AI296" s="96">
        <f>(幕後結果!$AK$2+幕後結果!$AK$4*幕後結果_最佳化!$W1297)*12/3</f>
        <v>-3.2731351409275096</v>
      </c>
      <c r="AJ296" s="56"/>
      <c r="AK296" s="56"/>
      <c r="AL296" s="56"/>
      <c r="AM296" s="104">
        <v>295</v>
      </c>
      <c r="AN296" s="122">
        <f t="shared" si="53"/>
        <v>6.7186510271049549E-2</v>
      </c>
      <c r="AO296" s="122">
        <f t="shared" si="54"/>
        <v>0.11410709292355742</v>
      </c>
      <c r="AP296" s="122">
        <f t="shared" si="55"/>
        <v>7.4461507250848213E-2</v>
      </c>
      <c r="AQ296" s="122">
        <f t="shared" si="56"/>
        <v>0.11094874090695983</v>
      </c>
      <c r="AR296" s="122">
        <f t="shared" si="57"/>
        <v>0.10178613448188124</v>
      </c>
      <c r="AS296" s="122">
        <f t="shared" si="58"/>
        <v>4.7673157852957955E-2</v>
      </c>
      <c r="AT296" s="122">
        <f t="shared" si="59"/>
        <v>0.19706481985622498</v>
      </c>
      <c r="AU296" s="122">
        <f t="shared" si="60"/>
        <v>0.14787212975957151</v>
      </c>
      <c r="AV296" s="122">
        <f t="shared" si="61"/>
        <v>4.1106984717103279E-2</v>
      </c>
      <c r="AW296" s="122">
        <f t="shared" si="62"/>
        <v>9.7792921979846154E-2</v>
      </c>
      <c r="AX296" s="122">
        <f t="shared" si="63"/>
        <v>1.0000000000000002</v>
      </c>
      <c r="AY296" s="122">
        <f>SUMPRODUCT(AN296:AW296,幕後結果_最佳化!$Z$1005:$AI$1005)</f>
        <v>-0.10961878870712144</v>
      </c>
      <c r="AZ296" s="122">
        <f>(SUMPRODUCT(AN296:AW296,MMULT(AN296:AW296,幕後結果!$AB$9:$AK$18)))*252</f>
        <v>7.0606163193591295E-2</v>
      </c>
      <c r="BA296" s="122">
        <f t="shared" si="64"/>
        <v>0.26571820260116036</v>
      </c>
      <c r="BB296" s="98">
        <f t="shared" si="65"/>
        <v>-0.57398698024482042</v>
      </c>
      <c r="BC296" s="56"/>
      <c r="BD296" s="56"/>
    </row>
    <row r="297" spans="1:56">
      <c r="A297" s="91">
        <v>296</v>
      </c>
      <c r="B297" s="122">
        <v>0.92840006820541565</v>
      </c>
      <c r="C297" s="122">
        <v>6.9032687615399047E-2</v>
      </c>
      <c r="D297" s="122">
        <v>0.86084859023747939</v>
      </c>
      <c r="E297" s="122">
        <v>0.61716834231882034</v>
      </c>
      <c r="F297" s="122">
        <v>0.41496521191075231</v>
      </c>
      <c r="G297" s="122">
        <v>0.72484582090376315</v>
      </c>
      <c r="H297" s="122">
        <v>6.3476097242255447E-2</v>
      </c>
      <c r="I297" s="122">
        <v>0.90079328442786299</v>
      </c>
      <c r="J297" s="122">
        <v>0.47164030467636908</v>
      </c>
      <c r="K297" s="100">
        <v>0.94518570496530785</v>
      </c>
      <c r="L297" s="101"/>
      <c r="M297" s="102">
        <v>296</v>
      </c>
      <c r="N297" s="125">
        <v>1.4639783510712854</v>
      </c>
      <c r="O297" s="125">
        <v>-1.4830340090523106</v>
      </c>
      <c r="P297" s="125">
        <v>1.0841397976231828</v>
      </c>
      <c r="Q297" s="125">
        <v>0.29805221030547796</v>
      </c>
      <c r="R297" s="125">
        <v>-0.21479080284303914</v>
      </c>
      <c r="S297" s="125">
        <v>0.59729812185484621</v>
      </c>
      <c r="T297" s="125">
        <v>-1.526231607322049</v>
      </c>
      <c r="U297" s="122">
        <v>1.2860849063903685</v>
      </c>
      <c r="V297" s="122">
        <v>-7.1147192211318211E-2</v>
      </c>
      <c r="W297" s="94">
        <v>1.5998647529839025</v>
      </c>
      <c r="X297" s="56"/>
      <c r="Y297" s="95">
        <v>296</v>
      </c>
      <c r="Z297" s="122">
        <f>(幕後結果!$AB$2+幕後結果!$AB$4*幕後結果_最佳化!$N1298)*12/3</f>
        <v>-0.32787716159325098</v>
      </c>
      <c r="AA297" s="122">
        <f>(幕後結果!$AC$2+幕後結果!$AC$4*幕後結果_最佳化!$O1298)*12/3</f>
        <v>-1.5441207135932205</v>
      </c>
      <c r="AB297" s="122">
        <f>(幕後結果!$AD$2+幕後結果!$AD$4*幕後結果_最佳化!$P1298)*12/3</f>
        <v>0.81181166200951393</v>
      </c>
      <c r="AC297" s="122">
        <f>(幕後結果!$AE$2+幕後結果!$AE$4*幕後結果_最佳化!$Q1298)*12/3</f>
        <v>0.90858798082221792</v>
      </c>
      <c r="AD297" s="122">
        <f>(幕後結果!$AF$2+幕後結果!$AF$4*幕後結果_最佳化!$R1298)*12/3</f>
        <v>1.384382560121163</v>
      </c>
      <c r="AE297" s="122">
        <f>(幕後結果!$AG$2+幕後結果!$AG$4*幕後結果_最佳化!$S1298)*12/3</f>
        <v>0.26842361610794485</v>
      </c>
      <c r="AF297" s="122">
        <f>(幕後結果!$AH$2+幕後結果!$AH$4*幕後結果_最佳化!$T1298)*12/3</f>
        <v>-1.3280538063059377</v>
      </c>
      <c r="AG297" s="122">
        <f>(幕後結果!$AI$2+幕後結果!$AI$4*幕後結果_最佳化!$U1298)*12/3</f>
        <v>0.6680803056557596</v>
      </c>
      <c r="AH297" s="122">
        <f>(幕後結果!$AJ$2+幕後結果!$AJ$4*幕後結果_最佳化!$V1298)*12/3</f>
        <v>1.0916250160347574</v>
      </c>
      <c r="AI297" s="96">
        <f>(幕後結果!$AK$2+幕後結果!$AK$4*幕後結果_最佳化!$W1298)*12/3</f>
        <v>0.78080263376043435</v>
      </c>
      <c r="AJ297" s="56"/>
      <c r="AK297" s="56"/>
      <c r="AL297" s="56"/>
      <c r="AM297" s="104">
        <v>296</v>
      </c>
      <c r="AN297" s="122">
        <f t="shared" si="53"/>
        <v>2.8567267837408504E-2</v>
      </c>
      <c r="AO297" s="122">
        <f t="shared" si="54"/>
        <v>9.9113360782459567E-2</v>
      </c>
      <c r="AP297" s="122">
        <f t="shared" si="55"/>
        <v>0.20106312268041476</v>
      </c>
      <c r="AQ297" s="122">
        <f t="shared" si="56"/>
        <v>9.0453312140666903E-2</v>
      </c>
      <c r="AR297" s="122">
        <f t="shared" si="57"/>
        <v>6.6821417273006417E-2</v>
      </c>
      <c r="AS297" s="122">
        <f t="shared" si="58"/>
        <v>6.4206868061832553E-2</v>
      </c>
      <c r="AT297" s="122">
        <f t="shared" si="59"/>
        <v>0.16702002926053922</v>
      </c>
      <c r="AU297" s="122">
        <f t="shared" si="60"/>
        <v>0.11834885518958696</v>
      </c>
      <c r="AV297" s="122">
        <f t="shared" si="61"/>
        <v>2.9449294723852507E-2</v>
      </c>
      <c r="AW297" s="122">
        <f t="shared" si="62"/>
        <v>0.13495647205023273</v>
      </c>
      <c r="AX297" s="122">
        <f t="shared" si="63"/>
        <v>1</v>
      </c>
      <c r="AY297" s="122">
        <f>SUMPRODUCT(AN297:AW297,幕後結果_最佳化!$Z$1005:$AI$1005)</f>
        <v>-0.15179920046722295</v>
      </c>
      <c r="AZ297" s="122">
        <f>(SUMPRODUCT(AN297:AW297,MMULT(AN297:AW297,幕後結果!$AB$9:$AK$18)))*252</f>
        <v>7.9409848712487963E-2</v>
      </c>
      <c r="BA297" s="122">
        <f t="shared" si="64"/>
        <v>0.28179753141659697</v>
      </c>
      <c r="BB297" s="98">
        <f t="shared" si="65"/>
        <v>-0.6909187581895041</v>
      </c>
      <c r="BC297" s="56"/>
      <c r="BD297" s="56"/>
    </row>
    <row r="298" spans="1:56">
      <c r="A298" s="91">
        <v>297</v>
      </c>
      <c r="B298" s="122">
        <v>0.45202640920948833</v>
      </c>
      <c r="C298" s="122">
        <v>0.58859805153777067</v>
      </c>
      <c r="D298" s="122">
        <v>0.57640644476586833</v>
      </c>
      <c r="E298" s="122">
        <v>0.45227383326255644</v>
      </c>
      <c r="F298" s="122">
        <v>0.30158700947898254</v>
      </c>
      <c r="G298" s="122">
        <v>0.29678042761965795</v>
      </c>
      <c r="H298" s="122">
        <v>0.75939761340251866</v>
      </c>
      <c r="I298" s="122">
        <v>0.91346901585178575</v>
      </c>
      <c r="J298" s="122">
        <v>0.95650188592642693</v>
      </c>
      <c r="K298" s="100">
        <v>0.37452909926535494</v>
      </c>
      <c r="L298" s="101"/>
      <c r="M298" s="102">
        <v>297</v>
      </c>
      <c r="N298" s="125">
        <v>-0.12054325307732132</v>
      </c>
      <c r="O298" s="125">
        <v>0.22394012028605792</v>
      </c>
      <c r="P298" s="125">
        <v>0.19270869883576419</v>
      </c>
      <c r="Q298" s="125">
        <v>-0.11991855405907088</v>
      </c>
      <c r="R298" s="125">
        <v>-0.5198415470770904</v>
      </c>
      <c r="S298" s="125">
        <v>-0.53368302531161316</v>
      </c>
      <c r="T298" s="125">
        <v>0.70436616194404789</v>
      </c>
      <c r="U298" s="122">
        <v>1.3624308025347363</v>
      </c>
      <c r="V298" s="122">
        <v>1.7114600057667357</v>
      </c>
      <c r="W298" s="94">
        <v>-0.31988145245990751</v>
      </c>
      <c r="X298" s="56"/>
      <c r="Y298" s="95">
        <v>297</v>
      </c>
      <c r="Z298" s="122">
        <f>(幕後結果!$AB$2+幕後結果!$AB$4*幕後結果_最佳化!$N1299)*12/3</f>
        <v>-1.9508415372252979</v>
      </c>
      <c r="AA298" s="122">
        <f>(幕後結果!$AC$2+幕後結果!$AC$4*幕後結果_最佳化!$O1299)*12/3</f>
        <v>0.23483640821415488</v>
      </c>
      <c r="AB298" s="122">
        <f>(幕後結果!$AD$2+幕後結果!$AD$4*幕後結果_最佳化!$P1299)*12/3</f>
        <v>0.24883303759636977</v>
      </c>
      <c r="AC298" s="122">
        <f>(幕後結果!$AE$2+幕後結果!$AE$4*幕後結果_最佳化!$Q1299)*12/3</f>
        <v>0.32029533379186481</v>
      </c>
      <c r="AD298" s="122">
        <f>(幕後結果!$AF$2+幕後結果!$AF$4*幕後結果_最佳化!$R1299)*12/3</f>
        <v>0.23143720836038728</v>
      </c>
      <c r="AE298" s="122">
        <f>(幕後結果!$AG$2+幕後結果!$AG$4*幕後結果_最佳化!$S1299)*12/3</f>
        <v>-0.4248184880030596</v>
      </c>
      <c r="AF298" s="122">
        <f>(幕後結果!$AH$2+幕後結果!$AH$4*幕後結果_最佳化!$T1299)*12/3</f>
        <v>0.86914805979851917</v>
      </c>
      <c r="AG298" s="122">
        <f>(幕後結果!$AI$2+幕後結果!$AI$4*幕後結果_最佳化!$U1299)*12/3</f>
        <v>0.94073808469237241</v>
      </c>
      <c r="AH298" s="122">
        <f>(幕後結果!$AJ$2+幕後結果!$AJ$4*幕後結果_最佳化!$V1299)*12/3</f>
        <v>2.2114588382844143</v>
      </c>
      <c r="AI298" s="96">
        <f>(幕後結果!$AK$2+幕後結果!$AK$4*幕後結果_最佳化!$W1299)*12/3</f>
        <v>-1.7822327474811488</v>
      </c>
      <c r="AJ298" s="56"/>
      <c r="AK298" s="56"/>
      <c r="AL298" s="56"/>
      <c r="AM298" s="104">
        <v>297</v>
      </c>
      <c r="AN298" s="122">
        <f t="shared" si="53"/>
        <v>0.19680458313541976</v>
      </c>
      <c r="AO298" s="122">
        <f t="shared" si="54"/>
        <v>4.4706243968466668E-2</v>
      </c>
      <c r="AP298" s="122">
        <f t="shared" si="55"/>
        <v>0.11906156999947504</v>
      </c>
      <c r="AQ298" s="122">
        <f t="shared" si="56"/>
        <v>5.6838686372196891E-2</v>
      </c>
      <c r="AR298" s="122">
        <f t="shared" si="57"/>
        <v>0.15912600775851107</v>
      </c>
      <c r="AS298" s="122">
        <f t="shared" si="58"/>
        <v>0.1422156218613958</v>
      </c>
      <c r="AT298" s="122">
        <f t="shared" si="59"/>
        <v>0.15979501206224014</v>
      </c>
      <c r="AU298" s="122">
        <f t="shared" si="60"/>
        <v>6.287968911245459E-2</v>
      </c>
      <c r="AV298" s="122">
        <f t="shared" si="61"/>
        <v>1.15554815475113E-2</v>
      </c>
      <c r="AW298" s="122">
        <f t="shared" si="62"/>
        <v>4.7017104182328816E-2</v>
      </c>
      <c r="AX298" s="122">
        <f t="shared" si="63"/>
        <v>1</v>
      </c>
      <c r="AY298" s="122">
        <f>SUMPRODUCT(AN298:AW298,幕後結果_最佳化!$Z$1005:$AI$1005)</f>
        <v>-0.24462331013637725</v>
      </c>
      <c r="AZ298" s="122">
        <f>(SUMPRODUCT(AN298:AW298,MMULT(AN298:AW298,幕後結果!$AB$9:$AK$18)))*252</f>
        <v>6.4240221226449193E-2</v>
      </c>
      <c r="BA298" s="122">
        <f t="shared" si="64"/>
        <v>0.25345654701831871</v>
      </c>
      <c r="BB298" s="98">
        <f t="shared" si="65"/>
        <v>-1.1344086926095318</v>
      </c>
      <c r="BC298" s="56"/>
      <c r="BD298" s="56"/>
    </row>
    <row r="299" spans="1:56">
      <c r="A299" s="91">
        <v>298</v>
      </c>
      <c r="B299" s="122">
        <v>0.79314864101394433</v>
      </c>
      <c r="C299" s="122">
        <v>0.49609758178708563</v>
      </c>
      <c r="D299" s="122">
        <v>0.22584364358901698</v>
      </c>
      <c r="E299" s="122">
        <v>0.1916996661174688</v>
      </c>
      <c r="F299" s="122">
        <v>0.95960502592192576</v>
      </c>
      <c r="G299" s="122">
        <v>0.9686920357437776</v>
      </c>
      <c r="H299" s="122">
        <v>0.16262047195535256</v>
      </c>
      <c r="I299" s="122">
        <v>0.73909239402651616</v>
      </c>
      <c r="J299" s="122">
        <v>0.9134975545274624</v>
      </c>
      <c r="K299" s="100">
        <v>0.97133183733592254</v>
      </c>
      <c r="L299" s="101"/>
      <c r="M299" s="102">
        <v>298</v>
      </c>
      <c r="N299" s="125">
        <v>0.8173950248057692</v>
      </c>
      <c r="O299" s="125">
        <v>-9.7820678354924567E-3</v>
      </c>
      <c r="P299" s="125">
        <v>-0.75260504154568497</v>
      </c>
      <c r="Q299" s="125">
        <v>-0.87165002318039597</v>
      </c>
      <c r="R299" s="125">
        <v>1.746120886575145</v>
      </c>
      <c r="S299" s="125">
        <v>1.8619089271343214</v>
      </c>
      <c r="T299" s="125">
        <v>-0.98374492700891814</v>
      </c>
      <c r="U299" s="122">
        <v>0.64054981826460822</v>
      </c>
      <c r="V299" s="122">
        <v>1.3626117905621908</v>
      </c>
      <c r="W299" s="94">
        <v>1.9007381010249826</v>
      </c>
      <c r="X299" s="56"/>
      <c r="Y299" s="95">
        <v>298</v>
      </c>
      <c r="Z299" s="122">
        <f>(幕後結果!$AB$2+幕後結果!$AB$4*幕後結果_最佳化!$N1300)*12/3</f>
        <v>-0.99014752866120792</v>
      </c>
      <c r="AA299" s="122">
        <f>(幕後結果!$AC$2+幕後結果!$AC$4*幕後結果_最佳化!$O1300)*12/3</f>
        <v>3.2515202519431529E-3</v>
      </c>
      <c r="AB299" s="122">
        <f>(幕後結果!$AD$2+幕後結果!$AD$4*幕後結果_最佳化!$P1300)*12/3</f>
        <v>-0.76294058906281614</v>
      </c>
      <c r="AC299" s="122">
        <f>(幕後結果!$AE$2+幕後結果!$AE$4*幕後結果_最佳化!$Q1300)*12/3</f>
        <v>-0.88361851101201472</v>
      </c>
      <c r="AD299" s="122">
        <f>(幕後結果!$AF$2+幕後結果!$AF$4*幕後結果_最佳化!$R1300)*12/3</f>
        <v>3.8787900026326674</v>
      </c>
      <c r="AE299" s="122">
        <f>(幕後結果!$AG$2+幕後結果!$AG$4*幕後結果_最佳化!$S1300)*12/3</f>
        <v>1.024761774551822</v>
      </c>
      <c r="AF299" s="122">
        <f>(幕後結果!$AH$2+幕後結果!$AH$4*幕後結果_最佳化!$T1300)*12/3</f>
        <v>-0.74031798861299369</v>
      </c>
      <c r="AG299" s="122">
        <f>(幕後結果!$AI$2+幕後結果!$AI$4*幕後結果_最佳化!$U1300)*12/3</f>
        <v>0.82232187878945606</v>
      </c>
      <c r="AH299" s="122">
        <f>(幕後結果!$AJ$2+幕後結果!$AJ$4*幕後結果_最佳化!$V1300)*12/3</f>
        <v>2.4756713593360669</v>
      </c>
      <c r="AI299" s="96">
        <f>(幕後結果!$AK$2+幕後結果!$AK$4*幕後結果_最佳化!$W1300)*12/3</f>
        <v>1.8297435350693643</v>
      </c>
      <c r="AJ299" s="56"/>
      <c r="AK299" s="56"/>
      <c r="AL299" s="56"/>
      <c r="AM299" s="104">
        <v>298</v>
      </c>
      <c r="AN299" s="122">
        <f t="shared" si="53"/>
        <v>0.2612723326377755</v>
      </c>
      <c r="AO299" s="122">
        <f t="shared" si="54"/>
        <v>4.0110541618853301E-2</v>
      </c>
      <c r="AP299" s="122">
        <f t="shared" si="55"/>
        <v>0.12504461633374447</v>
      </c>
      <c r="AQ299" s="122">
        <f t="shared" si="56"/>
        <v>0.18095753795413497</v>
      </c>
      <c r="AR299" s="122">
        <f t="shared" si="57"/>
        <v>0.15223903479307804</v>
      </c>
      <c r="AS299" s="122">
        <f t="shared" si="58"/>
        <v>1.7891234871902233E-2</v>
      </c>
      <c r="AT299" s="122">
        <f t="shared" si="59"/>
        <v>4.9951392931113871E-2</v>
      </c>
      <c r="AU299" s="122">
        <f t="shared" si="60"/>
        <v>1.8075182644030564E-2</v>
      </c>
      <c r="AV299" s="122">
        <f t="shared" si="61"/>
        <v>0.1487459692680633</v>
      </c>
      <c r="AW299" s="122">
        <f t="shared" si="62"/>
        <v>5.7121569473035875E-3</v>
      </c>
      <c r="AX299" s="122">
        <f t="shared" si="63"/>
        <v>0.99999999999999978</v>
      </c>
      <c r="AY299" s="122">
        <f>SUMPRODUCT(AN299:AW299,幕後結果_最佳化!$Z$1005:$AI$1005)</f>
        <v>-0.14670256196217524</v>
      </c>
      <c r="AZ299" s="122">
        <f>(SUMPRODUCT(AN299:AW299,MMULT(AN299:AW299,幕後結果!$AB$9:$AK$18)))*252</f>
        <v>7.3441404340100422E-2</v>
      </c>
      <c r="BA299" s="122">
        <f t="shared" si="64"/>
        <v>0.2710007460139186</v>
      </c>
      <c r="BB299" s="98">
        <f t="shared" si="65"/>
        <v>-0.6996385240667834</v>
      </c>
      <c r="BC299" s="56"/>
      <c r="BD299" s="56"/>
    </row>
    <row r="300" spans="1:56">
      <c r="A300" s="91">
        <v>299</v>
      </c>
      <c r="B300" s="122">
        <v>0.77488931488345836</v>
      </c>
      <c r="C300" s="122">
        <v>0.79351839369092048</v>
      </c>
      <c r="D300" s="122">
        <v>0.14406914045191166</v>
      </c>
      <c r="E300" s="122">
        <v>0.2066735312914072</v>
      </c>
      <c r="F300" s="122">
        <v>0.50449915355857478</v>
      </c>
      <c r="G300" s="122">
        <v>0.31878961676029971</v>
      </c>
      <c r="H300" s="122">
        <v>2.3460058180733823E-2</v>
      </c>
      <c r="I300" s="122">
        <v>0.36008527040000748</v>
      </c>
      <c r="J300" s="122">
        <v>0.70296398934810034</v>
      </c>
      <c r="K300" s="100">
        <v>0.18181803484217207</v>
      </c>
      <c r="L300" s="101"/>
      <c r="M300" s="102">
        <v>299</v>
      </c>
      <c r="N300" s="125">
        <v>0.75504601977553965</v>
      </c>
      <c r="O300" s="125">
        <v>0.81869015918825938</v>
      </c>
      <c r="P300" s="125">
        <v>-1.0622145832027905</v>
      </c>
      <c r="Q300" s="125">
        <v>-0.81801773141324785</v>
      </c>
      <c r="R300" s="125">
        <v>1.1277944594721562E-2</v>
      </c>
      <c r="S300" s="125">
        <v>-0.47108612431652991</v>
      </c>
      <c r="T300" s="125">
        <v>-1.9870205792681948</v>
      </c>
      <c r="U300" s="122">
        <v>-0.35823087855268293</v>
      </c>
      <c r="V300" s="122">
        <v>0.53294446876977286</v>
      </c>
      <c r="W300" s="94">
        <v>-0.90845842514248409</v>
      </c>
      <c r="X300" s="56"/>
      <c r="Y300" s="95">
        <v>299</v>
      </c>
      <c r="Z300" s="122">
        <f>(幕後結果!$AB$2+幕後結果!$AB$4*幕後結果_最佳化!$N1301)*12/3</f>
        <v>-1.0540092101650944</v>
      </c>
      <c r="AA300" s="122">
        <f>(幕後結果!$AC$2+幕後結果!$AC$4*幕後結果_最佳化!$O1301)*12/3</f>
        <v>0.87841599122962977</v>
      </c>
      <c r="AB300" s="122">
        <f>(幕後結果!$AD$2+幕後結果!$AD$4*幕後結果_最佳化!$P1301)*12/3</f>
        <v>-0.76391066895056525</v>
      </c>
      <c r="AC300" s="122">
        <f>(幕後結果!$AE$2+幕後結果!$AE$4*幕後結果_最佳化!$Q1301)*12/3</f>
        <v>-0.70589250112521518</v>
      </c>
      <c r="AD300" s="122">
        <f>(幕後結果!$AF$2+幕後結果!$AF$4*幕後結果_最佳化!$R1301)*12/3</f>
        <v>0.66534802230862233</v>
      </c>
      <c r="AE300" s="122">
        <f>(幕後結果!$AG$2+幕後結果!$AG$4*幕後結果_最佳化!$S1301)*12/3</f>
        <v>-0.26919184708880106</v>
      </c>
      <c r="AF300" s="122">
        <f>(幕後結果!$AH$2+幕後結果!$AH$4*幕後結果_最佳化!$T1301)*12/3</f>
        <v>-1.3473709072596154</v>
      </c>
      <c r="AG300" s="122">
        <f>(幕後結果!$AI$2+幕後結果!$AI$4*幕後結果_最佳化!$U1301)*12/3</f>
        <v>0.13990672494544765</v>
      </c>
      <c r="AH300" s="122">
        <f>(幕後結果!$AJ$2+幕後結果!$AJ$4*幕後結果_最佳化!$V1301)*12/3</f>
        <v>1.5311442095884849</v>
      </c>
      <c r="AI300" s="96">
        <f>(幕後結果!$AK$2+幕後結果!$AK$4*幕後結果_最佳化!$W1301)*12/3</f>
        <v>-2.3265012052255014</v>
      </c>
      <c r="AJ300" s="56"/>
      <c r="AK300" s="56"/>
      <c r="AL300" s="56"/>
      <c r="AM300" s="104">
        <v>299</v>
      </c>
      <c r="AN300" s="122">
        <f t="shared" si="53"/>
        <v>0.135764430458339</v>
      </c>
      <c r="AO300" s="122">
        <f t="shared" si="54"/>
        <v>5.458631383180141E-2</v>
      </c>
      <c r="AP300" s="122">
        <f t="shared" si="55"/>
        <v>3.7431884591269546E-2</v>
      </c>
      <c r="AQ300" s="122">
        <f t="shared" si="56"/>
        <v>0.11496547477964732</v>
      </c>
      <c r="AR300" s="122">
        <f t="shared" si="57"/>
        <v>0.12118280823029837</v>
      </c>
      <c r="AS300" s="122">
        <f t="shared" si="58"/>
        <v>0.16094419410992383</v>
      </c>
      <c r="AT300" s="122">
        <f t="shared" si="59"/>
        <v>0.14535717488753203</v>
      </c>
      <c r="AU300" s="122">
        <f t="shared" si="60"/>
        <v>4.3320934826610348E-2</v>
      </c>
      <c r="AV300" s="122">
        <f t="shared" si="61"/>
        <v>0.11599434963450697</v>
      </c>
      <c r="AW300" s="122">
        <f t="shared" si="62"/>
        <v>7.0452434650071186E-2</v>
      </c>
      <c r="AX300" s="122">
        <f t="shared" si="63"/>
        <v>0.99999999999999989</v>
      </c>
      <c r="AY300" s="122">
        <f>SUMPRODUCT(AN300:AW300,幕後結果_最佳化!$Z$1005:$AI$1005)</f>
        <v>-8.8689868299679953E-2</v>
      </c>
      <c r="AZ300" s="122">
        <f>(SUMPRODUCT(AN300:AW300,MMULT(AN300:AW300,幕後結果!$AB$9:$AK$18)))*252</f>
        <v>5.0427064246493826E-2</v>
      </c>
      <c r="BA300" s="122">
        <f t="shared" si="64"/>
        <v>0.22455971198434913</v>
      </c>
      <c r="BB300" s="98">
        <f t="shared" si="65"/>
        <v>-0.58599054628664293</v>
      </c>
      <c r="BC300" s="56"/>
      <c r="BD300" s="56"/>
    </row>
    <row r="301" spans="1:56">
      <c r="A301" s="91">
        <v>300</v>
      </c>
      <c r="B301" s="122">
        <v>0.54621938001695125</v>
      </c>
      <c r="C301" s="122">
        <v>0.18822371687741946</v>
      </c>
      <c r="D301" s="122">
        <v>0.77475098991833913</v>
      </c>
      <c r="E301" s="122">
        <v>0.94645538608267943</v>
      </c>
      <c r="F301" s="122">
        <v>0.4742952233795128</v>
      </c>
      <c r="G301" s="122">
        <v>0.91014592488957446</v>
      </c>
      <c r="H301" s="122">
        <v>0.3869747229505609</v>
      </c>
      <c r="I301" s="122">
        <v>0.55235940880188039</v>
      </c>
      <c r="J301" s="122">
        <v>0.5607040699714434</v>
      </c>
      <c r="K301" s="100">
        <v>0.94794699798345516</v>
      </c>
      <c r="L301" s="101"/>
      <c r="M301" s="102">
        <v>300</v>
      </c>
      <c r="N301" s="125">
        <v>0.11611520312427831</v>
      </c>
      <c r="O301" s="125">
        <v>-0.88446094945709131</v>
      </c>
      <c r="P301" s="125">
        <v>0.75458501080360962</v>
      </c>
      <c r="Q301" s="125">
        <v>1.6114153313829074</v>
      </c>
      <c r="R301" s="125">
        <v>-6.4476966817639994E-2</v>
      </c>
      <c r="S301" s="125">
        <v>1.341654179703897</v>
      </c>
      <c r="T301" s="125">
        <v>-0.28721272182471991</v>
      </c>
      <c r="U301" s="122">
        <v>0.13162465617075952</v>
      </c>
      <c r="V301" s="122">
        <v>0.15275452562296932</v>
      </c>
      <c r="W301" s="94">
        <v>1.6252654773668354</v>
      </c>
      <c r="X301" s="56"/>
      <c r="Y301" s="95">
        <v>300</v>
      </c>
      <c r="Z301" s="122">
        <f>(幕後結果!$AB$2+幕後結果!$AB$4*幕後結果_最佳化!$N1302)*12/3</f>
        <v>-1.7084414067369218</v>
      </c>
      <c r="AA301" s="122">
        <f>(幕後結果!$AC$2+幕後結果!$AC$4*幕後結果_最佳化!$O1302)*12/3</f>
        <v>-0.93348439302417052</v>
      </c>
      <c r="AB301" s="122">
        <f>(幕後結果!$AD$2+幕後結果!$AD$4*幕後結果_最佳化!$P1302)*12/3</f>
        <v>0.4477623789796969</v>
      </c>
      <c r="AC301" s="122">
        <f>(幕後結果!$AE$2+幕後結果!$AE$4*幕後結果_最佳化!$Q1302)*12/3</f>
        <v>2.1135350631469172</v>
      </c>
      <c r="AD301" s="122">
        <f>(幕後結果!$AF$2+幕後結果!$AF$4*幕後結果_最佳化!$R1302)*12/3</f>
        <v>1.7120040094324793</v>
      </c>
      <c r="AE301" s="122">
        <f>(幕後結果!$AG$2+幕後結果!$AG$4*幕後結果_最佳化!$S1302)*12/3</f>
        <v>0.92680719257238098</v>
      </c>
      <c r="AF301" s="122">
        <f>(幕後結果!$AH$2+幕後結果!$AH$4*幕後結果_最佳化!$T1302)*12/3</f>
        <v>-0.30380646342374357</v>
      </c>
      <c r="AG301" s="122">
        <f>(幕後結果!$AI$2+幕後結果!$AI$4*幕後結果_最佳化!$U1302)*12/3</f>
        <v>-0.62252040498218619</v>
      </c>
      <c r="AH301" s="122">
        <f>(幕後結果!$AJ$2+幕後結果!$AJ$4*幕後結果_最佳化!$V1302)*12/3</f>
        <v>1.3141781057268183</v>
      </c>
      <c r="AI301" s="96">
        <f>(幕後結果!$AK$2+幕後結果!$AK$4*幕後結果_最佳化!$W1302)*12/3</f>
        <v>-0.15754758441671712</v>
      </c>
      <c r="AJ301" s="56"/>
      <c r="AK301" s="56"/>
      <c r="AL301" s="56"/>
      <c r="AM301" s="104">
        <v>300</v>
      </c>
      <c r="AN301" s="122">
        <f t="shared" si="53"/>
        <v>8.7245079340107654E-2</v>
      </c>
      <c r="AO301" s="122">
        <f t="shared" si="54"/>
        <v>0.18682071146346951</v>
      </c>
      <c r="AP301" s="122">
        <f t="shared" si="55"/>
        <v>7.0663289352414071E-3</v>
      </c>
      <c r="AQ301" s="122">
        <f t="shared" si="56"/>
        <v>0.11900742033021609</v>
      </c>
      <c r="AR301" s="122">
        <f t="shared" si="57"/>
        <v>0.15855196285435702</v>
      </c>
      <c r="AS301" s="122">
        <f t="shared" si="58"/>
        <v>2.5128168444831761E-2</v>
      </c>
      <c r="AT301" s="122">
        <f t="shared" si="59"/>
        <v>4.4331171935024227E-3</v>
      </c>
      <c r="AU301" s="122">
        <f t="shared" si="60"/>
        <v>0.18353241298377596</v>
      </c>
      <c r="AV301" s="122">
        <f t="shared" si="61"/>
        <v>0.14452240422768436</v>
      </c>
      <c r="AW301" s="122">
        <f t="shared" si="62"/>
        <v>8.369239422681396E-2</v>
      </c>
      <c r="AX301" s="122">
        <f t="shared" si="63"/>
        <v>1.0000000000000002</v>
      </c>
      <c r="AY301" s="122">
        <f>SUMPRODUCT(AN301:AW301,幕後結果_最佳化!$Z$1005:$AI$1005)</f>
        <v>-1.3347589650079539E-2</v>
      </c>
      <c r="AZ301" s="122">
        <f>(SUMPRODUCT(AN301:AW301,MMULT(AN301:AW301,幕後結果!$AB$9:$AK$18)))*252</f>
        <v>7.8545061453395931E-2</v>
      </c>
      <c r="BA301" s="122">
        <f t="shared" si="64"/>
        <v>0.28025891859742114</v>
      </c>
      <c r="BB301" s="98">
        <f t="shared" si="65"/>
        <v>-0.2006986608368263</v>
      </c>
      <c r="BC301" s="56"/>
      <c r="BD301" s="56"/>
    </row>
    <row r="302" spans="1:56">
      <c r="A302" s="91">
        <v>301</v>
      </c>
      <c r="B302" s="122">
        <v>0.153799436155303</v>
      </c>
      <c r="C302" s="122">
        <v>0.31484135734405028</v>
      </c>
      <c r="D302" s="122">
        <v>0.23913060478499415</v>
      </c>
      <c r="E302" s="122">
        <v>0.30488605688653303</v>
      </c>
      <c r="F302" s="122">
        <v>0.2898249575915044</v>
      </c>
      <c r="G302" s="122">
        <v>0.83843444094351471</v>
      </c>
      <c r="H302" s="122">
        <v>0.9607022233715703</v>
      </c>
      <c r="I302" s="122">
        <v>0.58525768643880727</v>
      </c>
      <c r="J302" s="122">
        <v>0.85781642730236074</v>
      </c>
      <c r="K302" s="100">
        <v>0.42119361778020115</v>
      </c>
      <c r="L302" s="101"/>
      <c r="M302" s="102">
        <v>301</v>
      </c>
      <c r="N302" s="125">
        <v>-1.0202732792803062</v>
      </c>
      <c r="O302" s="125">
        <v>-0.48217347968963997</v>
      </c>
      <c r="P302" s="125">
        <v>-0.70910195547001287</v>
      </c>
      <c r="Q302" s="125">
        <v>-0.51039877663995292</v>
      </c>
      <c r="R302" s="125">
        <v>-0.55389615720849383</v>
      </c>
      <c r="S302" s="125">
        <v>0.98804396246958148</v>
      </c>
      <c r="T302" s="125">
        <v>1.7588937717496991</v>
      </c>
      <c r="U302" s="122">
        <v>0.21536259946712186</v>
      </c>
      <c r="V302" s="122">
        <v>1.0705603816971212</v>
      </c>
      <c r="W302" s="94">
        <v>-0.1988408560428889</v>
      </c>
      <c r="X302" s="56"/>
      <c r="Y302" s="95">
        <v>301</v>
      </c>
      <c r="Z302" s="122">
        <f>(幕後結果!$AB$2+幕後結果!$AB$4*幕後結果_最佳化!$N1303)*12/3</f>
        <v>-2.8724003070083968</v>
      </c>
      <c r="AA302" s="122">
        <f>(幕後結果!$AC$2+幕後結果!$AC$4*幕後結果_最佳化!$O1303)*12/3</f>
        <v>-0.52692411582677545</v>
      </c>
      <c r="AB302" s="122">
        <f>(幕後結果!$AD$2+幕後結果!$AD$4*幕後結果_最佳化!$P1303)*12/3</f>
        <v>-1.2628510610662738</v>
      </c>
      <c r="AC302" s="122">
        <f>(幕後結果!$AE$2+幕後結果!$AE$4*幕後結果_最佳化!$Q1303)*12/3</f>
        <v>-0.96784594688506809</v>
      </c>
      <c r="AD302" s="122">
        <f>(幕後結果!$AF$2+幕後結果!$AF$4*幕後結果_最佳化!$R1303)*12/3</f>
        <v>-0.46558601064582494</v>
      </c>
      <c r="AE302" s="122">
        <f>(幕後結果!$AG$2+幕後結果!$AG$4*幕後結果_最佳化!$S1303)*12/3</f>
        <v>0.4181825720622363</v>
      </c>
      <c r="AF302" s="122">
        <f>(幕後結果!$AH$2+幕後結果!$AH$4*幕後結果_最佳化!$T1303)*12/3</f>
        <v>1.3264906537818402</v>
      </c>
      <c r="AG302" s="122">
        <f>(幕後結果!$AI$2+幕後結果!$AI$4*幕後結果_最佳化!$U1303)*12/3</f>
        <v>-1.097715754905666</v>
      </c>
      <c r="AH302" s="122">
        <f>(幕後結果!$AJ$2+幕後結果!$AJ$4*幕後結果_最佳化!$V1303)*12/3</f>
        <v>2.0428134958424198</v>
      </c>
      <c r="AI302" s="96">
        <f>(幕後結果!$AK$2+幕後結果!$AK$4*幕後結果_最佳化!$W1303)*12/3</f>
        <v>-2.8501356744052084</v>
      </c>
      <c r="AJ302" s="56"/>
      <c r="AK302" s="56"/>
      <c r="AL302" s="56"/>
      <c r="AM302" s="104">
        <v>301</v>
      </c>
      <c r="AN302" s="122">
        <f t="shared" si="53"/>
        <v>4.2414585894985238E-3</v>
      </c>
      <c r="AO302" s="122">
        <f t="shared" si="54"/>
        <v>0.22815042179265099</v>
      </c>
      <c r="AP302" s="122">
        <f t="shared" si="55"/>
        <v>5.5247490352615627E-2</v>
      </c>
      <c r="AQ302" s="122">
        <f t="shared" si="56"/>
        <v>0.20451427145941878</v>
      </c>
      <c r="AR302" s="122">
        <f t="shared" si="57"/>
        <v>2.1407305479996051E-2</v>
      </c>
      <c r="AS302" s="122">
        <f t="shared" si="58"/>
        <v>8.9082476025559146E-2</v>
      </c>
      <c r="AT302" s="122">
        <f t="shared" si="59"/>
        <v>0.17962909152626727</v>
      </c>
      <c r="AU302" s="122">
        <f t="shared" si="60"/>
        <v>3.0844329562937107E-3</v>
      </c>
      <c r="AV302" s="122">
        <f t="shared" si="61"/>
        <v>0.17730491768162651</v>
      </c>
      <c r="AW302" s="122">
        <f t="shared" si="62"/>
        <v>3.733813413607312E-2</v>
      </c>
      <c r="AX302" s="122">
        <f t="shared" si="63"/>
        <v>0.99999999999999967</v>
      </c>
      <c r="AY302" s="122">
        <f>SUMPRODUCT(AN302:AW302,幕後結果_最佳化!$Z$1005:$AI$1005)</f>
        <v>0.21675420068225543</v>
      </c>
      <c r="AZ302" s="122">
        <f>(SUMPRODUCT(AN302:AW302,MMULT(AN302:AW302,幕後結果!$AB$9:$AK$18)))*252</f>
        <v>5.7831137971574402E-2</v>
      </c>
      <c r="BA302" s="122">
        <f t="shared" si="64"/>
        <v>0.24048105532780414</v>
      </c>
      <c r="BB302" s="98">
        <f t="shared" si="65"/>
        <v>0.72294343704235486</v>
      </c>
      <c r="BC302" s="56"/>
      <c r="BD302" s="56"/>
    </row>
    <row r="303" spans="1:56">
      <c r="A303" s="91">
        <v>302</v>
      </c>
      <c r="B303" s="122">
        <v>0.25194362706472462</v>
      </c>
      <c r="C303" s="122">
        <v>0.79774493949836423</v>
      </c>
      <c r="D303" s="122">
        <v>0.48975915245718227</v>
      </c>
      <c r="E303" s="122">
        <v>0.71703360151069129</v>
      </c>
      <c r="F303" s="122">
        <v>0.55958059038492358</v>
      </c>
      <c r="G303" s="122">
        <v>5.4892876521375644E-2</v>
      </c>
      <c r="H303" s="122">
        <v>0.27516053506326088</v>
      </c>
      <c r="I303" s="122">
        <v>0.61304991060739389</v>
      </c>
      <c r="J303" s="122">
        <v>0.3130715558277346</v>
      </c>
      <c r="K303" s="100">
        <v>0.80178255386989106</v>
      </c>
      <c r="L303" s="101"/>
      <c r="M303" s="102">
        <v>302</v>
      </c>
      <c r="N303" s="125">
        <v>-0.66838596177261766</v>
      </c>
      <c r="O303" s="125">
        <v>0.83359344443882988</v>
      </c>
      <c r="P303" s="125">
        <v>-2.5672817859783179E-2</v>
      </c>
      <c r="Q303" s="125">
        <v>0.57405172881485</v>
      </c>
      <c r="R303" s="125">
        <v>0.14990594761055268</v>
      </c>
      <c r="S303" s="125">
        <v>-1.5991568606265325</v>
      </c>
      <c r="T303" s="125">
        <v>-0.59727907866727681</v>
      </c>
      <c r="U303" s="122">
        <v>0.28727706964150462</v>
      </c>
      <c r="V303" s="122">
        <v>-0.48716259340662799</v>
      </c>
      <c r="W303" s="94">
        <v>0.84800552773985916</v>
      </c>
      <c r="X303" s="56"/>
      <c r="Y303" s="95">
        <v>302</v>
      </c>
      <c r="Z303" s="122">
        <f>(幕後結果!$AB$2+幕後結果!$AB$4*幕後結果_最佳化!$N1304)*12/3</f>
        <v>-2.5119756974250111</v>
      </c>
      <c r="AA303" s="122">
        <f>(幕後結果!$AC$2+幕後結果!$AC$4*幕後結果_最佳化!$O1304)*12/3</f>
        <v>0.87049946699336722</v>
      </c>
      <c r="AB303" s="122">
        <f>(幕後結果!$AD$2+幕後結果!$AD$4*幕後結果_最佳化!$P1304)*12/3</f>
        <v>0.16568178400156799</v>
      </c>
      <c r="AC303" s="122">
        <f>(幕後結果!$AE$2+幕後結果!$AE$4*幕後結果_最佳化!$Q1304)*12/3</f>
        <v>1.0663701857347598</v>
      </c>
      <c r="AD303" s="122">
        <f>(幕後結果!$AF$2+幕後結果!$AF$4*幕後結果_最佳化!$R1304)*12/3</f>
        <v>1.4962429391916654</v>
      </c>
      <c r="AE303" s="122">
        <f>(幕後結果!$AG$2+幕後結果!$AG$4*幕後結果_最佳化!$S1304)*12/3</f>
        <v>-1.0046465048407498</v>
      </c>
      <c r="AF303" s="122">
        <f>(幕後結果!$AH$2+幕後結果!$AH$4*幕後結果_最佳化!$T1304)*12/3</f>
        <v>-0.12963089617208462</v>
      </c>
      <c r="AG303" s="122">
        <f>(幕後結果!$AI$2+幕後結果!$AI$4*幕後結果_最佳化!$U1304)*12/3</f>
        <v>0.46322311020944085</v>
      </c>
      <c r="AH303" s="122">
        <f>(幕後結果!$AJ$2+幕後結果!$AJ$4*幕後結果_最佳化!$V1304)*12/3</f>
        <v>-6.5503939731585192E-2</v>
      </c>
      <c r="AI303" s="96">
        <f>(幕後結果!$AK$2+幕後結果!$AK$4*幕後結果_最佳化!$W1304)*12/3</f>
        <v>-0.24809034856305567</v>
      </c>
      <c r="AJ303" s="56"/>
      <c r="AK303" s="56"/>
      <c r="AL303" s="56"/>
      <c r="AM303" s="104">
        <v>302</v>
      </c>
      <c r="AN303" s="122">
        <f t="shared" si="53"/>
        <v>4.3622086022046702E-2</v>
      </c>
      <c r="AO303" s="122">
        <f t="shared" si="54"/>
        <v>0.17449828964942807</v>
      </c>
      <c r="AP303" s="122">
        <f t="shared" si="55"/>
        <v>0.11848130441072324</v>
      </c>
      <c r="AQ303" s="122">
        <f t="shared" si="56"/>
        <v>9.2697275485636527E-2</v>
      </c>
      <c r="AR303" s="122">
        <f t="shared" si="57"/>
        <v>0.10858072105905199</v>
      </c>
      <c r="AS303" s="122">
        <f t="shared" si="58"/>
        <v>6.9093304148732618E-2</v>
      </c>
      <c r="AT303" s="122">
        <f t="shared" si="59"/>
        <v>0.10813011980893007</v>
      </c>
      <c r="AU303" s="122">
        <f t="shared" si="60"/>
        <v>4.1442013563340362E-3</v>
      </c>
      <c r="AV303" s="122">
        <f t="shared" si="61"/>
        <v>0.20225496587043262</v>
      </c>
      <c r="AW303" s="122">
        <f t="shared" si="62"/>
        <v>7.8497732188683972E-2</v>
      </c>
      <c r="AX303" s="122">
        <f t="shared" si="63"/>
        <v>1</v>
      </c>
      <c r="AY303" s="122">
        <f>SUMPRODUCT(AN303:AW303,幕後結果_最佳化!$Z$1005:$AI$1005)</f>
        <v>0.14534384356548724</v>
      </c>
      <c r="AZ303" s="122">
        <f>(SUMPRODUCT(AN303:AW303,MMULT(AN303:AW303,幕後結果!$AB$9:$AK$18)))*252</f>
        <v>5.5543109005621032E-2</v>
      </c>
      <c r="BA303" s="122">
        <f t="shared" si="64"/>
        <v>0.23567585579694206</v>
      </c>
      <c r="BB303" s="98">
        <f t="shared" si="65"/>
        <v>0.43468111410509824</v>
      </c>
      <c r="BC303" s="56"/>
      <c r="BD303" s="56"/>
    </row>
    <row r="304" spans="1:56">
      <c r="A304" s="91">
        <v>303</v>
      </c>
      <c r="B304" s="122">
        <v>6.1165624319516665E-2</v>
      </c>
      <c r="C304" s="122">
        <v>0.96849151086467722</v>
      </c>
      <c r="D304" s="122">
        <v>0.17214079645224234</v>
      </c>
      <c r="E304" s="122">
        <v>0.1375843014148781</v>
      </c>
      <c r="F304" s="122">
        <v>0.2394228320858065</v>
      </c>
      <c r="G304" s="122">
        <v>4.1627233988778878E-2</v>
      </c>
      <c r="H304" s="122">
        <v>0.95582196092239435</v>
      </c>
      <c r="I304" s="122">
        <v>9.3338322454765255E-2</v>
      </c>
      <c r="J304" s="122">
        <v>9.4744064357792812E-2</v>
      </c>
      <c r="K304" s="100">
        <v>0.19178652969152243</v>
      </c>
      <c r="L304" s="101"/>
      <c r="M304" s="102">
        <v>303</v>
      </c>
      <c r="N304" s="125">
        <v>-1.5450620774870631</v>
      </c>
      <c r="O304" s="125">
        <v>1.8590716840335126</v>
      </c>
      <c r="P304" s="125">
        <v>-0.94573925957716876</v>
      </c>
      <c r="Q304" s="125">
        <v>-1.0912370185586517</v>
      </c>
      <c r="R304" s="125">
        <v>-0.70816038466844766</v>
      </c>
      <c r="S304" s="125">
        <v>-1.7321072534382818</v>
      </c>
      <c r="T304" s="125">
        <v>1.7041338811669462</v>
      </c>
      <c r="U304" s="122">
        <v>-1.320474498303075</v>
      </c>
      <c r="V304" s="122">
        <v>-1.3120948639608756</v>
      </c>
      <c r="W304" s="94">
        <v>-0.87133171326832159</v>
      </c>
      <c r="X304" s="56"/>
      <c r="Y304" s="95">
        <v>303</v>
      </c>
      <c r="Z304" s="122">
        <f>(幕後結果!$AB$2+幕後結果!$AB$4*幕後結果_最佳化!$N1305)*12/3</f>
        <v>-3.4099212357166948</v>
      </c>
      <c r="AA304" s="122">
        <f>(幕後結果!$AC$2+幕後結果!$AC$4*幕後結果_最佳化!$O1305)*12/3</f>
        <v>1.9404736204606443</v>
      </c>
      <c r="AB304" s="122">
        <f>(幕後結果!$AD$2+幕後結果!$AD$4*幕後結果_最佳化!$P1305)*12/3</f>
        <v>-0.59908718848005127</v>
      </c>
      <c r="AC304" s="122">
        <f>(幕後結果!$AE$2+幕後結果!$AE$4*幕後結果_最佳化!$Q1305)*12/3</f>
        <v>-0.98314364129068466</v>
      </c>
      <c r="AD304" s="122">
        <f>(幕後結果!$AF$2+幕後結果!$AF$4*幕後結果_最佳化!$R1305)*12/3</f>
        <v>-0.93691112362288598</v>
      </c>
      <c r="AE304" s="122">
        <f>(幕後結果!$AG$2+幕後結果!$AG$4*幕後結果_最佳化!$S1305)*12/3</f>
        <v>-1.2329640499510137</v>
      </c>
      <c r="AF304" s="122">
        <f>(幕後結果!$AH$2+幕後結果!$AH$4*幕後結果_最佳化!$T1305)*12/3</f>
        <v>1.9288961864642762</v>
      </c>
      <c r="AG304" s="122">
        <f>(幕後結果!$AI$2+幕後結果!$AI$4*幕後結果_最佳化!$U1305)*12/3</f>
        <v>-1.2894335673967587</v>
      </c>
      <c r="AH304" s="122">
        <f>(幕後結果!$AJ$2+幕後結果!$AJ$4*幕後結果_最佳化!$V1305)*12/3</f>
        <v>-0.51843201709189268</v>
      </c>
      <c r="AI304" s="96">
        <f>(幕後結果!$AK$2+幕後結果!$AK$4*幕後結果_最佳化!$W1305)*12/3</f>
        <v>-3.2643317664732847</v>
      </c>
      <c r="AJ304" s="56"/>
      <c r="AK304" s="56"/>
      <c r="AL304" s="56"/>
      <c r="AM304" s="104">
        <v>303</v>
      </c>
      <c r="AN304" s="122">
        <f t="shared" si="53"/>
        <v>0.142045294274835</v>
      </c>
      <c r="AO304" s="122">
        <f t="shared" si="54"/>
        <v>9.4507592190378478E-2</v>
      </c>
      <c r="AP304" s="122">
        <f t="shared" si="55"/>
        <v>0.11263444757658667</v>
      </c>
      <c r="AQ304" s="122">
        <f t="shared" si="56"/>
        <v>8.7818231623954773E-2</v>
      </c>
      <c r="AR304" s="122">
        <f t="shared" si="57"/>
        <v>0.10688899862577188</v>
      </c>
      <c r="AS304" s="122">
        <f t="shared" si="58"/>
        <v>6.1421266627962399E-2</v>
      </c>
      <c r="AT304" s="122">
        <f t="shared" si="59"/>
        <v>0.12035027156600157</v>
      </c>
      <c r="AU304" s="122">
        <f t="shared" si="60"/>
        <v>0.13315338440352029</v>
      </c>
      <c r="AV304" s="122">
        <f t="shared" si="61"/>
        <v>7.4366011069388352E-2</v>
      </c>
      <c r="AW304" s="122">
        <f t="shared" si="62"/>
        <v>6.6814502041600721E-2</v>
      </c>
      <c r="AX304" s="122">
        <f t="shared" si="63"/>
        <v>1</v>
      </c>
      <c r="AY304" s="122">
        <f>SUMPRODUCT(AN304:AW304,幕後結果_最佳化!$Z$1005:$AI$1005)</f>
        <v>-0.18463699770955561</v>
      </c>
      <c r="AZ304" s="122">
        <f>(SUMPRODUCT(AN304:AW304,MMULT(AN304:AW304,幕後結果!$AB$9:$AK$18)))*252</f>
        <v>6.3567384395194257E-2</v>
      </c>
      <c r="BA304" s="122">
        <f t="shared" si="64"/>
        <v>0.25212573132307275</v>
      </c>
      <c r="BB304" s="98">
        <f t="shared" si="65"/>
        <v>-0.90247431912449561</v>
      </c>
      <c r="BC304" s="56"/>
      <c r="BD304" s="56"/>
    </row>
    <row r="305" spans="1:56">
      <c r="A305" s="91">
        <v>304</v>
      </c>
      <c r="B305" s="122">
        <v>0.94446620354964472</v>
      </c>
      <c r="C305" s="122">
        <v>0.83903986980381262</v>
      </c>
      <c r="D305" s="122">
        <v>0.69873666406957136</v>
      </c>
      <c r="E305" s="122">
        <v>0.64421416886451333</v>
      </c>
      <c r="F305" s="122">
        <v>0.70680167310402453</v>
      </c>
      <c r="G305" s="122">
        <v>0.69606526127018276</v>
      </c>
      <c r="H305" s="122">
        <v>0.72038511316130061</v>
      </c>
      <c r="I305" s="122">
        <v>0.80257842245872335</v>
      </c>
      <c r="J305" s="122">
        <v>0.63684943667273863</v>
      </c>
      <c r="K305" s="100">
        <v>0.84520019165297522</v>
      </c>
      <c r="L305" s="101"/>
      <c r="M305" s="102">
        <v>304</v>
      </c>
      <c r="N305" s="125">
        <v>1.5934129034770628</v>
      </c>
      <c r="O305" s="125">
        <v>0.99051950481339957</v>
      </c>
      <c r="P305" s="125">
        <v>0.52077047688016165</v>
      </c>
      <c r="Q305" s="125">
        <v>0.36974612287919695</v>
      </c>
      <c r="R305" s="125">
        <v>0.54406513164113668</v>
      </c>
      <c r="S305" s="125">
        <v>0.51311700439405195</v>
      </c>
      <c r="T305" s="125">
        <v>0.58398593680869215</v>
      </c>
      <c r="U305" s="122">
        <v>0.85086714940145658</v>
      </c>
      <c r="V305" s="122">
        <v>0.35005006301124736</v>
      </c>
      <c r="W305" s="94">
        <v>1.0160625175567954</v>
      </c>
      <c r="X305" s="56"/>
      <c r="Y305" s="95">
        <v>304</v>
      </c>
      <c r="Z305" s="122">
        <f>(幕後結果!$AB$2+幕後結果!$AB$4*幕後結果_最佳化!$N1306)*12/3</f>
        <v>-0.19530234091522725</v>
      </c>
      <c r="AA305" s="122">
        <f>(幕後結果!$AC$2+幕後結果!$AC$4*幕後結果_最佳化!$O1306)*12/3</f>
        <v>1.0740906647504886</v>
      </c>
      <c r="AB305" s="122">
        <f>(幕後結果!$AD$2+幕後結果!$AD$4*幕後結果_最佳化!$P1306)*12/3</f>
        <v>1.2811583278761083</v>
      </c>
      <c r="AC305" s="122">
        <f>(幕後結果!$AE$2+幕後結果!$AE$4*幕後結果_最佳化!$Q1306)*12/3</f>
        <v>1.586172306317039</v>
      </c>
      <c r="AD305" s="122">
        <f>(幕後結果!$AF$2+幕後結果!$AF$4*幕後結果_最佳化!$R1306)*12/3</f>
        <v>2.7109253665164226</v>
      </c>
      <c r="AE305" s="122">
        <f>(幕後結果!$AG$2+幕後結果!$AG$4*幕後結果_最佳化!$S1306)*12/3</f>
        <v>0.49567673084933778</v>
      </c>
      <c r="AF305" s="122">
        <f>(幕後結果!$AH$2+幕後結果!$AH$4*幕後結果_最佳化!$T1306)*12/3</f>
        <v>1.234384996701104</v>
      </c>
      <c r="AG305" s="122">
        <f>(幕後結果!$AI$2+幕後結果!$AI$4*幕後結果_最佳化!$U1306)*12/3</f>
        <v>1.4356057410099723</v>
      </c>
      <c r="AH305" s="122">
        <f>(幕後結果!$AJ$2+幕後結果!$AJ$4*幕後結果_最佳化!$V1306)*12/3</f>
        <v>1.5553658311312768</v>
      </c>
      <c r="AI305" s="96">
        <f>(幕後結果!$AK$2+幕後結果!$AK$4*幕後結果_最佳化!$W1306)*12/3</f>
        <v>1.0192237156725756</v>
      </c>
      <c r="AJ305" s="56"/>
      <c r="AK305" s="56"/>
      <c r="AL305" s="56"/>
      <c r="AM305" s="104">
        <v>304</v>
      </c>
      <c r="AN305" s="122">
        <f t="shared" si="53"/>
        <v>0.13687590734296506</v>
      </c>
      <c r="AO305" s="122">
        <f t="shared" si="54"/>
        <v>7.5800365152166371E-2</v>
      </c>
      <c r="AP305" s="122">
        <f t="shared" si="55"/>
        <v>8.5457574644831127E-2</v>
      </c>
      <c r="AQ305" s="122">
        <f t="shared" si="56"/>
        <v>0.15274009840470087</v>
      </c>
      <c r="AR305" s="122">
        <f t="shared" si="57"/>
        <v>0.13211640414361339</v>
      </c>
      <c r="AS305" s="122">
        <f t="shared" si="58"/>
        <v>5.7175568870653191E-2</v>
      </c>
      <c r="AT305" s="122">
        <f t="shared" si="59"/>
        <v>8.7955427634435937E-2</v>
      </c>
      <c r="AU305" s="122">
        <f t="shared" si="60"/>
        <v>0.12267817687709708</v>
      </c>
      <c r="AV305" s="122">
        <f t="shared" si="61"/>
        <v>3.9661419733415713E-2</v>
      </c>
      <c r="AW305" s="122">
        <f t="shared" si="62"/>
        <v>0.10953905719612138</v>
      </c>
      <c r="AX305" s="122">
        <f t="shared" si="63"/>
        <v>1.0000000000000002</v>
      </c>
      <c r="AY305" s="122">
        <f>SUMPRODUCT(AN305:AW305,幕後結果_最佳化!$Z$1005:$AI$1005)</f>
        <v>-0.23571914454079335</v>
      </c>
      <c r="AZ305" s="122">
        <f>(SUMPRODUCT(AN305:AW305,MMULT(AN305:AW305,幕後結果!$AB$9:$AK$18)))*252</f>
        <v>7.6879638473633077E-2</v>
      </c>
      <c r="BA305" s="122">
        <f t="shared" si="64"/>
        <v>0.27727177727571389</v>
      </c>
      <c r="BB305" s="98">
        <f t="shared" si="65"/>
        <v>-1.004859373998745</v>
      </c>
      <c r="BC305" s="56"/>
      <c r="BD305" s="56"/>
    </row>
    <row r="306" spans="1:56">
      <c r="A306" s="91">
        <v>305</v>
      </c>
      <c r="B306" s="122">
        <v>0.46942786913167867</v>
      </c>
      <c r="C306" s="122">
        <v>0.17874464021428471</v>
      </c>
      <c r="D306" s="122">
        <v>0.82675015840183463</v>
      </c>
      <c r="E306" s="122">
        <v>0.41229313795843114</v>
      </c>
      <c r="F306" s="122">
        <v>0.71220793555446149</v>
      </c>
      <c r="G306" s="122">
        <v>7.6555556996759311E-2</v>
      </c>
      <c r="H306" s="122">
        <v>0.35575151138695937</v>
      </c>
      <c r="I306" s="122">
        <v>0.40593219363912869</v>
      </c>
      <c r="J306" s="122">
        <v>0.94229933617210504</v>
      </c>
      <c r="K306" s="100">
        <v>0.35030729096814017</v>
      </c>
      <c r="L306" s="101"/>
      <c r="M306" s="102">
        <v>305</v>
      </c>
      <c r="N306" s="125">
        <v>-7.6708128154857683E-2</v>
      </c>
      <c r="O306" s="125">
        <v>-0.92015975758202906</v>
      </c>
      <c r="P306" s="125">
        <v>0.94140044977756865</v>
      </c>
      <c r="Q306" s="125">
        <v>-0.2216501029777701</v>
      </c>
      <c r="R306" s="125">
        <v>0.55984652105673471</v>
      </c>
      <c r="S306" s="125">
        <v>-1.4286282364014065</v>
      </c>
      <c r="T306" s="125">
        <v>-0.36983823740136151</v>
      </c>
      <c r="U306" s="122">
        <v>-0.23802154059228103</v>
      </c>
      <c r="V306" s="122">
        <v>1.5743726296363774</v>
      </c>
      <c r="W306" s="94">
        <v>-0.38449097741241994</v>
      </c>
      <c r="X306" s="56"/>
      <c r="Y306" s="95">
        <v>305</v>
      </c>
      <c r="Z306" s="122">
        <f>(幕後結果!$AB$2+幕後結果!$AB$4*幕後結果_最佳化!$N1307)*12/3</f>
        <v>-1.905942909169819</v>
      </c>
      <c r="AA306" s="122">
        <f>(幕後結果!$AC$2+幕後結果!$AC$4*幕後結果_最佳化!$O1307)*12/3</f>
        <v>-0.97444742186658273</v>
      </c>
      <c r="AB306" s="122">
        <f>(幕後結果!$AD$2+幕後結果!$AD$4*幕後結果_最佳化!$P1307)*12/3</f>
        <v>0.61021630398921745</v>
      </c>
      <c r="AC306" s="122">
        <f>(幕後結果!$AE$2+幕後結果!$AE$4*幕後結果_最佳化!$Q1307)*12/3</f>
        <v>0.20258442003004071</v>
      </c>
      <c r="AD306" s="122">
        <f>(幕後結果!$AF$2+幕後結果!$AF$4*幕後結果_最佳化!$R1307)*12/3</f>
        <v>2.4011274013286634</v>
      </c>
      <c r="AE306" s="122">
        <f>(幕後結果!$AG$2+幕後結果!$AG$4*幕後結果_最佳化!$S1307)*12/3</f>
        <v>-1.2651683572175698</v>
      </c>
      <c r="AF306" s="122">
        <f>(幕後結果!$AH$2+幕後結果!$AH$4*幕後結果_最佳化!$T1307)*12/3</f>
        <v>-0.2347625869703053</v>
      </c>
      <c r="AG306" s="122">
        <f>(幕後結果!$AI$2+幕後結果!$AI$4*幕後結果_最佳化!$U1307)*12/3</f>
        <v>-0.78098939402644607</v>
      </c>
      <c r="AH306" s="122">
        <f>(幕後結果!$AJ$2+幕後結果!$AJ$4*幕後結果_最佳化!$V1307)*12/3</f>
        <v>1.9217972973518389</v>
      </c>
      <c r="AI306" s="96">
        <f>(幕後結果!$AK$2+幕後結果!$AK$4*幕後結果_最佳化!$W1307)*12/3</f>
        <v>-2.8001093367597654</v>
      </c>
      <c r="AJ306" s="56"/>
      <c r="AK306" s="56"/>
      <c r="AL306" s="56"/>
      <c r="AM306" s="104">
        <v>305</v>
      </c>
      <c r="AN306" s="122">
        <f t="shared" si="53"/>
        <v>5.4128147289686152E-2</v>
      </c>
      <c r="AO306" s="122">
        <f t="shared" si="54"/>
        <v>0.20965622360567665</v>
      </c>
      <c r="AP306" s="122">
        <f t="shared" si="55"/>
        <v>0.20569529561595487</v>
      </c>
      <c r="AQ306" s="122">
        <f t="shared" si="56"/>
        <v>6.3665118590547201E-2</v>
      </c>
      <c r="AR306" s="122">
        <f t="shared" si="57"/>
        <v>1.8827839750148899E-3</v>
      </c>
      <c r="AS306" s="122">
        <f t="shared" si="58"/>
        <v>0.12323213984458066</v>
      </c>
      <c r="AT306" s="122">
        <f t="shared" si="59"/>
        <v>0.12330088502182235</v>
      </c>
      <c r="AU306" s="122">
        <f t="shared" si="60"/>
        <v>3.1332364220969008E-2</v>
      </c>
      <c r="AV306" s="122">
        <f t="shared" si="61"/>
        <v>0.11044604639715937</v>
      </c>
      <c r="AW306" s="122">
        <f t="shared" si="62"/>
        <v>7.6660995438588952E-2</v>
      </c>
      <c r="AX306" s="122">
        <f t="shared" si="63"/>
        <v>1</v>
      </c>
      <c r="AY306" s="122">
        <f>SUMPRODUCT(AN306:AW306,幕後結果_最佳化!$Z$1005:$AI$1005)</f>
        <v>-8.8394970298402362E-2</v>
      </c>
      <c r="AZ306" s="122">
        <f>(SUMPRODUCT(AN306:AW306,MMULT(AN306:AW306,幕後結果!$AB$9:$AK$18)))*252</f>
        <v>5.9641639184299787E-2</v>
      </c>
      <c r="BA306" s="122">
        <f t="shared" si="64"/>
        <v>0.2442163777970261</v>
      </c>
      <c r="BB306" s="98">
        <f t="shared" si="65"/>
        <v>-0.53761738456183583</v>
      </c>
      <c r="BC306" s="56"/>
      <c r="BD306" s="56"/>
    </row>
    <row r="307" spans="1:56">
      <c r="A307" s="91">
        <v>306</v>
      </c>
      <c r="B307" s="122">
        <v>0.65648123355255605</v>
      </c>
      <c r="C307" s="122">
        <v>0.88887749576041153</v>
      </c>
      <c r="D307" s="122">
        <v>0.14586731032084033</v>
      </c>
      <c r="E307" s="122">
        <v>0.30251230882363767</v>
      </c>
      <c r="F307" s="122">
        <v>0.84366019971869344</v>
      </c>
      <c r="G307" s="122">
        <v>0.1234923167527131</v>
      </c>
      <c r="H307" s="122">
        <v>0.71476837700885687</v>
      </c>
      <c r="I307" s="122">
        <v>0.25277267411242743</v>
      </c>
      <c r="J307" s="122">
        <v>0.99954562440616135</v>
      </c>
      <c r="K307" s="100">
        <v>2.7784466363356408E-4</v>
      </c>
      <c r="L307" s="101"/>
      <c r="M307" s="102">
        <v>306</v>
      </c>
      <c r="N307" s="125">
        <v>0.40287860290105121</v>
      </c>
      <c r="O307" s="125">
        <v>1.2205801957063771</v>
      </c>
      <c r="P307" s="125">
        <v>-1.0543239644183133</v>
      </c>
      <c r="Q307" s="125">
        <v>-0.51718844468262459</v>
      </c>
      <c r="R307" s="125">
        <v>1.0096153749053194</v>
      </c>
      <c r="S307" s="125">
        <v>-1.1577045329124349</v>
      </c>
      <c r="T307" s="125">
        <v>0.56736938411302207</v>
      </c>
      <c r="U307" s="122">
        <v>-0.66578998332280659</v>
      </c>
      <c r="V307" s="122">
        <v>3.3173517793566498</v>
      </c>
      <c r="W307" s="94">
        <v>-3.4523679817043793</v>
      </c>
      <c r="X307" s="56"/>
      <c r="Y307" s="95">
        <v>306</v>
      </c>
      <c r="Z307" s="122">
        <f>(幕後結果!$AB$2+幕後結果!$AB$4*幕後結果_最佳化!$N1308)*12/3</f>
        <v>-1.4147207147284935</v>
      </c>
      <c r="AA307" s="122">
        <f>(幕後結果!$AC$2+幕後結果!$AC$4*幕後結果_最佳化!$O1308)*12/3</f>
        <v>1.2976012448435565</v>
      </c>
      <c r="AB307" s="122">
        <f>(幕後結果!$AD$2+幕後結果!$AD$4*幕後結果_最佳化!$P1308)*12/3</f>
        <v>-0.64309179258973748</v>
      </c>
      <c r="AC307" s="122">
        <f>(幕後結果!$AE$2+幕後結果!$AE$4*幕後結果_最佳化!$Q1308)*12/3</f>
        <v>-0.3020196015682613</v>
      </c>
      <c r="AD307" s="122">
        <f>(幕後結果!$AF$2+幕後結果!$AF$4*幕後結果_最佳化!$R1308)*12/3</f>
        <v>2.528078303261351</v>
      </c>
      <c r="AE307" s="122">
        <f>(幕後結果!$AG$2+幕後結果!$AG$4*幕後結果_最佳化!$S1308)*12/3</f>
        <v>-0.71465100429167971</v>
      </c>
      <c r="AF307" s="122">
        <f>(幕後結果!$AH$2+幕後結果!$AH$4*幕後結果_最佳化!$T1308)*12/3</f>
        <v>1.1395928996227822</v>
      </c>
      <c r="AG307" s="122">
        <f>(幕後結果!$AI$2+幕後結果!$AI$4*幕後結果_最佳化!$U1308)*12/3</f>
        <v>-0.24047142221355319</v>
      </c>
      <c r="AH307" s="122">
        <f>(幕後結果!$AJ$2+幕後結果!$AJ$4*幕後結果_最佳化!$V1308)*12/3</f>
        <v>3.7765035804622511</v>
      </c>
      <c r="AI307" s="96">
        <f>(幕後結果!$AK$2+幕後結果!$AK$4*幕後結果_最佳化!$W1308)*12/3</f>
        <v>-5.8788214543043393</v>
      </c>
      <c r="AJ307" s="56"/>
      <c r="AK307" s="56"/>
      <c r="AL307" s="56"/>
      <c r="AM307" s="104">
        <v>306</v>
      </c>
      <c r="AN307" s="122">
        <f t="shared" si="53"/>
        <v>0.18184388913063745</v>
      </c>
      <c r="AO307" s="122">
        <f t="shared" si="54"/>
        <v>0.15602316762176874</v>
      </c>
      <c r="AP307" s="122">
        <f t="shared" si="55"/>
        <v>0.11651713532414762</v>
      </c>
      <c r="AQ307" s="122">
        <f t="shared" si="56"/>
        <v>8.6201805587368587E-3</v>
      </c>
      <c r="AR307" s="122">
        <f t="shared" si="57"/>
        <v>0.15988657099505668</v>
      </c>
      <c r="AS307" s="122">
        <f t="shared" si="58"/>
        <v>4.2822523642849282E-2</v>
      </c>
      <c r="AT307" s="122">
        <f t="shared" si="59"/>
        <v>7.6460516919222496E-2</v>
      </c>
      <c r="AU307" s="122">
        <f t="shared" si="60"/>
        <v>7.9986588440725107E-2</v>
      </c>
      <c r="AV307" s="122">
        <f t="shared" si="61"/>
        <v>0.14153340967814404</v>
      </c>
      <c r="AW307" s="122">
        <f t="shared" si="62"/>
        <v>3.6306017688711459E-2</v>
      </c>
      <c r="AX307" s="122">
        <f t="shared" si="63"/>
        <v>0.99999999999999989</v>
      </c>
      <c r="AY307" s="122">
        <f>SUMPRODUCT(AN307:AW307,幕後結果_最佳化!$Z$1005:$AI$1005)</f>
        <v>-0.1021145137381054</v>
      </c>
      <c r="AZ307" s="122">
        <f>(SUMPRODUCT(AN307:AW307,MMULT(AN307:AW307,幕後結果!$AB$9:$AK$18)))*252</f>
        <v>6.2653933118142741E-2</v>
      </c>
      <c r="BA307" s="122">
        <f t="shared" si="64"/>
        <v>0.25030767690612837</v>
      </c>
      <c r="BB307" s="98">
        <f t="shared" si="65"/>
        <v>-0.57934505058144681</v>
      </c>
      <c r="BC307" s="56"/>
      <c r="BD307" s="56"/>
    </row>
    <row r="308" spans="1:56">
      <c r="A308" s="91">
        <v>307</v>
      </c>
      <c r="B308" s="122">
        <v>0.32581072369035824</v>
      </c>
      <c r="C308" s="122">
        <v>0.87524124656518554</v>
      </c>
      <c r="D308" s="122">
        <v>1.3365741147235877E-2</v>
      </c>
      <c r="E308" s="122">
        <v>0.49487648622032587</v>
      </c>
      <c r="F308" s="122">
        <v>0.26583448340953142</v>
      </c>
      <c r="G308" s="122">
        <v>0.45346602706740446</v>
      </c>
      <c r="H308" s="122">
        <v>0.66148389713941991</v>
      </c>
      <c r="I308" s="122">
        <v>9.0329216275961688E-2</v>
      </c>
      <c r="J308" s="122">
        <v>0.63151150215236118</v>
      </c>
      <c r="K308" s="100">
        <v>9.7831494125292906E-2</v>
      </c>
      <c r="L308" s="101"/>
      <c r="M308" s="102">
        <v>307</v>
      </c>
      <c r="N308" s="125">
        <v>-0.4515107938445439</v>
      </c>
      <c r="O308" s="125">
        <v>1.1515221044133672</v>
      </c>
      <c r="P308" s="125">
        <v>-2.2154166099215025</v>
      </c>
      <c r="Q308" s="125">
        <v>-1.2843097564643894E-2</v>
      </c>
      <c r="R308" s="125">
        <v>-0.62546034534614303</v>
      </c>
      <c r="S308" s="125">
        <v>-0.11690914128421673</v>
      </c>
      <c r="T308" s="125">
        <v>0.41651635014932231</v>
      </c>
      <c r="U308" s="122">
        <v>-1.3387304717552724</v>
      </c>
      <c r="V308" s="122">
        <v>0.33585926578028835</v>
      </c>
      <c r="W308" s="94">
        <v>-1.2940070424561729</v>
      </c>
      <c r="X308" s="56"/>
      <c r="Y308" s="95">
        <v>307</v>
      </c>
      <c r="Z308" s="122">
        <f>(幕後結果!$AB$2+幕後結果!$AB$4*幕後結果_最佳化!$N1309)*12/3</f>
        <v>-2.2898388262173714</v>
      </c>
      <c r="AA308" s="122">
        <f>(幕後結果!$AC$2+幕後結果!$AC$4*幕後結果_最佳化!$O1309)*12/3</f>
        <v>1.2103520860961978</v>
      </c>
      <c r="AB308" s="122">
        <f>(幕後結果!$AD$2+幕後結果!$AD$4*幕後結果_最佳化!$P1309)*12/3</f>
        <v>-2.162484812172893</v>
      </c>
      <c r="AC308" s="122">
        <f>(幕後結果!$AE$2+幕後結果!$AE$4*幕後結果_最佳化!$Q1309)*12/3</f>
        <v>-0.53508277488010436</v>
      </c>
      <c r="AD308" s="122">
        <f>(幕後結果!$AF$2+幕後結果!$AF$4*幕後結果_最佳化!$R1309)*12/3</f>
        <v>-0.89195227192777837</v>
      </c>
      <c r="AE308" s="122">
        <f>(幕後結果!$AG$2+幕後結果!$AG$4*幕後結果_最佳化!$S1309)*12/3</f>
        <v>0.15997375626790106</v>
      </c>
      <c r="AF308" s="122">
        <f>(幕後結果!$AH$2+幕後結果!$AH$4*幕後結果_最佳化!$T1309)*12/3</f>
        <v>0.66273616577941108</v>
      </c>
      <c r="AG308" s="122">
        <f>(幕後結果!$AI$2+幕後結果!$AI$4*幕後結果_最佳化!$U1309)*12/3</f>
        <v>-1.5923868484392727</v>
      </c>
      <c r="AH308" s="122">
        <f>(幕後結果!$AJ$2+幕後結果!$AJ$4*幕後結果_最佳化!$V1309)*12/3</f>
        <v>1.5208676953251867</v>
      </c>
      <c r="AI308" s="96">
        <f>(幕後結果!$AK$2+幕後結果!$AK$4*幕後結果_最佳化!$W1309)*12/3</f>
        <v>-4.3060323408764329</v>
      </c>
      <c r="AJ308" s="56"/>
      <c r="AK308" s="56"/>
      <c r="AL308" s="56"/>
      <c r="AM308" s="104">
        <v>307</v>
      </c>
      <c r="AN308" s="122">
        <f t="shared" si="53"/>
        <v>5.7474674324348891E-2</v>
      </c>
      <c r="AO308" s="122">
        <f t="shared" si="54"/>
        <v>4.1431055937730783E-2</v>
      </c>
      <c r="AP308" s="122">
        <f t="shared" si="55"/>
        <v>5.698748878424062E-2</v>
      </c>
      <c r="AQ308" s="122">
        <f t="shared" si="56"/>
        <v>7.1124239506275375E-2</v>
      </c>
      <c r="AR308" s="122">
        <f t="shared" si="57"/>
        <v>0.18395662882952099</v>
      </c>
      <c r="AS308" s="122">
        <f t="shared" si="58"/>
        <v>0.13038145464193171</v>
      </c>
      <c r="AT308" s="122">
        <f t="shared" si="59"/>
        <v>0.1994491116605529</v>
      </c>
      <c r="AU308" s="122">
        <f t="shared" si="60"/>
        <v>2.7223536435876664E-2</v>
      </c>
      <c r="AV308" s="122">
        <f t="shared" si="61"/>
        <v>0.15297368873901754</v>
      </c>
      <c r="AW308" s="122">
        <f t="shared" si="62"/>
        <v>7.8998121140504557E-2</v>
      </c>
      <c r="AX308" s="122">
        <f t="shared" si="63"/>
        <v>1.0000000000000002</v>
      </c>
      <c r="AY308" s="122">
        <f>SUMPRODUCT(AN308:AW308,幕後結果_最佳化!$Z$1005:$AI$1005)</f>
        <v>0.15217887211730621</v>
      </c>
      <c r="AZ308" s="122">
        <f>(SUMPRODUCT(AN308:AW308,MMULT(AN308:AW308,幕後結果!$AB$9:$AK$18)))*252</f>
        <v>5.8779873980545613E-2</v>
      </c>
      <c r="BA308" s="122">
        <f t="shared" si="64"/>
        <v>0.24244561035528281</v>
      </c>
      <c r="BB308" s="98">
        <f t="shared" si="65"/>
        <v>0.4507356184224891</v>
      </c>
      <c r="BC308" s="56"/>
      <c r="BD308" s="56"/>
    </row>
    <row r="309" spans="1:56">
      <c r="A309" s="91">
        <v>308</v>
      </c>
      <c r="B309" s="122">
        <v>0.37300748705539277</v>
      </c>
      <c r="C309" s="122">
        <v>0.7997568295077877</v>
      </c>
      <c r="D309" s="122">
        <v>0.31528337307244514</v>
      </c>
      <c r="E309" s="122">
        <v>0.9323750502174466</v>
      </c>
      <c r="F309" s="122">
        <v>0.7430199362192611</v>
      </c>
      <c r="G309" s="122">
        <v>0.42511940599131592</v>
      </c>
      <c r="H309" s="122">
        <v>0.44991011969938932</v>
      </c>
      <c r="I309" s="122">
        <v>0.52231364013490622</v>
      </c>
      <c r="J309" s="122">
        <v>0.81874229282405975</v>
      </c>
      <c r="K309" s="100">
        <v>0.29461877105179979</v>
      </c>
      <c r="L309" s="101"/>
      <c r="M309" s="102">
        <v>308</v>
      </c>
      <c r="N309" s="125">
        <v>-0.3238983752378598</v>
      </c>
      <c r="O309" s="125">
        <v>0.84075296661511811</v>
      </c>
      <c r="P309" s="125">
        <v>-0.48092930222465918</v>
      </c>
      <c r="Q309" s="125">
        <v>1.4937158669167725</v>
      </c>
      <c r="R309" s="125">
        <v>0.65268383242281058</v>
      </c>
      <c r="S309" s="125">
        <v>-0.18881372800399468</v>
      </c>
      <c r="T309" s="125">
        <v>-0.12588843244365874</v>
      </c>
      <c r="U309" s="122">
        <v>5.5961196087502031E-2</v>
      </c>
      <c r="V309" s="122">
        <v>0.91058246259554876</v>
      </c>
      <c r="W309" s="94">
        <v>-0.53994126027413192</v>
      </c>
      <c r="X309" s="56"/>
      <c r="Y309" s="95">
        <v>308</v>
      </c>
      <c r="Z309" s="122">
        <f>(幕後結果!$AB$2+幕後結果!$AB$4*幕後結果_最佳化!$N1310)*12/3</f>
        <v>-2.1591303469232841</v>
      </c>
      <c r="AA309" s="122">
        <f>(幕後結果!$AC$2+幕後結果!$AC$4*幕後結果_最佳化!$O1310)*12/3</f>
        <v>0.88380191717691359</v>
      </c>
      <c r="AB309" s="122">
        <f>(幕後結果!$AD$2+幕後結果!$AD$4*幕後結果_最佳化!$P1310)*12/3</f>
        <v>-0.28871284721772139</v>
      </c>
      <c r="AC309" s="122">
        <f>(幕後結果!$AE$2+幕後結果!$AE$4*幕後結果_最佳化!$Q1310)*12/3</f>
        <v>1.8798870517378361</v>
      </c>
      <c r="AD309" s="122">
        <f>(幕後結果!$AF$2+幕後結果!$AF$4*幕後結果_最佳化!$R1310)*12/3</f>
        <v>2.5184892986691789</v>
      </c>
      <c r="AE309" s="122">
        <f>(幕後結果!$AG$2+幕後結果!$AG$4*幕後結果_最佳化!$S1310)*12/3</f>
        <v>0.12010222679817754</v>
      </c>
      <c r="AF309" s="122">
        <f>(幕後結果!$AH$2+幕後結果!$AH$4*幕後結果_最佳化!$T1310)*12/3</f>
        <v>0.29503138267539708</v>
      </c>
      <c r="AG309" s="122">
        <f>(幕後結果!$AI$2+幕後結果!$AI$4*幕後結果_最佳化!$U1310)*12/3</f>
        <v>0.18431658789196825</v>
      </c>
      <c r="AH309" s="122">
        <f>(幕後結果!$AJ$2+幕後結果!$AJ$4*幕後結果_最佳化!$V1310)*12/3</f>
        <v>1.5453564527602079</v>
      </c>
      <c r="AI309" s="96">
        <f>(幕後結果!$AK$2+幕後結果!$AK$4*幕後結果_最佳化!$W1310)*12/3</f>
        <v>-2.0524338773176556</v>
      </c>
      <c r="AJ309" s="56"/>
      <c r="AK309" s="56"/>
      <c r="AL309" s="56"/>
      <c r="AM309" s="104">
        <v>308</v>
      </c>
      <c r="AN309" s="122">
        <f t="shared" si="53"/>
        <v>0.10588809252676769</v>
      </c>
      <c r="AO309" s="122">
        <f t="shared" si="54"/>
        <v>0.15152439901642983</v>
      </c>
      <c r="AP309" s="122">
        <f t="shared" si="55"/>
        <v>4.4268149671899584E-2</v>
      </c>
      <c r="AQ309" s="122">
        <f t="shared" si="56"/>
        <v>0.15591770695994031</v>
      </c>
      <c r="AR309" s="122">
        <f t="shared" si="57"/>
        <v>9.2645934608486316E-2</v>
      </c>
      <c r="AS309" s="122">
        <f t="shared" si="58"/>
        <v>0.14602810681458606</v>
      </c>
      <c r="AT309" s="122">
        <f t="shared" si="59"/>
        <v>5.5292804768810593E-2</v>
      </c>
      <c r="AU309" s="122">
        <f t="shared" si="60"/>
        <v>0.15631358484147437</v>
      </c>
      <c r="AV309" s="122">
        <f t="shared" si="61"/>
        <v>2.6376461396987011E-4</v>
      </c>
      <c r="AW309" s="122">
        <f t="shared" si="62"/>
        <v>9.185745617763523E-2</v>
      </c>
      <c r="AX309" s="122">
        <f t="shared" si="63"/>
        <v>0.99999999999999978</v>
      </c>
      <c r="AY309" s="122">
        <f>SUMPRODUCT(AN309:AW309,幕後結果_最佳化!$Z$1005:$AI$1005)</f>
        <v>-0.2478423765815404</v>
      </c>
      <c r="AZ309" s="122">
        <f>(SUMPRODUCT(AN309:AW309,MMULT(AN309:AW309,幕後結果!$AB$9:$AK$18)))*252</f>
        <v>7.2705852658302372E-2</v>
      </c>
      <c r="BA309" s="122">
        <f t="shared" si="64"/>
        <v>0.26964022818990191</v>
      </c>
      <c r="BB309" s="98">
        <f t="shared" si="65"/>
        <v>-1.0782603861942168</v>
      </c>
      <c r="BC309" s="56"/>
      <c r="BD309" s="56"/>
    </row>
    <row r="310" spans="1:56">
      <c r="A310" s="91">
        <v>309</v>
      </c>
      <c r="B310" s="122">
        <v>0.17801593500856083</v>
      </c>
      <c r="C310" s="122">
        <v>0.89898726666462814</v>
      </c>
      <c r="D310" s="122">
        <v>0.54136873724809598</v>
      </c>
      <c r="E310" s="122">
        <v>0.66348033653860594</v>
      </c>
      <c r="F310" s="122">
        <v>0.33161432638996247</v>
      </c>
      <c r="G310" s="122">
        <v>0.78298885493443016</v>
      </c>
      <c r="H310" s="122">
        <v>0.86985084353006092</v>
      </c>
      <c r="I310" s="122">
        <v>0.35470611270737629</v>
      </c>
      <c r="J310" s="122">
        <v>0.75537330028951533</v>
      </c>
      <c r="K310" s="100">
        <v>0.92617225587052676</v>
      </c>
      <c r="L310" s="101"/>
      <c r="M310" s="102">
        <v>309</v>
      </c>
      <c r="N310" s="125">
        <v>-0.92295267159547156</v>
      </c>
      <c r="O310" s="125">
        <v>1.2758021519774367</v>
      </c>
      <c r="P310" s="125">
        <v>0.10388258749294646</v>
      </c>
      <c r="Q310" s="125">
        <v>0.42198039565861029</v>
      </c>
      <c r="R310" s="125">
        <v>-0.435459882029755</v>
      </c>
      <c r="S310" s="125">
        <v>0.78232722628935014</v>
      </c>
      <c r="T310" s="125">
        <v>1.1256863276639675</v>
      </c>
      <c r="U310" s="122">
        <v>-0.37264560549420284</v>
      </c>
      <c r="V310" s="122">
        <v>0.69149678659318004</v>
      </c>
      <c r="W310" s="94">
        <v>1.4478625745283553</v>
      </c>
      <c r="X310" s="56"/>
      <c r="Y310" s="95">
        <v>309</v>
      </c>
      <c r="Z310" s="122">
        <f>(幕後結果!$AB$2+幕後結果!$AB$4*幕後結果_最佳化!$N1311)*12/3</f>
        <v>-2.772718561506279</v>
      </c>
      <c r="AA310" s="122">
        <f>(幕後結果!$AC$2+幕後結果!$AC$4*幕後結果_最佳化!$O1311)*12/3</f>
        <v>1.333949766157944</v>
      </c>
      <c r="AB310" s="122">
        <f>(幕後結果!$AD$2+幕後結果!$AD$4*幕後結果_最佳化!$P1311)*12/3</f>
        <v>0.46179771277470866</v>
      </c>
      <c r="AC310" s="122">
        <f>(幕後結果!$AE$2+幕後結果!$AE$4*幕後結果_最佳化!$Q1311)*12/3</f>
        <v>1.0799448593786063</v>
      </c>
      <c r="AD310" s="122">
        <f>(幕後結果!$AF$2+幕後結果!$AF$4*幕後結果_最佳化!$R1311)*12/3</f>
        <v>0.43608467940792578</v>
      </c>
      <c r="AE310" s="122">
        <f>(幕後結果!$AG$2+幕後結果!$AG$4*幕後結果_最佳化!$S1311)*12/3</f>
        <v>0.54855867680245463</v>
      </c>
      <c r="AF310" s="122">
        <f>(幕後結果!$AH$2+幕後結果!$AH$4*幕後結果_最佳化!$T1311)*12/3</f>
        <v>1.2649814563058648</v>
      </c>
      <c r="AG310" s="122">
        <f>(幕後結果!$AI$2+幕後結果!$AI$4*幕後結果_最佳化!$U1311)*12/3</f>
        <v>-0.35432630064031229</v>
      </c>
      <c r="AH310" s="122">
        <f>(幕後結果!$AJ$2+幕後結果!$AJ$4*幕後結果_最佳化!$V1311)*12/3</f>
        <v>1.6397941460385403</v>
      </c>
      <c r="AI310" s="96">
        <f>(幕後結果!$AK$2+幕後結果!$AK$4*幕後結果_最佳化!$W1311)*12/3</f>
        <v>-0.22903715787239287</v>
      </c>
      <c r="AJ310" s="56"/>
      <c r="AK310" s="56"/>
      <c r="AL310" s="56"/>
      <c r="AM310" s="104">
        <v>309</v>
      </c>
      <c r="AN310" s="122">
        <f t="shared" si="53"/>
        <v>6.8750897215001286E-2</v>
      </c>
      <c r="AO310" s="122">
        <f t="shared" si="54"/>
        <v>5.7668243608994616E-3</v>
      </c>
      <c r="AP310" s="122">
        <f t="shared" si="55"/>
        <v>6.8651475069075901E-2</v>
      </c>
      <c r="AQ310" s="122">
        <f t="shared" si="56"/>
        <v>9.4530431741392765E-2</v>
      </c>
      <c r="AR310" s="122">
        <f t="shared" si="57"/>
        <v>0.10811311330397125</v>
      </c>
      <c r="AS310" s="122">
        <f t="shared" si="58"/>
        <v>0.14650622989968767</v>
      </c>
      <c r="AT310" s="122">
        <f t="shared" si="59"/>
        <v>9.8912807864140806E-2</v>
      </c>
      <c r="AU310" s="122">
        <f t="shared" si="60"/>
        <v>0.12560933736312363</v>
      </c>
      <c r="AV310" s="122">
        <f t="shared" si="61"/>
        <v>0.12868801482068584</v>
      </c>
      <c r="AW310" s="122">
        <f t="shared" si="62"/>
        <v>0.15447086836202134</v>
      </c>
      <c r="AX310" s="122">
        <f t="shared" si="63"/>
        <v>1</v>
      </c>
      <c r="AY310" s="122">
        <f>SUMPRODUCT(AN310:AW310,幕後結果_最佳化!$Z$1005:$AI$1005)</f>
        <v>-0.14124017184431797</v>
      </c>
      <c r="AZ310" s="122">
        <f>(SUMPRODUCT(AN310:AW310,MMULT(AN310:AW310,幕後結果!$AB$9:$AK$18)))*252</f>
        <v>6.1194483287269598E-2</v>
      </c>
      <c r="BA310" s="122">
        <f t="shared" si="64"/>
        <v>0.24737518729102481</v>
      </c>
      <c r="BB310" s="98">
        <f t="shared" si="65"/>
        <v>-0.74437607854212984</v>
      </c>
      <c r="BC310" s="56"/>
      <c r="BD310" s="56"/>
    </row>
    <row r="311" spans="1:56">
      <c r="A311" s="91">
        <v>310</v>
      </c>
      <c r="B311" s="122">
        <v>5.6060879164212096E-2</v>
      </c>
      <c r="C311" s="122">
        <v>0.86934163959780042</v>
      </c>
      <c r="D311" s="122">
        <v>0.84320743297538181</v>
      </c>
      <c r="E311" s="122">
        <v>0.83516584551935047</v>
      </c>
      <c r="F311" s="122">
        <v>0.53121963409900652</v>
      </c>
      <c r="G311" s="122">
        <v>0.66149646776458337</v>
      </c>
      <c r="H311" s="122">
        <v>0.815003321713482</v>
      </c>
      <c r="I311" s="122">
        <v>0.15037802945968548</v>
      </c>
      <c r="J311" s="122">
        <v>0.46509901660046005</v>
      </c>
      <c r="K311" s="100">
        <v>0.62934436507807279</v>
      </c>
      <c r="L311" s="101"/>
      <c r="M311" s="102">
        <v>310</v>
      </c>
      <c r="N311" s="125">
        <v>-1.5887282491422756</v>
      </c>
      <c r="O311" s="125">
        <v>1.1232844147802388</v>
      </c>
      <c r="P311" s="125">
        <v>1.0077278440730719</v>
      </c>
      <c r="Q311" s="125">
        <v>0.97478219884471584</v>
      </c>
      <c r="R311" s="125">
        <v>7.8336062575574503E-2</v>
      </c>
      <c r="S311" s="125">
        <v>0.41655071558839318</v>
      </c>
      <c r="T311" s="125">
        <v>0.89648580823259405</v>
      </c>
      <c r="U311" s="122">
        <v>-1.0348134103292366</v>
      </c>
      <c r="V311" s="122">
        <v>-8.7595683323778567E-2</v>
      </c>
      <c r="W311" s="94">
        <v>0.33011738199314822</v>
      </c>
      <c r="X311" s="56"/>
      <c r="Y311" s="95">
        <v>310</v>
      </c>
      <c r="Z311" s="122">
        <f>(幕後結果!$AB$2+幕後結果!$AB$4*幕後結果_最佳化!$N1312)*12/3</f>
        <v>-3.4546468114558295</v>
      </c>
      <c r="AA311" s="122">
        <f>(幕後結果!$AC$2+幕後結果!$AC$4*幕後結果_最佳化!$O1312)*12/3</f>
        <v>1.1615702788044757</v>
      </c>
      <c r="AB311" s="122">
        <f>(幕後結果!$AD$2+幕後結果!$AD$4*幕後結果_最佳化!$P1312)*12/3</f>
        <v>1.3063200234687951</v>
      </c>
      <c r="AC311" s="122">
        <f>(幕後結果!$AE$2+幕後結果!$AE$4*幕後結果_最佳化!$Q1312)*12/3</f>
        <v>1.9629452077048513</v>
      </c>
      <c r="AD311" s="122">
        <f>(幕後結果!$AF$2+幕後結果!$AF$4*幕後結果_最佳化!$R1312)*12/3</f>
        <v>1.7705505193321958</v>
      </c>
      <c r="AE311" s="122">
        <f>(幕後結果!$AG$2+幕後結果!$AG$4*幕後結果_最佳化!$S1312)*12/3</f>
        <v>0.20989173604965258</v>
      </c>
      <c r="AF311" s="122">
        <f>(幕後結果!$AH$2+幕後結果!$AH$4*幕後結果_最佳化!$T1312)*12/3</f>
        <v>1.0024999608445113</v>
      </c>
      <c r="AG311" s="122">
        <f>(幕後結果!$AI$2+幕後結果!$AI$4*幕後結果_最佳化!$U1312)*12/3</f>
        <v>-0.9288732981603699</v>
      </c>
      <c r="AH311" s="122">
        <f>(幕後結果!$AJ$2+幕後結果!$AJ$4*幕後結果_最佳化!$V1312)*12/3</f>
        <v>0.67865836266403845</v>
      </c>
      <c r="AI311" s="96">
        <f>(幕後結果!$AK$2+幕後結果!$AK$4*幕後結果_最佳化!$W1312)*12/3</f>
        <v>-1.5607815139215715</v>
      </c>
      <c r="AJ311" s="56"/>
      <c r="AK311" s="56"/>
      <c r="AL311" s="56"/>
      <c r="AM311" s="104">
        <v>310</v>
      </c>
      <c r="AN311" s="122">
        <f t="shared" si="53"/>
        <v>8.5689645390363278E-2</v>
      </c>
      <c r="AO311" s="122">
        <f t="shared" si="54"/>
        <v>6.9241575225232346E-2</v>
      </c>
      <c r="AP311" s="122">
        <f t="shared" si="55"/>
        <v>1.8121757111120435E-2</v>
      </c>
      <c r="AQ311" s="122">
        <f t="shared" si="56"/>
        <v>6.129238891936712E-2</v>
      </c>
      <c r="AR311" s="122">
        <f t="shared" si="57"/>
        <v>6.7210248142747772E-2</v>
      </c>
      <c r="AS311" s="122">
        <f t="shared" si="58"/>
        <v>0.19878145802933628</v>
      </c>
      <c r="AT311" s="122">
        <f t="shared" si="59"/>
        <v>0.10836021413380548</v>
      </c>
      <c r="AU311" s="122">
        <f t="shared" si="60"/>
        <v>0.29222435362725202</v>
      </c>
      <c r="AV311" s="122">
        <f t="shared" si="61"/>
        <v>5.4160398352105392E-2</v>
      </c>
      <c r="AW311" s="122">
        <f t="shared" si="62"/>
        <v>4.4917961068669805E-2</v>
      </c>
      <c r="AX311" s="122">
        <f t="shared" si="63"/>
        <v>0.99999999999999989</v>
      </c>
      <c r="AY311" s="122">
        <f>SUMPRODUCT(AN311:AW311,幕後結果_最佳化!$Z$1005:$AI$1005)</f>
        <v>-0.17180706726242248</v>
      </c>
      <c r="AZ311" s="122">
        <f>(SUMPRODUCT(AN311:AW311,MMULT(AN311:AW311,幕後結果!$AB$9:$AK$18)))*252</f>
        <v>6.0497375475811417E-2</v>
      </c>
      <c r="BA311" s="122">
        <f t="shared" si="64"/>
        <v>0.24596214236302996</v>
      </c>
      <c r="BB311" s="98">
        <f t="shared" si="65"/>
        <v>-0.87292729360571153</v>
      </c>
      <c r="BC311" s="56"/>
      <c r="BD311" s="56"/>
    </row>
    <row r="312" spans="1:56">
      <c r="A312" s="91">
        <v>311</v>
      </c>
      <c r="B312" s="122">
        <v>0.50009667264184787</v>
      </c>
      <c r="C312" s="122">
        <v>0.19068162514290132</v>
      </c>
      <c r="D312" s="122">
        <v>0.47482975384365211</v>
      </c>
      <c r="E312" s="122">
        <v>0.75667059068116926</v>
      </c>
      <c r="F312" s="122">
        <v>0.85846108704830848</v>
      </c>
      <c r="G312" s="122">
        <v>0.75374704832920303</v>
      </c>
      <c r="H312" s="122">
        <v>0.73754966548882472</v>
      </c>
      <c r="I312" s="122">
        <v>0.51018187323101971</v>
      </c>
      <c r="J312" s="122">
        <v>0.59341023861032416</v>
      </c>
      <c r="K312" s="100">
        <v>0.88131528013591542</v>
      </c>
      <c r="L312" s="101"/>
      <c r="M312" s="102">
        <v>311</v>
      </c>
      <c r="N312" s="125">
        <v>2.4232237981068713E-4</v>
      </c>
      <c r="O312" s="125">
        <v>-0.87538722154484894</v>
      </c>
      <c r="P312" s="125">
        <v>-6.3134367351320955E-2</v>
      </c>
      <c r="Q312" s="125">
        <v>0.69563280149448781</v>
      </c>
      <c r="R312" s="125">
        <v>1.0734309016535075</v>
      </c>
      <c r="S312" s="125">
        <v>0.68632862294531582</v>
      </c>
      <c r="T312" s="125">
        <v>0.63580938604608983</v>
      </c>
      <c r="U312" s="122">
        <v>2.552494273867445E-2</v>
      </c>
      <c r="V312" s="122">
        <v>0.23632624537289726</v>
      </c>
      <c r="W312" s="94">
        <v>1.1815874396695945</v>
      </c>
      <c r="X312" s="56"/>
      <c r="Y312" s="95">
        <v>311</v>
      </c>
      <c r="Z312" s="122">
        <f>(幕後結果!$AB$2+幕後結果!$AB$4*幕後結果_最佳化!$N1313)*12/3</f>
        <v>-1.8271255301075076</v>
      </c>
      <c r="AA312" s="122">
        <f>(幕後結果!$AC$2+幕後結果!$AC$4*幕後結果_最佳化!$O1313)*12/3</f>
        <v>-0.92581542958456498</v>
      </c>
      <c r="AB312" s="122">
        <f>(幕後結果!$AD$2+幕後結果!$AD$4*幕後結果_最佳化!$P1313)*12/3</f>
        <v>-0.50657678293399599</v>
      </c>
      <c r="AC312" s="122">
        <f>(幕後結果!$AE$2+幕後結果!$AE$4*幕後結果_最佳化!$Q1313)*12/3</f>
        <v>0.69715770510759045</v>
      </c>
      <c r="AD312" s="122">
        <f>(幕後結果!$AF$2+幕後結果!$AF$4*幕後結果_最佳化!$R1313)*12/3</f>
        <v>3.1855619065581222</v>
      </c>
      <c r="AE312" s="122">
        <f>(幕後結果!$AG$2+幕後結果!$AG$4*幕後結果_最佳化!$S1313)*12/3</f>
        <v>0.34379486114565427</v>
      </c>
      <c r="AF312" s="122">
        <f>(幕後結果!$AH$2+幕後結果!$AH$4*幕後結果_最佳化!$T1313)*12/3</f>
        <v>0.56252018963061745</v>
      </c>
      <c r="AG312" s="122">
        <f>(幕後結果!$AI$2+幕後結果!$AI$4*幕後結果_最佳化!$U1313)*12/3</f>
        <v>-0.78671171020447828</v>
      </c>
      <c r="AH312" s="122">
        <f>(幕後結果!$AJ$2+幕後結果!$AJ$4*幕後結果_最佳化!$V1313)*12/3</f>
        <v>1.2193600032525964</v>
      </c>
      <c r="AI312" s="96">
        <f>(幕後結果!$AK$2+幕後結果!$AK$4*幕後結果_最佳化!$W1313)*12/3</f>
        <v>-0.49259319299899529</v>
      </c>
      <c r="AJ312" s="56"/>
      <c r="AK312" s="56"/>
      <c r="AL312" s="56"/>
      <c r="AM312" s="104">
        <v>311</v>
      </c>
      <c r="AN312" s="122">
        <f t="shared" si="53"/>
        <v>1.0017786606214716E-2</v>
      </c>
      <c r="AO312" s="122">
        <f t="shared" si="54"/>
        <v>8.2347344655498825E-2</v>
      </c>
      <c r="AP312" s="122">
        <f t="shared" si="55"/>
        <v>3.1868384486306675E-2</v>
      </c>
      <c r="AQ312" s="122">
        <f t="shared" si="56"/>
        <v>0.11439632862460984</v>
      </c>
      <c r="AR312" s="122">
        <f t="shared" si="57"/>
        <v>0.15367234142675762</v>
      </c>
      <c r="AS312" s="122">
        <f t="shared" si="58"/>
        <v>1.0362874210943706E-2</v>
      </c>
      <c r="AT312" s="122">
        <f t="shared" si="59"/>
        <v>0.24022633585089614</v>
      </c>
      <c r="AU312" s="122">
        <f t="shared" si="60"/>
        <v>1.8996706157782869E-2</v>
      </c>
      <c r="AV312" s="122">
        <f t="shared" si="61"/>
        <v>0.16283021029944431</v>
      </c>
      <c r="AW312" s="122">
        <f t="shared" si="62"/>
        <v>0.17528168768154512</v>
      </c>
      <c r="AX312" s="122">
        <f t="shared" si="63"/>
        <v>0.99999999999999978</v>
      </c>
      <c r="AY312" s="122">
        <f>SUMPRODUCT(AN312:AW312,幕後結果_最佳化!$Z$1005:$AI$1005)</f>
        <v>9.813341651969959E-2</v>
      </c>
      <c r="AZ312" s="122">
        <f>(SUMPRODUCT(AN312:AW312,MMULT(AN312:AW312,幕後結果!$AB$9:$AK$18)))*252</f>
        <v>7.0982038785499871E-2</v>
      </c>
      <c r="BA312" s="122">
        <f t="shared" si="64"/>
        <v>0.26642454613923972</v>
      </c>
      <c r="BB312" s="98">
        <f t="shared" si="65"/>
        <v>0.20731354268999416</v>
      </c>
      <c r="BC312" s="56"/>
      <c r="BD312" s="56"/>
    </row>
    <row r="313" spans="1:56">
      <c r="A313" s="91">
        <v>312</v>
      </c>
      <c r="B313" s="122">
        <v>0.96015025917542696</v>
      </c>
      <c r="C313" s="122">
        <v>0.58743258982733271</v>
      </c>
      <c r="D313" s="122">
        <v>0.93533445502410895</v>
      </c>
      <c r="E313" s="122">
        <v>0.2858308300950374</v>
      </c>
      <c r="F313" s="122">
        <v>0.36865223038787476</v>
      </c>
      <c r="G313" s="122">
        <v>0.96358427538265268</v>
      </c>
      <c r="H313" s="122">
        <v>0.31044743148342802</v>
      </c>
      <c r="I313" s="122">
        <v>0.45401836251481575</v>
      </c>
      <c r="J313" s="122">
        <v>0.25017202960066487</v>
      </c>
      <c r="K313" s="100">
        <v>0.18723615440491237</v>
      </c>
      <c r="L313" s="101"/>
      <c r="M313" s="102">
        <v>312</v>
      </c>
      <c r="N313" s="125">
        <v>1.7524324153610704</v>
      </c>
      <c r="O313" s="125">
        <v>0.22094556233911497</v>
      </c>
      <c r="P313" s="125">
        <v>1.516744952971079</v>
      </c>
      <c r="Q313" s="125">
        <v>-0.56560598232507031</v>
      </c>
      <c r="R313" s="125">
        <v>-0.33542506779535775</v>
      </c>
      <c r="S313" s="125">
        <v>1.793885481520634</v>
      </c>
      <c r="T313" s="125">
        <v>-0.49458249250437958</v>
      </c>
      <c r="U313" s="122">
        <v>-0.11551526086215731</v>
      </c>
      <c r="V313" s="122">
        <v>-0.67394849503681242</v>
      </c>
      <c r="W313" s="94">
        <v>-0.88812724493527506</v>
      </c>
      <c r="X313" s="56"/>
      <c r="Y313" s="95">
        <v>312</v>
      </c>
      <c r="Z313" s="122">
        <f>(幕後結果!$AB$2+幕後結果!$AB$4*幕後結果_最佳化!$N1314)*12/3</f>
        <v>-3.2424787120803433E-2</v>
      </c>
      <c r="AA313" s="122">
        <f>(幕後結果!$AC$2+幕後結果!$AC$4*幕後結果_最佳化!$O1314)*12/3</f>
        <v>0.26282577582770283</v>
      </c>
      <c r="AB313" s="122">
        <f>(幕後結果!$AD$2+幕後結果!$AD$4*幕後結果_最佳化!$P1314)*12/3</f>
        <v>2.1123873049742539</v>
      </c>
      <c r="AC313" s="122">
        <f>(幕後結果!$AE$2+幕後結果!$AE$4*幕後結果_最佳化!$Q1314)*12/3</f>
        <v>0.85584041977340997</v>
      </c>
      <c r="AD313" s="122">
        <f>(幕後結果!$AF$2+幕後結果!$AF$4*幕後結果_最佳化!$R1314)*12/3</f>
        <v>1.2486367259892592</v>
      </c>
      <c r="AE313" s="122">
        <f>(幕後結果!$AG$2+幕後結果!$AG$4*幕後結果_最佳化!$S1314)*12/3</f>
        <v>1.0542120330125646</v>
      </c>
      <c r="AF313" s="122">
        <f>(幕後結果!$AH$2+幕後結果!$AH$4*幕後結果_最佳化!$T1314)*12/3</f>
        <v>-7.4583555220819359E-2</v>
      </c>
      <c r="AG313" s="122">
        <f>(幕後結果!$AI$2+幕後結果!$AI$4*幕後結果_最佳化!$U1314)*12/3</f>
        <v>0.27488722998713722</v>
      </c>
      <c r="AH313" s="122">
        <f>(幕後結果!$AJ$2+幕後結果!$AJ$4*幕後結果_最佳化!$V1314)*12/3</f>
        <v>1.1129840571716834</v>
      </c>
      <c r="AI313" s="96">
        <f>(幕後結果!$AK$2+幕後結果!$AK$4*幕後結果_最佳化!$W1314)*12/3</f>
        <v>-1.5481062083885127</v>
      </c>
      <c r="AJ313" s="56"/>
      <c r="AK313" s="56"/>
      <c r="AL313" s="56"/>
      <c r="AM313" s="104">
        <v>312</v>
      </c>
      <c r="AN313" s="122">
        <f t="shared" si="53"/>
        <v>0.14919786043600575</v>
      </c>
      <c r="AO313" s="122">
        <f t="shared" si="54"/>
        <v>4.4276276513016723E-2</v>
      </c>
      <c r="AP313" s="122">
        <f t="shared" si="55"/>
        <v>0.20858789687118759</v>
      </c>
      <c r="AQ313" s="122">
        <f t="shared" si="56"/>
        <v>4.750299474335419E-2</v>
      </c>
      <c r="AR313" s="122">
        <f t="shared" si="57"/>
        <v>0.1859476117163075</v>
      </c>
      <c r="AS313" s="122">
        <f t="shared" si="58"/>
        <v>9.0956179310389532E-2</v>
      </c>
      <c r="AT313" s="122">
        <f t="shared" si="59"/>
        <v>0.10751986252797785</v>
      </c>
      <c r="AU313" s="122">
        <f t="shared" si="60"/>
        <v>1.2573601003564519E-2</v>
      </c>
      <c r="AV313" s="122">
        <f t="shared" si="61"/>
        <v>1.635302892125013E-2</v>
      </c>
      <c r="AW313" s="122">
        <f t="shared" si="62"/>
        <v>0.13708468795694628</v>
      </c>
      <c r="AX313" s="122">
        <f t="shared" si="63"/>
        <v>1</v>
      </c>
      <c r="AY313" s="122">
        <f>SUMPRODUCT(AN313:AW313,幕後結果_最佳化!$Z$1005:$AI$1005)</f>
        <v>-0.26317941343882589</v>
      </c>
      <c r="AZ313" s="122">
        <f>(SUMPRODUCT(AN313:AW313,MMULT(AN313:AW313,幕後結果!$AB$9:$AK$18)))*252</f>
        <v>8.6984525214392899E-2</v>
      </c>
      <c r="BA313" s="122">
        <f t="shared" si="64"/>
        <v>0.29493139069009405</v>
      </c>
      <c r="BB313" s="98">
        <f t="shared" si="65"/>
        <v>-1.0377986986147767</v>
      </c>
      <c r="BC313" s="56"/>
      <c r="BD313" s="56"/>
    </row>
    <row r="314" spans="1:56">
      <c r="A314" s="91">
        <v>313</v>
      </c>
      <c r="B314" s="122">
        <v>0.5470978977070784</v>
      </c>
      <c r="C314" s="122">
        <v>0.21644189333417985</v>
      </c>
      <c r="D314" s="122">
        <v>0.8367427257418889</v>
      </c>
      <c r="E314" s="122">
        <v>0.49596204376643316</v>
      </c>
      <c r="F314" s="122">
        <v>0.32300170341057699</v>
      </c>
      <c r="G314" s="122">
        <v>0.13626083968186764</v>
      </c>
      <c r="H314" s="122">
        <v>0.98697148317863825</v>
      </c>
      <c r="I314" s="122">
        <v>0.61467102770496518</v>
      </c>
      <c r="J314" s="122">
        <v>0.45796138303271916</v>
      </c>
      <c r="K314" s="100">
        <v>0.96130103103061493</v>
      </c>
      <c r="L314" s="101"/>
      <c r="M314" s="102">
        <v>313</v>
      </c>
      <c r="N314" s="125">
        <v>0.11833250307286977</v>
      </c>
      <c r="O314" s="125">
        <v>-0.7842664408510317</v>
      </c>
      <c r="P314" s="125">
        <v>0.98115857540291085</v>
      </c>
      <c r="Q314" s="125">
        <v>-1.0121828096708429E-2</v>
      </c>
      <c r="R314" s="125">
        <v>-0.45932136598411971</v>
      </c>
      <c r="S314" s="125">
        <v>-1.0972738939817672</v>
      </c>
      <c r="T314" s="125">
        <v>2.2253606990201535</v>
      </c>
      <c r="U314" s="122">
        <v>0.29151438390452189</v>
      </c>
      <c r="V314" s="122">
        <v>-0.10557096057674339</v>
      </c>
      <c r="W314" s="94">
        <v>1.765987548041779</v>
      </c>
      <c r="X314" s="56"/>
      <c r="Y314" s="95">
        <v>313</v>
      </c>
      <c r="Z314" s="122">
        <f>(幕後結果!$AB$2+幕後結果!$AB$4*幕後結果_最佳化!$N1315)*12/3</f>
        <v>-1.7061703119047447</v>
      </c>
      <c r="AA314" s="122">
        <f>(幕後結果!$AC$2+幕後結果!$AC$4*幕後結果_最佳化!$O1315)*12/3</f>
        <v>-0.82748065939545057</v>
      </c>
      <c r="AB314" s="122">
        <f>(幕後結果!$AD$2+幕後結果!$AD$4*幕後結果_最佳化!$P1315)*12/3</f>
        <v>0.75192647672271518</v>
      </c>
      <c r="AC314" s="122">
        <f>(幕後結果!$AE$2+幕後結果!$AE$4*幕後結果_最佳化!$Q1315)*12/3</f>
        <v>0.53153276163498187</v>
      </c>
      <c r="AD314" s="122">
        <f>(幕後結果!$AF$2+幕後結果!$AF$4*幕後結果_最佳化!$R1315)*12/3</f>
        <v>0.66353919018206509</v>
      </c>
      <c r="AE314" s="122">
        <f>(幕後結果!$AG$2+幕後結果!$AG$4*幕後結果_最佳化!$S1315)*12/3</f>
        <v>-0.92528147486518364</v>
      </c>
      <c r="AF314" s="122">
        <f>(幕後結果!$AH$2+幕後結果!$AH$4*幕後結果_最佳化!$T1315)*12/3</f>
        <v>2.1488256435746305</v>
      </c>
      <c r="AG314" s="122">
        <f>(幕後結果!$AI$2+幕後結果!$AI$4*幕後結果_最佳化!$U1315)*12/3</f>
        <v>-0.80045953906334244</v>
      </c>
      <c r="AH314" s="122">
        <f>(幕後結果!$AJ$2+幕後結果!$AJ$4*幕後結果_最佳化!$V1315)*12/3</f>
        <v>0.72963250621569353</v>
      </c>
      <c r="AI314" s="96">
        <f>(幕後結果!$AK$2+幕後結果!$AK$4*幕後結果_最佳化!$W1315)*12/3</f>
        <v>-0.40942444992615634</v>
      </c>
      <c r="AJ314" s="56"/>
      <c r="AK314" s="56"/>
      <c r="AL314" s="56"/>
      <c r="AM314" s="104">
        <v>313</v>
      </c>
      <c r="AN314" s="122">
        <f t="shared" si="53"/>
        <v>5.3891953758624579E-2</v>
      </c>
      <c r="AO314" s="122">
        <f t="shared" si="54"/>
        <v>0.17627122741746684</v>
      </c>
      <c r="AP314" s="122">
        <f t="shared" si="55"/>
        <v>6.4621768190299689E-2</v>
      </c>
      <c r="AQ314" s="122">
        <f t="shared" si="56"/>
        <v>0.15670065251351659</v>
      </c>
      <c r="AR314" s="122">
        <f t="shared" si="57"/>
        <v>6.5173238848829418E-2</v>
      </c>
      <c r="AS314" s="122">
        <f t="shared" si="58"/>
        <v>0.12610085872045346</v>
      </c>
      <c r="AT314" s="122">
        <f t="shared" si="59"/>
        <v>6.7693762501014984E-2</v>
      </c>
      <c r="AU314" s="122">
        <f t="shared" si="60"/>
        <v>0.16504960658526932</v>
      </c>
      <c r="AV314" s="122">
        <f t="shared" si="61"/>
        <v>4.7438066696368734E-2</v>
      </c>
      <c r="AW314" s="122">
        <f t="shared" si="62"/>
        <v>7.7058864768156446E-2</v>
      </c>
      <c r="AX314" s="122">
        <f t="shared" si="63"/>
        <v>1.0000000000000002</v>
      </c>
      <c r="AY314" s="122">
        <f>SUMPRODUCT(AN314:AW314,幕後結果_最佳化!$Z$1005:$AI$1005)</f>
        <v>-0.10927299053742545</v>
      </c>
      <c r="AZ314" s="122">
        <f>(SUMPRODUCT(AN314:AW314,MMULT(AN314:AW314,幕後結果!$AB$9:$AK$18)))*252</f>
        <v>6.9239936633718774E-2</v>
      </c>
      <c r="BA314" s="122">
        <f t="shared" si="64"/>
        <v>0.26313482596136678</v>
      </c>
      <c r="BB314" s="98">
        <f t="shared" si="65"/>
        <v>-0.57830805930556428</v>
      </c>
      <c r="BC314" s="56"/>
      <c r="BD314" s="56"/>
    </row>
    <row r="315" spans="1:56">
      <c r="A315" s="91">
        <v>314</v>
      </c>
      <c r="B315" s="122">
        <v>0.76896871792233923</v>
      </c>
      <c r="C315" s="122">
        <v>0.50998017606706703</v>
      </c>
      <c r="D315" s="122">
        <v>0.22250451933334991</v>
      </c>
      <c r="E315" s="122">
        <v>0.70635450764271912</v>
      </c>
      <c r="F315" s="122">
        <v>0.13136672481921874</v>
      </c>
      <c r="G315" s="122">
        <v>0.52538027790592778</v>
      </c>
      <c r="H315" s="122">
        <v>0.82454025356917149</v>
      </c>
      <c r="I315" s="122">
        <v>7.7163558717480152E-2</v>
      </c>
      <c r="J315" s="122">
        <v>0.60738724937241373</v>
      </c>
      <c r="K315" s="100">
        <v>0.54319450533289637</v>
      </c>
      <c r="L315" s="101"/>
      <c r="M315" s="102">
        <v>314</v>
      </c>
      <c r="N315" s="125">
        <v>0.73545478994894586</v>
      </c>
      <c r="O315" s="125">
        <v>2.5019201442171672E-2</v>
      </c>
      <c r="P315" s="125">
        <v>-0.76376207907799698</v>
      </c>
      <c r="Q315" s="125">
        <v>0.54276591408331043</v>
      </c>
      <c r="R315" s="125">
        <v>-1.1199538012801407</v>
      </c>
      <c r="S315" s="125">
        <v>6.3661897972941736E-2</v>
      </c>
      <c r="T315" s="125">
        <v>0.9328072585045003</v>
      </c>
      <c r="U315" s="122">
        <v>-1.4244124323529739</v>
      </c>
      <c r="V315" s="122">
        <v>0.27251572578439137</v>
      </c>
      <c r="W315" s="94">
        <v>0.10848498640888048</v>
      </c>
      <c r="X315" s="56"/>
      <c r="Y315" s="95">
        <v>314</v>
      </c>
      <c r="Z315" s="122">
        <f>(幕後結果!$AB$2+幕後結果!$AB$4*幕後結果_最佳化!$N1316)*12/3</f>
        <v>-1.0740757513849386</v>
      </c>
      <c r="AA315" s="122">
        <f>(幕後結果!$AC$2+幕後結果!$AC$4*幕後結果_最佳化!$O1316)*12/3</f>
        <v>3.8694683860106098E-2</v>
      </c>
      <c r="AB315" s="122">
        <f>(幕後結果!$AD$2+幕後結果!$AD$4*幕後結果_最佳化!$P1316)*12/3</f>
        <v>-0.77560179318948341</v>
      </c>
      <c r="AC315" s="122">
        <f>(幕後結果!$AE$2+幕後結果!$AE$4*幕後結果_最佳化!$Q1316)*12/3</f>
        <v>0.62061643986051007</v>
      </c>
      <c r="AD315" s="122">
        <f>(幕後結果!$AF$2+幕後結果!$AF$4*幕後結果_最佳化!$R1316)*12/3</f>
        <v>-0.9503324404655018</v>
      </c>
      <c r="AE315" s="122">
        <f>(幕後結果!$AG$2+幕後結果!$AG$4*幕後結果_最佳化!$S1316)*12/3</f>
        <v>0.27211644308582816</v>
      </c>
      <c r="AF315" s="122">
        <f>(幕後結果!$AH$2+幕後結果!$AH$4*幕後結果_最佳化!$T1316)*12/3</f>
        <v>1.1170876409026997</v>
      </c>
      <c r="AG315" s="122">
        <f>(幕後結果!$AI$2+幕後結果!$AI$4*幕後結果_最佳化!$U1316)*12/3</f>
        <v>-2.1228253276239477</v>
      </c>
      <c r="AH315" s="122">
        <f>(幕後結果!$AJ$2+幕後結果!$AJ$4*幕後結果_最佳化!$V1316)*12/3</f>
        <v>1.7870123646562208</v>
      </c>
      <c r="AI315" s="96">
        <f>(幕後結果!$AK$2+幕後結果!$AK$4*幕後結果_最佳化!$W1316)*12/3</f>
        <v>-3.2927061838102127</v>
      </c>
      <c r="AJ315" s="56"/>
      <c r="AK315" s="56"/>
      <c r="AL315" s="56"/>
      <c r="AM315" s="104">
        <v>314</v>
      </c>
      <c r="AN315" s="122">
        <f t="shared" si="53"/>
        <v>1.3983182558626902E-2</v>
      </c>
      <c r="AO315" s="122">
        <f t="shared" si="54"/>
        <v>0.10455760956359748</v>
      </c>
      <c r="AP315" s="122">
        <f t="shared" si="55"/>
        <v>5.0212883227252959E-2</v>
      </c>
      <c r="AQ315" s="122">
        <f t="shared" si="56"/>
        <v>9.8212594025295988E-3</v>
      </c>
      <c r="AR315" s="122">
        <f t="shared" si="57"/>
        <v>6.2415750123878386E-2</v>
      </c>
      <c r="AS315" s="122">
        <f t="shared" si="58"/>
        <v>0.18723003494770132</v>
      </c>
      <c r="AT315" s="122">
        <f t="shared" si="59"/>
        <v>0.19100377579053124</v>
      </c>
      <c r="AU315" s="122">
        <f t="shared" si="60"/>
        <v>7.8017785546541599E-3</v>
      </c>
      <c r="AV315" s="122">
        <f t="shared" si="61"/>
        <v>0.16487157822599016</v>
      </c>
      <c r="AW315" s="122">
        <f t="shared" si="62"/>
        <v>0.2081021476052379</v>
      </c>
      <c r="AX315" s="122">
        <f t="shared" si="63"/>
        <v>1.0000000000000002</v>
      </c>
      <c r="AY315" s="122">
        <f>SUMPRODUCT(AN315:AW315,幕後結果_最佳化!$Z$1005:$AI$1005)</f>
        <v>-0.10151402190595016</v>
      </c>
      <c r="AZ315" s="122">
        <f>(SUMPRODUCT(AN315:AW315,MMULT(AN315:AW315,幕後結果!$AB$9:$AK$18)))*252</f>
        <v>5.2436237445564193E-2</v>
      </c>
      <c r="BA315" s="122">
        <f t="shared" si="64"/>
        <v>0.2289896011734249</v>
      </c>
      <c r="BB315" s="98">
        <f t="shared" si="65"/>
        <v>-0.63065755460475448</v>
      </c>
      <c r="BC315" s="56"/>
      <c r="BD315" s="56"/>
    </row>
    <row r="316" spans="1:56">
      <c r="A316" s="91">
        <v>315</v>
      </c>
      <c r="B316" s="122">
        <v>0.94302468339646528</v>
      </c>
      <c r="C316" s="122">
        <v>0.44423306969602083</v>
      </c>
      <c r="D316" s="122">
        <v>0.79082426349996116</v>
      </c>
      <c r="E316" s="122">
        <v>0.53303167789926831</v>
      </c>
      <c r="F316" s="122">
        <v>0.7465154808551111</v>
      </c>
      <c r="G316" s="122">
        <v>0.51534290767675306</v>
      </c>
      <c r="H316" s="122">
        <v>0.45917971449966877</v>
      </c>
      <c r="I316" s="122">
        <v>0.57646424704792421</v>
      </c>
      <c r="J316" s="122">
        <v>0.88988956413020492</v>
      </c>
      <c r="K316" s="100">
        <v>0.38110797165712262</v>
      </c>
      <c r="L316" s="101"/>
      <c r="M316" s="102">
        <v>315</v>
      </c>
      <c r="N316" s="125">
        <v>1.5806825807407254</v>
      </c>
      <c r="O316" s="125">
        <v>-0.14024535308594735</v>
      </c>
      <c r="P316" s="125">
        <v>0.80928458135757431</v>
      </c>
      <c r="Q316" s="125">
        <v>8.2892969660603749E-2</v>
      </c>
      <c r="R316" s="125">
        <v>0.6635645724778908</v>
      </c>
      <c r="S316" s="125">
        <v>3.846845183413436E-2</v>
      </c>
      <c r="T316" s="125">
        <v>-0.10250048361970023</v>
      </c>
      <c r="U316" s="122">
        <v>0.19285630524547667</v>
      </c>
      <c r="V316" s="122">
        <v>1.2259410177114038</v>
      </c>
      <c r="W316" s="94">
        <v>-0.30257214725749099</v>
      </c>
      <c r="X316" s="56"/>
      <c r="Y316" s="95">
        <v>315</v>
      </c>
      <c r="Z316" s="122">
        <f>(幕後結果!$AB$2+幕後結果!$AB$4*幕後結果_最佳化!$N1317)*12/3</f>
        <v>-0.20834151957790992</v>
      </c>
      <c r="AA316" s="122">
        <f>(幕後結果!$AC$2+幕後結果!$AC$4*幕後結果_最佳化!$O1317)*12/3</f>
        <v>-0.12203084786369722</v>
      </c>
      <c r="AB316" s="122">
        <f>(幕後結果!$AD$2+幕後結果!$AD$4*幕後結果_最佳化!$P1317)*12/3</f>
        <v>1.1107144950136354</v>
      </c>
      <c r="AC316" s="122">
        <f>(幕後結果!$AE$2+幕後結果!$AE$4*幕後結果_最佳化!$Q1317)*12/3</f>
        <v>1.0289166703287775</v>
      </c>
      <c r="AD316" s="122">
        <f>(幕後結果!$AF$2+幕後結果!$AF$4*幕後結果_最佳化!$R1317)*12/3</f>
        <v>2.9008185228521604</v>
      </c>
      <c r="AE316" s="122">
        <f>(幕後結果!$AG$2+幕後結果!$AG$4*幕後結果_最佳化!$S1317)*12/3</f>
        <v>-1.0079571022133735E-2</v>
      </c>
      <c r="AF316" s="122">
        <f>(幕後結果!$AH$2+幕後結果!$AH$4*幕後結果_最佳化!$T1317)*12/3</f>
        <v>0.3798396669845816</v>
      </c>
      <c r="AG316" s="122">
        <f>(幕後結果!$AI$2+幕後結果!$AI$4*幕後結果_最佳化!$U1317)*12/3</f>
        <v>0.31109292196207539</v>
      </c>
      <c r="AH316" s="122">
        <f>(幕後結果!$AJ$2+幕後結果!$AJ$4*幕後結果_最佳化!$V1317)*12/3</f>
        <v>2.2587047837714413</v>
      </c>
      <c r="AI316" s="96">
        <f>(幕後結果!$AK$2+幕後結果!$AK$4*幕後結果_最佳化!$W1317)*12/3</f>
        <v>-1.4973761910636634</v>
      </c>
      <c r="AJ316" s="56"/>
      <c r="AK316" s="56"/>
      <c r="AL316" s="56"/>
      <c r="AM316" s="104">
        <v>315</v>
      </c>
      <c r="AN316" s="122">
        <f t="shared" si="53"/>
        <v>0.16835991070006226</v>
      </c>
      <c r="AO316" s="122">
        <f t="shared" si="54"/>
        <v>0.27298947467024925</v>
      </c>
      <c r="AP316" s="122">
        <f t="shared" si="55"/>
        <v>6.7140135461986198E-4</v>
      </c>
      <c r="AQ316" s="122">
        <f t="shared" si="56"/>
        <v>2.7421068642358663E-2</v>
      </c>
      <c r="AR316" s="122">
        <f t="shared" si="57"/>
        <v>0.11657357962309288</v>
      </c>
      <c r="AS316" s="122">
        <f t="shared" si="58"/>
        <v>9.7886278903870513E-2</v>
      </c>
      <c r="AT316" s="122">
        <f t="shared" si="59"/>
        <v>0.18164537431195019</v>
      </c>
      <c r="AU316" s="122">
        <f t="shared" si="60"/>
        <v>2.154190148849755E-2</v>
      </c>
      <c r="AV316" s="122">
        <f t="shared" si="61"/>
        <v>0.10077840039328856</v>
      </c>
      <c r="AW316" s="122">
        <f t="shared" si="62"/>
        <v>1.2132609912010348E-2</v>
      </c>
      <c r="AX316" s="122">
        <f t="shared" si="63"/>
        <v>1</v>
      </c>
      <c r="AY316" s="122">
        <f>SUMPRODUCT(AN316:AW316,幕後結果_最佳化!$Z$1005:$AI$1005)</f>
        <v>-7.3032079520263291E-2</v>
      </c>
      <c r="AZ316" s="122">
        <f>(SUMPRODUCT(AN316:AW316,MMULT(AN316:AW316,幕後結果!$AB$9:$AK$18)))*252</f>
        <v>5.3301083423093427E-2</v>
      </c>
      <c r="BA316" s="122">
        <f t="shared" si="64"/>
        <v>0.23087027401355384</v>
      </c>
      <c r="BB316" s="98">
        <f t="shared" si="65"/>
        <v>-0.50215247508848715</v>
      </c>
      <c r="BC316" s="56"/>
      <c r="BD316" s="56"/>
    </row>
    <row r="317" spans="1:56">
      <c r="A317" s="91">
        <v>316</v>
      </c>
      <c r="B317" s="122">
        <v>0.6224447020357593</v>
      </c>
      <c r="C317" s="122">
        <v>2.220116567175312E-2</v>
      </c>
      <c r="D317" s="122">
        <v>0.56299085228434831</v>
      </c>
      <c r="E317" s="122">
        <v>0.36018641638918081</v>
      </c>
      <c r="F317" s="122">
        <v>0.73805920220331322</v>
      </c>
      <c r="G317" s="122">
        <v>0.94210401575128477</v>
      </c>
      <c r="H317" s="122">
        <v>0.95552584927301365</v>
      </c>
      <c r="I317" s="122">
        <v>0.81123207933908792</v>
      </c>
      <c r="J317" s="122">
        <v>0.92578982975991675</v>
      </c>
      <c r="K317" s="100">
        <v>0.67531829025260337</v>
      </c>
      <c r="L317" s="101"/>
      <c r="M317" s="102">
        <v>316</v>
      </c>
      <c r="N317" s="125">
        <v>0.31190779809943686</v>
      </c>
      <c r="O317" s="125">
        <v>-2.0102727309842896</v>
      </c>
      <c r="P317" s="125">
        <v>0.15855650973819738</v>
      </c>
      <c r="Q317" s="125">
        <v>-0.35796055496410828</v>
      </c>
      <c r="R317" s="125">
        <v>0.63737348444096265</v>
      </c>
      <c r="S317" s="125">
        <v>1.5726841638797244</v>
      </c>
      <c r="T317" s="125">
        <v>1.7009716999672744</v>
      </c>
      <c r="U317" s="122">
        <v>0.88244568193761352</v>
      </c>
      <c r="V317" s="122">
        <v>1.4451336794591676</v>
      </c>
      <c r="W317" s="94">
        <v>0.45464671723500205</v>
      </c>
      <c r="X317" s="56"/>
      <c r="Y317" s="95">
        <v>316</v>
      </c>
      <c r="Z317" s="122">
        <f>(幕後結果!$AB$2+幕後結果!$AB$4*幕後結果_最佳化!$N1318)*12/3</f>
        <v>-1.5078986020031373</v>
      </c>
      <c r="AA317" s="122">
        <f>(幕後結果!$AC$2+幕後結果!$AC$4*幕後結果_最佳化!$O1318)*12/3</f>
        <v>-2.120898753246371</v>
      </c>
      <c r="AB317" s="122">
        <f>(幕後結果!$AD$2+幕後結果!$AD$4*幕後結果_最佳化!$P1318)*12/3</f>
        <v>-0.69511846979789349</v>
      </c>
      <c r="AC317" s="122">
        <f>(幕後結果!$AE$2+幕後結果!$AE$4*幕後結果_最佳化!$Q1318)*12/3</f>
        <v>-0.65790822551471329</v>
      </c>
      <c r="AD317" s="122">
        <f>(幕後結果!$AF$2+幕後結果!$AF$4*幕後結果_最佳化!$R1318)*12/3</f>
        <v>2.1858543075382242</v>
      </c>
      <c r="AE317" s="122">
        <f>(幕後結果!$AG$2+幕後結果!$AG$4*幕後結果_最佳化!$S1318)*12/3</f>
        <v>0.65451703391243798</v>
      </c>
      <c r="AF317" s="122">
        <f>(幕後結果!$AH$2+幕後結果!$AH$4*幕後結果_最佳化!$T1318)*12/3</f>
        <v>1.1871582607511704</v>
      </c>
      <c r="AG317" s="122">
        <f>(幕後結果!$AI$2+幕後結果!$AI$4*幕後結果_最佳化!$U1318)*12/3</f>
        <v>-0.77746074746407545</v>
      </c>
      <c r="AH317" s="122">
        <f>(幕後結果!$AJ$2+幕後結果!$AJ$4*幕後結果_最佳化!$V1318)*12/3</f>
        <v>2.5411873132039409</v>
      </c>
      <c r="AI317" s="96">
        <f>(幕後結果!$AK$2+幕後結果!$AK$4*幕後結果_最佳化!$W1318)*12/3</f>
        <v>-1.6032070764368074</v>
      </c>
      <c r="AJ317" s="56"/>
      <c r="AK317" s="56"/>
      <c r="AL317" s="56"/>
      <c r="AM317" s="104">
        <v>316</v>
      </c>
      <c r="AN317" s="122">
        <f t="shared" si="53"/>
        <v>6.472777252148966E-2</v>
      </c>
      <c r="AO317" s="122">
        <f t="shared" si="54"/>
        <v>0.12507152204000935</v>
      </c>
      <c r="AP317" s="122">
        <f t="shared" si="55"/>
        <v>6.2540441812557163E-2</v>
      </c>
      <c r="AQ317" s="122">
        <f t="shared" si="56"/>
        <v>0.12897777851003042</v>
      </c>
      <c r="AR317" s="122">
        <f t="shared" si="57"/>
        <v>0.12762462067689212</v>
      </c>
      <c r="AS317" s="122">
        <f t="shared" si="58"/>
        <v>0.15021055991374341</v>
      </c>
      <c r="AT317" s="122">
        <f t="shared" si="59"/>
        <v>5.2930268093406112E-2</v>
      </c>
      <c r="AU317" s="122">
        <f t="shared" si="60"/>
        <v>8.7612160552558521E-2</v>
      </c>
      <c r="AV317" s="122">
        <f t="shared" si="61"/>
        <v>8.8076181057117009E-2</v>
      </c>
      <c r="AW317" s="122">
        <f t="shared" si="62"/>
        <v>0.11222869482219611</v>
      </c>
      <c r="AX317" s="122">
        <f t="shared" si="63"/>
        <v>0.99999999999999978</v>
      </c>
      <c r="AY317" s="122">
        <f>SUMPRODUCT(AN317:AW317,幕後結果_最佳化!$Z$1005:$AI$1005)</f>
        <v>-7.0414080801094917E-2</v>
      </c>
      <c r="AZ317" s="122">
        <f>(SUMPRODUCT(AN317:AW317,MMULT(AN317:AW317,幕後結果!$AB$9:$AK$18)))*252</f>
        <v>6.4758321480349865E-2</v>
      </c>
      <c r="BA317" s="122">
        <f t="shared" si="64"/>
        <v>0.25447656371530536</v>
      </c>
      <c r="BB317" s="98">
        <f t="shared" si="65"/>
        <v>-0.44528297280791879</v>
      </c>
      <c r="BC317" s="56"/>
      <c r="BD317" s="56"/>
    </row>
    <row r="318" spans="1:56">
      <c r="A318" s="91">
        <v>317</v>
      </c>
      <c r="B318" s="122">
        <v>0.70233795258979437</v>
      </c>
      <c r="C318" s="122">
        <v>0.48905361785026735</v>
      </c>
      <c r="D318" s="122">
        <v>0.68042822512393553</v>
      </c>
      <c r="E318" s="122">
        <v>0.38537239526271727</v>
      </c>
      <c r="F318" s="122">
        <v>0.28136408883451702</v>
      </c>
      <c r="G318" s="122">
        <v>0.40888072239982387</v>
      </c>
      <c r="H318" s="122">
        <v>0.3665929288787162</v>
      </c>
      <c r="I318" s="122">
        <v>0.49641673149332921</v>
      </c>
      <c r="J318" s="122">
        <v>0.27818849544543856</v>
      </c>
      <c r="K318" s="100">
        <v>0.6981608858497137</v>
      </c>
      <c r="L318" s="101"/>
      <c r="M318" s="102">
        <v>317</v>
      </c>
      <c r="N318" s="125">
        <v>0.5311366409652396</v>
      </c>
      <c r="O318" s="125">
        <v>-2.7441954856219794E-2</v>
      </c>
      <c r="P318" s="125">
        <v>0.46889659573018994</v>
      </c>
      <c r="Q318" s="125">
        <v>-0.2914008160142379</v>
      </c>
      <c r="R318" s="125">
        <v>-0.57879400364170175</v>
      </c>
      <c r="S318" s="125">
        <v>-0.23042511810990959</v>
      </c>
      <c r="T318" s="125">
        <v>-0.34089071131061216</v>
      </c>
      <c r="U318" s="122">
        <v>-8.982042927142898E-3</v>
      </c>
      <c r="V318" s="122">
        <v>-0.58823138953080711</v>
      </c>
      <c r="W318" s="94">
        <v>0.51911832769051447</v>
      </c>
      <c r="X318" s="56"/>
      <c r="Y318" s="95">
        <v>317</v>
      </c>
      <c r="Z318" s="122">
        <f>(幕後結果!$AB$2+幕後結果!$AB$4*幕後結果_最佳化!$N1319)*12/3</f>
        <v>-1.283350952320941</v>
      </c>
      <c r="AA318" s="122">
        <f>(幕後結果!$AC$2+幕後結果!$AC$4*幕後結果_最佳化!$O1319)*12/3</f>
        <v>-2.0187607850125709E-2</v>
      </c>
      <c r="AB318" s="122">
        <f>(幕後結果!$AD$2+幕後結果!$AD$4*幕後結果_最佳化!$P1319)*12/3</f>
        <v>0.57548280799385054</v>
      </c>
      <c r="AC318" s="122">
        <f>(幕後結果!$AE$2+幕後結果!$AE$4*幕後結果_最佳化!$Q1319)*12/3</f>
        <v>0.3066335196259336</v>
      </c>
      <c r="AD318" s="122">
        <f>(幕後結果!$AF$2+幕後結果!$AF$4*幕後結果_最佳化!$R1319)*12/3</f>
        <v>0.26988334968832528</v>
      </c>
      <c r="AE318" s="122">
        <f>(幕後結果!$AG$2+幕後結果!$AG$4*幕後結果_最佳化!$S1319)*12/3</f>
        <v>-0.24080353142092573</v>
      </c>
      <c r="AF318" s="122">
        <f>(幕後結果!$AH$2+幕後結果!$AH$4*幕後結果_最佳化!$T1319)*12/3</f>
        <v>-5.8684714677040728E-2</v>
      </c>
      <c r="AG318" s="122">
        <f>(幕後結果!$AI$2+幕後結果!$AI$4*幕後結果_最佳化!$U1319)*12/3</f>
        <v>-0.22429155300358708</v>
      </c>
      <c r="AH318" s="122">
        <f>(幕後結果!$AJ$2+幕後結果!$AJ$4*幕後結果_最佳化!$V1319)*12/3</f>
        <v>0.5507068153460184</v>
      </c>
      <c r="AI318" s="96">
        <f>(幕後結果!$AK$2+幕後結果!$AK$4*幕後結果_最佳化!$W1319)*12/3</f>
        <v>-0.99113741527975696</v>
      </c>
      <c r="AJ318" s="56"/>
      <c r="AK318" s="56"/>
      <c r="AL318" s="56"/>
      <c r="AM318" s="104">
        <v>317</v>
      </c>
      <c r="AN318" s="122">
        <f t="shared" si="53"/>
        <v>0.14919747125864652</v>
      </c>
      <c r="AO318" s="122">
        <f t="shared" si="54"/>
        <v>3.4646959650021035E-2</v>
      </c>
      <c r="AP318" s="122">
        <f t="shared" si="55"/>
        <v>1.980297605306823E-2</v>
      </c>
      <c r="AQ318" s="122">
        <f t="shared" si="56"/>
        <v>8.7407582747210014E-2</v>
      </c>
      <c r="AR318" s="122">
        <f t="shared" si="57"/>
        <v>0.15566965518862622</v>
      </c>
      <c r="AS318" s="122">
        <f t="shared" si="58"/>
        <v>4.9635850950966384E-3</v>
      </c>
      <c r="AT318" s="122">
        <f t="shared" si="59"/>
        <v>0.19414643670484244</v>
      </c>
      <c r="AU318" s="122">
        <f t="shared" si="60"/>
        <v>0.17066921612764402</v>
      </c>
      <c r="AV318" s="122">
        <f t="shared" si="61"/>
        <v>3.6392480496895689E-2</v>
      </c>
      <c r="AW318" s="122">
        <f t="shared" si="62"/>
        <v>0.14710363667794926</v>
      </c>
      <c r="AX318" s="122">
        <f t="shared" si="63"/>
        <v>1.0000000000000002</v>
      </c>
      <c r="AY318" s="122">
        <f>SUMPRODUCT(AN318:AW318,幕後結果_最佳化!$Z$1005:$AI$1005)</f>
        <v>-0.30165216771242492</v>
      </c>
      <c r="AZ318" s="122">
        <f>(SUMPRODUCT(AN318:AW318,MMULT(AN318:AW318,幕後結果!$AB$9:$AK$18)))*252</f>
        <v>8.470410082548864E-2</v>
      </c>
      <c r="BA318" s="122">
        <f t="shared" si="64"/>
        <v>0.29103968943339781</v>
      </c>
      <c r="BB318" s="98">
        <f t="shared" si="65"/>
        <v>-1.1838666004049356</v>
      </c>
      <c r="BC318" s="56"/>
      <c r="BD318" s="56"/>
    </row>
    <row r="319" spans="1:56">
      <c r="A319" s="91">
        <v>318</v>
      </c>
      <c r="B319" s="122">
        <v>0.47563133166460014</v>
      </c>
      <c r="C319" s="122">
        <v>9.8641814424056395E-3</v>
      </c>
      <c r="D319" s="122">
        <v>0.96131785163077765</v>
      </c>
      <c r="E319" s="122">
        <v>0.91209203302224306</v>
      </c>
      <c r="F319" s="122">
        <v>0.38731713294701464</v>
      </c>
      <c r="G319" s="122">
        <v>0.69337807116426298</v>
      </c>
      <c r="H319" s="122">
        <v>0.54973378019881114</v>
      </c>
      <c r="I319" s="122">
        <v>0.82081332728871148</v>
      </c>
      <c r="J319" s="122">
        <v>0.58913455773044388</v>
      </c>
      <c r="K319" s="100">
        <v>0.99722599679122448</v>
      </c>
      <c r="L319" s="101"/>
      <c r="M319" s="102">
        <v>318</v>
      </c>
      <c r="N319" s="125">
        <v>-6.1121227908264582E-2</v>
      </c>
      <c r="O319" s="125">
        <v>-2.331474315332855</v>
      </c>
      <c r="P319" s="125">
        <v>1.7661881005234765</v>
      </c>
      <c r="Q319" s="125">
        <v>1.3537506781205659</v>
      </c>
      <c r="R319" s="125">
        <v>-0.28631840093619798</v>
      </c>
      <c r="S319" s="125">
        <v>0.50544850547960218</v>
      </c>
      <c r="T319" s="125">
        <v>0.12498877158914046</v>
      </c>
      <c r="U319" s="122">
        <v>0.91846906852870269</v>
      </c>
      <c r="V319" s="122">
        <v>0.22531930244883902</v>
      </c>
      <c r="W319" s="94">
        <v>2.7733637698164157</v>
      </c>
      <c r="X319" s="56"/>
      <c r="Y319" s="95">
        <v>318</v>
      </c>
      <c r="Z319" s="122">
        <f>(幕後結果!$AB$2+幕後結果!$AB$4*幕後結果_最佳化!$N1320)*12/3</f>
        <v>-1.889977848320842</v>
      </c>
      <c r="AA319" s="122">
        <f>(幕後結果!$AC$2+幕後結果!$AC$4*幕後結果_最佳化!$O1320)*12/3</f>
        <v>-2.466810431708915</v>
      </c>
      <c r="AB319" s="122">
        <f>(幕後結果!$AD$2+幕後結果!$AD$4*幕後結果_最佳化!$P1320)*12/3</f>
        <v>0.93570084704425904</v>
      </c>
      <c r="AC319" s="122">
        <f>(幕後結果!$AE$2+幕後結果!$AE$4*幕後結果_最佳化!$Q1320)*12/3</f>
        <v>1.8184982191279631</v>
      </c>
      <c r="AD319" s="122">
        <f>(幕後結果!$AF$2+幕後結果!$AF$4*幕後結果_最佳化!$R1320)*12/3</f>
        <v>1.539627026478227</v>
      </c>
      <c r="AE319" s="122">
        <f>(幕後結果!$AG$2+幕後結果!$AG$4*幕後結果_最佳化!$S1320)*12/3</f>
        <v>9.4317413346195964E-2</v>
      </c>
      <c r="AF319" s="122">
        <f>(幕後結果!$AH$2+幕後結果!$AH$4*幕後結果_最佳化!$T1320)*12/3</f>
        <v>-0.21774480122780171</v>
      </c>
      <c r="AG319" s="122">
        <f>(幕後結果!$AI$2+幕後結果!$AI$4*幕後結果_最佳化!$U1320)*12/3</f>
        <v>-0.68055523539117269</v>
      </c>
      <c r="AH319" s="122">
        <f>(幕後結果!$AJ$2+幕後結果!$AJ$4*幕後結果_最佳化!$V1320)*12/3</f>
        <v>1.0529524050038099</v>
      </c>
      <c r="AI319" s="96">
        <f>(幕後結果!$AK$2+幕後結果!$AK$4*幕後結果_最佳化!$W1320)*12/3</f>
        <v>0.744459312407451</v>
      </c>
      <c r="AJ319" s="56"/>
      <c r="AK319" s="56"/>
      <c r="AL319" s="56"/>
      <c r="AM319" s="104">
        <v>318</v>
      </c>
      <c r="AN319" s="122">
        <f t="shared" si="53"/>
        <v>3.9896010587903805E-2</v>
      </c>
      <c r="AO319" s="122">
        <f t="shared" si="54"/>
        <v>4.4017160473998215E-2</v>
      </c>
      <c r="AP319" s="122">
        <f t="shared" si="55"/>
        <v>0.13346984822845998</v>
      </c>
      <c r="AQ319" s="122">
        <f t="shared" si="56"/>
        <v>0.18317100205696246</v>
      </c>
      <c r="AR319" s="122">
        <f t="shared" si="57"/>
        <v>0.23777051329777107</v>
      </c>
      <c r="AS319" s="122">
        <f t="shared" si="58"/>
        <v>2.8139760558858012E-2</v>
      </c>
      <c r="AT319" s="122">
        <f t="shared" si="59"/>
        <v>2.589747775043184E-2</v>
      </c>
      <c r="AU319" s="122">
        <f t="shared" si="60"/>
        <v>3.9865703470416666E-2</v>
      </c>
      <c r="AV319" s="122">
        <f t="shared" si="61"/>
        <v>0.11096262760686908</v>
      </c>
      <c r="AW319" s="122">
        <f t="shared" si="62"/>
        <v>0.15680989596832889</v>
      </c>
      <c r="AX319" s="122">
        <f t="shared" si="63"/>
        <v>1</v>
      </c>
      <c r="AY319" s="122">
        <f>SUMPRODUCT(AN319:AW319,幕後結果_最佳化!$Z$1005:$AI$1005)</f>
        <v>6.9601494903876987E-2</v>
      </c>
      <c r="AZ319" s="122">
        <f>(SUMPRODUCT(AN319:AW319,MMULT(AN319:AW319,幕後結果!$AB$9:$AK$18)))*252</f>
        <v>0.10774402822875036</v>
      </c>
      <c r="BA319" s="122">
        <f t="shared" si="64"/>
        <v>0.32824385482252422</v>
      </c>
      <c r="BB319" s="98">
        <f t="shared" si="65"/>
        <v>8.134651878955669E-2</v>
      </c>
      <c r="BC319" s="56"/>
      <c r="BD319" s="56"/>
    </row>
    <row r="320" spans="1:56">
      <c r="A320" s="91">
        <v>319</v>
      </c>
      <c r="B320" s="122">
        <v>0.25411487104466479</v>
      </c>
      <c r="C320" s="122">
        <v>0.89245458006522438</v>
      </c>
      <c r="D320" s="122">
        <v>0.43515741170970768</v>
      </c>
      <c r="E320" s="122">
        <v>0.83266538194949935</v>
      </c>
      <c r="F320" s="122">
        <v>0.46941679964795413</v>
      </c>
      <c r="G320" s="122">
        <v>0.15087385819503973</v>
      </c>
      <c r="H320" s="122">
        <v>0.47097709198190296</v>
      </c>
      <c r="I320" s="122">
        <v>0.1107201406904732</v>
      </c>
      <c r="J320" s="122">
        <v>0.19083598914536437</v>
      </c>
      <c r="K320" s="100">
        <v>0.9723501501073899</v>
      </c>
      <c r="L320" s="101"/>
      <c r="M320" s="102">
        <v>319</v>
      </c>
      <c r="N320" s="125">
        <v>-0.66159667024465785</v>
      </c>
      <c r="O320" s="125">
        <v>1.2396879391031617</v>
      </c>
      <c r="P320" s="125">
        <v>-0.16325860698746561</v>
      </c>
      <c r="Q320" s="125">
        <v>0.96475161457823766</v>
      </c>
      <c r="R320" s="125">
        <v>-7.6735957019469475E-2</v>
      </c>
      <c r="S320" s="125">
        <v>-1.032692730901045</v>
      </c>
      <c r="T320" s="125">
        <v>-7.2813932364859765E-2</v>
      </c>
      <c r="U320" s="122">
        <v>-1.2227072666624093</v>
      </c>
      <c r="V320" s="122">
        <v>-0.87481977016789025</v>
      </c>
      <c r="W320" s="94">
        <v>1.9165140247572852</v>
      </c>
      <c r="X320" s="56"/>
      <c r="Y320" s="95">
        <v>319</v>
      </c>
      <c r="Z320" s="122">
        <f>(幕後結果!$AB$2+幕後結果!$AB$4*幕後結果_最佳化!$N1321)*12/3</f>
        <v>-2.5050216879266176</v>
      </c>
      <c r="AA320" s="122">
        <f>(幕後結果!$AC$2+幕後結果!$AC$4*幕後結果_最佳化!$O1321)*12/3</f>
        <v>1.3001025514822073</v>
      </c>
      <c r="AB320" s="122">
        <f>(幕後結果!$AD$2+幕後結果!$AD$4*幕後結果_最佳化!$P1321)*12/3</f>
        <v>0.18838728033810193</v>
      </c>
      <c r="AC320" s="122">
        <f>(幕後結果!$AE$2+幕後結果!$AE$4*幕後結果_最佳化!$Q1321)*12/3</f>
        <v>1.5570580688567546</v>
      </c>
      <c r="AD320" s="122">
        <f>(幕後結果!$AF$2+幕後結果!$AF$4*幕後結果_最佳化!$R1321)*12/3</f>
        <v>1.1583833282049238</v>
      </c>
      <c r="AE320" s="122">
        <f>(幕後結果!$AG$2+幕後結果!$AG$4*幕後結果_最佳化!$S1321)*12/3</f>
        <v>-0.50208822438488077</v>
      </c>
      <c r="AF320" s="122">
        <f>(幕後結果!$AH$2+幕後結果!$AH$4*幕後結果_最佳化!$T1321)*12/3</f>
        <v>0.40242896571410408</v>
      </c>
      <c r="AG320" s="122">
        <f>(幕後結果!$AI$2+幕後結果!$AI$4*幕後結果_最佳化!$U1321)*12/3</f>
        <v>-0.9470630718591585</v>
      </c>
      <c r="AH320" s="122">
        <f>(幕後結果!$AJ$2+幕後結果!$AJ$4*幕後結果_最佳化!$V1321)*12/3</f>
        <v>-3.0599362955418541E-2</v>
      </c>
      <c r="AI320" s="96">
        <f>(幕後結果!$AK$2+幕後結果!$AK$4*幕後結果_最佳化!$W1321)*12/3</f>
        <v>5.5736164681515765E-2</v>
      </c>
      <c r="AJ320" s="56"/>
      <c r="AK320" s="56"/>
      <c r="AL320" s="56"/>
      <c r="AM320" s="104">
        <v>319</v>
      </c>
      <c r="AN320" s="122">
        <f t="shared" si="53"/>
        <v>5.1440097568999296E-2</v>
      </c>
      <c r="AO320" s="122">
        <f t="shared" si="54"/>
        <v>9.015916172911842E-2</v>
      </c>
      <c r="AP320" s="122">
        <f t="shared" si="55"/>
        <v>0.10637199257004286</v>
      </c>
      <c r="AQ320" s="122">
        <f t="shared" si="56"/>
        <v>5.3677077232844941E-2</v>
      </c>
      <c r="AR320" s="122">
        <f t="shared" si="57"/>
        <v>5.3476293301439552E-3</v>
      </c>
      <c r="AS320" s="122">
        <f t="shared" si="58"/>
        <v>3.9552191275882546E-2</v>
      </c>
      <c r="AT320" s="122">
        <f t="shared" si="59"/>
        <v>0.20407448503496811</v>
      </c>
      <c r="AU320" s="122">
        <f t="shared" si="60"/>
        <v>0.22367457102238847</v>
      </c>
      <c r="AV320" s="122">
        <f t="shared" si="61"/>
        <v>8.3011259404074569E-2</v>
      </c>
      <c r="AW320" s="122">
        <f t="shared" si="62"/>
        <v>0.14269153483153693</v>
      </c>
      <c r="AX320" s="122">
        <f t="shared" si="63"/>
        <v>1.0000000000000002</v>
      </c>
      <c r="AY320" s="122">
        <f>SUMPRODUCT(AN320:AW320,幕後結果_最佳化!$Z$1005:$AI$1005)</f>
        <v>-0.2514152019120432</v>
      </c>
      <c r="AZ320" s="122">
        <f>(SUMPRODUCT(AN320:AW320,MMULT(AN320:AW320,幕後結果!$AB$9:$AK$18)))*252</f>
        <v>7.2431431737714852E-2</v>
      </c>
      <c r="BA320" s="122">
        <f t="shared" si="64"/>
        <v>0.26913088217020886</v>
      </c>
      <c r="BB320" s="98">
        <f t="shared" si="65"/>
        <v>-1.0935764767638474</v>
      </c>
      <c r="BC320" s="56"/>
      <c r="BD320" s="56"/>
    </row>
    <row r="321" spans="1:56">
      <c r="A321" s="91">
        <v>320</v>
      </c>
      <c r="B321" s="122">
        <v>0.57166722800530945</v>
      </c>
      <c r="C321" s="122">
        <v>0.48475691501915397</v>
      </c>
      <c r="D321" s="122">
        <v>0.6756264044435929</v>
      </c>
      <c r="E321" s="122">
        <v>0.87509173249960526</v>
      </c>
      <c r="F321" s="122">
        <v>0.59829195652364886</v>
      </c>
      <c r="G321" s="122">
        <v>8.0552538840593213E-2</v>
      </c>
      <c r="H321" s="122">
        <v>0.3366584216130275</v>
      </c>
      <c r="I321" s="122">
        <v>0.42696543644832552</v>
      </c>
      <c r="J321" s="122">
        <v>0.32403810898525576</v>
      </c>
      <c r="K321" s="100">
        <v>0.85901123072977303</v>
      </c>
      <c r="L321" s="101"/>
      <c r="M321" s="102">
        <v>320</v>
      </c>
      <c r="N321" s="125">
        <v>0.1806203979233556</v>
      </c>
      <c r="O321" s="125">
        <v>-3.8218049437698999E-2</v>
      </c>
      <c r="P321" s="125">
        <v>0.45550330403416556</v>
      </c>
      <c r="Q321" s="125">
        <v>1.150795114886926</v>
      </c>
      <c r="R321" s="125">
        <v>0.24892850296257368</v>
      </c>
      <c r="S321" s="125">
        <v>-1.4013645826112642</v>
      </c>
      <c r="T321" s="125">
        <v>-0.42160022335817066</v>
      </c>
      <c r="U321" s="122">
        <v>-0.18410526922187578</v>
      </c>
      <c r="V321" s="122">
        <v>-0.45643636891370898</v>
      </c>
      <c r="W321" s="94">
        <v>1.0758875769705896</v>
      </c>
      <c r="X321" s="56"/>
      <c r="Y321" s="95">
        <v>320</v>
      </c>
      <c r="Z321" s="122">
        <f>(幕後結果!$AB$2+幕後結果!$AB$4*幕後結果_最佳化!$N1322)*12/3</f>
        <v>-1.6423712232013934</v>
      </c>
      <c r="AA321" s="122">
        <f>(幕後結果!$AC$2+幕後結果!$AC$4*幕後結果_最佳化!$O1322)*12/3</f>
        <v>-3.741527113325193E-2</v>
      </c>
      <c r="AB321" s="122">
        <f>(幕後結果!$AD$2+幕後結果!$AD$4*幕後結果_最佳化!$P1322)*12/3</f>
        <v>0.49025952603326356</v>
      </c>
      <c r="AC321" s="122">
        <f>(幕後結果!$AE$2+幕後結果!$AE$4*幕後結果_最佳化!$Q1322)*12/3</f>
        <v>1.775622338570346</v>
      </c>
      <c r="AD321" s="122">
        <f>(幕後結果!$AF$2+幕後結果!$AF$4*幕後結果_最佳化!$R1322)*12/3</f>
        <v>2.0947985489328715</v>
      </c>
      <c r="AE321" s="122">
        <f>(幕後結果!$AG$2+幕後結果!$AG$4*幕後結果_最佳化!$S1322)*12/3</f>
        <v>-0.82753035546667286</v>
      </c>
      <c r="AF321" s="122">
        <f>(幕後結果!$AH$2+幕後結果!$AH$4*幕後結果_最佳化!$T1322)*12/3</f>
        <v>9.5797632278643019E-3</v>
      </c>
      <c r="AG321" s="122">
        <f>(幕後結果!$AI$2+幕後結果!$AI$4*幕後結果_最佳化!$U1322)*12/3</f>
        <v>-0.34292596913804568</v>
      </c>
      <c r="AH321" s="122">
        <f>(幕後結果!$AJ$2+幕後結果!$AJ$4*幕後結果_最佳化!$V1322)*12/3</f>
        <v>0.23285179900400677</v>
      </c>
      <c r="AI321" s="96">
        <f>(幕後結果!$AK$2+幕後結果!$AK$4*幕後結果_最佳化!$W1322)*12/3</f>
        <v>-0.59065432068936174</v>
      </c>
      <c r="AJ321" s="56"/>
      <c r="AK321" s="56"/>
      <c r="AL321" s="56"/>
      <c r="AM321" s="104">
        <v>320</v>
      </c>
      <c r="AN321" s="122">
        <f t="shared" si="53"/>
        <v>8.7000611158982333E-2</v>
      </c>
      <c r="AO321" s="122">
        <f t="shared" si="54"/>
        <v>9.6769490187684336E-3</v>
      </c>
      <c r="AP321" s="122">
        <f t="shared" si="55"/>
        <v>0.11430407475773834</v>
      </c>
      <c r="AQ321" s="122">
        <f t="shared" si="56"/>
        <v>0.14795165935730975</v>
      </c>
      <c r="AR321" s="122">
        <f t="shared" si="57"/>
        <v>5.6083957767159402E-2</v>
      </c>
      <c r="AS321" s="122">
        <f t="shared" si="58"/>
        <v>0.16672683418601189</v>
      </c>
      <c r="AT321" s="122">
        <f t="shared" si="59"/>
        <v>3.4762410471911247E-2</v>
      </c>
      <c r="AU321" s="122">
        <f t="shared" si="60"/>
        <v>0.19173716756667644</v>
      </c>
      <c r="AV321" s="122">
        <f t="shared" si="61"/>
        <v>9.6104542468604295E-2</v>
      </c>
      <c r="AW321" s="122">
        <f t="shared" si="62"/>
        <v>9.5651793246837952E-2</v>
      </c>
      <c r="AX321" s="122">
        <f t="shared" si="63"/>
        <v>1.0000000000000002</v>
      </c>
      <c r="AY321" s="122">
        <f>SUMPRODUCT(AN321:AW321,幕後結果_最佳化!$Z$1005:$AI$1005)</f>
        <v>-0.19099795582548423</v>
      </c>
      <c r="AZ321" s="122">
        <f>(SUMPRODUCT(AN321:AW321,MMULT(AN321:AW321,幕後結果!$AB$9:$AK$18)))*252</f>
        <v>6.3525964746362365E-2</v>
      </c>
      <c r="BA321" s="122">
        <f t="shared" si="64"/>
        <v>0.25204357707817582</v>
      </c>
      <c r="BB321" s="98">
        <f t="shared" si="65"/>
        <v>-0.9280060160110194</v>
      </c>
      <c r="BC321" s="56"/>
      <c r="BD321" s="56"/>
    </row>
    <row r="322" spans="1:56">
      <c r="A322" s="91">
        <v>321</v>
      </c>
      <c r="B322" s="122">
        <v>0.15431819770282162</v>
      </c>
      <c r="C322" s="122">
        <v>0.24976652671879629</v>
      </c>
      <c r="D322" s="122">
        <v>0.63714473345437606</v>
      </c>
      <c r="E322" s="122">
        <v>0.4141428092669901</v>
      </c>
      <c r="F322" s="122">
        <v>0.22831874403980223</v>
      </c>
      <c r="G322" s="122">
        <v>0.93031514356093603</v>
      </c>
      <c r="H322" s="122">
        <v>0.81890860700838952</v>
      </c>
      <c r="I322" s="122">
        <v>0.25340270847906132</v>
      </c>
      <c r="J322" s="122">
        <v>0.93270231388149027</v>
      </c>
      <c r="K322" s="100">
        <v>0.12514584380853311</v>
      </c>
      <c r="L322" s="101"/>
      <c r="M322" s="102">
        <v>321</v>
      </c>
      <c r="N322" s="125">
        <v>-1.0180874574321481</v>
      </c>
      <c r="O322" s="125">
        <v>-0.67522464128210269</v>
      </c>
      <c r="P322" s="125">
        <v>0.35083713900467944</v>
      </c>
      <c r="Q322" s="125">
        <v>-0.21690084568262752</v>
      </c>
      <c r="R322" s="125">
        <v>-0.74439509080009547</v>
      </c>
      <c r="S322" s="125">
        <v>1.478142229687391</v>
      </c>
      <c r="T322" s="125">
        <v>0.91121370179476624</v>
      </c>
      <c r="U322" s="122">
        <v>-0.66382016639904051</v>
      </c>
      <c r="V322" s="122">
        <v>1.4962236933381992</v>
      </c>
      <c r="W322" s="94">
        <v>-1.1496411854703199</v>
      </c>
      <c r="X322" s="56"/>
      <c r="Y322" s="95">
        <v>321</v>
      </c>
      <c r="Z322" s="122">
        <f>(幕後結果!$AB$2+幕後結果!$AB$4*幕後結果_最佳化!$N1323)*12/3</f>
        <v>-2.8701614539806122</v>
      </c>
      <c r="AA322" s="122">
        <f>(幕後結果!$AC$2+幕後結果!$AC$4*幕後結果_最佳化!$O1323)*12/3</f>
        <v>-0.73106085476754845</v>
      </c>
      <c r="AB322" s="122">
        <f>(幕後結果!$AD$2+幕後結果!$AD$4*幕後結果_最佳化!$P1323)*12/3</f>
        <v>-0.13326432351242956</v>
      </c>
      <c r="AC322" s="122">
        <f>(幕後結果!$AE$2+幕後結果!$AE$4*幕後結果_最佳化!$Q1323)*12/3</f>
        <v>-0.17724581463199163</v>
      </c>
      <c r="AD322" s="122">
        <f>(幕後結果!$AF$2+幕後結果!$AF$4*幕後結果_最佳化!$R1323)*12/3</f>
        <v>-0.31842671724002947</v>
      </c>
      <c r="AE322" s="122">
        <f>(幕後結果!$AG$2+幕後結果!$AG$4*幕後結果_最佳化!$S1323)*12/3</f>
        <v>0.67695227480098963</v>
      </c>
      <c r="AF322" s="122">
        <f>(幕後結果!$AH$2+幕後結果!$AH$4*幕後結果_最佳化!$T1323)*12/3</f>
        <v>0.49576215783299021</v>
      </c>
      <c r="AG322" s="122">
        <f>(幕後結果!$AI$2+幕後結果!$AI$4*幕後結果_最佳化!$U1323)*12/3</f>
        <v>-1.7935406163028196</v>
      </c>
      <c r="AH322" s="122">
        <f>(幕後結果!$AJ$2+幕後結果!$AJ$4*幕後結果_最佳化!$V1323)*12/3</f>
        <v>2.5497971577501954</v>
      </c>
      <c r="AI322" s="96">
        <f>(幕後結果!$AK$2+幕後結果!$AK$4*幕後結果_最佳化!$W1323)*12/3</f>
        <v>-4.3869575767065925</v>
      </c>
      <c r="AJ322" s="56"/>
      <c r="AK322" s="56"/>
      <c r="AL322" s="56"/>
      <c r="AM322" s="104">
        <v>321</v>
      </c>
      <c r="AN322" s="122">
        <f t="shared" si="53"/>
        <v>0.10518878114878627</v>
      </c>
      <c r="AO322" s="122">
        <f t="shared" si="54"/>
        <v>0.10647633527710401</v>
      </c>
      <c r="AP322" s="122">
        <f t="shared" si="55"/>
        <v>0.21515585573567045</v>
      </c>
      <c r="AQ322" s="122">
        <f t="shared" si="56"/>
        <v>2.6993044454582699E-2</v>
      </c>
      <c r="AR322" s="122">
        <f t="shared" si="57"/>
        <v>0.10383244146253591</v>
      </c>
      <c r="AS322" s="122">
        <f t="shared" si="58"/>
        <v>3.3356395877937421E-2</v>
      </c>
      <c r="AT322" s="122">
        <f t="shared" si="59"/>
        <v>0.21029855099401162</v>
      </c>
      <c r="AU322" s="122">
        <f t="shared" si="60"/>
        <v>7.9805715683081369E-2</v>
      </c>
      <c r="AV322" s="122">
        <f t="shared" si="61"/>
        <v>4.65557822331647E-2</v>
      </c>
      <c r="AW322" s="122">
        <f t="shared" si="62"/>
        <v>7.2337097133125722E-2</v>
      </c>
      <c r="AX322" s="122">
        <f t="shared" si="63"/>
        <v>1</v>
      </c>
      <c r="AY322" s="122">
        <f>SUMPRODUCT(AN322:AW322,幕後結果_最佳化!$Z$1005:$AI$1005)</f>
        <v>-0.13379339999783341</v>
      </c>
      <c r="AZ322" s="122">
        <f>(SUMPRODUCT(AN322:AW322,MMULT(AN322:AW322,幕後結果!$AB$9:$AK$18)))*252</f>
        <v>7.0932145973820734E-2</v>
      </c>
      <c r="BA322" s="122">
        <f t="shared" si="64"/>
        <v>0.26633089564265866</v>
      </c>
      <c r="BB322" s="98">
        <f t="shared" si="65"/>
        <v>-0.66343560919385924</v>
      </c>
      <c r="BC322" s="56"/>
      <c r="BD322" s="56"/>
    </row>
    <row r="323" spans="1:56">
      <c r="A323" s="91">
        <v>322</v>
      </c>
      <c r="B323" s="122">
        <v>0.37573913745368048</v>
      </c>
      <c r="C323" s="122">
        <v>0.76614635817075261</v>
      </c>
      <c r="D323" s="122">
        <v>0.17984386415202192</v>
      </c>
      <c r="E323" s="122">
        <v>8.8169496887236409E-2</v>
      </c>
      <c r="F323" s="122">
        <v>0.54482848472332357</v>
      </c>
      <c r="G323" s="122">
        <v>0.80598049560343599</v>
      </c>
      <c r="H323" s="122">
        <v>0.40974311912997208</v>
      </c>
      <c r="I323" s="122">
        <v>0.13421058407633679</v>
      </c>
      <c r="J323" s="122">
        <v>0.26641458665047502</v>
      </c>
      <c r="K323" s="100">
        <v>0.79754911566464792</v>
      </c>
      <c r="L323" s="101"/>
      <c r="M323" s="102">
        <v>322</v>
      </c>
      <c r="N323" s="125">
        <v>-0.31669074121141527</v>
      </c>
      <c r="O323" s="125">
        <v>0.72621450100157647</v>
      </c>
      <c r="P323" s="125">
        <v>-0.91596027985293016</v>
      </c>
      <c r="Q323" s="125">
        <v>-1.3521135485169633</v>
      </c>
      <c r="R323" s="125">
        <v>0.11260587064772717</v>
      </c>
      <c r="S323" s="125">
        <v>0.86317908933702936</v>
      </c>
      <c r="T323" s="125">
        <v>-0.22820581851297067</v>
      </c>
      <c r="U323" s="122">
        <v>-1.1067057509062861</v>
      </c>
      <c r="V323" s="122">
        <v>-0.62369307274359298</v>
      </c>
      <c r="W323" s="94">
        <v>0.83289886706535576</v>
      </c>
      <c r="X323" s="56"/>
      <c r="Y323" s="95">
        <v>322</v>
      </c>
      <c r="Z323" s="122">
        <f>(幕後結果!$AB$2+幕後結果!$AB$4*幕後結果_最佳化!$N1324)*12/3</f>
        <v>-2.1517478453361263</v>
      </c>
      <c r="AA323" s="122">
        <f>(幕後結果!$AC$2+幕後結果!$AC$4*幕後結果_最佳化!$O1324)*12/3</f>
        <v>0.76278463306268718</v>
      </c>
      <c r="AB323" s="122">
        <f>(幕後結果!$AD$2+幕後結果!$AD$4*幕後結果_最佳化!$P1324)*12/3</f>
        <v>-0.83626746832030197</v>
      </c>
      <c r="AC323" s="122">
        <f>(幕後結果!$AE$2+幕後結果!$AE$4*幕後結果_最佳化!$Q1324)*12/3</f>
        <v>-1.4251600520311165</v>
      </c>
      <c r="AD323" s="122">
        <f>(幕後結果!$AF$2+幕後結果!$AF$4*幕後結果_最佳化!$R1324)*12/3</f>
        <v>0.60546708553377782</v>
      </c>
      <c r="AE323" s="122">
        <f>(幕後結果!$AG$2+幕後結果!$AG$4*幕後結果_最佳化!$S1324)*12/3</f>
        <v>0.3620272402936664</v>
      </c>
      <c r="AF323" s="122">
        <f>(幕後結果!$AH$2+幕後結果!$AH$4*幕後結果_最佳化!$T1324)*12/3</f>
        <v>-9.0214782125065784E-2</v>
      </c>
      <c r="AG323" s="122">
        <f>(幕後結果!$AI$2+幕後結果!$AI$4*幕後結果_最佳化!$U1324)*12/3</f>
        <v>-1.0722310944273192</v>
      </c>
      <c r="AH323" s="122">
        <f>(幕後結果!$AJ$2+幕後結果!$AJ$4*幕後結果_最佳化!$V1324)*12/3</f>
        <v>0.72718984751382332</v>
      </c>
      <c r="AI323" s="96">
        <f>(幕後結果!$AK$2+幕後結果!$AK$4*幕後結果_最佳化!$W1324)*12/3</f>
        <v>-0.75941923066327133</v>
      </c>
      <c r="AJ323" s="56"/>
      <c r="AK323" s="56"/>
      <c r="AL323" s="56"/>
      <c r="AM323" s="104">
        <v>322</v>
      </c>
      <c r="AN323" s="122">
        <f t="shared" si="53"/>
        <v>0.1663631911153011</v>
      </c>
      <c r="AO323" s="122">
        <f t="shared" si="54"/>
        <v>9.2511536565281313E-2</v>
      </c>
      <c r="AP323" s="122">
        <f t="shared" si="55"/>
        <v>9.6157207924991536E-2</v>
      </c>
      <c r="AQ323" s="122">
        <f t="shared" si="56"/>
        <v>1.2616936599103862E-2</v>
      </c>
      <c r="AR323" s="122">
        <f t="shared" si="57"/>
        <v>0.1103042084820389</v>
      </c>
      <c r="AS323" s="122">
        <f t="shared" si="58"/>
        <v>5.4353082507997273E-2</v>
      </c>
      <c r="AT323" s="122">
        <f t="shared" si="59"/>
        <v>0.17404393932355955</v>
      </c>
      <c r="AU323" s="122">
        <f t="shared" si="60"/>
        <v>3.6075801896206607E-2</v>
      </c>
      <c r="AV323" s="122">
        <f t="shared" si="61"/>
        <v>0.15566162707234646</v>
      </c>
      <c r="AW323" s="122">
        <f t="shared" si="62"/>
        <v>0.10191246851317365</v>
      </c>
      <c r="AX323" s="122">
        <f t="shared" si="63"/>
        <v>1.0000000000000002</v>
      </c>
      <c r="AY323" s="122">
        <f>SUMPRODUCT(AN323:AW323,幕後結果_最佳化!$Z$1005:$AI$1005)</f>
        <v>-0.18164306389895715</v>
      </c>
      <c r="AZ323" s="122">
        <f>(SUMPRODUCT(AN323:AW323,MMULT(AN323:AW323,幕後結果!$AB$9:$AK$18)))*252</f>
        <v>5.4258231609460181E-2</v>
      </c>
      <c r="BA323" s="122">
        <f t="shared" si="64"/>
        <v>0.2329339640530341</v>
      </c>
      <c r="BB323" s="98">
        <f t="shared" si="65"/>
        <v>-0.96397734358667198</v>
      </c>
      <c r="BC323" s="56"/>
      <c r="BD323" s="56"/>
    </row>
    <row r="324" spans="1:56">
      <c r="A324" s="91">
        <v>323</v>
      </c>
      <c r="B324" s="122">
        <v>6.0493219813840815E-2</v>
      </c>
      <c r="C324" s="122">
        <v>0.53045304137390037</v>
      </c>
      <c r="D324" s="122">
        <v>0.73840794044657909</v>
      </c>
      <c r="E324" s="122">
        <v>0.34440093011167483</v>
      </c>
      <c r="F324" s="122">
        <v>6.2660170583953789E-2</v>
      </c>
      <c r="G324" s="122">
        <v>0.20199951595603372</v>
      </c>
      <c r="H324" s="122">
        <v>4.1886720366685948E-2</v>
      </c>
      <c r="I324" s="122">
        <v>0.45796760517493684</v>
      </c>
      <c r="J324" s="122">
        <v>9.4902949763493005E-2</v>
      </c>
      <c r="K324" s="100">
        <v>0.60453279579940733</v>
      </c>
      <c r="L324" s="101"/>
      <c r="M324" s="102">
        <v>323</v>
      </c>
      <c r="N324" s="125">
        <v>-1.5506464268913391</v>
      </c>
      <c r="O324" s="125">
        <v>7.640873895515124E-2</v>
      </c>
      <c r="P324" s="125">
        <v>0.63844488740270999</v>
      </c>
      <c r="Q324" s="125">
        <v>-0.40048156324651701</v>
      </c>
      <c r="R324" s="125">
        <v>-1.5328194734584968</v>
      </c>
      <c r="S324" s="125">
        <v>-0.83450045350097635</v>
      </c>
      <c r="T324" s="125">
        <v>-1.7291992489683528</v>
      </c>
      <c r="U324" s="122">
        <v>-0.10555527683568028</v>
      </c>
      <c r="V324" s="122">
        <v>-1.3111535273935691</v>
      </c>
      <c r="W324" s="94">
        <v>0.26509742830812549</v>
      </c>
      <c r="X324" s="56"/>
      <c r="Y324" s="95">
        <v>323</v>
      </c>
      <c r="Z324" s="122">
        <f>(幕後結果!$AB$2+幕後結果!$AB$4*幕後結果_最佳化!$N1325)*12/3</f>
        <v>-3.4156410694636712</v>
      </c>
      <c r="AA324" s="122">
        <f>(幕後結果!$AC$2+幕後結果!$AC$4*幕後結果_最佳化!$O1325)*12/3</f>
        <v>5.5016163591326661E-2</v>
      </c>
      <c r="AB324" s="122">
        <f>(幕後結果!$AD$2+幕後結果!$AD$4*幕後結果_最佳化!$P1325)*12/3</f>
        <v>0.42871095159359779</v>
      </c>
      <c r="AC324" s="122">
        <f>(幕後結果!$AE$2+幕後結果!$AE$4*幕後結果_最佳化!$Q1325)*12/3</f>
        <v>-5.7275196469157463E-2</v>
      </c>
      <c r="AD324" s="122">
        <f>(幕後結果!$AF$2+幕後結果!$AF$4*幕後結果_最佳化!$R1325)*12/3</f>
        <v>-1.7139452010501166</v>
      </c>
      <c r="AE324" s="122">
        <f>(幕後結果!$AG$2+幕後結果!$AG$4*幕後結果_最佳化!$S1325)*12/3</f>
        <v>-0.81306114445067601</v>
      </c>
      <c r="AF324" s="122">
        <f>(幕後結果!$AH$2+幕後結果!$AH$4*幕後結果_最佳化!$T1325)*12/3</f>
        <v>-1.6727172602460871</v>
      </c>
      <c r="AG324" s="122">
        <f>(幕後結果!$AI$2+幕後結果!$AI$4*幕後結果_最佳化!$U1325)*12/3</f>
        <v>-0.49279097942703443</v>
      </c>
      <c r="AH324" s="122">
        <f>(幕後結果!$AJ$2+幕後結果!$AJ$4*幕後結果_最佳化!$V1325)*12/3</f>
        <v>-0.65751260297718728</v>
      </c>
      <c r="AI324" s="96">
        <f>(幕後結果!$AK$2+幕後結果!$AK$4*幕後結果_最佳化!$W1325)*12/3</f>
        <v>-1.7060154278541315</v>
      </c>
      <c r="AJ324" s="56"/>
      <c r="AK324" s="56"/>
      <c r="AL324" s="56"/>
      <c r="AM324" s="104">
        <v>323</v>
      </c>
      <c r="AN324" s="122">
        <f t="shared" ref="AN324:AN387" si="66">B1325/SUM($B1325:$K1325)</f>
        <v>0.11313407585152919</v>
      </c>
      <c r="AO324" s="122">
        <f t="shared" ref="AO324:AO387" si="67">C1325/SUM($B1325:$K1325)</f>
        <v>5.4169490237617579E-2</v>
      </c>
      <c r="AP324" s="122">
        <f t="shared" ref="AP324:AP387" si="68">D1325/SUM($B1325:$K1325)</f>
        <v>0.18079640866955973</v>
      </c>
      <c r="AQ324" s="122">
        <f t="shared" ref="AQ324:AQ387" si="69">E1325/SUM($B1325:$K1325)</f>
        <v>4.9587775204307884E-2</v>
      </c>
      <c r="AR324" s="122">
        <f t="shared" ref="AR324:AR387" si="70">F1325/SUM($B1325:$K1325)</f>
        <v>0.17765222882786189</v>
      </c>
      <c r="AS324" s="122">
        <f t="shared" ref="AS324:AS387" si="71">G1325/SUM($B1325:$K1325)</f>
        <v>3.9046945443202002E-2</v>
      </c>
      <c r="AT324" s="122">
        <f t="shared" ref="AT324:AT387" si="72">H1325/SUM($B1325:$K1325)</f>
        <v>0.17768975700288572</v>
      </c>
      <c r="AU324" s="122">
        <f t="shared" ref="AU324:AU387" si="73">I1325/SUM($B1325:$K1325)</f>
        <v>5.6776316491202496E-2</v>
      </c>
      <c r="AV324" s="122">
        <f t="shared" ref="AV324:AV387" si="74">J1325/SUM($B1325:$K1325)</f>
        <v>7.1958874804048764E-2</v>
      </c>
      <c r="AW324" s="122">
        <f t="shared" ref="AW324:AW387" si="75">K1325/SUM($B1325:$K1325)</f>
        <v>7.9188127467784752E-2</v>
      </c>
      <c r="AX324" s="122">
        <f t="shared" ref="AX324:AX387" si="76">SUM(AN324:AW324)</f>
        <v>1</v>
      </c>
      <c r="AY324" s="122">
        <f>SUMPRODUCT(AN324:AW324,幕後結果_最佳化!$Z$1005:$AI$1005)</f>
        <v>-5.2872318618782985E-2</v>
      </c>
      <c r="AZ324" s="122">
        <f>(SUMPRODUCT(AN324:AW324,MMULT(AN324:AW324,幕後結果!$AB$9:$AK$18)))*252</f>
        <v>7.606128533254837E-2</v>
      </c>
      <c r="BA324" s="122">
        <f t="shared" ref="BA324:BA387" si="77">AZ324^0.5</f>
        <v>0.27579210527596393</v>
      </c>
      <c r="BB324" s="98">
        <f t="shared" ref="BB324:BB387" si="78">(AY324-$BC$2)/$BA324</f>
        <v>-0.34726272720153106</v>
      </c>
      <c r="BC324" s="56"/>
      <c r="BD324" s="56"/>
    </row>
    <row r="325" spans="1:56">
      <c r="A325" s="91">
        <v>324</v>
      </c>
      <c r="B325" s="122">
        <v>0.38845596589153786</v>
      </c>
      <c r="C325" s="122">
        <v>0.38208806915976279</v>
      </c>
      <c r="D325" s="122">
        <v>0.61761164732599294</v>
      </c>
      <c r="E325" s="122">
        <v>1.2964861949561035E-2</v>
      </c>
      <c r="F325" s="122">
        <v>0.25442498151421633</v>
      </c>
      <c r="G325" s="122">
        <v>0.1866466457057907</v>
      </c>
      <c r="H325" s="122">
        <v>1.0768201346258888E-2</v>
      </c>
      <c r="I325" s="122">
        <v>0.26312676007567881</v>
      </c>
      <c r="J325" s="122">
        <v>0.1183977006611423</v>
      </c>
      <c r="K325" s="100">
        <v>0.88207374278829254</v>
      </c>
      <c r="L325" s="101"/>
      <c r="M325" s="102">
        <v>324</v>
      </c>
      <c r="N325" s="125">
        <v>-0.28334559130403542</v>
      </c>
      <c r="O325" s="125">
        <v>-0.30000133368546589</v>
      </c>
      <c r="P325" s="125">
        <v>0.29921408198351862</v>
      </c>
      <c r="Q325" s="125">
        <v>-2.2272626693755955</v>
      </c>
      <c r="R325" s="125">
        <v>-0.66062947305921238</v>
      </c>
      <c r="S325" s="125">
        <v>-0.89032147837543307</v>
      </c>
      <c r="T325" s="125">
        <v>-2.2984462686269707</v>
      </c>
      <c r="U325" s="122">
        <v>-0.63373539712693583</v>
      </c>
      <c r="V325" s="122">
        <v>-1.1830346851286919</v>
      </c>
      <c r="W325" s="94">
        <v>1.1854172507230698</v>
      </c>
      <c r="X325" s="56"/>
      <c r="Y325" s="95">
        <v>324</v>
      </c>
      <c r="Z325" s="122">
        <f>(幕後結果!$AB$2+幕後結果!$AB$4*幕後結果_最佳化!$N1326)*12/3</f>
        <v>-2.1175936941664006</v>
      </c>
      <c r="AA325" s="122">
        <f>(幕後結果!$AC$2+幕後結果!$AC$4*幕後結果_最佳化!$O1326)*12/3</f>
        <v>-0.32199819295723442</v>
      </c>
      <c r="AB325" s="122">
        <f>(幕後結果!$AD$2+幕後結果!$AD$4*幕後結果_最佳化!$P1326)*12/3</f>
        <v>0.10956796608304713</v>
      </c>
      <c r="AC325" s="122">
        <f>(幕後結果!$AE$2+幕後結果!$AE$4*幕後結果_最佳化!$Q1326)*12/3</f>
        <v>-2.0909457028905902</v>
      </c>
      <c r="AD325" s="122">
        <f>(幕後結果!$AF$2+幕後結果!$AF$4*幕後結果_最佳化!$R1326)*12/3</f>
        <v>-0.59331245906274543</v>
      </c>
      <c r="AE325" s="122">
        <f>(幕後結果!$AG$2+幕後結果!$AG$4*幕後結果_最佳化!$S1326)*12/3</f>
        <v>-1.0971977279825671</v>
      </c>
      <c r="AF325" s="122">
        <f>(幕後結果!$AH$2+幕後結果!$AH$4*幕後結果_最佳化!$T1326)*12/3</f>
        <v>-2.1072816707133013</v>
      </c>
      <c r="AG325" s="122">
        <f>(幕後結果!$AI$2+幕後結果!$AI$4*幕後結果_最佳化!$U1326)*12/3</f>
        <v>-0.75175580210777226</v>
      </c>
      <c r="AH325" s="122">
        <f>(幕後結果!$AJ$2+幕後結果!$AJ$4*幕後結果_最佳化!$V1326)*12/3</f>
        <v>-0.25108002763189774</v>
      </c>
      <c r="AI325" s="96">
        <f>(幕後結果!$AK$2+幕後結果!$AK$4*幕後結果_最佳化!$W1326)*12/3</f>
        <v>-0.41346213090353645</v>
      </c>
      <c r="AJ325" s="56"/>
      <c r="AK325" s="56"/>
      <c r="AL325" s="56"/>
      <c r="AM325" s="104">
        <v>324</v>
      </c>
      <c r="AN325" s="122">
        <f t="shared" si="66"/>
        <v>6.1259926591485398E-3</v>
      </c>
      <c r="AO325" s="122">
        <f t="shared" si="67"/>
        <v>0.17322848728182083</v>
      </c>
      <c r="AP325" s="122">
        <f t="shared" si="68"/>
        <v>1.0637165728242966E-2</v>
      </c>
      <c r="AQ325" s="122">
        <f t="shared" si="69"/>
        <v>0.11610804813862118</v>
      </c>
      <c r="AR325" s="122">
        <f t="shared" si="70"/>
        <v>0.12359410427902071</v>
      </c>
      <c r="AS325" s="122">
        <f t="shared" si="71"/>
        <v>0.18528534572451036</v>
      </c>
      <c r="AT325" s="122">
        <f t="shared" si="72"/>
        <v>6.4036129828598118E-2</v>
      </c>
      <c r="AU325" s="122">
        <f t="shared" si="73"/>
        <v>0.13492027033935158</v>
      </c>
      <c r="AV325" s="122">
        <f t="shared" si="74"/>
        <v>5.6295391055258381E-2</v>
      </c>
      <c r="AW325" s="122">
        <f t="shared" si="75"/>
        <v>0.12976906496542745</v>
      </c>
      <c r="AX325" s="122">
        <f t="shared" si="76"/>
        <v>1.0000000000000002</v>
      </c>
      <c r="AY325" s="122">
        <f>SUMPRODUCT(AN325:AW325,幕後結果_最佳化!$Z$1005:$AI$1005)</f>
        <v>-3.8157694679226667E-2</v>
      </c>
      <c r="AZ325" s="122">
        <f>(SUMPRODUCT(AN325:AW325,MMULT(AN325:AW325,幕後結果!$AB$9:$AK$18)))*252</f>
        <v>7.2201363036083835E-2</v>
      </c>
      <c r="BA325" s="122">
        <f t="shared" si="77"/>
        <v>0.26870311318643825</v>
      </c>
      <c r="BB325" s="98">
        <f t="shared" si="78"/>
        <v>-0.30166265555317628</v>
      </c>
      <c r="BC325" s="56"/>
      <c r="BD325" s="56"/>
    </row>
    <row r="326" spans="1:56">
      <c r="A326" s="91">
        <v>325</v>
      </c>
      <c r="B326" s="122">
        <v>0.99764502376327946</v>
      </c>
      <c r="C326" s="122">
        <v>0.95520048094241528</v>
      </c>
      <c r="D326" s="122">
        <v>0.52619078149533349</v>
      </c>
      <c r="E326" s="122">
        <v>0.78589674399091591</v>
      </c>
      <c r="F326" s="122">
        <v>0.75432486143206634</v>
      </c>
      <c r="G326" s="122">
        <v>0.98961147821720497</v>
      </c>
      <c r="H326" s="122">
        <v>0.67481813587813799</v>
      </c>
      <c r="I326" s="122">
        <v>0.32211242837770548</v>
      </c>
      <c r="J326" s="122">
        <v>0.18202201417126429</v>
      </c>
      <c r="K326" s="100">
        <v>0.84122169838919092</v>
      </c>
      <c r="L326" s="101"/>
      <c r="M326" s="102">
        <v>325</v>
      </c>
      <c r="N326" s="125">
        <v>2.8262293690072799</v>
      </c>
      <c r="O326" s="125">
        <v>1.6975165857699139</v>
      </c>
      <c r="P326" s="125">
        <v>6.5697783630755027E-2</v>
      </c>
      <c r="Q326" s="125">
        <v>0.79226442203349345</v>
      </c>
      <c r="R326" s="125">
        <v>0.68816278388169927</v>
      </c>
      <c r="S326" s="125">
        <v>2.3120116091675227</v>
      </c>
      <c r="T326" s="125">
        <v>0.45325695003452393</v>
      </c>
      <c r="U326" s="122">
        <v>-0.46179985239144439</v>
      </c>
      <c r="V326" s="122">
        <v>-0.90768621642865732</v>
      </c>
      <c r="W326" s="94">
        <v>0.99949160622959754</v>
      </c>
      <c r="X326" s="56"/>
      <c r="Y326" s="95">
        <v>325</v>
      </c>
      <c r="Z326" s="122">
        <f>(幕後結果!$AB$2+幕後結果!$AB$4*幕後結果_最佳化!$N1327)*12/3</f>
        <v>1.0674240239444253</v>
      </c>
      <c r="AA326" s="122">
        <f>(幕後結果!$AC$2+幕後結果!$AC$4*幕後結果_最佳化!$O1327)*12/3</f>
        <v>1.8423263715629765</v>
      </c>
      <c r="AB326" s="122">
        <f>(幕後結果!$AD$2+幕後結果!$AD$4*幕後結果_最佳化!$P1327)*12/3</f>
        <v>1.3006239139374343</v>
      </c>
      <c r="AC326" s="122">
        <f>(幕後結果!$AE$2+幕後結果!$AE$4*幕後結果_最佳化!$Q1327)*12/3</f>
        <v>2.2717128688398467</v>
      </c>
      <c r="AD326" s="122">
        <f>(幕後結果!$AF$2+幕後結果!$AF$4*幕後結果_最佳化!$R1327)*12/3</f>
        <v>3.1200287937099636</v>
      </c>
      <c r="AE326" s="122">
        <f>(幕後結果!$AG$2+幕後結果!$AG$4*幕後結果_最佳化!$S1327)*12/3</f>
        <v>1.9645904078094925</v>
      </c>
      <c r="AF326" s="122">
        <f>(幕後結果!$AH$2+幕後結果!$AH$4*幕後結果_最佳化!$T1327)*12/3</f>
        <v>1.3593789471828133</v>
      </c>
      <c r="AG326" s="122">
        <f>(幕後結果!$AI$2+幕後結果!$AI$4*幕後結果_最佳化!$U1327)*12/3</f>
        <v>0.72111767059121823</v>
      </c>
      <c r="AH326" s="122">
        <f>(幕後結果!$AJ$2+幕後結果!$AJ$4*幕後結果_最佳化!$V1327)*12/3</f>
        <v>1.2982698086797353</v>
      </c>
      <c r="AI326" s="96">
        <f>(幕後結果!$AK$2+幕後結果!$AK$4*幕後結果_最佳化!$W1327)*12/3</f>
        <v>1.2196255035036994</v>
      </c>
      <c r="AJ326" s="56"/>
      <c r="AK326" s="56"/>
      <c r="AL326" s="56"/>
      <c r="AM326" s="104">
        <v>325</v>
      </c>
      <c r="AN326" s="122">
        <f t="shared" si="66"/>
        <v>0.16097662551253136</v>
      </c>
      <c r="AO326" s="122">
        <f t="shared" si="67"/>
        <v>0.17832107914792883</v>
      </c>
      <c r="AP326" s="122">
        <f t="shared" si="68"/>
        <v>4.3353950766536628E-2</v>
      </c>
      <c r="AQ326" s="122">
        <f t="shared" si="69"/>
        <v>0.11731827986817121</v>
      </c>
      <c r="AR326" s="122">
        <f t="shared" si="70"/>
        <v>9.5184681668316687E-2</v>
      </c>
      <c r="AS326" s="122">
        <f t="shared" si="71"/>
        <v>6.3188613982629302E-2</v>
      </c>
      <c r="AT326" s="122">
        <f t="shared" si="72"/>
        <v>0.11085556741853415</v>
      </c>
      <c r="AU326" s="122">
        <f t="shared" si="73"/>
        <v>0.10812223921238114</v>
      </c>
      <c r="AV326" s="122">
        <f t="shared" si="74"/>
        <v>8.3310299337313334E-2</v>
      </c>
      <c r="AW326" s="122">
        <f t="shared" si="75"/>
        <v>3.936866308565732E-2</v>
      </c>
      <c r="AX326" s="122">
        <f t="shared" si="76"/>
        <v>1</v>
      </c>
      <c r="AY326" s="122">
        <f>SUMPRODUCT(AN326:AW326,幕後結果_最佳化!$Z$1005:$AI$1005)</f>
        <v>-0.16259624257315061</v>
      </c>
      <c r="AZ326" s="122">
        <f>(SUMPRODUCT(AN326:AW326,MMULT(AN326:AW326,幕後結果!$AB$9:$AK$18)))*252</f>
        <v>5.8604957160518514E-2</v>
      </c>
      <c r="BA326" s="122">
        <f t="shared" si="77"/>
        <v>0.24208460744235374</v>
      </c>
      <c r="BB326" s="98">
        <f t="shared" si="78"/>
        <v>-0.84886125038777727</v>
      </c>
      <c r="BC326" s="56"/>
      <c r="BD326" s="56"/>
    </row>
    <row r="327" spans="1:56">
      <c r="A327" s="91">
        <v>326</v>
      </c>
      <c r="B327" s="122">
        <v>0.92470415735107103</v>
      </c>
      <c r="C327" s="122">
        <v>0.83987789430061266</v>
      </c>
      <c r="D327" s="122">
        <v>0.89054115595604522</v>
      </c>
      <c r="E327" s="122">
        <v>3.8801123993606579E-2</v>
      </c>
      <c r="F327" s="122">
        <v>0.38379025737257577</v>
      </c>
      <c r="G327" s="122">
        <v>0.20026528759335638</v>
      </c>
      <c r="H327" s="122">
        <v>0.58867393194613782</v>
      </c>
      <c r="I327" s="122">
        <v>0.33592294161746827</v>
      </c>
      <c r="J327" s="122">
        <v>0.82512884651571294</v>
      </c>
      <c r="K327" s="100">
        <v>0.12852740579731115</v>
      </c>
      <c r="L327" s="101"/>
      <c r="M327" s="102">
        <v>326</v>
      </c>
      <c r="N327" s="125">
        <v>1.4374446647818555</v>
      </c>
      <c r="O327" s="125">
        <v>0.99395615959889461</v>
      </c>
      <c r="P327" s="125">
        <v>1.2294111600790736</v>
      </c>
      <c r="Q327" s="125">
        <v>-1.7647710738300728</v>
      </c>
      <c r="R327" s="125">
        <v>-0.29554115979733381</v>
      </c>
      <c r="S327" s="125">
        <v>-0.84067402652264744</v>
      </c>
      <c r="T327" s="125">
        <v>0.22413515810701828</v>
      </c>
      <c r="U327" s="122">
        <v>-0.42361600199897081</v>
      </c>
      <c r="V327" s="122">
        <v>0.93508924835606033</v>
      </c>
      <c r="W327" s="94">
        <v>-1.1333797561968975</v>
      </c>
      <c r="X327" s="56"/>
      <c r="Y327" s="95">
        <v>326</v>
      </c>
      <c r="Z327" s="122">
        <f>(幕後結果!$AB$2+幕後結果!$AB$4*幕後結果_最佳化!$N1328)*12/3</f>
        <v>-0.35505459324782263</v>
      </c>
      <c r="AA327" s="122">
        <f>(幕後結果!$AC$2+幕後結果!$AC$4*幕後結果_最佳化!$O1328)*12/3</f>
        <v>1.0751308201875176</v>
      </c>
      <c r="AB327" s="122">
        <f>(幕後結果!$AD$2+幕後結果!$AD$4*幕後結果_最佳化!$P1328)*12/3</f>
        <v>2.0655397843157277</v>
      </c>
      <c r="AC327" s="122">
        <f>(幕後結果!$AE$2+幕後結果!$AE$4*幕後結果_最佳化!$Q1328)*12/3</f>
        <v>-0.35897280958086836</v>
      </c>
      <c r="AD327" s="122">
        <f>(幕後結果!$AF$2+幕後結果!$AF$4*幕後結果_最佳化!$R1328)*12/3</f>
        <v>0.88579888221739633</v>
      </c>
      <c r="AE327" s="122">
        <f>(幕後結果!$AG$2+幕後結果!$AG$4*幕後結果_最佳化!$S1328)*12/3</f>
        <v>-0.79112231221891938</v>
      </c>
      <c r="AF327" s="122">
        <f>(幕後結果!$AH$2+幕後結果!$AH$4*幕後結果_最佳化!$T1328)*12/3</f>
        <v>0.87711419917040434</v>
      </c>
      <c r="AG327" s="122">
        <f>(幕後結果!$AI$2+幕後結果!$AI$4*幕後結果_最佳化!$U1328)*12/3</f>
        <v>0.28644094219862082</v>
      </c>
      <c r="AH327" s="122">
        <f>(幕後結果!$AJ$2+幕後結果!$AJ$4*幕後結果_最佳化!$V1328)*12/3</f>
        <v>1.9891405394880417</v>
      </c>
      <c r="AI327" s="96">
        <f>(幕後結果!$AK$2+幕後結果!$AK$4*幕後結果_最佳化!$W1328)*12/3</f>
        <v>-2.4080521405964888</v>
      </c>
      <c r="AJ327" s="56"/>
      <c r="AK327" s="56"/>
      <c r="AL327" s="56"/>
      <c r="AM327" s="104">
        <v>326</v>
      </c>
      <c r="AN327" s="122">
        <f t="shared" si="66"/>
        <v>8.7658678454846872E-2</v>
      </c>
      <c r="AO327" s="122">
        <f t="shared" si="67"/>
        <v>5.2390274913171053E-2</v>
      </c>
      <c r="AP327" s="122">
        <f t="shared" si="68"/>
        <v>0.12842627976969223</v>
      </c>
      <c r="AQ327" s="122">
        <f t="shared" si="69"/>
        <v>9.3062562261544315E-2</v>
      </c>
      <c r="AR327" s="122">
        <f t="shared" si="70"/>
        <v>4.5841883447335884E-2</v>
      </c>
      <c r="AS327" s="122">
        <f t="shared" si="71"/>
        <v>0.16515045547527285</v>
      </c>
      <c r="AT327" s="122">
        <f t="shared" si="72"/>
        <v>0.10837306911762426</v>
      </c>
      <c r="AU327" s="122">
        <f t="shared" si="73"/>
        <v>4.3700907053429237E-2</v>
      </c>
      <c r="AV327" s="122">
        <f t="shared" si="74"/>
        <v>0.18410567575794168</v>
      </c>
      <c r="AW327" s="122">
        <f t="shared" si="75"/>
        <v>9.1290213749141799E-2</v>
      </c>
      <c r="AX327" s="122">
        <f t="shared" si="76"/>
        <v>1</v>
      </c>
      <c r="AY327" s="122">
        <f>SUMPRODUCT(AN327:AW327,幕後結果_最佳化!$Z$1005:$AI$1005)</f>
        <v>-6.3005147284165022E-2</v>
      </c>
      <c r="AZ327" s="122">
        <f>(SUMPRODUCT(AN327:AW327,MMULT(AN327:AW327,幕後結果!$AB$9:$AK$18)))*252</f>
        <v>4.5816298702792149E-2</v>
      </c>
      <c r="BA327" s="122">
        <f t="shared" si="77"/>
        <v>0.21404742162145321</v>
      </c>
      <c r="BB327" s="98">
        <f t="shared" si="78"/>
        <v>-0.49477422564547507</v>
      </c>
      <c r="BC327" s="56"/>
      <c r="BD327" s="56"/>
    </row>
    <row r="328" spans="1:56">
      <c r="A328" s="91">
        <v>327</v>
      </c>
      <c r="B328" s="122">
        <v>0.76093226659909452</v>
      </c>
      <c r="C328" s="122">
        <v>0.43816838760713539</v>
      </c>
      <c r="D328" s="122">
        <v>0.81227039260733269</v>
      </c>
      <c r="E328" s="122">
        <v>0.82557215601067702</v>
      </c>
      <c r="F328" s="122">
        <v>0.94121227780664851</v>
      </c>
      <c r="G328" s="122">
        <v>0.96947685099207281</v>
      </c>
      <c r="H328" s="122">
        <v>0.47581278774364399</v>
      </c>
      <c r="I328" s="122">
        <v>0.67522546269200023</v>
      </c>
      <c r="J328" s="122">
        <v>0.54139587017507695</v>
      </c>
      <c r="K328" s="100">
        <v>0.22790213618294941</v>
      </c>
      <c r="L328" s="101"/>
      <c r="M328" s="102">
        <v>327</v>
      </c>
      <c r="N328" s="125">
        <v>0.70930461234952424</v>
      </c>
      <c r="O328" s="125">
        <v>-0.15561465175409142</v>
      </c>
      <c r="P328" s="125">
        <v>0.88629382664458911</v>
      </c>
      <c r="Q328" s="125">
        <v>0.93681119055039808</v>
      </c>
      <c r="R328" s="125">
        <v>1.5650318374714531</v>
      </c>
      <c r="S328" s="125">
        <v>1.8731599712010678</v>
      </c>
      <c r="T328" s="125">
        <v>-6.0665540904019474E-2</v>
      </c>
      <c r="U328" s="122">
        <v>0.45438871318123286</v>
      </c>
      <c r="V328" s="122">
        <v>0.10395096786942214</v>
      </c>
      <c r="W328" s="94">
        <v>-0.74577346400637823</v>
      </c>
      <c r="X328" s="56"/>
      <c r="Y328" s="95">
        <v>327</v>
      </c>
      <c r="Z328" s="122">
        <f>(幕後結果!$AB$2+幕後結果!$AB$4*幕後結果_最佳化!$N1329)*12/3</f>
        <v>-1.1008603698774815</v>
      </c>
      <c r="AA328" s="122">
        <f>(幕後結果!$AC$2+幕後結果!$AC$4*幕後結果_最佳化!$O1329)*12/3</f>
        <v>-0.15278073051632804</v>
      </c>
      <c r="AB328" s="122">
        <f>(幕後結果!$AD$2+幕後結果!$AD$4*幕後結果_最佳化!$P1329)*12/3</f>
        <v>1.0302556793050965</v>
      </c>
      <c r="AC328" s="122">
        <f>(幕後結果!$AE$2+幕後結果!$AE$4*幕後結果_最佳化!$Q1329)*12/3</f>
        <v>1.8209362840781502</v>
      </c>
      <c r="AD328" s="122">
        <f>(幕後結果!$AF$2+幕後結果!$AF$4*幕後結果_最佳化!$R1329)*12/3</f>
        <v>4.6638092688877339</v>
      </c>
      <c r="AE328" s="122">
        <f>(幕後結果!$AG$2+幕後結果!$AG$4*幕後結果_最佳化!$S1329)*12/3</f>
        <v>1.1777086698520005</v>
      </c>
      <c r="AF328" s="122">
        <f>(幕後結果!$AH$2+幕後結果!$AH$4*幕後結果_最佳化!$T1329)*12/3</f>
        <v>0.17361767978334811</v>
      </c>
      <c r="AG328" s="122">
        <f>(幕後結果!$AI$2+幕後結果!$AI$4*幕後結果_最佳化!$U1329)*12/3</f>
        <v>0.54865108982605315</v>
      </c>
      <c r="AH328" s="122">
        <f>(幕後結果!$AJ$2+幕後結果!$AJ$4*幕後結果_最佳化!$V1329)*12/3</f>
        <v>1.3062500172515525</v>
      </c>
      <c r="AI328" s="96">
        <f>(幕後結果!$AK$2+幕後結果!$AK$4*幕後結果_最佳化!$W1329)*12/3</f>
        <v>-1.1063516666195969</v>
      </c>
      <c r="AJ328" s="56"/>
      <c r="AK328" s="56"/>
      <c r="AL328" s="56"/>
      <c r="AM328" s="104">
        <v>327</v>
      </c>
      <c r="AN328" s="122">
        <f t="shared" si="66"/>
        <v>9.0175652098437434E-2</v>
      </c>
      <c r="AO328" s="122">
        <f t="shared" si="67"/>
        <v>5.3803864312591577E-2</v>
      </c>
      <c r="AP328" s="122">
        <f t="shared" si="68"/>
        <v>0.18250380350230527</v>
      </c>
      <c r="AQ328" s="122">
        <f t="shared" si="69"/>
        <v>0.19184285206496851</v>
      </c>
      <c r="AR328" s="122">
        <f t="shared" si="70"/>
        <v>0.1285582663456907</v>
      </c>
      <c r="AS328" s="122">
        <f t="shared" si="71"/>
        <v>8.8795377829048085E-3</v>
      </c>
      <c r="AT328" s="122">
        <f t="shared" si="72"/>
        <v>0.11047945819682255</v>
      </c>
      <c r="AU328" s="122">
        <f t="shared" si="73"/>
        <v>5.7268831175458267E-3</v>
      </c>
      <c r="AV328" s="122">
        <f t="shared" si="74"/>
        <v>0.13095484235270874</v>
      </c>
      <c r="AW328" s="122">
        <f t="shared" si="75"/>
        <v>9.7074840226024264E-2</v>
      </c>
      <c r="AX328" s="122">
        <f t="shared" si="76"/>
        <v>0.99999999999999978</v>
      </c>
      <c r="AY328" s="122">
        <f>SUMPRODUCT(AN328:AW328,幕後結果_最佳化!$Z$1005:$AI$1005)</f>
        <v>6.5131291589699825E-3</v>
      </c>
      <c r="AZ328" s="122">
        <f>(SUMPRODUCT(AN328:AW328,MMULT(AN328:AW328,幕後結果!$AB$9:$AK$18)))*252</f>
        <v>7.6510538151009486E-2</v>
      </c>
      <c r="BA328" s="122">
        <f t="shared" si="77"/>
        <v>0.27660538344545915</v>
      </c>
      <c r="BB328" s="98">
        <f t="shared" si="78"/>
        <v>-0.13154794887860435</v>
      </c>
      <c r="BC328" s="56"/>
      <c r="BD328" s="56"/>
    </row>
    <row r="329" spans="1:56">
      <c r="A329" s="91">
        <v>328</v>
      </c>
      <c r="B329" s="122">
        <v>0.33052659539814755</v>
      </c>
      <c r="C329" s="122">
        <v>0.58051004618584989</v>
      </c>
      <c r="D329" s="122">
        <v>0.50429648546124195</v>
      </c>
      <c r="E329" s="122">
        <v>0.26521203686663486</v>
      </c>
      <c r="F329" s="122">
        <v>9.2604710094357667E-2</v>
      </c>
      <c r="G329" s="122">
        <v>0.73849002924717189</v>
      </c>
      <c r="H329" s="122">
        <v>0.35316023092670679</v>
      </c>
      <c r="I329" s="122">
        <v>0.54500403375501305</v>
      </c>
      <c r="J329" s="122">
        <v>0.39441532441012583</v>
      </c>
      <c r="K329" s="100">
        <v>0.29546502980507094</v>
      </c>
      <c r="L329" s="101"/>
      <c r="M329" s="102">
        <v>328</v>
      </c>
      <c r="N329" s="125">
        <v>-0.43845954398166831</v>
      </c>
      <c r="O329" s="125">
        <v>0.20319847131140925</v>
      </c>
      <c r="P329" s="125">
        <v>1.0769900136531549E-2</v>
      </c>
      <c r="Q329" s="125">
        <v>-0.62735879117923676</v>
      </c>
      <c r="R329" s="125">
        <v>-1.3248846276959594</v>
      </c>
      <c r="S329" s="125">
        <v>0.63869718936057363</v>
      </c>
      <c r="T329" s="125">
        <v>-0.37680239353030082</v>
      </c>
      <c r="U329" s="122">
        <v>0.11304871658009789</v>
      </c>
      <c r="V329" s="122">
        <v>-0.26782938758648184</v>
      </c>
      <c r="W329" s="94">
        <v>-0.53748874160185112</v>
      </c>
      <c r="X329" s="56"/>
      <c r="Y329" s="95">
        <v>328</v>
      </c>
      <c r="Z329" s="122">
        <f>(幕後結果!$AB$2+幕後結果!$AB$4*幕後結果_最佳化!$N1330)*12/3</f>
        <v>-2.2764709342748057</v>
      </c>
      <c r="AA329" s="122">
        <f>(幕後結果!$AC$2+幕後結果!$AC$4*幕後結果_最佳化!$O1330)*12/3</f>
        <v>0.20761135293126967</v>
      </c>
      <c r="AB329" s="122">
        <f>(幕後結果!$AD$2+幕後結果!$AD$4*幕後結果_最佳化!$P1330)*12/3</f>
        <v>-2.7819474194527693E-2</v>
      </c>
      <c r="AC329" s="122">
        <f>(幕後結果!$AE$2+幕後結果!$AE$4*幕後結果_最佳化!$Q1330)*12/3</f>
        <v>-0.37955188903801701</v>
      </c>
      <c r="AD329" s="122">
        <f>(幕後結果!$AF$2+幕後結果!$AF$4*幕後結果_最佳化!$R1330)*12/3</f>
        <v>-1.4811430394988649</v>
      </c>
      <c r="AE329" s="122">
        <f>(幕後結果!$AG$2+幕後結果!$AG$4*幕後結果_最佳化!$S1330)*12/3</f>
        <v>0.27391384168121902</v>
      </c>
      <c r="AF329" s="122">
        <f>(幕後結果!$AH$2+幕後結果!$AH$4*幕後結果_最佳化!$T1330)*12/3</f>
        <v>-0.35136805372809105</v>
      </c>
      <c r="AG329" s="122">
        <f>(幕後結果!$AI$2+幕後結果!$AI$4*幕後結果_最佳化!$U1330)*12/3</f>
        <v>-0.3278631669829159</v>
      </c>
      <c r="AH329" s="122">
        <f>(幕後結果!$AJ$2+幕後結果!$AJ$4*幕後結果_最佳化!$V1330)*12/3</f>
        <v>0.88510768191710998</v>
      </c>
      <c r="AI329" s="96">
        <f>(幕後結果!$AK$2+幕後結果!$AK$4*幕後結果_最佳化!$W1330)*12/3</f>
        <v>-2.4241466657125166</v>
      </c>
      <c r="AJ329" s="56"/>
      <c r="AK329" s="56"/>
      <c r="AL329" s="56"/>
      <c r="AM329" s="104">
        <v>328</v>
      </c>
      <c r="AN329" s="122">
        <f t="shared" si="66"/>
        <v>4.6291506505976888E-2</v>
      </c>
      <c r="AO329" s="122">
        <f t="shared" si="67"/>
        <v>0.15073535923272122</v>
      </c>
      <c r="AP329" s="122">
        <f t="shared" si="68"/>
        <v>5.214868310368484E-2</v>
      </c>
      <c r="AQ329" s="122">
        <f t="shared" si="69"/>
        <v>0.12353416246213698</v>
      </c>
      <c r="AR329" s="122">
        <f t="shared" si="70"/>
        <v>8.6783473996169869E-2</v>
      </c>
      <c r="AS329" s="122">
        <f t="shared" si="71"/>
        <v>4.5122031527172153E-2</v>
      </c>
      <c r="AT329" s="122">
        <f t="shared" si="72"/>
        <v>0.17034772801688733</v>
      </c>
      <c r="AU329" s="122">
        <f t="shared" si="73"/>
        <v>0.15726797264138559</v>
      </c>
      <c r="AV329" s="122">
        <f t="shared" si="74"/>
        <v>0.10623284237015254</v>
      </c>
      <c r="AW329" s="122">
        <f t="shared" si="75"/>
        <v>6.1536240143712707E-2</v>
      </c>
      <c r="AX329" s="122">
        <f t="shared" si="76"/>
        <v>1</v>
      </c>
      <c r="AY329" s="122">
        <f>SUMPRODUCT(AN329:AW329,幕後結果_最佳化!$Z$1005:$AI$1005)</f>
        <v>2.9524364599032044E-2</v>
      </c>
      <c r="AZ329" s="122">
        <f>(SUMPRODUCT(AN329:AW329,MMULT(AN329:AW329,幕後結果!$AB$9:$AK$18)))*252</f>
        <v>6.2417703225061405E-2</v>
      </c>
      <c r="BA329" s="122">
        <f t="shared" si="77"/>
        <v>0.24983535223234801</v>
      </c>
      <c r="BB329" s="98">
        <f t="shared" si="78"/>
        <v>-5.3537801121630521E-2</v>
      </c>
      <c r="BC329" s="56"/>
      <c r="BD329" s="56"/>
    </row>
    <row r="330" spans="1:56">
      <c r="A330" s="91">
        <v>329</v>
      </c>
      <c r="B330" s="122">
        <v>0.27386976003217178</v>
      </c>
      <c r="C330" s="122">
        <v>0.4038503514254832</v>
      </c>
      <c r="D330" s="122">
        <v>0.20260727768581277</v>
      </c>
      <c r="E330" s="122">
        <v>0.94368136181550044</v>
      </c>
      <c r="F330" s="122">
        <v>0.38626407184658906</v>
      </c>
      <c r="G330" s="122">
        <v>0.5411741159227228</v>
      </c>
      <c r="H330" s="122">
        <v>0.3275166621808141</v>
      </c>
      <c r="I330" s="122">
        <v>0.15534794121254869</v>
      </c>
      <c r="J330" s="122">
        <v>0.91280763732260262</v>
      </c>
      <c r="K330" s="100">
        <v>0.58884946952246242</v>
      </c>
      <c r="L330" s="101"/>
      <c r="M330" s="102">
        <v>329</v>
      </c>
      <c r="N330" s="125">
        <v>-0.60115084591636569</v>
      </c>
      <c r="O330" s="125">
        <v>-0.24339333970720439</v>
      </c>
      <c r="P330" s="125">
        <v>-0.83234443612476916</v>
      </c>
      <c r="Q330" s="125">
        <v>1.5864499535383365</v>
      </c>
      <c r="R330" s="125">
        <v>-0.28906956465572869</v>
      </c>
      <c r="S330" s="125">
        <v>0.10339211723402998</v>
      </c>
      <c r="T330" s="125">
        <v>-0.44678081538807485</v>
      </c>
      <c r="U330" s="122">
        <v>-1.0137629412658016</v>
      </c>
      <c r="V330" s="122">
        <v>1.3582488794314966</v>
      </c>
      <c r="W330" s="94">
        <v>0.2245863805992622</v>
      </c>
      <c r="X330" s="56"/>
      <c r="Y330" s="95">
        <v>329</v>
      </c>
      <c r="Z330" s="122">
        <f>(幕後結果!$AB$2+幕後結果!$AB$4*幕後結果_最佳化!$N1331)*12/3</f>
        <v>-2.4431093610238594</v>
      </c>
      <c r="AA330" s="122">
        <f>(幕後結果!$AC$2+幕後結果!$AC$4*幕後結果_最佳化!$O1331)*12/3</f>
        <v>-0.26741554092874376</v>
      </c>
      <c r="AB330" s="122">
        <f>(幕後結果!$AD$2+幕後結果!$AD$4*幕後結果_最佳化!$P1331)*12/3</f>
        <v>-1.2208770696235407</v>
      </c>
      <c r="AC330" s="122">
        <f>(幕後結果!$AE$2+幕後結果!$AE$4*幕後結果_最佳化!$Q1331)*12/3</f>
        <v>1.3692679202261597</v>
      </c>
      <c r="AD330" s="122">
        <f>(幕後結果!$AF$2+幕後結果!$AF$4*幕後結果_最佳化!$R1331)*12/3</f>
        <v>0.59517355688460938</v>
      </c>
      <c r="AE330" s="122">
        <f>(幕後結果!$AG$2+幕後結果!$AG$4*幕後結果_最佳化!$S1331)*12/3</f>
        <v>0.27787642444965788</v>
      </c>
      <c r="AF330" s="122">
        <f>(幕後結果!$AH$2+幕後結果!$AH$4*幕後結果_最佳化!$T1331)*12/3</f>
        <v>-0.37282958043300968</v>
      </c>
      <c r="AG330" s="122">
        <f>(幕後結果!$AI$2+幕後結果!$AI$4*幕後結果_最佳化!$U1331)*12/3</f>
        <v>-1.7549242614445195</v>
      </c>
      <c r="AH330" s="122">
        <f>(幕後結果!$AJ$2+幕後結果!$AJ$4*幕後結果_最佳化!$V1331)*12/3</f>
        <v>2.1996859568240645</v>
      </c>
      <c r="AI330" s="96">
        <f>(幕後結果!$AK$2+幕後結果!$AK$4*幕後結果_最佳化!$W1331)*12/3</f>
        <v>-3.0963652415405853</v>
      </c>
      <c r="AJ330" s="56"/>
      <c r="AK330" s="56"/>
      <c r="AL330" s="56"/>
      <c r="AM330" s="104">
        <v>329</v>
      </c>
      <c r="AN330" s="122">
        <f t="shared" si="66"/>
        <v>0.1276080139497236</v>
      </c>
      <c r="AO330" s="122">
        <f t="shared" si="67"/>
        <v>2.3273343354863522E-2</v>
      </c>
      <c r="AP330" s="122">
        <f t="shared" si="68"/>
        <v>4.5321586673521617E-2</v>
      </c>
      <c r="AQ330" s="122">
        <f t="shared" si="69"/>
        <v>0.18769628285204895</v>
      </c>
      <c r="AR330" s="122">
        <f t="shared" si="70"/>
        <v>0.11702507366734564</v>
      </c>
      <c r="AS330" s="122">
        <f t="shared" si="71"/>
        <v>3.4187362969146776E-2</v>
      </c>
      <c r="AT330" s="122">
        <f t="shared" si="72"/>
        <v>0.15943902153183245</v>
      </c>
      <c r="AU330" s="122">
        <f t="shared" si="73"/>
        <v>5.3002740591498544E-2</v>
      </c>
      <c r="AV330" s="122">
        <f t="shared" si="74"/>
        <v>0.1188949977168753</v>
      </c>
      <c r="AW330" s="122">
        <f t="shared" si="75"/>
        <v>0.13355157669314341</v>
      </c>
      <c r="AX330" s="122">
        <f t="shared" si="76"/>
        <v>0.99999999999999989</v>
      </c>
      <c r="AY330" s="122">
        <f>SUMPRODUCT(AN330:AW330,幕後結果_最佳化!$Z$1005:$AI$1005)</f>
        <v>-0.14915399665887258</v>
      </c>
      <c r="AZ330" s="122">
        <f>(SUMPRODUCT(AN330:AW330,MMULT(AN330:AW330,幕後結果!$AB$9:$AK$18)))*252</f>
        <v>6.5765015156038997E-2</v>
      </c>
      <c r="BA330" s="122">
        <f t="shared" si="77"/>
        <v>0.25644690514030188</v>
      </c>
      <c r="BB330" s="98">
        <f t="shared" si="78"/>
        <v>-0.74890354615042043</v>
      </c>
      <c r="BC330" s="56"/>
      <c r="BD330" s="56"/>
    </row>
    <row r="331" spans="1:56">
      <c r="A331" s="91">
        <v>330</v>
      </c>
      <c r="B331" s="122">
        <v>0.23724527970969911</v>
      </c>
      <c r="C331" s="122">
        <v>0.18138049738821471</v>
      </c>
      <c r="D331" s="122">
        <v>0.31038133889696295</v>
      </c>
      <c r="E331" s="122">
        <v>9.8519810539726693E-2</v>
      </c>
      <c r="F331" s="122">
        <v>0.50755879679654714</v>
      </c>
      <c r="G331" s="122">
        <v>0.74471586729632522</v>
      </c>
      <c r="H331" s="122">
        <v>8.0636690063928151E-2</v>
      </c>
      <c r="I331" s="122">
        <v>9.6713207645076293E-2</v>
      </c>
      <c r="J331" s="122">
        <v>0.86682933800493411</v>
      </c>
      <c r="K331" s="100">
        <v>0.7163879119576837</v>
      </c>
      <c r="L331" s="101"/>
      <c r="M331" s="102">
        <v>330</v>
      </c>
      <c r="N331" s="125">
        <v>-0.71519176087704495</v>
      </c>
      <c r="O331" s="125">
        <v>-0.91011664971952411</v>
      </c>
      <c r="P331" s="125">
        <v>-0.49476972429000399</v>
      </c>
      <c r="Q331" s="125">
        <v>-1.2900317888925308</v>
      </c>
      <c r="R331" s="125">
        <v>1.8948227558535743E-2</v>
      </c>
      <c r="S331" s="125">
        <v>0.65795310456125711</v>
      </c>
      <c r="T331" s="125">
        <v>-1.4008017000774515</v>
      </c>
      <c r="U331" s="122">
        <v>-1.3005094623715079</v>
      </c>
      <c r="V331" s="122">
        <v>1.1115275831495541</v>
      </c>
      <c r="W331" s="94">
        <v>0.57214436352293396</v>
      </c>
      <c r="X331" s="56"/>
      <c r="Y331" s="95">
        <v>330</v>
      </c>
      <c r="Z331" s="122">
        <f>(幕後結果!$AB$2+幕後結果!$AB$4*幕後結果_最佳化!$N1332)*12/3</f>
        <v>-2.559917072487734</v>
      </c>
      <c r="AA331" s="122">
        <f>(幕後結果!$AC$2+幕後結果!$AC$4*幕後結果_最佳化!$O1332)*12/3</f>
        <v>-0.97444672037467051</v>
      </c>
      <c r="AB331" s="122">
        <f>(幕後結果!$AD$2+幕後結果!$AD$4*幕後結果_最佳化!$P1332)*12/3</f>
        <v>-1.1493199166520094</v>
      </c>
      <c r="AC331" s="122">
        <f>(幕後結果!$AE$2+幕後結果!$AE$4*幕後結果_最佳化!$Q1332)*12/3</f>
        <v>-1.7871276856245661</v>
      </c>
      <c r="AD331" s="122">
        <f>(幕後結果!$AF$2+幕後結果!$AF$4*幕後結果_最佳化!$R1332)*12/3</f>
        <v>0.47063228194057088</v>
      </c>
      <c r="AE331" s="122">
        <f>(幕後結果!$AG$2+幕後結果!$AG$4*幕後結果_最佳化!$S1332)*12/3</f>
        <v>2.1843209738261204E-3</v>
      </c>
      <c r="AF331" s="122">
        <f>(幕後結果!$AH$2+幕後結果!$AH$4*幕後結果_最佳化!$T1332)*12/3</f>
        <v>-1.5909421447098577</v>
      </c>
      <c r="AG331" s="122">
        <f>(幕後結果!$AI$2+幕後結果!$AI$4*幕後結果_最佳化!$U1332)*12/3</f>
        <v>-2.0588260077694009</v>
      </c>
      <c r="AH331" s="122">
        <f>(幕後結果!$AJ$2+幕後結果!$AJ$4*幕後結果_最佳化!$V1332)*12/3</f>
        <v>2.0758167105083283</v>
      </c>
      <c r="AI331" s="96">
        <f>(幕後結果!$AK$2+幕後結果!$AK$4*幕後結果_最佳化!$W1332)*12/3</f>
        <v>-2.3711009520592983</v>
      </c>
      <c r="AJ331" s="56"/>
      <c r="AK331" s="56"/>
      <c r="AL331" s="56"/>
      <c r="AM331" s="104">
        <v>330</v>
      </c>
      <c r="AN331" s="122">
        <f t="shared" si="66"/>
        <v>8.6258430638316688E-2</v>
      </c>
      <c r="AO331" s="122">
        <f t="shared" si="67"/>
        <v>0.20136094634939594</v>
      </c>
      <c r="AP331" s="122">
        <f t="shared" si="68"/>
        <v>4.3900469922779142E-2</v>
      </c>
      <c r="AQ331" s="122">
        <f t="shared" si="69"/>
        <v>0.16526032022556128</v>
      </c>
      <c r="AR331" s="122">
        <f t="shared" si="70"/>
        <v>5.9630608972936386E-2</v>
      </c>
      <c r="AS331" s="122">
        <f t="shared" si="71"/>
        <v>8.4452788905208853E-2</v>
      </c>
      <c r="AT331" s="122">
        <f t="shared" si="72"/>
        <v>1.6154763022970069E-2</v>
      </c>
      <c r="AU331" s="122">
        <f t="shared" si="73"/>
        <v>0.22873194562568397</v>
      </c>
      <c r="AV331" s="122">
        <f t="shared" si="74"/>
        <v>4.9522900712095475E-2</v>
      </c>
      <c r="AW331" s="122">
        <f t="shared" si="75"/>
        <v>6.4726825625052012E-2</v>
      </c>
      <c r="AX331" s="122">
        <f t="shared" si="76"/>
        <v>0.99999999999999989</v>
      </c>
      <c r="AY331" s="122">
        <f>SUMPRODUCT(AN331:AW331,幕後結果_最佳化!$Z$1005:$AI$1005)</f>
        <v>-0.1794316849001466</v>
      </c>
      <c r="AZ331" s="122">
        <f>(SUMPRODUCT(AN331:AW331,MMULT(AN331:AW331,幕後結果!$AB$9:$AK$18)))*252</f>
        <v>7.8886310004225094E-2</v>
      </c>
      <c r="BA331" s="122">
        <f t="shared" si="77"/>
        <v>0.28086706820883273</v>
      </c>
      <c r="BB331" s="98">
        <f t="shared" si="78"/>
        <v>-0.79159043571045007</v>
      </c>
      <c r="BC331" s="56"/>
      <c r="BD331" s="56"/>
    </row>
    <row r="332" spans="1:56">
      <c r="A332" s="91">
        <v>331</v>
      </c>
      <c r="B332" s="122">
        <v>0.83932906897345982</v>
      </c>
      <c r="C332" s="122">
        <v>0.19830138502029682</v>
      </c>
      <c r="D332" s="122">
        <v>0.62647257103051657</v>
      </c>
      <c r="E332" s="122">
        <v>0.15135655332297482</v>
      </c>
      <c r="F332" s="122">
        <v>0.19114295744167964</v>
      </c>
      <c r="G332" s="122">
        <v>0.8285427827463252</v>
      </c>
      <c r="H332" s="122">
        <v>0.79808759509276439</v>
      </c>
      <c r="I332" s="122">
        <v>0.18687704781778147</v>
      </c>
      <c r="J332" s="122">
        <v>0.82966543267438064</v>
      </c>
      <c r="K332" s="100">
        <v>0.33091580504198381</v>
      </c>
      <c r="L332" s="101"/>
      <c r="M332" s="102">
        <v>331</v>
      </c>
      <c r="N332" s="125">
        <v>0.99170415816985091</v>
      </c>
      <c r="O332" s="125">
        <v>-0.84770412225838587</v>
      </c>
      <c r="P332" s="125">
        <v>0.32252518955780796</v>
      </c>
      <c r="Q332" s="125">
        <v>-1.0306326763590758</v>
      </c>
      <c r="R332" s="125">
        <v>-0.87369217241063879</v>
      </c>
      <c r="S332" s="125">
        <v>0.948422450904435</v>
      </c>
      <c r="T332" s="125">
        <v>0.83480979531211774</v>
      </c>
      <c r="U332" s="122">
        <v>-0.88946337986862178</v>
      </c>
      <c r="V332" s="122">
        <v>0.95284396528622828</v>
      </c>
      <c r="W332" s="94">
        <v>-0.43738575924341405</v>
      </c>
      <c r="X332" s="56"/>
      <c r="Y332" s="95">
        <v>331</v>
      </c>
      <c r="Z332" s="122">
        <f>(幕後結果!$AB$2+幕後結果!$AB$4*幕後結果_最佳化!$N1333)*12/3</f>
        <v>-0.81160940519446834</v>
      </c>
      <c r="AA332" s="122">
        <f>(幕後結果!$AC$2+幕後結果!$AC$4*幕後結果_最佳化!$O1333)*12/3</f>
        <v>-0.88004476883429683</v>
      </c>
      <c r="AB332" s="122">
        <f>(幕後結果!$AD$2+幕後結果!$AD$4*幕後結果_最佳化!$P1333)*12/3</f>
        <v>0.13167499683596387</v>
      </c>
      <c r="AC332" s="122">
        <f>(幕後結果!$AE$2+幕後結果!$AE$4*幕後結果_最佳化!$Q1333)*12/3</f>
        <v>-0.76442807015928371</v>
      </c>
      <c r="AD332" s="122">
        <f>(幕後結果!$AF$2+幕後結果!$AF$4*幕後結果_最佳化!$R1333)*12/3</f>
        <v>-0.49892622839669243</v>
      </c>
      <c r="AE332" s="122">
        <f>(幕後結果!$AG$2+幕後結果!$AG$4*幕後結果_最佳化!$S1333)*12/3</f>
        <v>0.38809928109252728</v>
      </c>
      <c r="AF332" s="122">
        <f>(幕後結果!$AH$2+幕後結果!$AH$4*幕後結果_最佳化!$T1333)*12/3</f>
        <v>0.75344910571436163</v>
      </c>
      <c r="AG332" s="122">
        <f>(幕後結果!$AI$2+幕後結果!$AI$4*幕後結果_最佳化!$U1333)*12/3</f>
        <v>-1.7736544380447725</v>
      </c>
      <c r="AH332" s="122">
        <f>(幕後結果!$AJ$2+幕後結果!$AJ$4*幕後結果_最佳化!$V1333)*12/3</f>
        <v>2.4982078603675073</v>
      </c>
      <c r="AI332" s="96">
        <f>(幕後結果!$AK$2+幕後結果!$AK$4*幕後結果_最佳化!$W1333)*12/3</f>
        <v>-3.4156590337585655</v>
      </c>
      <c r="AJ332" s="56"/>
      <c r="AK332" s="56"/>
      <c r="AL332" s="56"/>
      <c r="AM332" s="104">
        <v>331</v>
      </c>
      <c r="AN332" s="122">
        <f t="shared" si="66"/>
        <v>0.13184296046063027</v>
      </c>
      <c r="AO332" s="122">
        <f t="shared" si="67"/>
        <v>0.12528326463372452</v>
      </c>
      <c r="AP332" s="122">
        <f t="shared" si="68"/>
        <v>7.9826710297457942E-2</v>
      </c>
      <c r="AQ332" s="122">
        <f t="shared" si="69"/>
        <v>5.349058838394611E-2</v>
      </c>
      <c r="AR332" s="122">
        <f t="shared" si="70"/>
        <v>0.15520717657606709</v>
      </c>
      <c r="AS332" s="122">
        <f t="shared" si="71"/>
        <v>8.7269109978628939E-2</v>
      </c>
      <c r="AT332" s="122">
        <f t="shared" si="72"/>
        <v>0.13803749650518471</v>
      </c>
      <c r="AU332" s="122">
        <f t="shared" si="73"/>
        <v>0.15637889038387387</v>
      </c>
      <c r="AV332" s="122">
        <f t="shared" si="74"/>
        <v>6.0706445365532061E-2</v>
      </c>
      <c r="AW332" s="122">
        <f t="shared" si="75"/>
        <v>1.1957357414954619E-2</v>
      </c>
      <c r="AX332" s="122">
        <f t="shared" si="76"/>
        <v>1</v>
      </c>
      <c r="AY332" s="122">
        <f>SUMPRODUCT(AN332:AW332,幕後結果_最佳化!$Z$1005:$AI$1005)</f>
        <v>-5.2761925103675625E-2</v>
      </c>
      <c r="AZ332" s="122">
        <f>(SUMPRODUCT(AN332:AW332,MMULT(AN332:AW332,幕後結果!$AB$9:$AK$18)))*252</f>
        <v>6.3660271858574188E-2</v>
      </c>
      <c r="BA332" s="122">
        <f t="shared" si="77"/>
        <v>0.25230987269342869</v>
      </c>
      <c r="BB332" s="98">
        <f t="shared" si="78"/>
        <v>-0.37914459740507456</v>
      </c>
      <c r="BC332" s="56"/>
      <c r="BD332" s="56"/>
    </row>
    <row r="333" spans="1:56">
      <c r="A333" s="91">
        <v>332</v>
      </c>
      <c r="B333" s="122">
        <v>0.78989574492230141</v>
      </c>
      <c r="C333" s="122">
        <v>0.74207825668928051</v>
      </c>
      <c r="D333" s="122">
        <v>0.85367620709840963</v>
      </c>
      <c r="E333" s="122">
        <v>0.29691572324923277</v>
      </c>
      <c r="F333" s="122">
        <v>0.86647205547504869</v>
      </c>
      <c r="G333" s="122">
        <v>0.45082034477702937</v>
      </c>
      <c r="H333" s="122">
        <v>0.28059247166138124</v>
      </c>
      <c r="I333" s="122">
        <v>0.73608157988832912</v>
      </c>
      <c r="J333" s="122">
        <v>0.41737257854089505</v>
      </c>
      <c r="K333" s="100">
        <v>0.56666282072246577</v>
      </c>
      <c r="L333" s="101"/>
      <c r="M333" s="102">
        <v>332</v>
      </c>
      <c r="N333" s="125">
        <v>0.80605955578754529</v>
      </c>
      <c r="O333" s="125">
        <v>0.64976584141745264</v>
      </c>
      <c r="P333" s="125">
        <v>1.052331278739244</v>
      </c>
      <c r="Q333" s="125">
        <v>-0.5332920262184323</v>
      </c>
      <c r="R333" s="125">
        <v>1.1098680523399347</v>
      </c>
      <c r="S333" s="125">
        <v>-0.12358901627092622</v>
      </c>
      <c r="T333" s="125">
        <v>-0.5810823652010314</v>
      </c>
      <c r="U333" s="122">
        <v>0.63131154412476098</v>
      </c>
      <c r="V333" s="122">
        <v>-0.20861966604168589</v>
      </c>
      <c r="W333" s="94">
        <v>0.16788422760858765</v>
      </c>
      <c r="X333" s="56"/>
      <c r="Y333" s="95">
        <v>332</v>
      </c>
      <c r="Z333" s="122">
        <f>(幕後結果!$AB$2+幕後結果!$AB$4*幕後結果_最佳化!$N1334)*12/3</f>
        <v>-1.0017580124498104</v>
      </c>
      <c r="AA333" s="122">
        <f>(幕後結果!$AC$2+幕後結果!$AC$4*幕後結果_最佳化!$O1334)*12/3</f>
        <v>0.70060831201968543</v>
      </c>
      <c r="AB333" s="122">
        <f>(幕後結果!$AD$2+幕後結果!$AD$4*幕後結果_最佳化!$P1334)*12/3</f>
        <v>1.5935849180058668</v>
      </c>
      <c r="AC333" s="122">
        <f>(幕後結果!$AE$2+幕後結果!$AE$4*幕後結果_最佳化!$Q1334)*12/3</f>
        <v>0.63380321787492022</v>
      </c>
      <c r="AD333" s="122">
        <f>(幕後結果!$AF$2+幕後結果!$AF$4*幕後結果_最佳化!$R1334)*12/3</f>
        <v>3.5757432669669025</v>
      </c>
      <c r="AE333" s="122">
        <f>(幕後結果!$AG$2+幕後結果!$AG$4*幕後結果_最佳化!$S1334)*12/3</f>
        <v>-0.27276562031642715</v>
      </c>
      <c r="AF333" s="122">
        <f>(幕後結果!$AH$2+幕後結果!$AH$4*幕後結果_最佳化!$T1334)*12/3</f>
        <v>-5.7553797019040398E-3</v>
      </c>
      <c r="AG333" s="122">
        <f>(幕後結果!$AI$2+幕後結果!$AI$4*幕後結果_最佳化!$U1334)*12/3</f>
        <v>1.3315180279948553</v>
      </c>
      <c r="AH333" s="122">
        <f>(幕後結果!$AJ$2+幕後結果!$AJ$4*幕後結果_最佳化!$V1334)*12/3</f>
        <v>0.64357617369275555</v>
      </c>
      <c r="AI333" s="96">
        <f>(幕後結果!$AK$2+幕後結果!$AK$4*幕後結果_最佳化!$W1334)*12/3</f>
        <v>0.35263538990565513</v>
      </c>
      <c r="AJ333" s="56"/>
      <c r="AK333" s="56"/>
      <c r="AL333" s="56"/>
      <c r="AM333" s="104">
        <v>332</v>
      </c>
      <c r="AN333" s="122">
        <f t="shared" si="66"/>
        <v>3.420476180096689E-2</v>
      </c>
      <c r="AO333" s="122">
        <f t="shared" si="67"/>
        <v>6.5104452203077284E-2</v>
      </c>
      <c r="AP333" s="122">
        <f t="shared" si="68"/>
        <v>0.12400949360674689</v>
      </c>
      <c r="AQ333" s="122">
        <f t="shared" si="69"/>
        <v>9.5007841662630238E-2</v>
      </c>
      <c r="AR333" s="122">
        <f t="shared" si="70"/>
        <v>9.4241888539777274E-2</v>
      </c>
      <c r="AS333" s="122">
        <f t="shared" si="71"/>
        <v>2.3554669333667382E-2</v>
      </c>
      <c r="AT333" s="122">
        <f t="shared" si="72"/>
        <v>2.0017480836317457E-2</v>
      </c>
      <c r="AU333" s="122">
        <f t="shared" si="73"/>
        <v>2.9814770033548082E-2</v>
      </c>
      <c r="AV333" s="122">
        <f t="shared" si="74"/>
        <v>0.27352762487690047</v>
      </c>
      <c r="AW333" s="122">
        <f t="shared" si="75"/>
        <v>0.24051701710636808</v>
      </c>
      <c r="AX333" s="122">
        <f t="shared" si="76"/>
        <v>1</v>
      </c>
      <c r="AY333" s="122">
        <f>SUMPRODUCT(AN333:AW333,幕後結果_最佳化!$Z$1005:$AI$1005)</f>
        <v>-6.938691733487673E-2</v>
      </c>
      <c r="AZ333" s="122">
        <f>(SUMPRODUCT(AN333:AW333,MMULT(AN333:AW333,幕後結果!$AB$9:$AK$18)))*252</f>
        <v>7.2404500831537946E-2</v>
      </c>
      <c r="BA333" s="122">
        <f t="shared" si="77"/>
        <v>0.26908084441583341</v>
      </c>
      <c r="BB333" s="98">
        <f t="shared" si="78"/>
        <v>-0.41729807106354344</v>
      </c>
      <c r="BC333" s="56"/>
      <c r="BD333" s="56"/>
    </row>
    <row r="334" spans="1:56">
      <c r="A334" s="91">
        <v>333</v>
      </c>
      <c r="B334" s="122">
        <v>0.61447703838129053</v>
      </c>
      <c r="C334" s="122">
        <v>0.53391759993514754</v>
      </c>
      <c r="D334" s="122">
        <v>0.47817347024119394</v>
      </c>
      <c r="E334" s="122">
        <v>5.787862342832506E-2</v>
      </c>
      <c r="F334" s="122">
        <v>0.86758001687686082</v>
      </c>
      <c r="G334" s="122">
        <v>0.79925356248772861</v>
      </c>
      <c r="H334" s="122">
        <v>0.94814853533641674</v>
      </c>
      <c r="I334" s="122">
        <v>0.76752026301024601</v>
      </c>
      <c r="J334" s="122">
        <v>0.6601995044071971</v>
      </c>
      <c r="K334" s="100">
        <v>0.22071368149333392</v>
      </c>
      <c r="L334" s="101"/>
      <c r="M334" s="102">
        <v>333</v>
      </c>
      <c r="N334" s="125">
        <v>0.29100705573497104</v>
      </c>
      <c r="O334" s="125">
        <v>8.5121497082530181E-2</v>
      </c>
      <c r="P334" s="125">
        <v>-5.4738319604441768E-2</v>
      </c>
      <c r="Q334" s="125">
        <v>-1.5728340596382349</v>
      </c>
      <c r="R334" s="125">
        <v>1.1150243990374828</v>
      </c>
      <c r="S334" s="125">
        <v>0.83895800650814711</v>
      </c>
      <c r="T334" s="125">
        <v>1.6271609010919066</v>
      </c>
      <c r="U334" s="122">
        <v>0.73070481484450922</v>
      </c>
      <c r="V334" s="122">
        <v>0.4130076741926158</v>
      </c>
      <c r="W334" s="94">
        <v>-0.76978512809915456</v>
      </c>
      <c r="X334" s="56"/>
      <c r="Y334" s="95">
        <v>333</v>
      </c>
      <c r="Z334" s="122">
        <f>(幕後結果!$AB$2+幕後結果!$AB$4*幕後結果_最佳化!$N1335)*12/3</f>
        <v>-1.5293064264171303</v>
      </c>
      <c r="AA334" s="122">
        <f>(幕後結果!$AC$2+幕後結果!$AC$4*幕後結果_最佳化!$O1335)*12/3</f>
        <v>9.4866285425304273E-2</v>
      </c>
      <c r="AB334" s="122">
        <f>(幕後結果!$AD$2+幕後結果!$AD$4*幕後結果_最佳化!$P1335)*12/3</f>
        <v>-1.9395684627180703E-2</v>
      </c>
      <c r="AC334" s="122">
        <f>(幕後結果!$AE$2+幕後結果!$AE$4*幕後結果_最佳化!$Q1335)*12/3</f>
        <v>-1.3356119020584847</v>
      </c>
      <c r="AD334" s="122">
        <f>(幕後結果!$AF$2+幕後結果!$AF$4*幕後結果_最佳化!$R1335)*12/3</f>
        <v>2.7588870334094842</v>
      </c>
      <c r="AE334" s="122">
        <f>(幕後結果!$AG$2+幕後結果!$AG$4*幕後結果_最佳化!$S1335)*12/3</f>
        <v>0.1648094147719473</v>
      </c>
      <c r="AF334" s="122">
        <f>(幕後結果!$AH$2+幕後結果!$AH$4*幕後結果_最佳化!$T1335)*12/3</f>
        <v>1.6259633520814687</v>
      </c>
      <c r="AG334" s="122">
        <f>(幕後結果!$AI$2+幕後結果!$AI$4*幕後結果_最佳化!$U1335)*12/3</f>
        <v>0.46146111853435762</v>
      </c>
      <c r="AH334" s="122">
        <f>(幕後結果!$AJ$2+幕後結果!$AJ$4*幕後結果_最佳化!$V1335)*12/3</f>
        <v>1.4568266088138699</v>
      </c>
      <c r="AI334" s="96">
        <f>(幕後結果!$AK$2+幕後結果!$AK$4*幕後結果_最佳化!$W1335)*12/3</f>
        <v>-1.3991281429872569</v>
      </c>
      <c r="AJ334" s="56"/>
      <c r="AK334" s="56"/>
      <c r="AL334" s="56"/>
      <c r="AM334" s="104">
        <v>333</v>
      </c>
      <c r="AN334" s="122">
        <f t="shared" si="66"/>
        <v>5.8278683691659137E-2</v>
      </c>
      <c r="AO334" s="122">
        <f t="shared" si="67"/>
        <v>3.3773595705017839E-2</v>
      </c>
      <c r="AP334" s="122">
        <f t="shared" si="68"/>
        <v>3.0500920292921004E-2</v>
      </c>
      <c r="AQ334" s="122">
        <f t="shared" si="69"/>
        <v>0.15311761817981417</v>
      </c>
      <c r="AR334" s="122">
        <f t="shared" si="70"/>
        <v>0.1735597480685632</v>
      </c>
      <c r="AS334" s="122">
        <f t="shared" si="71"/>
        <v>7.8850833804406398E-2</v>
      </c>
      <c r="AT334" s="122">
        <f t="shared" si="72"/>
        <v>0.1858540971755864</v>
      </c>
      <c r="AU334" s="122">
        <f t="shared" si="73"/>
        <v>0.12811445570739144</v>
      </c>
      <c r="AV334" s="122">
        <f t="shared" si="74"/>
        <v>4.9950646186960754E-2</v>
      </c>
      <c r="AW334" s="122">
        <f t="shared" si="75"/>
        <v>0.1079994011876797</v>
      </c>
      <c r="AX334" s="122">
        <f t="shared" si="76"/>
        <v>1</v>
      </c>
      <c r="AY334" s="122">
        <f>SUMPRODUCT(AN334:AW334,幕後結果_最佳化!$Z$1005:$AI$1005)</f>
        <v>-1.3671349528270538E-2</v>
      </c>
      <c r="AZ334" s="122">
        <f>(SUMPRODUCT(AN334:AW334,MMULT(AN334:AW334,幕後結果!$AB$9:$AK$18)))*252</f>
        <v>7.7242160518912611E-2</v>
      </c>
      <c r="BA334" s="122">
        <f t="shared" si="77"/>
        <v>0.27792473894727798</v>
      </c>
      <c r="BB334" s="98">
        <f t="shared" si="78"/>
        <v>-0.20354916853588215</v>
      </c>
      <c r="BC334" s="56"/>
      <c r="BD334" s="56"/>
    </row>
    <row r="335" spans="1:56">
      <c r="A335" s="91">
        <v>334</v>
      </c>
      <c r="B335" s="122">
        <v>0.80595452661109412</v>
      </c>
      <c r="C335" s="122">
        <v>0.11955134703016879</v>
      </c>
      <c r="D335" s="122">
        <v>0.25332439342317703</v>
      </c>
      <c r="E335" s="122">
        <v>0.13047242787170377</v>
      </c>
      <c r="F335" s="122">
        <v>0.8325039477254319</v>
      </c>
      <c r="G335" s="122">
        <v>0.13250339325738358</v>
      </c>
      <c r="H335" s="122">
        <v>0.38223758210858549</v>
      </c>
      <c r="I335" s="122">
        <v>0.18205989429331848</v>
      </c>
      <c r="J335" s="122">
        <v>0.5446016713679307</v>
      </c>
      <c r="K335" s="100">
        <v>0.97436389074058427</v>
      </c>
      <c r="L335" s="101"/>
      <c r="M335" s="102">
        <v>334</v>
      </c>
      <c r="N335" s="125">
        <v>0.86308461388309843</v>
      </c>
      <c r="O335" s="125">
        <v>-1.1772325652285827</v>
      </c>
      <c r="P335" s="125">
        <v>-0.66406487992405583</v>
      </c>
      <c r="Q335" s="125">
        <v>-1.1241607060977201</v>
      </c>
      <c r="R335" s="125">
        <v>0.96410735711787454</v>
      </c>
      <c r="S335" s="125">
        <v>-1.114635184352966</v>
      </c>
      <c r="T335" s="125">
        <v>-0.29960933316743926</v>
      </c>
      <c r="U335" s="122">
        <v>-0.90754287246183019</v>
      </c>
      <c r="V335" s="122">
        <v>0.11203373628015928</v>
      </c>
      <c r="W335" s="94">
        <v>1.9491943578062765</v>
      </c>
      <c r="X335" s="56"/>
      <c r="Y335" s="95">
        <v>334</v>
      </c>
      <c r="Z335" s="122">
        <f>(幕後結果!$AB$2+幕後結果!$AB$4*幕後結果_最佳化!$N1336)*12/3</f>
        <v>-0.94334944448512237</v>
      </c>
      <c r="AA335" s="122">
        <f>(幕後結果!$AC$2+幕後結果!$AC$4*幕後結果_最佳化!$O1336)*12/3</f>
        <v>-1.2306973415399616</v>
      </c>
      <c r="AB335" s="122">
        <f>(幕後結果!$AD$2+幕後結果!$AD$4*幕後結果_最佳化!$P1336)*12/3</f>
        <v>-1.1678040175872664</v>
      </c>
      <c r="AC335" s="122">
        <f>(幕後結果!$AE$2+幕後結果!$AE$4*幕後結果_最佳化!$Q1336)*12/3</f>
        <v>-1.5092555845566855</v>
      </c>
      <c r="AD335" s="122">
        <f>(幕後結果!$AF$2+幕後結果!$AF$4*幕後結果_最佳化!$R1336)*12/3</f>
        <v>2.371475388727907</v>
      </c>
      <c r="AE335" s="122">
        <f>(幕後結果!$AG$2+幕後結果!$AG$4*幕後結果_最佳化!$S1336)*12/3</f>
        <v>-1.0198784211677352</v>
      </c>
      <c r="AF335" s="122">
        <f>(幕後結果!$AH$2+幕後結果!$AH$4*幕後結果_最佳化!$T1336)*12/3</f>
        <v>-0.15599800342405379</v>
      </c>
      <c r="AG335" s="122">
        <f>(幕後結果!$AI$2+幕後結果!$AI$4*幕後結果_最佳化!$U1336)*12/3</f>
        <v>-1.6205526945497428</v>
      </c>
      <c r="AH335" s="122">
        <f>(幕後結果!$AJ$2+幕後結果!$AJ$4*幕後結果_最佳化!$V1336)*12/3</f>
        <v>1.101078486823168</v>
      </c>
      <c r="AI335" s="96">
        <f>(幕後結果!$AK$2+幕後結果!$AK$4*幕後結果_最佳化!$W1336)*12/3</f>
        <v>-0.31228170979366321</v>
      </c>
      <c r="AJ335" s="56"/>
      <c r="AK335" s="56"/>
      <c r="AL335" s="56"/>
      <c r="AM335" s="104">
        <v>334</v>
      </c>
      <c r="AN335" s="122">
        <f t="shared" si="66"/>
        <v>6.8319180053087125E-2</v>
      </c>
      <c r="AO335" s="122">
        <f t="shared" si="67"/>
        <v>0.10357020560255525</v>
      </c>
      <c r="AP335" s="122">
        <f t="shared" si="68"/>
        <v>9.4032940536129719E-2</v>
      </c>
      <c r="AQ335" s="122">
        <f t="shared" si="69"/>
        <v>7.9008535569763338E-2</v>
      </c>
      <c r="AR335" s="122">
        <f t="shared" si="70"/>
        <v>7.0343519902500984E-2</v>
      </c>
      <c r="AS335" s="122">
        <f t="shared" si="71"/>
        <v>0.13922573628452051</v>
      </c>
      <c r="AT335" s="122">
        <f t="shared" si="72"/>
        <v>4.7841773792758682E-3</v>
      </c>
      <c r="AU335" s="122">
        <f t="shared" si="73"/>
        <v>0.22428099039774368</v>
      </c>
      <c r="AV335" s="122">
        <f t="shared" si="74"/>
        <v>0.11128120606603784</v>
      </c>
      <c r="AW335" s="122">
        <f t="shared" si="75"/>
        <v>0.10515350820838558</v>
      </c>
      <c r="AX335" s="122">
        <f t="shared" si="76"/>
        <v>0.99999999999999978</v>
      </c>
      <c r="AY335" s="122">
        <f>SUMPRODUCT(AN335:AW335,幕後結果_最佳化!$Z$1005:$AI$1005)</f>
        <v>-0.17162234657937003</v>
      </c>
      <c r="AZ335" s="122">
        <f>(SUMPRODUCT(AN335:AW335,MMULT(AN335:AW335,幕後結果!$AB$9:$AK$18)))*252</f>
        <v>6.9453687964373151E-2</v>
      </c>
      <c r="BA335" s="122">
        <f t="shared" si="77"/>
        <v>0.26354067610972914</v>
      </c>
      <c r="BB335" s="98">
        <f t="shared" si="78"/>
        <v>-0.81400089635518125</v>
      </c>
      <c r="BC335" s="56"/>
      <c r="BD335" s="56"/>
    </row>
    <row r="336" spans="1:56">
      <c r="A336" s="91">
        <v>335</v>
      </c>
      <c r="B336" s="122">
        <v>0.48487099768112807</v>
      </c>
      <c r="C336" s="122">
        <v>0.11246872727878854</v>
      </c>
      <c r="D336" s="122">
        <v>0.89160321248530994</v>
      </c>
      <c r="E336" s="122">
        <v>0.31752779897620176</v>
      </c>
      <c r="F336" s="122">
        <v>0.1600055473985611</v>
      </c>
      <c r="G336" s="122">
        <v>0.987469748595174</v>
      </c>
      <c r="H336" s="122">
        <v>0.29599803399596203</v>
      </c>
      <c r="I336" s="122">
        <v>0.74798471958613</v>
      </c>
      <c r="J336" s="122">
        <v>0.85909091016847583</v>
      </c>
      <c r="K336" s="100">
        <v>0.89026895987126164</v>
      </c>
      <c r="L336" s="101"/>
      <c r="M336" s="102">
        <v>335</v>
      </c>
      <c r="N336" s="125">
        <v>-3.7931879254861911E-2</v>
      </c>
      <c r="O336" s="125">
        <v>-1.2135032971265789</v>
      </c>
      <c r="P336" s="125">
        <v>1.2350992324685641</v>
      </c>
      <c r="Q336" s="125">
        <v>-0.47462315668131849</v>
      </c>
      <c r="R336" s="125">
        <v>-0.99443508391673086</v>
      </c>
      <c r="S336" s="125">
        <v>2.2404688199320484</v>
      </c>
      <c r="T336" s="125">
        <v>-0.53594571578689343</v>
      </c>
      <c r="U336" s="122">
        <v>0.66816141741026813</v>
      </c>
      <c r="V336" s="122">
        <v>1.0762439253519416</v>
      </c>
      <c r="W336" s="94">
        <v>1.2279597437101131</v>
      </c>
      <c r="X336" s="56"/>
      <c r="Y336" s="95">
        <v>335</v>
      </c>
      <c r="Z336" s="122">
        <f>(幕後結果!$AB$2+幕後結果!$AB$4*幕後結果_最佳化!$N1337)*12/3</f>
        <v>-1.8662258927400248</v>
      </c>
      <c r="AA336" s="122">
        <f>(幕後結果!$AC$2+幕後結果!$AC$4*幕後結果_最佳化!$O1337)*12/3</f>
        <v>-1.2840458460746402</v>
      </c>
      <c r="AB336" s="122">
        <f>(幕後結果!$AD$2+幕後結果!$AD$4*幕後結果_最佳化!$P1337)*12/3</f>
        <v>0.82454368497683428</v>
      </c>
      <c r="AC336" s="122">
        <f>(幕後結果!$AE$2+幕後結果!$AE$4*幕後結果_最佳化!$Q1337)*12/3</f>
        <v>-1.3071814877404497E-2</v>
      </c>
      <c r="AD336" s="122">
        <f>(幕後結果!$AF$2+幕後結果!$AF$4*幕後結果_最佳化!$R1337)*12/3</f>
        <v>-0.37392065898627291</v>
      </c>
      <c r="AE336" s="122">
        <f>(幕後結果!$AG$2+幕後結果!$AG$4*幕後結果_最佳化!$S1337)*12/3</f>
        <v>1.1001369153889897</v>
      </c>
      <c r="AF336" s="122">
        <f>(幕後結果!$AH$2+幕後結果!$AH$4*幕後結果_最佳化!$T1337)*12/3</f>
        <v>-0.84446668649026213</v>
      </c>
      <c r="AG336" s="122">
        <f>(幕後結果!$AI$2+幕後結果!$AI$4*幕後結果_最佳化!$U1337)*12/3</f>
        <v>-0.28972097213697395</v>
      </c>
      <c r="AH336" s="122">
        <f>(幕後結果!$AJ$2+幕後結果!$AJ$4*幕後結果_最佳化!$V1337)*12/3</f>
        <v>2.3111566992039645</v>
      </c>
      <c r="AI336" s="96">
        <f>(幕後結果!$AK$2+幕後結果!$AK$4*幕後結果_最佳化!$W1337)*12/3</f>
        <v>-0.51522932664699272</v>
      </c>
      <c r="AJ336" s="56"/>
      <c r="AK336" s="56"/>
      <c r="AL336" s="56"/>
      <c r="AM336" s="104">
        <v>335</v>
      </c>
      <c r="AN336" s="122">
        <f t="shared" si="66"/>
        <v>7.6618292169167102E-2</v>
      </c>
      <c r="AO336" s="122">
        <f t="shared" si="67"/>
        <v>6.3792697383620561E-2</v>
      </c>
      <c r="AP336" s="122">
        <f t="shared" si="68"/>
        <v>0.16320625803666267</v>
      </c>
      <c r="AQ336" s="122">
        <f t="shared" si="69"/>
        <v>4.9597759658947069E-2</v>
      </c>
      <c r="AR336" s="122">
        <f t="shared" si="70"/>
        <v>8.4834624126821773E-3</v>
      </c>
      <c r="AS336" s="122">
        <f t="shared" si="71"/>
        <v>0.19570409604612296</v>
      </c>
      <c r="AT336" s="122">
        <f t="shared" si="72"/>
        <v>1.6967042196354216E-2</v>
      </c>
      <c r="AU336" s="122">
        <f t="shared" si="73"/>
        <v>0.10378594230403154</v>
      </c>
      <c r="AV336" s="122">
        <f t="shared" si="74"/>
        <v>0.17691071358127775</v>
      </c>
      <c r="AW336" s="122">
        <f t="shared" si="75"/>
        <v>0.14493373621113387</v>
      </c>
      <c r="AX336" s="122">
        <f t="shared" si="76"/>
        <v>0.99999999999999978</v>
      </c>
      <c r="AY336" s="122">
        <f>SUMPRODUCT(AN336:AW336,幕後結果_最佳化!$Z$1005:$AI$1005)</f>
        <v>-0.22685230881801555</v>
      </c>
      <c r="AZ336" s="122">
        <f>(SUMPRODUCT(AN336:AW336,MMULT(AN336:AW336,幕後結果!$AB$9:$AK$18)))*252</f>
        <v>5.5203122833521537E-2</v>
      </c>
      <c r="BA336" s="122">
        <f t="shared" si="77"/>
        <v>0.23495344822649769</v>
      </c>
      <c r="BB336" s="98">
        <f t="shared" si="78"/>
        <v>-1.1481095972593318</v>
      </c>
      <c r="BC336" s="56"/>
      <c r="BD336" s="56"/>
    </row>
    <row r="337" spans="1:56">
      <c r="A337" s="91">
        <v>336</v>
      </c>
      <c r="B337" s="122">
        <v>0.54793230513220181</v>
      </c>
      <c r="C337" s="122">
        <v>0.79594196577332643</v>
      </c>
      <c r="D337" s="122">
        <v>0.97841165976223832</v>
      </c>
      <c r="E337" s="122">
        <v>0.20271673583679162</v>
      </c>
      <c r="F337" s="122">
        <v>0.90114101124654811</v>
      </c>
      <c r="G337" s="122">
        <v>0.56048446184191225</v>
      </c>
      <c r="H337" s="122">
        <v>0.14758788420216207</v>
      </c>
      <c r="I337" s="122">
        <v>0.36371848060368661</v>
      </c>
      <c r="J337" s="122">
        <v>0.19691446078564501</v>
      </c>
      <c r="K337" s="100">
        <v>0.82833509344475487</v>
      </c>
      <c r="L337" s="101"/>
      <c r="M337" s="102">
        <v>336</v>
      </c>
      <c r="N337" s="125">
        <v>0.12043901132184831</v>
      </c>
      <c r="O337" s="125">
        <v>0.82721348723842814</v>
      </c>
      <c r="P337" s="125">
        <v>2.0219968191064996</v>
      </c>
      <c r="Q337" s="125">
        <v>-0.83195654757750448</v>
      </c>
      <c r="R337" s="125">
        <v>1.2880803994964305</v>
      </c>
      <c r="S337" s="125">
        <v>0.1521976133377386</v>
      </c>
      <c r="T337" s="125">
        <v>-1.0468348189074395</v>
      </c>
      <c r="U337" s="122">
        <v>-0.34853696065349427</v>
      </c>
      <c r="V337" s="122">
        <v>-0.85269417576141271</v>
      </c>
      <c r="W337" s="94">
        <v>0.94760650547099423</v>
      </c>
      <c r="X337" s="56"/>
      <c r="Y337" s="95">
        <v>336</v>
      </c>
      <c r="Z337" s="122">
        <f>(幕後結果!$AB$2+幕後結果!$AB$4*幕後結果_最佳化!$N1338)*12/3</f>
        <v>-1.7040126967380498</v>
      </c>
      <c r="AA337" s="122">
        <f>(幕後結果!$AC$2+幕後結果!$AC$4*幕後結果_最佳化!$O1338)*12/3</f>
        <v>0.87687384294476589</v>
      </c>
      <c r="AB337" s="122">
        <f>(幕後結果!$AD$2+幕後結果!$AD$4*幕後結果_最佳化!$P1338)*12/3</f>
        <v>2.6553245251302275</v>
      </c>
      <c r="AC337" s="122">
        <f>(幕後結果!$AE$2+幕後結果!$AE$4*幕後結果_最佳化!$Q1338)*12/3</f>
        <v>0.75229296401130374</v>
      </c>
      <c r="AD337" s="122">
        <f>(幕後結果!$AF$2+幕後結果!$AF$4*幕後結果_最佳化!$R1338)*12/3</f>
        <v>4.1188157293835257</v>
      </c>
      <c r="AE337" s="122">
        <f>(幕後結果!$AG$2+幕後結果!$AG$4*幕後結果_最佳化!$S1338)*12/3</f>
        <v>-0.30252894488458804</v>
      </c>
      <c r="AF337" s="122">
        <f>(幕後結果!$AH$2+幕後結果!$AH$4*幕後結果_最佳化!$T1338)*12/3</f>
        <v>-0.52225152217900417</v>
      </c>
      <c r="AG337" s="122">
        <f>(幕後結果!$AI$2+幕後結果!$AI$4*幕後結果_最佳化!$U1338)*12/3</f>
        <v>0.66324456651218722</v>
      </c>
      <c r="AH337" s="122">
        <f>(幕後結果!$AJ$2+幕後結果!$AJ$4*幕後結果_最佳化!$V1338)*12/3</f>
        <v>1.107843959725463E-2</v>
      </c>
      <c r="AI337" s="96">
        <f>(幕後結果!$AK$2+幕後結果!$AK$4*幕後結果_最佳化!$W1338)*12/3</f>
        <v>1.1393329660488694</v>
      </c>
      <c r="AJ337" s="56"/>
      <c r="AK337" s="56"/>
      <c r="AL337" s="56"/>
      <c r="AM337" s="104">
        <v>336</v>
      </c>
      <c r="AN337" s="122">
        <f t="shared" si="66"/>
        <v>8.6462432028436231E-2</v>
      </c>
      <c r="AO337" s="122">
        <f t="shared" si="67"/>
        <v>0.20467984544770035</v>
      </c>
      <c r="AP337" s="122">
        <f t="shared" si="68"/>
        <v>0.19974825281605257</v>
      </c>
      <c r="AQ337" s="122">
        <f t="shared" si="69"/>
        <v>0.11190959355736335</v>
      </c>
      <c r="AR337" s="122">
        <f t="shared" si="70"/>
        <v>9.292521436219621E-3</v>
      </c>
      <c r="AS337" s="122">
        <f t="shared" si="71"/>
        <v>0.13821824512718273</v>
      </c>
      <c r="AT337" s="122">
        <f t="shared" si="72"/>
        <v>1.8846687335422958E-2</v>
      </c>
      <c r="AU337" s="122">
        <f t="shared" si="73"/>
        <v>3.6963761468690355E-2</v>
      </c>
      <c r="AV337" s="122">
        <f t="shared" si="74"/>
        <v>0.10320383274152822</v>
      </c>
      <c r="AW337" s="122">
        <f t="shared" si="75"/>
        <v>9.0674828041403754E-2</v>
      </c>
      <c r="AX337" s="122">
        <f t="shared" si="76"/>
        <v>1.0000000000000002</v>
      </c>
      <c r="AY337" s="122">
        <f>SUMPRODUCT(AN337:AW337,幕後結果_最佳化!$Z$1005:$AI$1005)</f>
        <v>-0.18359324933268695</v>
      </c>
      <c r="AZ337" s="122">
        <f>(SUMPRODUCT(AN337:AW337,MMULT(AN337:AW337,幕後結果!$AB$9:$AK$18)))*252</f>
        <v>6.4750634089419612E-2</v>
      </c>
      <c r="BA337" s="122">
        <f t="shared" si="77"/>
        <v>0.25446145894696826</v>
      </c>
      <c r="BB337" s="98">
        <f t="shared" si="78"/>
        <v>-0.89008862194683047</v>
      </c>
      <c r="BC337" s="56"/>
      <c r="BD337" s="56"/>
    </row>
    <row r="338" spans="1:56">
      <c r="A338" s="91">
        <v>337</v>
      </c>
      <c r="B338" s="122">
        <v>0.53916867133231561</v>
      </c>
      <c r="C338" s="122">
        <v>0.91887820872552473</v>
      </c>
      <c r="D338" s="122">
        <v>0.5944243879616733</v>
      </c>
      <c r="E338" s="122">
        <v>0.46359178354076014</v>
      </c>
      <c r="F338" s="122">
        <v>0.8116903649140168</v>
      </c>
      <c r="G338" s="122">
        <v>0.32927572969293673</v>
      </c>
      <c r="H338" s="122">
        <v>0.60172206614212365</v>
      </c>
      <c r="I338" s="122">
        <v>4.2070326916640477E-2</v>
      </c>
      <c r="J338" s="122">
        <v>0.89825322725242795</v>
      </c>
      <c r="K338" s="100">
        <v>0.36578849619579579</v>
      </c>
      <c r="L338" s="101"/>
      <c r="M338" s="102">
        <v>337</v>
      </c>
      <c r="N338" s="125">
        <v>9.833957099310435E-2</v>
      </c>
      <c r="O338" s="125">
        <v>1.3975655066695825</v>
      </c>
      <c r="P338" s="125">
        <v>0.23894114018427451</v>
      </c>
      <c r="Q338" s="125">
        <v>-9.1388917967053548E-2</v>
      </c>
      <c r="R338" s="125">
        <v>0.88414254288213134</v>
      </c>
      <c r="S338" s="125">
        <v>-0.441913972377316</v>
      </c>
      <c r="T338" s="125">
        <v>0.25780699239900273</v>
      </c>
      <c r="U338" s="122">
        <v>-1.7271504122410186</v>
      </c>
      <c r="V338" s="122">
        <v>1.2716611338550907</v>
      </c>
      <c r="W338" s="94">
        <v>-0.34302853619244333</v>
      </c>
      <c r="X338" s="56"/>
      <c r="Y338" s="95">
        <v>337</v>
      </c>
      <c r="Z338" s="122">
        <f>(幕後結果!$AB$2+幕後結果!$AB$4*幕後結果_最佳化!$N1339)*12/3</f>
        <v>-1.7266483012517722</v>
      </c>
      <c r="AA338" s="122">
        <f>(幕後結果!$AC$2+幕後結果!$AC$4*幕後結果_最佳化!$O1339)*12/3</f>
        <v>1.4797169935592853</v>
      </c>
      <c r="AB338" s="122">
        <f>(幕後結果!$AD$2+幕後結果!$AD$4*幕後結果_最佳化!$P1339)*12/3</f>
        <v>0.85997880662740955</v>
      </c>
      <c r="AC338" s="122">
        <f>(幕後結果!$AE$2+幕後結果!$AE$4*幕後結果_最佳化!$Q1339)*12/3</f>
        <v>0.82489744331996417</v>
      </c>
      <c r="AD338" s="122">
        <f>(幕後結果!$AF$2+幕後結果!$AF$4*幕後結果_最佳化!$R1339)*12/3</f>
        <v>2.8982728196641205</v>
      </c>
      <c r="AE338" s="122">
        <f>(幕後結果!$AG$2+幕後結果!$AG$4*幕後結果_最佳化!$S1339)*12/3</f>
        <v>-0.30720033177348882</v>
      </c>
      <c r="AF338" s="122">
        <f>(幕後結果!$AH$2+幕後結果!$AH$4*幕後結果_最佳化!$T1339)*12/3</f>
        <v>0.82743252972185777</v>
      </c>
      <c r="AG338" s="122">
        <f>(幕後結果!$AI$2+幕後結果!$AI$4*幕後結果_最佳化!$U1339)*12/3</f>
        <v>-0.98819608469880682</v>
      </c>
      <c r="AH338" s="122">
        <f>(幕後結果!$AJ$2+幕後結果!$AJ$4*幕後結果_最佳化!$V1339)*12/3</f>
        <v>2.1210487968917811</v>
      </c>
      <c r="AI338" s="96">
        <f>(幕後結果!$AK$2+幕後結果!$AK$4*幕後結果_最佳化!$W1339)*12/3</f>
        <v>-2.3371183139026224</v>
      </c>
      <c r="AJ338" s="56"/>
      <c r="AK338" s="56"/>
      <c r="AL338" s="56"/>
      <c r="AM338" s="104">
        <v>337</v>
      </c>
      <c r="AN338" s="122">
        <f t="shared" si="66"/>
        <v>0.10092875834744006</v>
      </c>
      <c r="AO338" s="122">
        <f t="shared" si="67"/>
        <v>3.3227999556158593E-2</v>
      </c>
      <c r="AP338" s="122">
        <f t="shared" si="68"/>
        <v>3.9095204580344494E-3</v>
      </c>
      <c r="AQ338" s="122">
        <f t="shared" si="69"/>
        <v>0.11508964003853596</v>
      </c>
      <c r="AR338" s="122">
        <f t="shared" si="70"/>
        <v>4.147199202207711E-2</v>
      </c>
      <c r="AS338" s="122">
        <f t="shared" si="71"/>
        <v>0.1449109871552513</v>
      </c>
      <c r="AT338" s="122">
        <f t="shared" si="72"/>
        <v>0.11923025486868163</v>
      </c>
      <c r="AU338" s="122">
        <f t="shared" si="73"/>
        <v>0.15559242635577836</v>
      </c>
      <c r="AV338" s="122">
        <f t="shared" si="74"/>
        <v>7.3747134109018661E-2</v>
      </c>
      <c r="AW338" s="122">
        <f t="shared" si="75"/>
        <v>0.21189128708902405</v>
      </c>
      <c r="AX338" s="122">
        <f t="shared" si="76"/>
        <v>1.0000000000000002</v>
      </c>
      <c r="AY338" s="122">
        <f>SUMPRODUCT(AN338:AW338,幕後結果_最佳化!$Z$1005:$AI$1005)</f>
        <v>-0.41197282853249412</v>
      </c>
      <c r="AZ338" s="122">
        <f>(SUMPRODUCT(AN338:AW338,MMULT(AN338:AW338,幕後結果!$AB$9:$AK$18)))*252</f>
        <v>6.7609768382448365E-2</v>
      </c>
      <c r="BA338" s="122">
        <f t="shared" si="77"/>
        <v>0.26001878467227779</v>
      </c>
      <c r="BB338" s="98">
        <f t="shared" si="78"/>
        <v>-1.7493844881469094</v>
      </c>
      <c r="BC338" s="56"/>
      <c r="BD338" s="56"/>
    </row>
    <row r="339" spans="1:56">
      <c r="A339" s="91">
        <v>338</v>
      </c>
      <c r="B339" s="122">
        <v>0.11047222741853591</v>
      </c>
      <c r="C339" s="122">
        <v>0.65889087130699164</v>
      </c>
      <c r="D339" s="122">
        <v>0.72812210688606704</v>
      </c>
      <c r="E339" s="122">
        <v>0.92715943447966076</v>
      </c>
      <c r="F339" s="122">
        <v>0.20793872075699316</v>
      </c>
      <c r="G339" s="122">
        <v>0.54261730876231296</v>
      </c>
      <c r="H339" s="122">
        <v>0.69258638483446155</v>
      </c>
      <c r="I339" s="122">
        <v>5.160818039615811E-2</v>
      </c>
      <c r="J339" s="122">
        <v>4.9346778721725437E-2</v>
      </c>
      <c r="K339" s="100">
        <v>0.44013946381295632</v>
      </c>
      <c r="L339" s="101"/>
      <c r="M339" s="102">
        <v>338</v>
      </c>
      <c r="N339" s="125">
        <v>-1.2240206044852391</v>
      </c>
      <c r="O339" s="125">
        <v>0.40943800030791028</v>
      </c>
      <c r="P339" s="125">
        <v>0.60714334592583552</v>
      </c>
      <c r="Q339" s="125">
        <v>1.4549571267404315</v>
      </c>
      <c r="R339" s="125">
        <v>-0.81359423514994866</v>
      </c>
      <c r="S339" s="125">
        <v>0.10702974463889096</v>
      </c>
      <c r="T339" s="125">
        <v>0.5031949281583793</v>
      </c>
      <c r="U339" s="122">
        <v>-1.6294567629312959</v>
      </c>
      <c r="V339" s="122">
        <v>-1.6512205058322207</v>
      </c>
      <c r="W339" s="94">
        <v>-0.15061563439706852</v>
      </c>
      <c r="X339" s="56"/>
      <c r="Y339" s="95">
        <v>338</v>
      </c>
      <c r="Z339" s="122">
        <f>(幕後結果!$AB$2+幕後結果!$AB$4*幕後結果_最佳化!$N1340)*12/3</f>
        <v>-3.0810908351603317</v>
      </c>
      <c r="AA339" s="122">
        <f>(幕後結果!$AC$2+幕後結果!$AC$4*幕後結果_最佳化!$O1340)*12/3</f>
        <v>0.41266502268826538</v>
      </c>
      <c r="AB339" s="122">
        <f>(幕後結果!$AD$2+幕後結果!$AD$4*幕後結果_最佳化!$P1340)*12/3</f>
        <v>0.60038883303106316</v>
      </c>
      <c r="AC339" s="122">
        <f>(幕後結果!$AE$2+幕後結果!$AE$4*幕後結果_最佳化!$Q1340)*12/3</f>
        <v>2.0854714765405089</v>
      </c>
      <c r="AD339" s="122">
        <f>(幕後結果!$AF$2+幕後結果!$AF$4*幕後結果_最佳化!$R1340)*12/3</f>
        <v>0.13444041179387944</v>
      </c>
      <c r="AE339" s="122">
        <f>(幕後結果!$AG$2+幕後結果!$AG$4*幕後結果_最佳化!$S1340)*12/3</f>
        <v>0.15039529116109338</v>
      </c>
      <c r="AF339" s="122">
        <f>(幕後結果!$AH$2+幕後結果!$AH$4*幕後結果_最佳化!$T1340)*12/3</f>
        <v>0.5451650496576661</v>
      </c>
      <c r="AG339" s="122">
        <f>(幕後結果!$AI$2+幕後結果!$AI$4*幕後結果_最佳化!$U1340)*12/3</f>
        <v>-2.0732422928706358</v>
      </c>
      <c r="AH339" s="122">
        <f>(幕後結果!$AJ$2+幕後結果!$AJ$4*幕後結果_最佳化!$V1340)*12/3</f>
        <v>-0.48301378425952873</v>
      </c>
      <c r="AI339" s="96">
        <f>(幕後結果!$AK$2+幕後結果!$AK$4*幕後結果_最佳化!$W1340)*12/3</f>
        <v>-2.9802529215786198</v>
      </c>
      <c r="AJ339" s="56"/>
      <c r="AK339" s="56"/>
      <c r="AL339" s="56"/>
      <c r="AM339" s="104">
        <v>338</v>
      </c>
      <c r="AN339" s="122">
        <f t="shared" si="66"/>
        <v>4.6236416338101454E-3</v>
      </c>
      <c r="AO339" s="122">
        <f t="shared" si="67"/>
        <v>3.4194533140013042E-2</v>
      </c>
      <c r="AP339" s="122">
        <f t="shared" si="68"/>
        <v>5.4140024327422154E-2</v>
      </c>
      <c r="AQ339" s="122">
        <f t="shared" si="69"/>
        <v>1.831734134151421E-2</v>
      </c>
      <c r="AR339" s="122">
        <f t="shared" si="70"/>
        <v>7.8526731400814162E-2</v>
      </c>
      <c r="AS339" s="122">
        <f t="shared" si="71"/>
        <v>0.2402045880533738</v>
      </c>
      <c r="AT339" s="122">
        <f t="shared" si="72"/>
        <v>0.16580882202791317</v>
      </c>
      <c r="AU339" s="122">
        <f t="shared" si="73"/>
        <v>0.11658798122000233</v>
      </c>
      <c r="AV339" s="122">
        <f t="shared" si="74"/>
        <v>0.16821819179654157</v>
      </c>
      <c r="AW339" s="122">
        <f t="shared" si="75"/>
        <v>0.11937814505859559</v>
      </c>
      <c r="AX339" s="122">
        <f t="shared" si="76"/>
        <v>1.0000000000000002</v>
      </c>
      <c r="AY339" s="122">
        <f>SUMPRODUCT(AN339:AW339,幕後結果_最佳化!$Z$1005:$AI$1005)</f>
        <v>3.4057037882573471E-2</v>
      </c>
      <c r="AZ339" s="122">
        <f>(SUMPRODUCT(AN339:AW339,MMULT(AN339:AW339,幕後結果!$AB$9:$AK$18)))*252</f>
        <v>4.5779922915876445E-2</v>
      </c>
      <c r="BA339" s="122">
        <f t="shared" si="77"/>
        <v>0.21396243342202959</v>
      </c>
      <c r="BB339" s="98">
        <f t="shared" si="78"/>
        <v>-4.1329508063615329E-2</v>
      </c>
      <c r="BC339" s="56"/>
      <c r="BD339" s="56"/>
    </row>
    <row r="340" spans="1:56">
      <c r="A340" s="91">
        <v>339</v>
      </c>
      <c r="B340" s="122">
        <v>0.4850676706079815</v>
      </c>
      <c r="C340" s="122">
        <v>0.88796079152778096</v>
      </c>
      <c r="D340" s="122">
        <v>0.30046704741896213</v>
      </c>
      <c r="E340" s="122">
        <v>0.52275272254126426</v>
      </c>
      <c r="F340" s="122">
        <v>0.73491374793092845</v>
      </c>
      <c r="G340" s="122">
        <v>0.36305557712084946</v>
      </c>
      <c r="H340" s="122">
        <v>0.5250556507336126</v>
      </c>
      <c r="I340" s="122">
        <v>0.17650084241781605</v>
      </c>
      <c r="J340" s="122">
        <v>0.64362507106312994</v>
      </c>
      <c r="K340" s="100">
        <v>7.7349253806010543E-2</v>
      </c>
      <c r="L340" s="101"/>
      <c r="M340" s="102">
        <v>339</v>
      </c>
      <c r="N340" s="125">
        <v>-3.7438543143069478E-2</v>
      </c>
      <c r="O340" s="125">
        <v>1.2157546029741964</v>
      </c>
      <c r="P340" s="125">
        <v>-0.52305770840396959</v>
      </c>
      <c r="Q340" s="125">
        <v>5.7063571413239117E-2</v>
      </c>
      <c r="R340" s="125">
        <v>0.62774270611203531</v>
      </c>
      <c r="S340" s="125">
        <v>-0.3503032129761669</v>
      </c>
      <c r="T340" s="125">
        <v>6.2846548786658588E-2</v>
      </c>
      <c r="U340" s="122">
        <v>-0.92878275203853178</v>
      </c>
      <c r="V340" s="122">
        <v>0.36816546719672844</v>
      </c>
      <c r="W340" s="94">
        <v>-1.4231298809767452</v>
      </c>
      <c r="X340" s="56"/>
      <c r="Y340" s="95">
        <v>339</v>
      </c>
      <c r="Z340" s="122">
        <f>(幕後結果!$AB$2+幕後結果!$AB$4*幕後結果_最佳化!$N1341)*12/3</f>
        <v>-1.8657205875851084</v>
      </c>
      <c r="AA340" s="122">
        <f>(幕後結果!$AC$2+幕後結果!$AC$4*幕後結果_最佳化!$O1341)*12/3</f>
        <v>1.2851730860011781</v>
      </c>
      <c r="AB340" s="122">
        <f>(幕後結果!$AD$2+幕後結果!$AD$4*幕後結果_最佳化!$P1341)*12/3</f>
        <v>-0.11839394311121605</v>
      </c>
      <c r="AC340" s="122">
        <f>(幕後結果!$AE$2+幕後結果!$AE$4*幕後結果_最佳化!$Q1341)*12/3</f>
        <v>0.50459169265896842</v>
      </c>
      <c r="AD340" s="122">
        <f>(幕後結果!$AF$2+幕後結果!$AF$4*幕後結果_最佳化!$R1341)*12/3</f>
        <v>2.1379375671829832</v>
      </c>
      <c r="AE340" s="122">
        <f>(幕後結果!$AG$2+幕後結果!$AG$4*幕後結果_最佳化!$S1341)*12/3</f>
        <v>-0.16549860677284189</v>
      </c>
      <c r="AF340" s="122">
        <f>(幕後結果!$AH$2+幕後結果!$AH$4*幕後結果_最佳化!$T1341)*12/3</f>
        <v>0.5500731924646709</v>
      </c>
      <c r="AG340" s="122">
        <f>(幕後結果!$AI$2+幕後結果!$AI$4*幕後結果_最佳化!$U1341)*12/3</f>
        <v>-0.49193989668890192</v>
      </c>
      <c r="AH340" s="122">
        <f>(幕後結果!$AJ$2+幕後結果!$AJ$4*幕後結果_最佳化!$V1341)*12/3</f>
        <v>1.2765990571382131</v>
      </c>
      <c r="AI340" s="96">
        <f>(幕後結果!$AK$2+幕後結果!$AK$4*幕後結果_最佳化!$W1341)*12/3</f>
        <v>-3.1460413862330334</v>
      </c>
      <c r="AJ340" s="56"/>
      <c r="AK340" s="56"/>
      <c r="AL340" s="56"/>
      <c r="AM340" s="104">
        <v>339</v>
      </c>
      <c r="AN340" s="122">
        <f t="shared" si="66"/>
        <v>9.707466770384654E-2</v>
      </c>
      <c r="AO340" s="122">
        <f t="shared" si="67"/>
        <v>0.14807717572492474</v>
      </c>
      <c r="AP340" s="122">
        <f t="shared" si="68"/>
        <v>4.4187813609157932E-2</v>
      </c>
      <c r="AQ340" s="122">
        <f t="shared" si="69"/>
        <v>7.7271615364270338E-2</v>
      </c>
      <c r="AR340" s="122">
        <f t="shared" si="70"/>
        <v>3.8380855508092768E-2</v>
      </c>
      <c r="AS340" s="122">
        <f t="shared" si="71"/>
        <v>0.2351336839406109</v>
      </c>
      <c r="AT340" s="122">
        <f t="shared" si="72"/>
        <v>0.17345835781847493</v>
      </c>
      <c r="AU340" s="122">
        <f t="shared" si="73"/>
        <v>1.3707107260292058E-2</v>
      </c>
      <c r="AV340" s="122">
        <f t="shared" si="74"/>
        <v>0.1562702464977658</v>
      </c>
      <c r="AW340" s="122">
        <f t="shared" si="75"/>
        <v>1.643847657256408E-2</v>
      </c>
      <c r="AX340" s="122">
        <f t="shared" si="76"/>
        <v>1</v>
      </c>
      <c r="AY340" s="122">
        <f>SUMPRODUCT(AN340:AW340,幕後結果_最佳化!$Z$1005:$AI$1005)</f>
        <v>2.4343450858729611E-2</v>
      </c>
      <c r="AZ340" s="122">
        <f>(SUMPRODUCT(AN340:AW340,MMULT(AN340:AW340,幕後結果!$AB$9:$AK$18)))*252</f>
        <v>4.0469755653428113E-2</v>
      </c>
      <c r="BA340" s="122">
        <f t="shared" si="77"/>
        <v>0.20117096125790151</v>
      </c>
      <c r="BB340" s="98">
        <f t="shared" si="78"/>
        <v>-9.2242682667708006E-2</v>
      </c>
      <c r="BC340" s="56"/>
      <c r="BD340" s="56"/>
    </row>
    <row r="341" spans="1:56">
      <c r="A341" s="91">
        <v>340</v>
      </c>
      <c r="B341" s="122">
        <v>0.76973154645960973</v>
      </c>
      <c r="C341" s="122">
        <v>0.2520147816413798</v>
      </c>
      <c r="D341" s="122">
        <v>0.97579891958999121</v>
      </c>
      <c r="E341" s="122">
        <v>0.75197441464787729</v>
      </c>
      <c r="F341" s="122">
        <v>0.43335622859293976</v>
      </c>
      <c r="G341" s="122">
        <v>0.3277272971274372</v>
      </c>
      <c r="H341" s="122">
        <v>0.37095009017030156</v>
      </c>
      <c r="I341" s="122">
        <v>0.49207420631878751</v>
      </c>
      <c r="J341" s="122">
        <v>0.51382151831429734</v>
      </c>
      <c r="K341" s="100">
        <v>6.3589922991040826E-3</v>
      </c>
      <c r="L341" s="101"/>
      <c r="M341" s="102">
        <v>340</v>
      </c>
      <c r="N341" s="125">
        <v>0.7379630433939095</v>
      </c>
      <c r="O341" s="125">
        <v>-0.66816298032684551</v>
      </c>
      <c r="P341" s="125">
        <v>1.9738204663049725</v>
      </c>
      <c r="Q341" s="125">
        <v>0.68071606248615779</v>
      </c>
      <c r="R341" s="125">
        <v>-0.16783580057564501</v>
      </c>
      <c r="S341" s="125">
        <v>-0.4461974922204881</v>
      </c>
      <c r="T341" s="125">
        <v>-0.32933805885283113</v>
      </c>
      <c r="U341" s="122">
        <v>-1.9868325634282705E-2</v>
      </c>
      <c r="V341" s="122">
        <v>3.4652342357185763E-2</v>
      </c>
      <c r="W341" s="94">
        <v>-2.4915701606997507</v>
      </c>
      <c r="X341" s="56"/>
      <c r="Y341" s="95">
        <v>340</v>
      </c>
      <c r="Z341" s="122">
        <f>(幕後結果!$AB$2+幕後結果!$AB$4*幕後結果_最佳化!$N1342)*12/3</f>
        <v>-1.0715066441063921</v>
      </c>
      <c r="AA341" s="122">
        <f>(幕後結果!$AC$2+幕後結果!$AC$4*幕後結果_最佳化!$O1342)*12/3</f>
        <v>-0.69438093460161143</v>
      </c>
      <c r="AB341" s="122">
        <f>(幕後結果!$AD$2+幕後結果!$AD$4*幕後結果_最佳化!$P1342)*12/3</f>
        <v>2.0554840997670065</v>
      </c>
      <c r="AC341" s="122">
        <f>(幕後結果!$AE$2+幕後結果!$AE$4*幕後結果_最佳化!$Q1342)*12/3</f>
        <v>1.9307695501249436</v>
      </c>
      <c r="AD341" s="122">
        <f>(幕後結果!$AF$2+幕後結果!$AF$4*幕後結果_最佳化!$R1342)*12/3</f>
        <v>1.8688440414907397</v>
      </c>
      <c r="AE341" s="122">
        <f>(幕後結果!$AG$2+幕後結果!$AG$4*幕後結果_最佳化!$S1342)*12/3</f>
        <v>-0.42039881450029237</v>
      </c>
      <c r="AF341" s="122">
        <f>(幕後結果!$AH$2+幕後結果!$AH$4*幕後結果_最佳化!$T1342)*12/3</f>
        <v>-3.7117058074910864E-2</v>
      </c>
      <c r="AG341" s="122">
        <f>(幕後結果!$AI$2+幕後結果!$AI$4*幕後結果_最佳化!$U1342)*12/3</f>
        <v>-0.29077638316727505</v>
      </c>
      <c r="AH341" s="122">
        <f>(幕後結果!$AJ$2+幕後結果!$AJ$4*幕後結果_最佳化!$V1342)*12/3</f>
        <v>0.94777013305048941</v>
      </c>
      <c r="AI341" s="96">
        <f>(幕後結果!$AK$2+幕後結果!$AK$4*幕後結果_最佳化!$W1342)*12/3</f>
        <v>-4.4212498814579924</v>
      </c>
      <c r="AJ341" s="56"/>
      <c r="AK341" s="56"/>
      <c r="AL341" s="56"/>
      <c r="AM341" s="104">
        <v>340</v>
      </c>
      <c r="AN341" s="122">
        <f t="shared" si="66"/>
        <v>4.4517740237773322E-2</v>
      </c>
      <c r="AO341" s="122">
        <f t="shared" si="67"/>
        <v>2.6020194055093954E-2</v>
      </c>
      <c r="AP341" s="122">
        <f t="shared" si="68"/>
        <v>0.12625579545898127</v>
      </c>
      <c r="AQ341" s="122">
        <f t="shared" si="69"/>
        <v>0.12669934535718649</v>
      </c>
      <c r="AR341" s="122">
        <f t="shared" si="70"/>
        <v>8.0647143441911817E-2</v>
      </c>
      <c r="AS341" s="122">
        <f t="shared" si="71"/>
        <v>0.19639849742205079</v>
      </c>
      <c r="AT341" s="122">
        <f t="shared" si="72"/>
        <v>3.8412072310819931E-2</v>
      </c>
      <c r="AU341" s="122">
        <f t="shared" si="73"/>
        <v>0.18429167050370018</v>
      </c>
      <c r="AV341" s="122">
        <f t="shared" si="74"/>
        <v>7.1608658295237437E-2</v>
      </c>
      <c r="AW341" s="122">
        <f t="shared" si="75"/>
        <v>0.1051488829172447</v>
      </c>
      <c r="AX341" s="122">
        <f t="shared" si="76"/>
        <v>0.99999999999999978</v>
      </c>
      <c r="AY341" s="122">
        <f>SUMPRODUCT(AN341:AW341,幕後結果_最佳化!$Z$1005:$AI$1005)</f>
        <v>-0.12810172522438601</v>
      </c>
      <c r="AZ341" s="122">
        <f>(SUMPRODUCT(AN341:AW341,MMULT(AN341:AW341,幕後結果!$AB$9:$AK$18)))*252</f>
        <v>6.7148181465443463E-2</v>
      </c>
      <c r="BA341" s="122">
        <f t="shared" si="77"/>
        <v>0.25912966149293576</v>
      </c>
      <c r="BB341" s="98">
        <f t="shared" si="78"/>
        <v>-0.6599079558827261</v>
      </c>
      <c r="BC341" s="56"/>
      <c r="BD341" s="56"/>
    </row>
    <row r="342" spans="1:56">
      <c r="A342" s="91">
        <v>341</v>
      </c>
      <c r="B342" s="122">
        <v>0.17988371132633496</v>
      </c>
      <c r="C342" s="122">
        <v>0.13058394293301134</v>
      </c>
      <c r="D342" s="122">
        <v>0.7850880334602226</v>
      </c>
      <c r="E342" s="122">
        <v>0.94328481086048588</v>
      </c>
      <c r="F342" s="122">
        <v>0.74508242067037322</v>
      </c>
      <c r="G342" s="122">
        <v>0.6963556033260061</v>
      </c>
      <c r="H342" s="122">
        <v>0.63334978103299511</v>
      </c>
      <c r="I342" s="122">
        <v>0.36027033378426587</v>
      </c>
      <c r="J342" s="122">
        <v>0.15428353192142485</v>
      </c>
      <c r="K342" s="100">
        <v>1.9692180376067681E-2</v>
      </c>
      <c r="L342" s="101"/>
      <c r="M342" s="102">
        <v>341</v>
      </c>
      <c r="N342" s="125">
        <v>-0.91580835104114078</v>
      </c>
      <c r="O342" s="125">
        <v>-1.1236350372728519</v>
      </c>
      <c r="P342" s="125">
        <v>0.78949297667440699</v>
      </c>
      <c r="Q342" s="125">
        <v>1.5829608924485115</v>
      </c>
      <c r="R342" s="125">
        <v>0.65909438884152349</v>
      </c>
      <c r="S342" s="125">
        <v>0.51394736156659271</v>
      </c>
      <c r="T342" s="125">
        <v>0.34073851922189607</v>
      </c>
      <c r="U342" s="122">
        <v>-0.35773629650856997</v>
      </c>
      <c r="V342" s="122">
        <v>-1.0182333713612854</v>
      </c>
      <c r="W342" s="94">
        <v>-2.0601483510423702</v>
      </c>
      <c r="X342" s="56"/>
      <c r="Y342" s="95">
        <v>341</v>
      </c>
      <c r="Z342" s="122">
        <f>(幕後結果!$AB$2+幕後結果!$AB$4*幕後結果_最佳化!$N1343)*12/3</f>
        <v>-2.7654009094670662</v>
      </c>
      <c r="AA342" s="122">
        <f>(幕後結果!$AC$2+幕後結果!$AC$4*幕後結果_最佳化!$O1343)*12/3</f>
        <v>-1.2036033933149584</v>
      </c>
      <c r="AB342" s="122">
        <f>(幕後結果!$AD$2+幕後結果!$AD$4*幕後結果_最佳化!$P1343)*12/3</f>
        <v>0.19055373941780915</v>
      </c>
      <c r="AC342" s="122">
        <f>(幕後結果!$AE$2+幕後結果!$AE$4*幕後結果_最佳化!$Q1343)*12/3</f>
        <v>1.8334351160720626</v>
      </c>
      <c r="AD342" s="122">
        <f>(幕後結果!$AF$2+幕後結果!$AF$4*幕後結果_最佳化!$R1343)*12/3</f>
        <v>2.865897829144195</v>
      </c>
      <c r="AE342" s="122">
        <f>(幕後結果!$AG$2+幕後結果!$AG$4*幕後結果_最佳化!$S1343)*12/3</f>
        <v>0.21272513907884558</v>
      </c>
      <c r="AF342" s="122">
        <f>(幕後結果!$AH$2+幕後結果!$AH$4*幕後結果_最佳化!$T1343)*12/3</f>
        <v>0.13063855748322295</v>
      </c>
      <c r="AG342" s="122">
        <f>(幕後結果!$AI$2+幕後結果!$AI$4*幕後結果_最佳化!$U1343)*12/3</f>
        <v>-1.3748402020621207</v>
      </c>
      <c r="AH342" s="122">
        <f>(幕後結果!$AJ$2+幕後結果!$AJ$4*幕後結果_最佳化!$V1343)*12/3</f>
        <v>-0.11408788675133719</v>
      </c>
      <c r="AI342" s="96">
        <f>(幕後結果!$AK$2+幕後結果!$AK$4*幕後結果_最佳化!$W1343)*12/3</f>
        <v>-4.380910324787834</v>
      </c>
      <c r="AJ342" s="56"/>
      <c r="AK342" s="56"/>
      <c r="AL342" s="56"/>
      <c r="AM342" s="104">
        <v>341</v>
      </c>
      <c r="AN342" s="122">
        <f t="shared" si="66"/>
        <v>0.13625944169254828</v>
      </c>
      <c r="AO342" s="122">
        <f t="shared" si="67"/>
        <v>2.4072318100753838E-2</v>
      </c>
      <c r="AP342" s="122">
        <f t="shared" si="68"/>
        <v>5.2164138985814616E-2</v>
      </c>
      <c r="AQ342" s="122">
        <f t="shared" si="69"/>
        <v>4.8060478615086687E-2</v>
      </c>
      <c r="AR342" s="122">
        <f t="shared" si="70"/>
        <v>0.20561446048736506</v>
      </c>
      <c r="AS342" s="122">
        <f t="shared" si="71"/>
        <v>0.12445968479829506</v>
      </c>
      <c r="AT342" s="122">
        <f t="shared" si="72"/>
        <v>9.5822830113353297E-2</v>
      </c>
      <c r="AU342" s="122">
        <f t="shared" si="73"/>
        <v>2.9795903157487733E-2</v>
      </c>
      <c r="AV342" s="122">
        <f t="shared" si="74"/>
        <v>0.20747995682368689</v>
      </c>
      <c r="AW342" s="122">
        <f t="shared" si="75"/>
        <v>7.6270787225608483E-2</v>
      </c>
      <c r="AX342" s="122">
        <f t="shared" si="76"/>
        <v>1</v>
      </c>
      <c r="AY342" s="122">
        <f>SUMPRODUCT(AN342:AW342,幕後結果_最佳化!$Z$1005:$AI$1005)</f>
        <v>5.3562276530959477E-2</v>
      </c>
      <c r="AZ342" s="122">
        <f>(SUMPRODUCT(AN342:AW342,MMULT(AN342:AW342,幕後結果!$AB$9:$AK$18)))*252</f>
        <v>6.1732914646709672E-2</v>
      </c>
      <c r="BA342" s="122">
        <f t="shared" si="77"/>
        <v>0.24846109282281939</v>
      </c>
      <c r="BB342" s="98">
        <f t="shared" si="78"/>
        <v>4.2913264245210712E-2</v>
      </c>
      <c r="BC342" s="56"/>
      <c r="BD342" s="56"/>
    </row>
    <row r="343" spans="1:56">
      <c r="A343" s="91">
        <v>342</v>
      </c>
      <c r="B343" s="122">
        <v>0.20130105506723162</v>
      </c>
      <c r="C343" s="122">
        <v>0.93673874675119206</v>
      </c>
      <c r="D343" s="122">
        <v>0.73819827373604197</v>
      </c>
      <c r="E343" s="122">
        <v>0.53361143080053197</v>
      </c>
      <c r="F343" s="122">
        <v>0.43406484131397627</v>
      </c>
      <c r="G343" s="122">
        <v>0.38426357247157839</v>
      </c>
      <c r="H343" s="122">
        <v>0.68692195072114637</v>
      </c>
      <c r="I343" s="122">
        <v>4.0973055177931039E-2</v>
      </c>
      <c r="J343" s="122">
        <v>0.10294416287727048</v>
      </c>
      <c r="K343" s="100">
        <v>0.38199777471271967</v>
      </c>
      <c r="L343" s="101"/>
      <c r="M343" s="102">
        <v>342</v>
      </c>
      <c r="N343" s="125">
        <v>-0.83698302431728655</v>
      </c>
      <c r="O343" s="125">
        <v>1.5279598514266812</v>
      </c>
      <c r="P343" s="125">
        <v>0.6378006559522934</v>
      </c>
      <c r="Q343" s="125">
        <v>8.4351284650562824E-2</v>
      </c>
      <c r="R343" s="125">
        <v>-0.16603464901746764</v>
      </c>
      <c r="S343" s="125">
        <v>-0.29430199943928942</v>
      </c>
      <c r="T343" s="125">
        <v>0.48714426610364703</v>
      </c>
      <c r="U343" s="122">
        <v>-1.7395042213092982</v>
      </c>
      <c r="V343" s="122">
        <v>-1.2649525838538602</v>
      </c>
      <c r="W343" s="94">
        <v>-0.300238094502501</v>
      </c>
      <c r="X343" s="56"/>
      <c r="Y343" s="95">
        <v>342</v>
      </c>
      <c r="Z343" s="122">
        <f>(幕後結果!$AB$2+幕後結果!$AB$4*幕後結果_最佳化!$N1344)*12/3</f>
        <v>-2.6846631670245373</v>
      </c>
      <c r="AA343" s="122">
        <f>(幕後結果!$AC$2+幕後結果!$AC$4*幕後結果_最佳化!$O1344)*12/3</f>
        <v>1.6020646928544136</v>
      </c>
      <c r="AB343" s="122">
        <f>(幕後結果!$AD$2+幕後結果!$AD$4*幕後結果_最佳化!$P1344)*12/3</f>
        <v>1.2006372180897398</v>
      </c>
      <c r="AC343" s="122">
        <f>(幕後結果!$AE$2+幕後結果!$AE$4*幕後結果_最佳化!$Q1344)*12/3</f>
        <v>1.0966914946530086</v>
      </c>
      <c r="AD343" s="122">
        <f>(幕後結果!$AF$2+幕後結果!$AF$4*幕後結果_最佳化!$R1344)*12/3</f>
        <v>1.0751678570348449</v>
      </c>
      <c r="AE343" s="122">
        <f>(幕後結果!$AG$2+幕後結果!$AG$4*幕後結果_最佳化!$S1344)*12/3</f>
        <v>-0.2405417048494837</v>
      </c>
      <c r="AF343" s="122">
        <f>(幕後結果!$AH$2+幕後結果!$AH$4*幕後結果_最佳化!$T1344)*12/3</f>
        <v>0.85930346389810974</v>
      </c>
      <c r="AG343" s="122">
        <f>(幕後結果!$AI$2+幕後結果!$AI$4*幕後結果_最佳化!$U1344)*12/3</f>
        <v>-1.2506471275976931</v>
      </c>
      <c r="AH343" s="122">
        <f>(幕後結果!$AJ$2+幕後結果!$AJ$4*幕後結果_最佳化!$V1344)*12/3</f>
        <v>-0.1845055901429894</v>
      </c>
      <c r="AI343" s="96">
        <f>(幕後結果!$AK$2+幕後結果!$AK$4*幕後結果_最佳化!$W1344)*12/3</f>
        <v>-2.1941769008344725</v>
      </c>
      <c r="AJ343" s="56"/>
      <c r="AK343" s="56"/>
      <c r="AL343" s="56"/>
      <c r="AM343" s="104">
        <v>342</v>
      </c>
      <c r="AN343" s="122">
        <f t="shared" si="66"/>
        <v>0.16003982302089892</v>
      </c>
      <c r="AO343" s="122">
        <f t="shared" si="67"/>
        <v>8.169595741097542E-2</v>
      </c>
      <c r="AP343" s="122">
        <f t="shared" si="68"/>
        <v>7.4245178342640009E-2</v>
      </c>
      <c r="AQ343" s="122">
        <f t="shared" si="69"/>
        <v>0.12389934454206994</v>
      </c>
      <c r="AR343" s="122">
        <f t="shared" si="70"/>
        <v>5.9728185758428594E-2</v>
      </c>
      <c r="AS343" s="122">
        <f t="shared" si="71"/>
        <v>0.13890435127911382</v>
      </c>
      <c r="AT343" s="122">
        <f t="shared" si="72"/>
        <v>9.5120510593872207E-2</v>
      </c>
      <c r="AU343" s="122">
        <f t="shared" si="73"/>
        <v>6.599064054680126E-2</v>
      </c>
      <c r="AV343" s="122">
        <f t="shared" si="74"/>
        <v>6.5612997833043418E-2</v>
      </c>
      <c r="AW343" s="122">
        <f t="shared" si="75"/>
        <v>0.13476301067215654</v>
      </c>
      <c r="AX343" s="122">
        <f t="shared" si="76"/>
        <v>1</v>
      </c>
      <c r="AY343" s="122">
        <f>SUMPRODUCT(AN343:AW343,幕後結果_最佳化!$Z$1005:$AI$1005)</f>
        <v>-0.3636000483412164</v>
      </c>
      <c r="AZ343" s="122">
        <f>(SUMPRODUCT(AN343:AW343,MMULT(AN343:AW343,幕後結果!$AB$9:$AK$18)))*252</f>
        <v>5.7540584154379563E-2</v>
      </c>
      <c r="BA343" s="122">
        <f t="shared" si="77"/>
        <v>0.23987618505049552</v>
      </c>
      <c r="BB343" s="98">
        <f t="shared" si="78"/>
        <v>-1.6946244507584005</v>
      </c>
      <c r="BC343" s="56"/>
      <c r="BD343" s="56"/>
    </row>
    <row r="344" spans="1:56">
      <c r="A344" s="91">
        <v>343</v>
      </c>
      <c r="B344" s="122">
        <v>1.3808682008215722E-2</v>
      </c>
      <c r="C344" s="122">
        <v>0.13934744073209338</v>
      </c>
      <c r="D344" s="122">
        <v>7.9401338713441127E-2</v>
      </c>
      <c r="E344" s="122">
        <v>0.4240457398044557</v>
      </c>
      <c r="F344" s="122">
        <v>0.13017085880245305</v>
      </c>
      <c r="G344" s="122">
        <v>0.94336810822990258</v>
      </c>
      <c r="H344" s="122">
        <v>0.96264223091756063</v>
      </c>
      <c r="I344" s="122">
        <v>0.38679238658201087</v>
      </c>
      <c r="J344" s="122">
        <v>0.86706212440688768</v>
      </c>
      <c r="K344" s="100">
        <v>0.47211214552660041</v>
      </c>
      <c r="L344" s="101"/>
      <c r="M344" s="102">
        <v>343</v>
      </c>
      <c r="N344" s="125">
        <v>-2.2026792466311695</v>
      </c>
      <c r="O344" s="125">
        <v>-1.0832558377561416</v>
      </c>
      <c r="P344" s="125">
        <v>-1.4091098881881681</v>
      </c>
      <c r="Q344" s="125">
        <v>-0.19155412536616165</v>
      </c>
      <c r="R344" s="125">
        <v>-1.1255838253432251</v>
      </c>
      <c r="S344" s="125">
        <v>1.5836921874482239</v>
      </c>
      <c r="T344" s="125">
        <v>1.7822066537041619</v>
      </c>
      <c r="U344" s="122">
        <v>-0.28768904935566769</v>
      </c>
      <c r="V344" s="122">
        <v>1.1126104947279685</v>
      </c>
      <c r="W344" s="94">
        <v>-6.9961515094575308E-2</v>
      </c>
      <c r="X344" s="56"/>
      <c r="Y344" s="95">
        <v>343</v>
      </c>
      <c r="Z344" s="122">
        <f>(幕後結果!$AB$2+幕後結果!$AB$4*幕後結果_最佳化!$N1345)*12/3</f>
        <v>-4.0834931425499583</v>
      </c>
      <c r="AA344" s="122">
        <f>(幕後結果!$AC$2+幕後結果!$AC$4*幕後結果_最佳化!$O1345)*12/3</f>
        <v>-1.1823046445831971</v>
      </c>
      <c r="AB344" s="122">
        <f>(幕後結果!$AD$2+幕後結果!$AD$4*幕後結果_最佳化!$P1345)*12/3</f>
        <v>-2.5495513310235194</v>
      </c>
      <c r="AC344" s="122">
        <f>(幕後結果!$AE$2+幕後結果!$AE$4*幕後結果_最佳化!$Q1345)*12/3</f>
        <v>-1.4074825386444536</v>
      </c>
      <c r="AD344" s="122">
        <f>(幕後結果!$AF$2+幕後結果!$AF$4*幕後結果_最佳化!$R1345)*12/3</f>
        <v>-1.9020001701525509</v>
      </c>
      <c r="AE344" s="122">
        <f>(幕後結果!$AG$2+幕後結果!$AG$4*幕後結果_最佳化!$S1345)*12/3</f>
        <v>0.78031633298689451</v>
      </c>
      <c r="AF344" s="122">
        <f>(幕後結果!$AH$2+幕後結果!$AH$4*幕後結果_最佳化!$T1345)*12/3</f>
        <v>0.91204803733389739</v>
      </c>
      <c r="AG344" s="122">
        <f>(幕後結果!$AI$2+幕後結果!$AI$4*幕後結果_最佳化!$U1345)*12/3</f>
        <v>-2.3971857227138154</v>
      </c>
      <c r="AH344" s="122">
        <f>(幕後結果!$AJ$2+幕後結果!$AJ$4*幕後結果_最佳化!$V1345)*12/3</f>
        <v>2.1036616322565354</v>
      </c>
      <c r="AI344" s="96">
        <f>(幕後結果!$AK$2+幕後結果!$AK$4*幕後結果_最佳化!$W1345)*12/3</f>
        <v>-3.9365534235430886</v>
      </c>
      <c r="AJ344" s="56"/>
      <c r="AK344" s="56"/>
      <c r="AL344" s="56"/>
      <c r="AM344" s="104">
        <v>343</v>
      </c>
      <c r="AN344" s="122">
        <f t="shared" si="66"/>
        <v>6.6916944458236455E-2</v>
      </c>
      <c r="AO344" s="122">
        <f t="shared" si="67"/>
        <v>0.12902110075230094</v>
      </c>
      <c r="AP344" s="122">
        <f t="shared" si="68"/>
        <v>0.15920554896598127</v>
      </c>
      <c r="AQ344" s="122">
        <f t="shared" si="69"/>
        <v>0.11565171885340648</v>
      </c>
      <c r="AR344" s="122">
        <f t="shared" si="70"/>
        <v>0.12724900411671278</v>
      </c>
      <c r="AS344" s="122">
        <f t="shared" si="71"/>
        <v>4.07183340237623E-2</v>
      </c>
      <c r="AT344" s="122">
        <f t="shared" si="72"/>
        <v>0.14088697944264431</v>
      </c>
      <c r="AU344" s="122">
        <f t="shared" si="73"/>
        <v>2.4047566168827285E-2</v>
      </c>
      <c r="AV344" s="122">
        <f t="shared" si="74"/>
        <v>8.7767178350595942E-2</v>
      </c>
      <c r="AW344" s="122">
        <f t="shared" si="75"/>
        <v>0.10853562486753233</v>
      </c>
      <c r="AX344" s="122">
        <f t="shared" si="76"/>
        <v>1.0000000000000002</v>
      </c>
      <c r="AY344" s="122">
        <f>SUMPRODUCT(AN344:AW344,幕後結果_最佳化!$Z$1005:$AI$1005)</f>
        <v>-2.8761979126640663E-2</v>
      </c>
      <c r="AZ344" s="122">
        <f>(SUMPRODUCT(AN344:AW344,MMULT(AN344:AW344,幕後結果!$AB$9:$AK$18)))*252</f>
        <v>7.1504696316137997E-2</v>
      </c>
      <c r="BA344" s="122">
        <f t="shared" si="77"/>
        <v>0.26740362061149808</v>
      </c>
      <c r="BB344" s="98">
        <f t="shared" si="78"/>
        <v>-0.26799180565604974</v>
      </c>
      <c r="BC344" s="56"/>
      <c r="BD344" s="56"/>
    </row>
    <row r="345" spans="1:56">
      <c r="A345" s="91">
        <v>344</v>
      </c>
      <c r="B345" s="122">
        <v>0.75848765981883215</v>
      </c>
      <c r="C345" s="122">
        <v>0.1873597205727191</v>
      </c>
      <c r="D345" s="122">
        <v>0.52859918042351994</v>
      </c>
      <c r="E345" s="122">
        <v>0.87192840197933652</v>
      </c>
      <c r="F345" s="122">
        <v>0.23939928546862599</v>
      </c>
      <c r="G345" s="122">
        <v>0.30143292047232717</v>
      </c>
      <c r="H345" s="122">
        <v>0.44180027616332906</v>
      </c>
      <c r="I345" s="122">
        <v>0.87745597146111254</v>
      </c>
      <c r="J345" s="122">
        <v>0.18847900556113784</v>
      </c>
      <c r="K345" s="100">
        <v>0.78428801040250273</v>
      </c>
      <c r="L345" s="101"/>
      <c r="M345" s="102">
        <v>344</v>
      </c>
      <c r="N345" s="125">
        <v>0.70144606875817073</v>
      </c>
      <c r="O345" s="125">
        <v>-0.88766785639286483</v>
      </c>
      <c r="P345" s="125">
        <v>7.1749026515917774E-2</v>
      </c>
      <c r="Q345" s="125">
        <v>1.135554176332453</v>
      </c>
      <c r="R345" s="125">
        <v>-0.70823622976981115</v>
      </c>
      <c r="S345" s="125">
        <v>-0.52028372021113101</v>
      </c>
      <c r="T345" s="125">
        <v>-0.14640642908127044</v>
      </c>
      <c r="U345" s="122">
        <v>1.1623629726626949</v>
      </c>
      <c r="V345" s="122">
        <v>-0.88351513069556398</v>
      </c>
      <c r="W345" s="94">
        <v>0.78675725704007116</v>
      </c>
      <c r="X345" s="56"/>
      <c r="Y345" s="95">
        <v>344</v>
      </c>
      <c r="Z345" s="122">
        <f>(幕後結果!$AB$2+幕後結果!$AB$4*幕後結果_最佳化!$N1346)*12/3</f>
        <v>-1.1089095730311183</v>
      </c>
      <c r="AA345" s="122">
        <f>(幕後結果!$AC$2+幕後結果!$AC$4*幕後結果_最佳化!$O1346)*12/3</f>
        <v>-0.92713923280283217</v>
      </c>
      <c r="AB345" s="122">
        <f>(幕後結果!$AD$2+幕後結果!$AD$4*幕後結果_最佳化!$P1346)*12/3</f>
        <v>-0.22717717303022159</v>
      </c>
      <c r="AC345" s="122">
        <f>(幕後結果!$AE$2+幕後結果!$AE$4*幕後結果_最佳化!$Q1346)*12/3</f>
        <v>1.3573348209211549</v>
      </c>
      <c r="AD345" s="122">
        <f>(幕後結果!$AF$2+幕後結果!$AF$4*幕後結果_最佳化!$R1346)*12/3</f>
        <v>0.23072488051140583</v>
      </c>
      <c r="AE345" s="122">
        <f>(幕後結果!$AG$2+幕後結果!$AG$4*幕後結果_最佳化!$S1346)*12/3</f>
        <v>-0.19950189175709573</v>
      </c>
      <c r="AF345" s="122">
        <f>(幕後結果!$AH$2+幕後結果!$AH$4*幕後結果_最佳化!$T1346)*12/3</f>
        <v>2.89615141275614E-2</v>
      </c>
      <c r="AG345" s="122">
        <f>(幕後結果!$AI$2+幕後結果!$AI$4*幕後結果_最佳化!$U1346)*12/3</f>
        <v>0.24445596364907285</v>
      </c>
      <c r="AH345" s="122">
        <f>(幕後結果!$AJ$2+幕後結果!$AJ$4*幕後結果_最佳化!$V1346)*12/3</f>
        <v>0.14208962330258779</v>
      </c>
      <c r="AI345" s="96">
        <f>(幕後結果!$AK$2+幕後結果!$AK$4*幕後結果_最佳化!$W1346)*12/3</f>
        <v>-0.71812286542776504</v>
      </c>
      <c r="AJ345" s="56"/>
      <c r="AK345" s="56"/>
      <c r="AL345" s="56"/>
      <c r="AM345" s="104">
        <v>344</v>
      </c>
      <c r="AN345" s="122">
        <f t="shared" si="66"/>
        <v>0.14923554684091156</v>
      </c>
      <c r="AO345" s="122">
        <f t="shared" si="67"/>
        <v>0.10015394416934929</v>
      </c>
      <c r="AP345" s="122">
        <f t="shared" si="68"/>
        <v>0.19052348143205583</v>
      </c>
      <c r="AQ345" s="122">
        <f t="shared" si="69"/>
        <v>5.5625763715822965E-2</v>
      </c>
      <c r="AR345" s="122">
        <f t="shared" si="70"/>
        <v>0.11815434650402527</v>
      </c>
      <c r="AS345" s="122">
        <f t="shared" si="71"/>
        <v>1.064639898653712E-3</v>
      </c>
      <c r="AT345" s="122">
        <f t="shared" si="72"/>
        <v>0.12614116107821957</v>
      </c>
      <c r="AU345" s="122">
        <f t="shared" si="73"/>
        <v>0.11338207816799176</v>
      </c>
      <c r="AV345" s="122">
        <f t="shared" si="74"/>
        <v>5.1435207346745761E-2</v>
      </c>
      <c r="AW345" s="122">
        <f t="shared" si="75"/>
        <v>9.4283830846224395E-2</v>
      </c>
      <c r="AX345" s="122">
        <f t="shared" si="76"/>
        <v>1.0000000000000002</v>
      </c>
      <c r="AY345" s="122">
        <f>SUMPRODUCT(AN345:AW345,幕後結果_最佳化!$Z$1005:$AI$1005)</f>
        <v>-0.25071119954338145</v>
      </c>
      <c r="AZ345" s="122">
        <f>(SUMPRODUCT(AN345:AW345,MMULT(AN345:AW345,幕後結果!$AB$9:$AK$18)))*252</f>
        <v>7.8468319238558334E-2</v>
      </c>
      <c r="BA345" s="122">
        <f t="shared" si="77"/>
        <v>0.28012197207387773</v>
      </c>
      <c r="BB345" s="98">
        <f t="shared" si="78"/>
        <v>-1.0481548354441335</v>
      </c>
      <c r="BC345" s="56"/>
      <c r="BD345" s="56"/>
    </row>
    <row r="346" spans="1:56">
      <c r="A346" s="91">
        <v>345</v>
      </c>
      <c r="B346" s="122">
        <v>0.81076971888237259</v>
      </c>
      <c r="C346" s="122">
        <v>0.69768224514396127</v>
      </c>
      <c r="D346" s="122">
        <v>0.60283775641325654</v>
      </c>
      <c r="E346" s="122">
        <v>1.7921235037365424E-2</v>
      </c>
      <c r="F346" s="122">
        <v>0.33361347053933454</v>
      </c>
      <c r="G346" s="122">
        <v>0.90655633243649314</v>
      </c>
      <c r="H346" s="122">
        <v>0.37658487165758059</v>
      </c>
      <c r="I346" s="122">
        <v>3.891655943566974E-2</v>
      </c>
      <c r="J346" s="122">
        <v>0.12932538123827197</v>
      </c>
      <c r="K346" s="100">
        <v>0.53866482973183039</v>
      </c>
      <c r="L346" s="101"/>
      <c r="M346" s="102">
        <v>345</v>
      </c>
      <c r="N346" s="125">
        <v>0.88073630418473148</v>
      </c>
      <c r="O346" s="125">
        <v>0.51774598470779065</v>
      </c>
      <c r="P346" s="125">
        <v>0.26069919463749841</v>
      </c>
      <c r="Q346" s="125">
        <v>-2.0987100288121736</v>
      </c>
      <c r="R346" s="125">
        <v>-0.42995697219161244</v>
      </c>
      <c r="S346" s="125">
        <v>1.3198433189846994</v>
      </c>
      <c r="T346" s="125">
        <v>-0.31446256617051382</v>
      </c>
      <c r="U346" s="122">
        <v>-1.7633995902643937</v>
      </c>
      <c r="V346" s="122">
        <v>-1.1295858824549927</v>
      </c>
      <c r="W346" s="94">
        <v>9.7070584689364345E-2</v>
      </c>
      <c r="X346" s="56"/>
      <c r="Y346" s="95">
        <v>345</v>
      </c>
      <c r="Z346" s="122">
        <f>(幕後結果!$AB$2+幕後結果!$AB$4*幕後結果_最佳化!$N1347)*12/3</f>
        <v>-0.92526949880673348</v>
      </c>
      <c r="AA346" s="122">
        <f>(幕後結果!$AC$2+幕後結果!$AC$4*幕後結果_最佳化!$O1347)*12/3</f>
        <v>0.56222484083686119</v>
      </c>
      <c r="AB346" s="122">
        <f>(幕後結果!$AD$2+幕後結果!$AD$4*幕後結果_最佳化!$P1347)*12/3</f>
        <v>0.64232216711905554</v>
      </c>
      <c r="AC346" s="122">
        <f>(幕後結果!$AE$2+幕後結果!$AE$4*幕後結果_最佳化!$Q1347)*12/3</f>
        <v>-1.4793277323019705</v>
      </c>
      <c r="AD346" s="122">
        <f>(幕後結果!$AF$2+幕後結果!$AF$4*幕後結果_最佳化!$R1347)*12/3</f>
        <v>5.7889921523485821E-2</v>
      </c>
      <c r="AE346" s="122">
        <f>(幕後結果!$AG$2+幕後結果!$AG$4*幕後結果_最佳化!$S1347)*12/3</f>
        <v>0.54494674631576001</v>
      </c>
      <c r="AF346" s="122">
        <f>(幕後結果!$AH$2+幕後結果!$AH$4*幕後結果_最佳化!$T1347)*12/3</f>
        <v>-6.8450104305557841E-2</v>
      </c>
      <c r="AG346" s="122">
        <f>(幕後結果!$AI$2+幕後結果!$AI$4*幕後結果_最佳化!$U1347)*12/3</f>
        <v>-1.5031339312047234</v>
      </c>
      <c r="AH346" s="122">
        <f>(幕後結果!$AJ$2+幕後結果!$AJ$4*幕後結果_最佳化!$V1347)*12/3</f>
        <v>0.75484263329221368</v>
      </c>
      <c r="AI346" s="96">
        <f>(幕後結果!$AK$2+幕後結果!$AK$4*幕後結果_最佳化!$W1347)*12/3</f>
        <v>-1.6072539312285301</v>
      </c>
      <c r="AJ346" s="56"/>
      <c r="AK346" s="56"/>
      <c r="AL346" s="56"/>
      <c r="AM346" s="104">
        <v>345</v>
      </c>
      <c r="AN346" s="122">
        <f t="shared" si="66"/>
        <v>0.10228753158489352</v>
      </c>
      <c r="AO346" s="122">
        <f t="shared" si="67"/>
        <v>4.3733560805236826E-2</v>
      </c>
      <c r="AP346" s="122">
        <f t="shared" si="68"/>
        <v>0.13359556375422588</v>
      </c>
      <c r="AQ346" s="122">
        <f t="shared" si="69"/>
        <v>9.0965958169173369E-2</v>
      </c>
      <c r="AR346" s="122">
        <f t="shared" si="70"/>
        <v>0.13461636866883922</v>
      </c>
      <c r="AS346" s="122">
        <f t="shared" si="71"/>
        <v>0.11063985055308728</v>
      </c>
      <c r="AT346" s="122">
        <f t="shared" si="72"/>
        <v>0.15118900731322371</v>
      </c>
      <c r="AU346" s="122">
        <f t="shared" si="73"/>
        <v>3.6966343278975959E-2</v>
      </c>
      <c r="AV346" s="122">
        <f t="shared" si="74"/>
        <v>0.15355029600573211</v>
      </c>
      <c r="AW346" s="122">
        <f t="shared" si="75"/>
        <v>4.2455519866612071E-2</v>
      </c>
      <c r="AX346" s="122">
        <f t="shared" si="76"/>
        <v>1</v>
      </c>
      <c r="AY346" s="122">
        <f>SUMPRODUCT(AN346:AW346,幕後結果_最佳化!$Z$1005:$AI$1005)</f>
        <v>6.5691954872745331E-2</v>
      </c>
      <c r="AZ346" s="122">
        <f>(SUMPRODUCT(AN346:AW346,MMULT(AN346:AW346,幕後結果!$AB$9:$AK$18)))*252</f>
        <v>5.4452484044643465E-2</v>
      </c>
      <c r="BA346" s="122">
        <f t="shared" si="77"/>
        <v>0.233350560412105</v>
      </c>
      <c r="BB346" s="98">
        <f t="shared" si="78"/>
        <v>9.767259539678827E-2</v>
      </c>
      <c r="BC346" s="56"/>
      <c r="BD346" s="56"/>
    </row>
    <row r="347" spans="1:56">
      <c r="A347" s="91">
        <v>346</v>
      </c>
      <c r="B347" s="122">
        <v>0.22872371061656582</v>
      </c>
      <c r="C347" s="122">
        <v>0.55732731163953009</v>
      </c>
      <c r="D347" s="122">
        <v>0.92371142694568587</v>
      </c>
      <c r="E347" s="122">
        <v>0.17848692523592002</v>
      </c>
      <c r="F347" s="122">
        <v>0.56573794001294941</v>
      </c>
      <c r="G347" s="122">
        <v>0.25932042821459689</v>
      </c>
      <c r="H347" s="122">
        <v>0.27322581066505292</v>
      </c>
      <c r="I347" s="122">
        <v>0.55041521017209272</v>
      </c>
      <c r="J347" s="122">
        <v>0.85226409277224024</v>
      </c>
      <c r="K347" s="100">
        <v>2.7689506778676209E-2</v>
      </c>
      <c r="L347" s="101"/>
      <c r="M347" s="102">
        <v>346</v>
      </c>
      <c r="N347" s="125">
        <v>-0.74305658771781391</v>
      </c>
      <c r="O347" s="125">
        <v>0.14419640873937303</v>
      </c>
      <c r="P347" s="125">
        <v>1.4304875167082554</v>
      </c>
      <c r="Q347" s="125">
        <v>-0.92114668248895981</v>
      </c>
      <c r="R347" s="125">
        <v>0.16553345471857503</v>
      </c>
      <c r="S347" s="125">
        <v>-0.64544190232513587</v>
      </c>
      <c r="T347" s="125">
        <v>-0.60308578663101542</v>
      </c>
      <c r="U347" s="122">
        <v>0.12671044362016398</v>
      </c>
      <c r="V347" s="122">
        <v>1.0461932592422585</v>
      </c>
      <c r="W347" s="94">
        <v>-1.9158906681175256</v>
      </c>
      <c r="X347" s="56"/>
      <c r="Y347" s="95">
        <v>346</v>
      </c>
      <c r="Z347" s="122">
        <f>(幕後結果!$AB$2+幕後結果!$AB$4*幕後結果_最佳化!$N1348)*12/3</f>
        <v>-2.588457940076613</v>
      </c>
      <c r="AA347" s="122">
        <f>(幕後結果!$AC$2+幕後結果!$AC$4*幕後結果_最佳化!$O1348)*12/3</f>
        <v>0.14014321208968078</v>
      </c>
      <c r="AB347" s="122">
        <f>(幕後結果!$AD$2+幕後結果!$AD$4*幕後結果_最佳化!$P1348)*12/3</f>
        <v>1.5160504317712196</v>
      </c>
      <c r="AC347" s="122">
        <f>(幕後結果!$AE$2+幕後結果!$AE$4*幕後結果_最佳化!$Q1348)*12/3</f>
        <v>-3.9871933983777863E-2</v>
      </c>
      <c r="AD347" s="122">
        <f>(幕後結果!$AF$2+幕後結果!$AF$4*幕後結果_最佳化!$R1348)*12/3</f>
        <v>1.6615613293875484</v>
      </c>
      <c r="AE347" s="122">
        <f>(幕後結果!$AG$2+幕後結果!$AG$4*幕後結果_最佳化!$S1348)*12/3</f>
        <v>-0.86796754922357566</v>
      </c>
      <c r="AF347" s="122">
        <f>(幕後結果!$AH$2+幕後結果!$AH$4*幕後結果_最佳化!$T1348)*12/3</f>
        <v>-0.42865721226272174</v>
      </c>
      <c r="AG347" s="122">
        <f>(幕後結果!$AI$2+幕後結果!$AI$4*幕後結果_最佳化!$U1348)*12/3</f>
        <v>0.18945048722983682</v>
      </c>
      <c r="AH347" s="122">
        <f>(幕後結果!$AJ$2+幕後結果!$AJ$4*幕後結果_最佳化!$V1348)*12/3</f>
        <v>1.4257936190583615</v>
      </c>
      <c r="AI347" s="96">
        <f>(幕後結果!$AK$2+幕後結果!$AK$4*幕後結果_最佳化!$W1348)*12/3</f>
        <v>-3.4533485179034593</v>
      </c>
      <c r="AJ347" s="56"/>
      <c r="AK347" s="56"/>
      <c r="AL347" s="56"/>
      <c r="AM347" s="104">
        <v>346</v>
      </c>
      <c r="AN347" s="122">
        <f t="shared" si="66"/>
        <v>0.10411973782091387</v>
      </c>
      <c r="AO347" s="122">
        <f t="shared" si="67"/>
        <v>7.1468993335402201E-2</v>
      </c>
      <c r="AP347" s="122">
        <f t="shared" si="68"/>
        <v>7.1252531792882952E-4</v>
      </c>
      <c r="AQ347" s="122">
        <f t="shared" si="69"/>
        <v>7.557254554936714E-2</v>
      </c>
      <c r="AR347" s="122">
        <f t="shared" si="70"/>
        <v>8.4730734383309442E-2</v>
      </c>
      <c r="AS347" s="122">
        <f t="shared" si="71"/>
        <v>6.2993330537118225E-2</v>
      </c>
      <c r="AT347" s="122">
        <f t="shared" si="72"/>
        <v>8.0704672989400983E-2</v>
      </c>
      <c r="AU347" s="122">
        <f t="shared" si="73"/>
        <v>0.14986875839898153</v>
      </c>
      <c r="AV347" s="122">
        <f t="shared" si="74"/>
        <v>0.21740895174194855</v>
      </c>
      <c r="AW347" s="122">
        <f t="shared" si="75"/>
        <v>0.15241974992562929</v>
      </c>
      <c r="AX347" s="122">
        <f t="shared" si="76"/>
        <v>1</v>
      </c>
      <c r="AY347" s="122">
        <f>SUMPRODUCT(AN347:AW347,幕後結果_最佳化!$Z$1005:$AI$1005)</f>
        <v>-0.15211560301174662</v>
      </c>
      <c r="AZ347" s="122">
        <f>(SUMPRODUCT(AN347:AW347,MMULT(AN347:AW347,幕後結果!$AB$9:$AK$18)))*252</f>
        <v>5.8428699774609613E-2</v>
      </c>
      <c r="BA347" s="122">
        <f t="shared" si="77"/>
        <v>0.2417202924344781</v>
      </c>
      <c r="BB347" s="98">
        <f t="shared" si="78"/>
        <v>-0.80678209118338096</v>
      </c>
      <c r="BC347" s="56"/>
      <c r="BD347" s="56"/>
    </row>
    <row r="348" spans="1:56">
      <c r="A348" s="91">
        <v>347</v>
      </c>
      <c r="B348" s="122">
        <v>0.19873057424660612</v>
      </c>
      <c r="C348" s="122">
        <v>5.4910479276229607E-2</v>
      </c>
      <c r="D348" s="122">
        <v>0.56080853669791519</v>
      </c>
      <c r="E348" s="122">
        <v>0.27611167699444983</v>
      </c>
      <c r="F348" s="122">
        <v>0.12605063843755926</v>
      </c>
      <c r="G348" s="122">
        <v>0.45076705169902809</v>
      </c>
      <c r="H348" s="122">
        <v>0.5632742617222104</v>
      </c>
      <c r="I348" s="122">
        <v>3.6930080477659777E-2</v>
      </c>
      <c r="J348" s="122">
        <v>0.34187858162442364</v>
      </c>
      <c r="K348" s="100">
        <v>0.93928302450442636</v>
      </c>
      <c r="L348" s="101"/>
      <c r="M348" s="102">
        <v>347</v>
      </c>
      <c r="N348" s="125">
        <v>-0.84616420308728146</v>
      </c>
      <c r="O348" s="125">
        <v>-1.5989983980303129</v>
      </c>
      <c r="P348" s="125">
        <v>0.15301946323350521</v>
      </c>
      <c r="Q348" s="125">
        <v>-0.59443178595939161</v>
      </c>
      <c r="R348" s="125">
        <v>-1.1452604672456483</v>
      </c>
      <c r="S348" s="125">
        <v>-0.12372362744504743</v>
      </c>
      <c r="T348" s="125">
        <v>0.15927593911558618</v>
      </c>
      <c r="U348" s="122">
        <v>-1.7874786428293641</v>
      </c>
      <c r="V348" s="122">
        <v>-0.40734153174817644</v>
      </c>
      <c r="W348" s="94">
        <v>1.5487827609899047</v>
      </c>
      <c r="X348" s="56"/>
      <c r="Y348" s="95">
        <v>347</v>
      </c>
      <c r="Z348" s="122">
        <f>(幕後結果!$AB$2+幕後結果!$AB$4*幕後結果_最佳化!$N1349)*12/3</f>
        <v>-2.694067094387218</v>
      </c>
      <c r="AA348" s="122">
        <f>(幕後結果!$AC$2+幕後結果!$AC$4*幕後結果_最佳化!$O1349)*12/3</f>
        <v>-1.705194567046415</v>
      </c>
      <c r="AB348" s="122">
        <f>(幕後結果!$AD$2+幕後結果!$AD$4*幕後結果_最佳化!$P1349)*12/3</f>
        <v>-0.73528598347430807</v>
      </c>
      <c r="AC348" s="122">
        <f>(幕後結果!$AE$2+幕後結果!$AE$4*幕後結果_最佳化!$Q1349)*12/3</f>
        <v>-0.97565136242690009</v>
      </c>
      <c r="AD348" s="122">
        <f>(幕後結果!$AF$2+幕後結果!$AF$4*幕後結果_最佳化!$R1349)*12/3</f>
        <v>-1.2514014055762259</v>
      </c>
      <c r="AE348" s="122">
        <f>(幕後結果!$AG$2+幕後結果!$AG$4*幕後結果_最佳化!$S1349)*12/3</f>
        <v>-0.45784488194172357</v>
      </c>
      <c r="AF348" s="122">
        <f>(幕後結果!$AH$2+幕後結果!$AH$4*幕後結果_最佳化!$T1349)*12/3</f>
        <v>-0.27523180197353891</v>
      </c>
      <c r="AG348" s="122">
        <f>(幕後結果!$AI$2+幕後結果!$AI$4*幕後結果_最佳化!$U1349)*12/3</f>
        <v>-3.3807069112241521</v>
      </c>
      <c r="AH348" s="122">
        <f>(幕後結果!$AJ$2+幕後結果!$AJ$4*幕後結果_最佳化!$V1349)*12/3</f>
        <v>0.77562180768853872</v>
      </c>
      <c r="AI348" s="96">
        <f>(幕後結果!$AK$2+幕後結果!$AK$4*幕後結果_最佳化!$W1349)*12/3</f>
        <v>-2.4976130908575085</v>
      </c>
      <c r="AJ348" s="56"/>
      <c r="AK348" s="56"/>
      <c r="AL348" s="56"/>
      <c r="AM348" s="104">
        <v>347</v>
      </c>
      <c r="AN348" s="122">
        <f t="shared" si="66"/>
        <v>9.2816753433061533E-2</v>
      </c>
      <c r="AO348" s="122">
        <f t="shared" si="67"/>
        <v>2.3289994057017968E-2</v>
      </c>
      <c r="AP348" s="122">
        <f t="shared" si="68"/>
        <v>0.22169248262580182</v>
      </c>
      <c r="AQ348" s="122">
        <f t="shared" si="69"/>
        <v>0.11324013284753751</v>
      </c>
      <c r="AR348" s="122">
        <f t="shared" si="70"/>
        <v>0.10852575572189049</v>
      </c>
      <c r="AS348" s="122">
        <f t="shared" si="71"/>
        <v>8.9372746945056883E-2</v>
      </c>
      <c r="AT348" s="122">
        <f t="shared" si="72"/>
        <v>6.3699282458578421E-2</v>
      </c>
      <c r="AU348" s="122">
        <f t="shared" si="73"/>
        <v>9.3027968702126262E-2</v>
      </c>
      <c r="AV348" s="122">
        <f t="shared" si="74"/>
        <v>4.8526492990610737E-2</v>
      </c>
      <c r="AW348" s="122">
        <f t="shared" si="75"/>
        <v>0.14580839021831837</v>
      </c>
      <c r="AX348" s="122">
        <f t="shared" si="76"/>
        <v>1</v>
      </c>
      <c r="AY348" s="122">
        <f>SUMPRODUCT(AN348:AW348,幕後結果_最佳化!$Z$1005:$AI$1005)</f>
        <v>-0.24085153142783597</v>
      </c>
      <c r="AZ348" s="122">
        <f>(SUMPRODUCT(AN348:AW348,MMULT(AN348:AW348,幕後結果!$AB$9:$AK$18)))*252</f>
        <v>8.2755370869838404E-2</v>
      </c>
      <c r="BA348" s="122">
        <f t="shared" si="77"/>
        <v>0.28767233247192614</v>
      </c>
      <c r="BB348" s="98">
        <f t="shared" si="78"/>
        <v>-0.98637060084854433</v>
      </c>
      <c r="BC348" s="56"/>
      <c r="BD348" s="56"/>
    </row>
    <row r="349" spans="1:56">
      <c r="A349" s="91">
        <v>348</v>
      </c>
      <c r="B349" s="122">
        <v>0.68478707011860096</v>
      </c>
      <c r="C349" s="122">
        <v>0.21479264438792844</v>
      </c>
      <c r="D349" s="122">
        <v>0.20241374279559476</v>
      </c>
      <c r="E349" s="122">
        <v>0.85532684655251745</v>
      </c>
      <c r="F349" s="122">
        <v>0.31869442225212796</v>
      </c>
      <c r="G349" s="122">
        <v>0.35321188247132795</v>
      </c>
      <c r="H349" s="122">
        <v>0.83812421667416759</v>
      </c>
      <c r="I349" s="122">
        <v>0.52538225958933849</v>
      </c>
      <c r="J349" s="122">
        <v>0.33981368051255179</v>
      </c>
      <c r="K349" s="100">
        <v>0.1837255269922291</v>
      </c>
      <c r="L349" s="101"/>
      <c r="M349" s="102">
        <v>348</v>
      </c>
      <c r="N349" s="125">
        <v>0.48112753446776529</v>
      </c>
      <c r="O349" s="125">
        <v>-0.78990151118750163</v>
      </c>
      <c r="P349" s="125">
        <v>-0.833030575369478</v>
      </c>
      <c r="Q349" s="125">
        <v>1.0595567316224319</v>
      </c>
      <c r="R349" s="125">
        <v>-0.47135276037983131</v>
      </c>
      <c r="S349" s="125">
        <v>-0.37666340068315335</v>
      </c>
      <c r="T349" s="125">
        <v>0.98677782756326893</v>
      </c>
      <c r="U349" s="122">
        <v>6.3666875393522518E-2</v>
      </c>
      <c r="V349" s="122">
        <v>-0.41297168234334547</v>
      </c>
      <c r="W349" s="94">
        <v>-0.90125819798225093</v>
      </c>
      <c r="X349" s="56"/>
      <c r="Y349" s="95">
        <v>348</v>
      </c>
      <c r="Z349" s="122">
        <f>(幕後結果!$AB$2+幕後結果!$AB$4*幕後結果_最佳化!$N1350)*12/3</f>
        <v>-1.3345733516180465</v>
      </c>
      <c r="AA349" s="122">
        <f>(幕後結果!$AC$2+幕後結果!$AC$4*幕後結果_最佳化!$O1350)*12/3</f>
        <v>-0.82740537604594822</v>
      </c>
      <c r="AB349" s="122">
        <f>(幕後結果!$AD$2+幕後結果!$AD$4*幕後結果_最佳化!$P1350)*12/3</f>
        <v>-1.2615533287311713</v>
      </c>
      <c r="AC349" s="122">
        <f>(幕後結果!$AE$2+幕後結果!$AE$4*幕後結果_最佳化!$Q1350)*12/3</f>
        <v>0.80669473083663368</v>
      </c>
      <c r="AD349" s="122">
        <f>(幕後結果!$AF$2+幕後結果!$AF$4*幕後結果_最佳化!$R1350)*12/3</f>
        <v>0.25051288457979337</v>
      </c>
      <c r="AE349" s="122">
        <f>(幕後結果!$AG$2+幕後結果!$AG$4*幕後結果_最佳化!$S1350)*12/3</f>
        <v>-5.9232364649652904E-2</v>
      </c>
      <c r="AF349" s="122">
        <f>(幕後結果!$AH$2+幕後結果!$AH$4*幕後結果_最佳化!$T1350)*12/3</f>
        <v>1.0193207269680511</v>
      </c>
      <c r="AG349" s="122">
        <f>(幕後結果!$AI$2+幕後結果!$AI$4*幕後結果_最佳化!$U1350)*12/3</f>
        <v>-1.117360805858854</v>
      </c>
      <c r="AH349" s="122">
        <f>(幕後結果!$AJ$2+幕後結果!$AJ$4*幕後結果_最佳化!$V1350)*12/3</f>
        <v>0.76471305641107268</v>
      </c>
      <c r="AI349" s="96">
        <f>(幕後結果!$AK$2+幕後結果!$AK$4*幕後結果_最佳化!$W1350)*12/3</f>
        <v>-3.594283806668694</v>
      </c>
      <c r="AJ349" s="56"/>
      <c r="AK349" s="56"/>
      <c r="AL349" s="56"/>
      <c r="AM349" s="104">
        <v>348</v>
      </c>
      <c r="AN349" s="122">
        <f t="shared" si="66"/>
        <v>0.11566740829775229</v>
      </c>
      <c r="AO349" s="122">
        <f t="shared" si="67"/>
        <v>0.11387885599309662</v>
      </c>
      <c r="AP349" s="122">
        <f t="shared" si="68"/>
        <v>9.2578634334360782E-2</v>
      </c>
      <c r="AQ349" s="122">
        <f t="shared" si="69"/>
        <v>9.784083499137225E-2</v>
      </c>
      <c r="AR349" s="122">
        <f t="shared" si="70"/>
        <v>0.10215855607492549</v>
      </c>
      <c r="AS349" s="122">
        <f t="shared" si="71"/>
        <v>0.10290225152031829</v>
      </c>
      <c r="AT349" s="122">
        <f t="shared" si="72"/>
        <v>0.10064785870896173</v>
      </c>
      <c r="AU349" s="122">
        <f t="shared" si="73"/>
        <v>9.500452351758068E-2</v>
      </c>
      <c r="AV349" s="122">
        <f t="shared" si="74"/>
        <v>9.0387119220457918E-2</v>
      </c>
      <c r="AW349" s="122">
        <f t="shared" si="75"/>
        <v>8.8933957341174014E-2</v>
      </c>
      <c r="AX349" s="122">
        <f t="shared" si="76"/>
        <v>1</v>
      </c>
      <c r="AY349" s="122">
        <f>SUMPRODUCT(AN349:AW349,幕後結果_最佳化!$Z$1005:$AI$1005)</f>
        <v>-0.15142415230799744</v>
      </c>
      <c r="AZ349" s="122">
        <f>(SUMPRODUCT(AN349:AW349,MMULT(AN349:AW349,幕後結果!$AB$9:$AK$18)))*252</f>
        <v>5.9076580873553504E-2</v>
      </c>
      <c r="BA349" s="122">
        <f t="shared" si="77"/>
        <v>0.24305674414332448</v>
      </c>
      <c r="BB349" s="98">
        <f t="shared" si="78"/>
        <v>-0.79950117406908627</v>
      </c>
      <c r="BC349" s="56"/>
      <c r="BD349" s="56"/>
    </row>
    <row r="350" spans="1:56">
      <c r="A350" s="91">
        <v>349</v>
      </c>
      <c r="B350" s="122">
        <v>0.92211349772116158</v>
      </c>
      <c r="C350" s="122">
        <v>3.2054445024878087E-2</v>
      </c>
      <c r="D350" s="122">
        <v>0.62572104723218658</v>
      </c>
      <c r="E350" s="122">
        <v>0.77921428620429656</v>
      </c>
      <c r="F350" s="122">
        <v>0.45901128069815389</v>
      </c>
      <c r="G350" s="122">
        <v>0.5083762989320102</v>
      </c>
      <c r="H350" s="122">
        <v>0.87624773036007864</v>
      </c>
      <c r="I350" s="122">
        <v>0.48722493446570314</v>
      </c>
      <c r="J350" s="122">
        <v>0.41130649207801651</v>
      </c>
      <c r="K350" s="100">
        <v>0.89566759647246208</v>
      </c>
      <c r="L350" s="101"/>
      <c r="M350" s="102">
        <v>349</v>
      </c>
      <c r="N350" s="125">
        <v>1.4194323570902325</v>
      </c>
      <c r="O350" s="125">
        <v>-1.8514218362155366</v>
      </c>
      <c r="P350" s="125">
        <v>0.32054146113197401</v>
      </c>
      <c r="Q350" s="125">
        <v>0.76954232657824162</v>
      </c>
      <c r="R350" s="125">
        <v>-0.10292491752491575</v>
      </c>
      <c r="S350" s="125">
        <v>2.0997810654994009E-2</v>
      </c>
      <c r="T350" s="125">
        <v>1.1564319010709747</v>
      </c>
      <c r="U350" s="122">
        <v>-3.2027815223232635E-2</v>
      </c>
      <c r="V350" s="122">
        <v>-0.22418547624204649</v>
      </c>
      <c r="W350" s="94">
        <v>1.2572453480746049</v>
      </c>
      <c r="X350" s="56"/>
      <c r="Y350" s="95">
        <v>349</v>
      </c>
      <c r="Z350" s="122">
        <f>(幕後結果!$AB$2+幕後結果!$AB$4*幕後結果_最佳化!$N1351)*12/3</f>
        <v>-0.37350390541238276</v>
      </c>
      <c r="AA350" s="122">
        <f>(幕後結果!$AC$2+幕後結果!$AC$4*幕後結果_最佳化!$O1351)*12/3</f>
        <v>-1.9344728711701118</v>
      </c>
      <c r="AB350" s="122">
        <f>(幕後結果!$AD$2+幕後結果!$AD$4*幕後結果_最佳化!$P1351)*12/3</f>
        <v>-0.23371330128800008</v>
      </c>
      <c r="AC350" s="122">
        <f>(幕後結果!$AE$2+幕後結果!$AE$4*幕後結果_最佳化!$Q1351)*12/3</f>
        <v>0.88371214005200383</v>
      </c>
      <c r="AD350" s="122">
        <f>(幕後結果!$AF$2+幕後結果!$AF$4*幕後結果_最佳化!$R1351)*12/3</f>
        <v>1.3786124864491978</v>
      </c>
      <c r="AE350" s="122">
        <f>(幕後結果!$AG$2+幕後結果!$AG$4*幕後結果_最佳化!$S1351)*12/3</f>
        <v>4.5577722866600862E-3</v>
      </c>
      <c r="AF350" s="122">
        <f>(幕後結果!$AH$2+幕後結果!$AH$4*幕後結果_最佳化!$T1351)*12/3</f>
        <v>1.0938019187382426</v>
      </c>
      <c r="AG350" s="122">
        <f>(幕後結果!$AI$2+幕後結果!$AI$4*幕後結果_最佳化!$U1351)*12/3</f>
        <v>-1.4522611587214822</v>
      </c>
      <c r="AH350" s="122">
        <f>(幕後結果!$AJ$2+幕後結果!$AJ$4*幕後結果_最佳化!$V1351)*12/3</f>
        <v>1.1606590831632353</v>
      </c>
      <c r="AI350" s="96">
        <f>(幕後結果!$AK$2+幕後結果!$AK$4*幕後結果_最佳化!$W1351)*12/3</f>
        <v>-1.2875181396245938</v>
      </c>
      <c r="AJ350" s="56"/>
      <c r="AK350" s="56"/>
      <c r="AL350" s="56"/>
      <c r="AM350" s="104">
        <v>349</v>
      </c>
      <c r="AN350" s="122">
        <f t="shared" si="66"/>
        <v>5.9221676780181101E-2</v>
      </c>
      <c r="AO350" s="122">
        <f t="shared" si="67"/>
        <v>0.14698297469196392</v>
      </c>
      <c r="AP350" s="122">
        <f t="shared" si="68"/>
        <v>8.3324146734874621E-2</v>
      </c>
      <c r="AQ350" s="122">
        <f t="shared" si="69"/>
        <v>3.586005648004037E-2</v>
      </c>
      <c r="AR350" s="122">
        <f t="shared" si="70"/>
        <v>0.22863372729805043</v>
      </c>
      <c r="AS350" s="122">
        <f t="shared" si="71"/>
        <v>0.18550992429817281</v>
      </c>
      <c r="AT350" s="122">
        <f t="shared" si="72"/>
        <v>0.15960958933108288</v>
      </c>
      <c r="AU350" s="122">
        <f t="shared" si="73"/>
        <v>4.0864936749311215E-2</v>
      </c>
      <c r="AV350" s="122">
        <f t="shared" si="74"/>
        <v>4.3053374547546125E-2</v>
      </c>
      <c r="AW350" s="122">
        <f t="shared" si="75"/>
        <v>1.693959308877661E-2</v>
      </c>
      <c r="AX350" s="122">
        <f t="shared" si="76"/>
        <v>1</v>
      </c>
      <c r="AY350" s="122">
        <f>SUMPRODUCT(AN350:AW350,幕後結果_最佳化!$Z$1005:$AI$1005)</f>
        <v>0.16656401839483914</v>
      </c>
      <c r="AZ350" s="122">
        <f>(SUMPRODUCT(AN350:AW350,MMULT(AN350:AW350,幕後結果!$AB$9:$AK$18)))*252</f>
        <v>6.8891699798412406E-2</v>
      </c>
      <c r="BA350" s="122">
        <f t="shared" si="77"/>
        <v>0.2624722838671017</v>
      </c>
      <c r="BB350" s="98">
        <f t="shared" si="78"/>
        <v>0.47115076903683395</v>
      </c>
      <c r="BC350" s="56"/>
      <c r="BD350" s="56"/>
    </row>
    <row r="351" spans="1:56">
      <c r="A351" s="91">
        <v>350</v>
      </c>
      <c r="B351" s="122">
        <v>0.65131782790878656</v>
      </c>
      <c r="C351" s="122">
        <v>0.86986539316723754</v>
      </c>
      <c r="D351" s="122">
        <v>0.81660792346161259</v>
      </c>
      <c r="E351" s="122">
        <v>0.95431239826466863</v>
      </c>
      <c r="F351" s="122">
        <v>0.85532003930531686</v>
      </c>
      <c r="G351" s="122">
        <v>0.75929431057481134</v>
      </c>
      <c r="H351" s="122">
        <v>0.16100608080645129</v>
      </c>
      <c r="I351" s="122">
        <v>6.0532409452546121E-2</v>
      </c>
      <c r="J351" s="122">
        <v>0.19317294283969799</v>
      </c>
      <c r="K351" s="100">
        <v>0.94899716157782943</v>
      </c>
      <c r="L351" s="101"/>
      <c r="M351" s="102">
        <v>350</v>
      </c>
      <c r="N351" s="125">
        <v>0.38888077521629749</v>
      </c>
      <c r="O351" s="125">
        <v>1.125755053701228</v>
      </c>
      <c r="P351" s="125">
        <v>0.90251350050703083</v>
      </c>
      <c r="Q351" s="125">
        <v>1.6881877005689594</v>
      </c>
      <c r="R351" s="125">
        <v>1.0595268201909807</v>
      </c>
      <c r="S351" s="125">
        <v>0.70403435533804781</v>
      </c>
      <c r="T351" s="125">
        <v>-0.99033140420825205</v>
      </c>
      <c r="U351" s="122">
        <v>-1.5503196264452304</v>
      </c>
      <c r="V351" s="122">
        <v>-0.86626312052059118</v>
      </c>
      <c r="W351" s="94">
        <v>1.635206925518828</v>
      </c>
      <c r="X351" s="56"/>
      <c r="Y351" s="95">
        <v>350</v>
      </c>
      <c r="Z351" s="122">
        <f>(幕後結果!$AB$2+幕後結果!$AB$4*幕後結果_最佳化!$N1352)*12/3</f>
        <v>-1.4290581498313732</v>
      </c>
      <c r="AA351" s="122">
        <f>(幕後結果!$AC$2+幕後結果!$AC$4*幕後結果_最佳化!$O1352)*12/3</f>
        <v>1.1970802483627421</v>
      </c>
      <c r="AB351" s="122">
        <f>(幕後結果!$AD$2+幕後結果!$AD$4*幕後結果_最佳化!$P1352)*12/3</f>
        <v>1.5543216699725499</v>
      </c>
      <c r="AC351" s="122">
        <f>(幕後結果!$AE$2+幕後結果!$AE$4*幕後結果_最佳化!$Q1352)*12/3</f>
        <v>3.0247643625094853</v>
      </c>
      <c r="AD351" s="122">
        <f>(幕後結果!$AF$2+幕後結果!$AF$4*幕後結果_最佳化!$R1352)*12/3</f>
        <v>3.9806908354858961</v>
      </c>
      <c r="AE351" s="122">
        <f>(幕後結果!$AG$2+幕後結果!$AG$4*幕後結果_最佳化!$S1352)*12/3</f>
        <v>0.6759567089311832</v>
      </c>
      <c r="AF351" s="122">
        <f>(幕後結果!$AH$2+幕後結果!$AH$4*幕後結果_最佳化!$T1352)*12/3</f>
        <v>-0.31696570661569395</v>
      </c>
      <c r="AG351" s="122">
        <f>(幕後結果!$AI$2+幕後結果!$AI$4*幕後結果_最佳化!$U1352)*12/3</f>
        <v>-0.64468784193560613</v>
      </c>
      <c r="AH351" s="122">
        <f>(幕後結果!$AJ$2+幕後結果!$AJ$4*幕後結果_最佳化!$V1352)*12/3</f>
        <v>0.38810654819180379</v>
      </c>
      <c r="AI351" s="96">
        <f>(幕後結果!$AK$2+幕後結果!$AK$4*幕後結果_最佳化!$W1352)*12/3</f>
        <v>0.67021927815545235</v>
      </c>
      <c r="AJ351" s="56"/>
      <c r="AK351" s="56"/>
      <c r="AL351" s="56"/>
      <c r="AM351" s="104">
        <v>350</v>
      </c>
      <c r="AN351" s="122">
        <f t="shared" si="66"/>
        <v>8.2646405403762668E-2</v>
      </c>
      <c r="AO351" s="122">
        <f t="shared" si="67"/>
        <v>8.9361343788101663E-2</v>
      </c>
      <c r="AP351" s="122">
        <f t="shared" si="68"/>
        <v>9.6387386983847967E-2</v>
      </c>
      <c r="AQ351" s="122">
        <f t="shared" si="69"/>
        <v>0.195867044778257</v>
      </c>
      <c r="AR351" s="122">
        <f t="shared" si="70"/>
        <v>0.15694063192095756</v>
      </c>
      <c r="AS351" s="122">
        <f t="shared" si="71"/>
        <v>3.9149788391591056E-2</v>
      </c>
      <c r="AT351" s="122">
        <f t="shared" si="72"/>
        <v>2.8113308183173422E-3</v>
      </c>
      <c r="AU351" s="122">
        <f t="shared" si="73"/>
        <v>0.13285087666775469</v>
      </c>
      <c r="AV351" s="122">
        <f t="shared" si="74"/>
        <v>3.7335072400175515E-2</v>
      </c>
      <c r="AW351" s="122">
        <f t="shared" si="75"/>
        <v>0.16665011884723444</v>
      </c>
      <c r="AX351" s="122">
        <f t="shared" si="76"/>
        <v>1</v>
      </c>
      <c r="AY351" s="122">
        <f>SUMPRODUCT(AN351:AW351,幕後結果_最佳化!$Z$1005:$AI$1005)</f>
        <v>-0.21050827379382461</v>
      </c>
      <c r="AZ351" s="122">
        <f>(SUMPRODUCT(AN351:AW351,MMULT(AN351:AW351,幕後結果!$AB$9:$AK$18)))*252</f>
        <v>0.10285257654286965</v>
      </c>
      <c r="BA351" s="122">
        <f t="shared" si="77"/>
        <v>0.3207063712227583</v>
      </c>
      <c r="BB351" s="98">
        <f t="shared" si="78"/>
        <v>-0.79015665584582562</v>
      </c>
      <c r="BC351" s="56"/>
      <c r="BD351" s="56"/>
    </row>
    <row r="352" spans="1:56">
      <c r="A352" s="91">
        <v>351</v>
      </c>
      <c r="B352" s="122">
        <v>0.58809401357080549</v>
      </c>
      <c r="C352" s="122">
        <v>0.95558201614519467</v>
      </c>
      <c r="D352" s="122">
        <v>0.74369309460017452</v>
      </c>
      <c r="E352" s="122">
        <v>0.52282477935376614</v>
      </c>
      <c r="F352" s="122">
        <v>0.94967364384558728</v>
      </c>
      <c r="G352" s="122">
        <v>0.55470277363640919</v>
      </c>
      <c r="H352" s="122">
        <v>0.68326864819723343</v>
      </c>
      <c r="I352" s="122">
        <v>0.58229533753604135</v>
      </c>
      <c r="J352" s="122">
        <v>0.22651280049399403</v>
      </c>
      <c r="K352" s="100">
        <v>0.41839110798507217</v>
      </c>
      <c r="L352" s="101"/>
      <c r="M352" s="102">
        <v>351</v>
      </c>
      <c r="N352" s="125">
        <v>0.22264479133704923</v>
      </c>
      <c r="O352" s="125">
        <v>1.7015702002802477</v>
      </c>
      <c r="P352" s="125">
        <v>0.65477316457581058</v>
      </c>
      <c r="Q352" s="125">
        <v>5.7244486302657417E-2</v>
      </c>
      <c r="R352" s="125">
        <v>1.6416974890045763</v>
      </c>
      <c r="S352" s="125">
        <v>0.13755205127917755</v>
      </c>
      <c r="T352" s="125">
        <v>0.47685875511474929</v>
      </c>
      <c r="U352" s="122">
        <v>0.20776901777853574</v>
      </c>
      <c r="V352" s="122">
        <v>-0.7503804516384418</v>
      </c>
      <c r="W352" s="94">
        <v>-0.20601113170320925</v>
      </c>
      <c r="X352" s="56"/>
      <c r="Y352" s="95">
        <v>351</v>
      </c>
      <c r="Z352" s="122">
        <f>(幕後結果!$AB$2+幕後結果!$AB$4*幕後結果_最佳化!$N1353)*12/3</f>
        <v>-1.5993272576035764</v>
      </c>
      <c r="AA352" s="122">
        <f>(幕後結果!$AC$2+幕後結果!$AC$4*幕後結果_最佳化!$O1353)*12/3</f>
        <v>1.8033035916477331</v>
      </c>
      <c r="AB352" s="122">
        <f>(幕後結果!$AD$2+幕後結果!$AD$4*幕後結果_最佳化!$P1353)*12/3</f>
        <v>1.493519339870381</v>
      </c>
      <c r="AC352" s="122">
        <f>(幕後結果!$AE$2+幕後結果!$AE$4*幕後結果_最佳化!$Q1353)*12/3</f>
        <v>1.3259642753172467</v>
      </c>
      <c r="AD352" s="122">
        <f>(幕後結果!$AF$2+幕後結果!$AF$4*幕後結果_最佳化!$R1353)*12/3</f>
        <v>4.5114826356717703</v>
      </c>
      <c r="AE352" s="122">
        <f>(幕後結果!$AG$2+幕後結果!$AG$4*幕後結果_最佳化!$S1353)*12/3</f>
        <v>5.2879121166936077E-2</v>
      </c>
      <c r="AF352" s="122">
        <f>(幕後結果!$AH$2+幕後結果!$AH$4*幕後結果_最佳化!$T1353)*12/3</f>
        <v>1.1199726228846321</v>
      </c>
      <c r="AG352" s="122">
        <f>(幕後結果!$AI$2+幕後結果!$AI$4*幕後結果_最佳化!$U1353)*12/3</f>
        <v>1.2802425361152743</v>
      </c>
      <c r="AH352" s="122">
        <f>(幕後結果!$AJ$2+幕後結果!$AJ$4*幕後結果_最佳化!$V1353)*12/3</f>
        <v>0.13810028455321688</v>
      </c>
      <c r="AI352" s="96">
        <f>(幕後結果!$AK$2+幕後結果!$AK$4*幕後結果_最佳化!$W1353)*12/3</f>
        <v>0.23606496116350506</v>
      </c>
      <c r="AJ352" s="56"/>
      <c r="AK352" s="56"/>
      <c r="AL352" s="56"/>
      <c r="AM352" s="104">
        <v>351</v>
      </c>
      <c r="AN352" s="122">
        <f t="shared" si="66"/>
        <v>0.11926047954946643</v>
      </c>
      <c r="AO352" s="122">
        <f t="shared" si="67"/>
        <v>0.13047057907866769</v>
      </c>
      <c r="AP352" s="122">
        <f t="shared" si="68"/>
        <v>0.12125387841824413</v>
      </c>
      <c r="AQ352" s="122">
        <f t="shared" si="69"/>
        <v>6.1424787574888659E-2</v>
      </c>
      <c r="AR352" s="122">
        <f t="shared" si="70"/>
        <v>0.14229721211777438</v>
      </c>
      <c r="AS352" s="122">
        <f t="shared" si="71"/>
        <v>9.2301087043562283E-2</v>
      </c>
      <c r="AT352" s="122">
        <f t="shared" si="72"/>
        <v>0.13888165210393838</v>
      </c>
      <c r="AU352" s="122">
        <f t="shared" si="73"/>
        <v>2.7748227335788498E-2</v>
      </c>
      <c r="AV352" s="122">
        <f t="shared" si="74"/>
        <v>0.10201057557993892</v>
      </c>
      <c r="AW352" s="122">
        <f t="shared" si="75"/>
        <v>6.4351521197730535E-2</v>
      </c>
      <c r="AX352" s="122">
        <f t="shared" si="76"/>
        <v>1</v>
      </c>
      <c r="AY352" s="122">
        <f>SUMPRODUCT(AN352:AW352,幕後結果_最佳化!$Z$1005:$AI$1005)</f>
        <v>-4.5359286414297484E-2</v>
      </c>
      <c r="AZ352" s="122">
        <f>(SUMPRODUCT(AN352:AW352,MMULT(AN352:AW352,幕後結果!$AB$9:$AK$18)))*252</f>
        <v>5.8936409988564406E-2</v>
      </c>
      <c r="BA352" s="122">
        <f t="shared" si="77"/>
        <v>0.24276822277341903</v>
      </c>
      <c r="BB352" s="98">
        <f t="shared" si="78"/>
        <v>-0.36355370322363745</v>
      </c>
      <c r="BC352" s="56"/>
      <c r="BD352" s="56"/>
    </row>
    <row r="353" spans="1:56">
      <c r="A353" s="91">
        <v>352</v>
      </c>
      <c r="B353" s="122">
        <v>0.37443923392413225</v>
      </c>
      <c r="C353" s="122">
        <v>0.4014207737810136</v>
      </c>
      <c r="D353" s="122">
        <v>0.82792580017439121</v>
      </c>
      <c r="E353" s="122">
        <v>0.70740512044163939</v>
      </c>
      <c r="F353" s="122">
        <v>0.49665054175904477</v>
      </c>
      <c r="G353" s="122">
        <v>0.53968964771359951</v>
      </c>
      <c r="H353" s="122">
        <v>0.60198947715149176</v>
      </c>
      <c r="I353" s="122">
        <v>6.0391244510973774E-2</v>
      </c>
      <c r="J353" s="122">
        <v>0.50089612438981268</v>
      </c>
      <c r="K353" s="100">
        <v>0.54281335345815762</v>
      </c>
      <c r="L353" s="101"/>
      <c r="M353" s="102">
        <v>352</v>
      </c>
      <c r="N353" s="125">
        <v>-0.32011854508220483</v>
      </c>
      <c r="O353" s="125">
        <v>-0.24967130922172864</v>
      </c>
      <c r="P353" s="125">
        <v>0.94600036580035052</v>
      </c>
      <c r="Q353" s="125">
        <v>0.54581987618245287</v>
      </c>
      <c r="R353" s="125">
        <v>-8.3959453714529311E-3</v>
      </c>
      <c r="S353" s="125">
        <v>9.9651879899034262E-2</v>
      </c>
      <c r="T353" s="125">
        <v>0.25850000418201563</v>
      </c>
      <c r="U353" s="122">
        <v>-1.5514975708844438</v>
      </c>
      <c r="V353" s="122">
        <v>2.2462526220572263E-3</v>
      </c>
      <c r="W353" s="94">
        <v>0.10752399163271877</v>
      </c>
      <c r="X353" s="56"/>
      <c r="Y353" s="95">
        <v>352</v>
      </c>
      <c r="Z353" s="122">
        <f>(幕後結果!$AB$2+幕後結果!$AB$4*幕後結果_最佳化!$N1354)*12/3</f>
        <v>-2.1552588126554606</v>
      </c>
      <c r="AA353" s="122">
        <f>(幕後結果!$AC$2+幕後結果!$AC$4*幕後結果_最佳化!$O1354)*12/3</f>
        <v>-0.26938029606073277</v>
      </c>
      <c r="AB353" s="122">
        <f>(幕後結果!$AD$2+幕後結果!$AD$4*幕後結果_最佳化!$P1354)*12/3</f>
        <v>0.86591140525834243</v>
      </c>
      <c r="AC353" s="122">
        <f>(幕後結果!$AE$2+幕後結果!$AE$4*幕後結果_最佳化!$Q1354)*12/3</f>
        <v>1.2172384079285035</v>
      </c>
      <c r="AD353" s="122">
        <f>(幕後結果!$AF$2+幕後結果!$AF$4*幕後結果_最佳化!$R1354)*12/3</f>
        <v>1.58046843570927</v>
      </c>
      <c r="AE353" s="122">
        <f>(幕後結果!$AG$2+幕後結果!$AG$4*幕後結果_最佳化!$S1354)*12/3</f>
        <v>-6.719000369169241E-2</v>
      </c>
      <c r="AF353" s="122">
        <f>(幕後結果!$AH$2+幕後結果!$AH$4*幕後結果_最佳化!$T1354)*12/3</f>
        <v>0.33078189329690555</v>
      </c>
      <c r="AG353" s="122">
        <f>(幕後結果!$AI$2+幕後結果!$AI$4*幕後結果_最佳化!$U1354)*12/3</f>
        <v>-1.9581366483004192</v>
      </c>
      <c r="AH353" s="122">
        <f>(幕後結果!$AJ$2+幕後結果!$AJ$4*幕後結果_最佳化!$V1354)*12/3</f>
        <v>1.0649703607727385</v>
      </c>
      <c r="AI353" s="96">
        <f>(幕後結果!$AK$2+幕後結果!$AK$4*幕後結果_最佳化!$W1354)*12/3</f>
        <v>-2.6558129994073623</v>
      </c>
      <c r="AJ353" s="56"/>
      <c r="AK353" s="56"/>
      <c r="AL353" s="56"/>
      <c r="AM353" s="104">
        <v>352</v>
      </c>
      <c r="AN353" s="122">
        <f t="shared" si="66"/>
        <v>0.15049328995849659</v>
      </c>
      <c r="AO353" s="122">
        <f t="shared" si="67"/>
        <v>0.15435957989100099</v>
      </c>
      <c r="AP353" s="122">
        <f t="shared" si="68"/>
        <v>9.5649114602197743E-2</v>
      </c>
      <c r="AQ353" s="122">
        <f t="shared" si="69"/>
        <v>0.14775076714702706</v>
      </c>
      <c r="AR353" s="122">
        <f t="shared" si="70"/>
        <v>0.10714399307983241</v>
      </c>
      <c r="AS353" s="122">
        <f t="shared" si="71"/>
        <v>8.4159972089201993E-2</v>
      </c>
      <c r="AT353" s="122">
        <f t="shared" si="72"/>
        <v>0.12270293270829405</v>
      </c>
      <c r="AU353" s="122">
        <f t="shared" si="73"/>
        <v>2.1957056758314292E-2</v>
      </c>
      <c r="AV353" s="122">
        <f t="shared" si="74"/>
        <v>1.9650805294759474E-2</v>
      </c>
      <c r="AW353" s="122">
        <f t="shared" si="75"/>
        <v>9.6132488470875452E-2</v>
      </c>
      <c r="AX353" s="122">
        <f t="shared" si="76"/>
        <v>0.99999999999999989</v>
      </c>
      <c r="AY353" s="122">
        <f>SUMPRODUCT(AN353:AW353,幕後結果_最佳化!$Z$1005:$AI$1005)</f>
        <v>-0.24681705453923042</v>
      </c>
      <c r="AZ353" s="122">
        <f>(SUMPRODUCT(AN353:AW353,MMULT(AN353:AW353,幕後結果!$AB$9:$AK$18)))*252</f>
        <v>6.7670356726036052E-2</v>
      </c>
      <c r="BA353" s="122">
        <f t="shared" si="77"/>
        <v>0.26013526620978566</v>
      </c>
      <c r="BB353" s="98">
        <f t="shared" si="78"/>
        <v>-1.1137169471885007</v>
      </c>
      <c r="BC353" s="56"/>
      <c r="BD353" s="56"/>
    </row>
    <row r="354" spans="1:56">
      <c r="A354" s="91">
        <v>353</v>
      </c>
      <c r="B354" s="122">
        <v>0.82424609186475095</v>
      </c>
      <c r="C354" s="122">
        <v>0.27581427736034114</v>
      </c>
      <c r="D354" s="122">
        <v>0.42091086824777668</v>
      </c>
      <c r="E354" s="122">
        <v>0.43347405003902129</v>
      </c>
      <c r="F354" s="122">
        <v>0.20087131102374989</v>
      </c>
      <c r="G354" s="122">
        <v>0.71655768848921597</v>
      </c>
      <c r="H354" s="122">
        <v>0.93297307757357428</v>
      </c>
      <c r="I354" s="122">
        <v>0.3009498697852222</v>
      </c>
      <c r="J354" s="122">
        <v>0.2769148021269503</v>
      </c>
      <c r="K354" s="100">
        <v>0.29825992692462311</v>
      </c>
      <c r="L354" s="101"/>
      <c r="M354" s="102">
        <v>353</v>
      </c>
      <c r="N354" s="125">
        <v>0.93166860472088842</v>
      </c>
      <c r="O354" s="125">
        <v>-0.59532154837898577</v>
      </c>
      <c r="P354" s="125">
        <v>-0.19956380657524553</v>
      </c>
      <c r="Q354" s="125">
        <v>-0.1675362844820652</v>
      </c>
      <c r="R354" s="125">
        <v>-0.83851304913127434</v>
      </c>
      <c r="S354" s="125">
        <v>0.57264568101793167</v>
      </c>
      <c r="T354" s="125">
        <v>1.4983056960412098</v>
      </c>
      <c r="U354" s="122">
        <v>-0.52167054039382421</v>
      </c>
      <c r="V354" s="122">
        <v>-0.59203133700148902</v>
      </c>
      <c r="W354" s="94">
        <v>-0.52941174290126081</v>
      </c>
      <c r="X354" s="56"/>
      <c r="Y354" s="95">
        <v>353</v>
      </c>
      <c r="Z354" s="122">
        <f>(幕後結果!$AB$2+幕後結果!$AB$4*幕後結果_最佳化!$N1355)*12/3</f>
        <v>-0.8731015074566989</v>
      </c>
      <c r="AA354" s="122">
        <f>(幕後結果!$AC$2+幕後結果!$AC$4*幕後結果_最佳化!$O1355)*12/3</f>
        <v>-0.61412076960132733</v>
      </c>
      <c r="AB354" s="122">
        <f>(幕後結果!$AD$2+幕後結果!$AD$4*幕後結果_最佳化!$P1355)*12/3</f>
        <v>-0.36631675032974692</v>
      </c>
      <c r="AC354" s="122">
        <f>(幕後結果!$AE$2+幕後結果!$AE$4*幕後結果_最佳化!$Q1355)*12/3</f>
        <v>-3.1776790428622859E-2</v>
      </c>
      <c r="AD354" s="122">
        <f>(幕後結果!$AF$2+幕後結果!$AF$4*幕後結果_最佳化!$R1355)*12/3</f>
        <v>-0.40983415371835408</v>
      </c>
      <c r="AE354" s="122">
        <f>(幕後結果!$AG$2+幕後結果!$AG$4*幕後結果_最佳化!$S1355)*12/3</f>
        <v>0.36412987236650346</v>
      </c>
      <c r="AF354" s="122">
        <f>(幕後結果!$AH$2+幕後結果!$AH$4*幕後結果_最佳化!$T1355)*12/3</f>
        <v>1.4724802879318943</v>
      </c>
      <c r="AG354" s="122">
        <f>(幕後結果!$AI$2+幕後結果!$AI$4*幕後結果_最佳化!$U1355)*12/3</f>
        <v>-1.5039789004610451</v>
      </c>
      <c r="AH354" s="122">
        <f>(幕後結果!$AJ$2+幕後結果!$AJ$4*幕後結果_最佳化!$V1355)*12/3</f>
        <v>1.0446537098520621</v>
      </c>
      <c r="AI354" s="96">
        <f>(幕後結果!$AK$2+幕後結果!$AK$4*幕後結果_最佳化!$W1355)*12/3</f>
        <v>-3.1419695915505428</v>
      </c>
      <c r="AJ354" s="56"/>
      <c r="AK354" s="56"/>
      <c r="AL354" s="56"/>
      <c r="AM354" s="104">
        <v>353</v>
      </c>
      <c r="AN354" s="122">
        <f t="shared" si="66"/>
        <v>0.10181895163642554</v>
      </c>
      <c r="AO354" s="122">
        <f t="shared" si="67"/>
        <v>0.1840190712600582</v>
      </c>
      <c r="AP354" s="122">
        <f t="shared" si="68"/>
        <v>0.18150316000327055</v>
      </c>
      <c r="AQ354" s="122">
        <f t="shared" si="69"/>
        <v>0.1167874914141433</v>
      </c>
      <c r="AR354" s="122">
        <f t="shared" si="70"/>
        <v>4.5388031657308661E-2</v>
      </c>
      <c r="AS354" s="122">
        <f t="shared" si="71"/>
        <v>0.16709517536389701</v>
      </c>
      <c r="AT354" s="122">
        <f t="shared" si="72"/>
        <v>0.15055173009303319</v>
      </c>
      <c r="AU354" s="122">
        <f t="shared" si="73"/>
        <v>6.4641187394298746E-3</v>
      </c>
      <c r="AV354" s="122">
        <f t="shared" si="74"/>
        <v>2.0675863075957222E-2</v>
      </c>
      <c r="AW354" s="122">
        <f t="shared" si="75"/>
        <v>2.5696406756476484E-2</v>
      </c>
      <c r="AX354" s="122">
        <f t="shared" si="76"/>
        <v>1.0000000000000002</v>
      </c>
      <c r="AY354" s="122">
        <f>SUMPRODUCT(AN354:AW354,幕後結果_最佳化!$Z$1005:$AI$1005)</f>
        <v>-0.11139535165786421</v>
      </c>
      <c r="AZ354" s="122">
        <f>(SUMPRODUCT(AN354:AW354,MMULT(AN354:AW354,幕後結果!$AB$9:$AK$18)))*252</f>
        <v>5.929868977759481E-2</v>
      </c>
      <c r="BA354" s="122">
        <f t="shared" si="77"/>
        <v>0.24351322300358724</v>
      </c>
      <c r="BB354" s="98">
        <f t="shared" si="78"/>
        <v>-0.63362206682136213</v>
      </c>
      <c r="BC354" s="56"/>
      <c r="BD354" s="56"/>
    </row>
    <row r="355" spans="1:56">
      <c r="A355" s="91">
        <v>354</v>
      </c>
      <c r="B355" s="122">
        <v>0.26169997373443099</v>
      </c>
      <c r="C355" s="122">
        <v>0.33900823148811443</v>
      </c>
      <c r="D355" s="122">
        <v>0.40536386815847858</v>
      </c>
      <c r="E355" s="122">
        <v>0.54653031240049232</v>
      </c>
      <c r="F355" s="122">
        <v>0.10718806286935445</v>
      </c>
      <c r="G355" s="122">
        <v>0.21478117905033023</v>
      </c>
      <c r="H355" s="122">
        <v>0.31338735836968046</v>
      </c>
      <c r="I355" s="122">
        <v>0.72837008410832738</v>
      </c>
      <c r="J355" s="122">
        <v>0.94450835192270866</v>
      </c>
      <c r="K355" s="100">
        <v>0.32873745082509664</v>
      </c>
      <c r="L355" s="101"/>
      <c r="M355" s="102">
        <v>354</v>
      </c>
      <c r="N355" s="125">
        <v>-0.63811327231605197</v>
      </c>
      <c r="O355" s="125">
        <v>-0.41517136026386309</v>
      </c>
      <c r="P355" s="125">
        <v>-0.23948730877259836</v>
      </c>
      <c r="Q355" s="125">
        <v>0.11689990277634306</v>
      </c>
      <c r="R355" s="125">
        <v>-1.2416218240450589</v>
      </c>
      <c r="S355" s="125">
        <v>-0.78994077308818811</v>
      </c>
      <c r="T355" s="125">
        <v>-0.48627145260659616</v>
      </c>
      <c r="U355" s="122">
        <v>0.60789090547993652</v>
      </c>
      <c r="V355" s="122">
        <v>1.5937890266310732</v>
      </c>
      <c r="W355" s="94">
        <v>-0.44340212153127379</v>
      </c>
      <c r="X355" s="56"/>
      <c r="Y355" s="95">
        <v>354</v>
      </c>
      <c r="Z355" s="122">
        <f>(幕後結果!$AB$2+幕後結果!$AB$4*幕後結果_最佳化!$N1356)*12/3</f>
        <v>-2.4809685490125557</v>
      </c>
      <c r="AA355" s="122">
        <f>(幕後結果!$AC$2+幕後結果!$AC$4*幕後結果_最佳化!$O1356)*12/3</f>
        <v>-0.44970478504628303</v>
      </c>
      <c r="AB355" s="122">
        <f>(幕後結果!$AD$2+幕後結果!$AD$4*幕後結果_最佳化!$P1356)*12/3</f>
        <v>-0.62429076241418735</v>
      </c>
      <c r="AC355" s="122">
        <f>(幕後結果!$AE$2+幕後結果!$AE$4*幕後結果_最佳化!$Q1356)*12/3</f>
        <v>3.5476911435725345E-2</v>
      </c>
      <c r="AD355" s="122">
        <f>(幕後結果!$AF$2+幕後結果!$AF$4*幕後結果_最佳化!$R1356)*12/3</f>
        <v>-1.29717761063156</v>
      </c>
      <c r="AE355" s="122">
        <f>(幕後結果!$AG$2+幕後結果!$AG$4*幕後結果_最佳化!$S1356)*12/3</f>
        <v>-0.58162674493617583</v>
      </c>
      <c r="AF355" s="122">
        <f>(幕後結果!$AH$2+幕後結果!$AH$4*幕後結果_最佳化!$T1356)*12/3</f>
        <v>-0.47226001173492782</v>
      </c>
      <c r="AG355" s="122">
        <f>(幕後結果!$AI$2+幕後結果!$AI$4*幕後結果_最佳化!$U1356)*12/3</f>
        <v>-0.28136125243045446</v>
      </c>
      <c r="AH355" s="122">
        <f>(幕後結果!$AJ$2+幕後結果!$AJ$4*幕後結果_最佳化!$V1356)*12/3</f>
        <v>2.0866198001085725</v>
      </c>
      <c r="AI355" s="96">
        <f>(幕後結果!$AK$2+幕後結果!$AK$4*幕後結果_最佳化!$W1356)*12/3</f>
        <v>-3.1383044560127367</v>
      </c>
      <c r="AJ355" s="56"/>
      <c r="AK355" s="56"/>
      <c r="AL355" s="56"/>
      <c r="AM355" s="104">
        <v>354</v>
      </c>
      <c r="AN355" s="122">
        <f t="shared" si="66"/>
        <v>5.5881072170485355E-3</v>
      </c>
      <c r="AO355" s="122">
        <f t="shared" si="67"/>
        <v>0.1641250033434164</v>
      </c>
      <c r="AP355" s="122">
        <f t="shared" si="68"/>
        <v>6.5300818892136722E-2</v>
      </c>
      <c r="AQ355" s="122">
        <f t="shared" si="69"/>
        <v>4.7138224288078602E-2</v>
      </c>
      <c r="AR355" s="122">
        <f t="shared" si="70"/>
        <v>0.18752434450914912</v>
      </c>
      <c r="AS355" s="122">
        <f t="shared" si="71"/>
        <v>0.18318842527526119</v>
      </c>
      <c r="AT355" s="122">
        <f t="shared" si="72"/>
        <v>2.309991102860065E-2</v>
      </c>
      <c r="AU355" s="122">
        <f t="shared" si="73"/>
        <v>0.17731487422809733</v>
      </c>
      <c r="AV355" s="122">
        <f t="shared" si="74"/>
        <v>2.8697008541720786E-2</v>
      </c>
      <c r="AW355" s="122">
        <f t="shared" si="75"/>
        <v>0.11802328267649079</v>
      </c>
      <c r="AX355" s="122">
        <f t="shared" si="76"/>
        <v>1</v>
      </c>
      <c r="AY355" s="122">
        <f>SUMPRODUCT(AN355:AW355,幕後結果_最佳化!$Z$1005:$AI$1005)</f>
        <v>-1.9598284182186093E-2</v>
      </c>
      <c r="AZ355" s="122">
        <f>(SUMPRODUCT(AN355:AW355,MMULT(AN355:AW355,幕後結果!$AB$9:$AK$18)))*252</f>
        <v>9.0243892426205133E-2</v>
      </c>
      <c r="BA355" s="122">
        <f t="shared" si="77"/>
        <v>0.30040621236286896</v>
      </c>
      <c r="BB355" s="98">
        <f t="shared" si="78"/>
        <v>-0.20804591120336982</v>
      </c>
      <c r="BC355" s="56"/>
      <c r="BD355" s="56"/>
    </row>
    <row r="356" spans="1:56">
      <c r="A356" s="91">
        <v>355</v>
      </c>
      <c r="B356" s="122">
        <v>0.85893811667781317</v>
      </c>
      <c r="C356" s="122">
        <v>0.12933651461922491</v>
      </c>
      <c r="D356" s="122">
        <v>0.2959426613285101</v>
      </c>
      <c r="E356" s="122">
        <v>0.31503638913891185</v>
      </c>
      <c r="F356" s="122">
        <v>0.87929646094160385</v>
      </c>
      <c r="G356" s="122">
        <v>0.92629969306830562</v>
      </c>
      <c r="H356" s="122">
        <v>1.5350232126642993E-4</v>
      </c>
      <c r="I356" s="122">
        <v>0.65184176093398394</v>
      </c>
      <c r="J356" s="122">
        <v>0.3079741979606283</v>
      </c>
      <c r="K356" s="100">
        <v>0.94377404190682346</v>
      </c>
      <c r="L356" s="101"/>
      <c r="M356" s="102">
        <v>355</v>
      </c>
      <c r="N356" s="125">
        <v>1.0755607109620791</v>
      </c>
      <c r="O356" s="125">
        <v>-1.1295330651583964</v>
      </c>
      <c r="P356" s="125">
        <v>-0.53610595799761684</v>
      </c>
      <c r="Q356" s="125">
        <v>-0.48162441600460792</v>
      </c>
      <c r="R356" s="125">
        <v>1.1714770483291272</v>
      </c>
      <c r="S356" s="125">
        <v>1.4487743332029757</v>
      </c>
      <c r="T356" s="125">
        <v>-3.6093166783541406</v>
      </c>
      <c r="U356" s="122">
        <v>0.39029762657914208</v>
      </c>
      <c r="V356" s="122">
        <v>-0.50160074405036137</v>
      </c>
      <c r="W356" s="94">
        <v>1.5872681913631166</v>
      </c>
      <c r="X356" s="56"/>
      <c r="Y356" s="95">
        <v>355</v>
      </c>
      <c r="Z356" s="122">
        <f>(幕後結果!$AB$2+幕後結果!$AB$4*幕後結果_最佳化!$N1357)*12/3</f>
        <v>-0.72571837190797572</v>
      </c>
      <c r="AA356" s="122">
        <f>(幕後結果!$AC$2+幕後結果!$AC$4*幕後結果_最佳化!$O1357)*12/3</f>
        <v>-1.17671532622758</v>
      </c>
      <c r="AB356" s="122">
        <f>(幕後結果!$AD$2+幕後結果!$AD$4*幕後結果_最佳化!$P1357)*12/3</f>
        <v>-0.96069715504480202</v>
      </c>
      <c r="AC356" s="122">
        <f>(幕後結果!$AE$2+幕後結果!$AE$4*幕後結果_最佳化!$Q1357)*12/3</f>
        <v>-0.70199177835591409</v>
      </c>
      <c r="AD356" s="122">
        <f>(幕後結果!$AF$2+幕後結果!$AF$4*幕後結果_最佳化!$R1357)*12/3</f>
        <v>3.0022337023776107</v>
      </c>
      <c r="AE356" s="122">
        <f>(幕後結果!$AG$2+幕後結果!$AG$4*幕後結果_最佳化!$S1357)*12/3</f>
        <v>0.75355754925899232</v>
      </c>
      <c r="AF356" s="122">
        <f>(幕後結果!$AH$2+幕後結果!$AH$4*幕後結果_最佳化!$T1357)*12/3</f>
        <v>-3.3223302591092847</v>
      </c>
      <c r="AG356" s="122">
        <f>(幕後結果!$AI$2+幕後結果!$AI$4*幕後結果_最佳化!$U1357)*12/3</f>
        <v>0.31549919863033782</v>
      </c>
      <c r="AH356" s="122">
        <f>(幕後結果!$AJ$2+幕後結果!$AJ$4*幕後結果_最佳化!$V1357)*12/3</f>
        <v>0.78229748746947292</v>
      </c>
      <c r="AI356" s="96">
        <f>(幕後結果!$AK$2+幕後結果!$AK$4*幕後結果_最佳化!$W1357)*12/3</f>
        <v>1.2535142850330652</v>
      </c>
      <c r="AJ356" s="56"/>
      <c r="AK356" s="56"/>
      <c r="AL356" s="56"/>
      <c r="AM356" s="104">
        <v>355</v>
      </c>
      <c r="AN356" s="122">
        <f t="shared" si="66"/>
        <v>7.1354877804600023E-2</v>
      </c>
      <c r="AO356" s="122">
        <f t="shared" si="67"/>
        <v>1.5062925960583643E-2</v>
      </c>
      <c r="AP356" s="122">
        <f t="shared" si="68"/>
        <v>0.18068340587351236</v>
      </c>
      <c r="AQ356" s="122">
        <f t="shared" si="69"/>
        <v>9.5214212239180425E-3</v>
      </c>
      <c r="AR356" s="122">
        <f t="shared" si="70"/>
        <v>0.10299587745565551</v>
      </c>
      <c r="AS356" s="122">
        <f t="shared" si="71"/>
        <v>0.14996448614570193</v>
      </c>
      <c r="AT356" s="122">
        <f t="shared" si="72"/>
        <v>0.1943567320685895</v>
      </c>
      <c r="AU356" s="122">
        <f t="shared" si="73"/>
        <v>7.2181904352782059E-2</v>
      </c>
      <c r="AV356" s="122">
        <f t="shared" si="74"/>
        <v>3.8893286678388782E-2</v>
      </c>
      <c r="AW356" s="122">
        <f t="shared" si="75"/>
        <v>0.16498508243626822</v>
      </c>
      <c r="AX356" s="122">
        <f t="shared" si="76"/>
        <v>1</v>
      </c>
      <c r="AY356" s="122">
        <f>SUMPRODUCT(AN356:AW356,幕後結果_最佳化!$Z$1005:$AI$1005)</f>
        <v>-0.24079151235617174</v>
      </c>
      <c r="AZ356" s="122">
        <f>(SUMPRODUCT(AN356:AW356,MMULT(AN356:AW356,幕後結果!$AB$9:$AK$18)))*252</f>
        <v>6.7608758418550741E-2</v>
      </c>
      <c r="BA356" s="122">
        <f t="shared" si="77"/>
        <v>0.26001684256707436</v>
      </c>
      <c r="BB356" s="98">
        <f t="shared" si="78"/>
        <v>-1.0910505240943775</v>
      </c>
      <c r="BC356" s="56"/>
      <c r="BD356" s="56"/>
    </row>
    <row r="357" spans="1:56">
      <c r="A357" s="91">
        <v>356</v>
      </c>
      <c r="B357" s="122">
        <v>0.79337432990918577</v>
      </c>
      <c r="C357" s="122">
        <v>0.50656926166896077</v>
      </c>
      <c r="D357" s="122">
        <v>0.39523339535780733</v>
      </c>
      <c r="E357" s="122">
        <v>0.29102669006299275</v>
      </c>
      <c r="F357" s="122">
        <v>0.48795324081488367</v>
      </c>
      <c r="G357" s="122">
        <v>0.27916180177198724</v>
      </c>
      <c r="H357" s="122">
        <v>0.72910473445171209</v>
      </c>
      <c r="I357" s="122">
        <v>0.40854392833028741</v>
      </c>
      <c r="J357" s="122">
        <v>0.35472424516182244</v>
      </c>
      <c r="K357" s="100">
        <v>0.61360567587691817</v>
      </c>
      <c r="L357" s="101"/>
      <c r="M357" s="102">
        <v>356</v>
      </c>
      <c r="N357" s="125">
        <v>0.8181853831412883</v>
      </c>
      <c r="O357" s="125">
        <v>1.6467441276777246E-2</v>
      </c>
      <c r="P357" s="125">
        <v>-0.265704508718974</v>
      </c>
      <c r="Q357" s="125">
        <v>-0.55038785040911287</v>
      </c>
      <c r="R357" s="125">
        <v>-3.0201337774402835E-2</v>
      </c>
      <c r="S357" s="125">
        <v>-0.58533333658360465</v>
      </c>
      <c r="T357" s="125">
        <v>0.61010760212795367</v>
      </c>
      <c r="U357" s="122">
        <v>-0.23129213468079221</v>
      </c>
      <c r="V357" s="122">
        <v>-0.37259688668284019</v>
      </c>
      <c r="W357" s="94">
        <v>0.28872915726227466</v>
      </c>
      <c r="X357" s="56"/>
      <c r="Y357" s="95">
        <v>356</v>
      </c>
      <c r="Z357" s="122">
        <f>(幕後結果!$AB$2+幕後結果!$AB$4*幕後結果_最佳化!$N1358)*12/3</f>
        <v>-0.98933799509651987</v>
      </c>
      <c r="AA357" s="122">
        <f>(幕後結果!$AC$2+幕後結果!$AC$4*幕後結果_最佳化!$O1358)*12/3</f>
        <v>3.102644640122203E-2</v>
      </c>
      <c r="AB357" s="122">
        <f>(幕後結果!$AD$2+幕後結果!$AD$4*幕後結果_最佳化!$P1358)*12/3</f>
        <v>-0.19340721375580963</v>
      </c>
      <c r="AC357" s="122">
        <f>(幕後結果!$AE$2+幕後結果!$AE$4*幕後結果_最佳化!$Q1358)*12/3</f>
        <v>-0.28084618558897484</v>
      </c>
      <c r="AD357" s="122">
        <f>(幕後結果!$AF$2+幕後結果!$AF$4*幕後結果_最佳化!$R1358)*12/3</f>
        <v>0.94413005605105804</v>
      </c>
      <c r="AE357" s="122">
        <f>(幕後結果!$AG$2+幕後結果!$AG$4*幕後結果_最佳化!$S1358)*12/3</f>
        <v>-0.4434639990483385</v>
      </c>
      <c r="AF357" s="122">
        <f>(幕後結果!$AH$2+幕後結果!$AH$4*幕後結果_最佳化!$T1358)*12/3</f>
        <v>0.89768830138983147</v>
      </c>
      <c r="AG357" s="122">
        <f>(幕後結果!$AI$2+幕後結果!$AI$4*幕後結果_最佳化!$U1358)*12/3</f>
        <v>-0.54699300205515167</v>
      </c>
      <c r="AH357" s="122">
        <f>(幕後結果!$AJ$2+幕後結果!$AJ$4*幕後結果_最佳化!$V1358)*12/3</f>
        <v>0.79559179443103323</v>
      </c>
      <c r="AI357" s="96">
        <f>(幕後結果!$AK$2+幕後結果!$AK$4*幕後結果_最佳化!$W1358)*12/3</f>
        <v>-1.4279965516944444</v>
      </c>
      <c r="AJ357" s="56"/>
      <c r="AK357" s="56"/>
      <c r="AL357" s="56"/>
      <c r="AM357" s="104">
        <v>356</v>
      </c>
      <c r="AN357" s="122">
        <f t="shared" si="66"/>
        <v>0.11459686708339047</v>
      </c>
      <c r="AO357" s="122">
        <f t="shared" si="67"/>
        <v>0.15429388682551295</v>
      </c>
      <c r="AP357" s="122">
        <f t="shared" si="68"/>
        <v>1.3267556888097441E-2</v>
      </c>
      <c r="AQ357" s="122">
        <f t="shared" si="69"/>
        <v>0.14224459215822396</v>
      </c>
      <c r="AR357" s="122">
        <f t="shared" si="70"/>
        <v>0.21033449737613963</v>
      </c>
      <c r="AS357" s="122">
        <f t="shared" si="71"/>
        <v>9.3050248389442383E-2</v>
      </c>
      <c r="AT357" s="122">
        <f t="shared" si="72"/>
        <v>1.7964984488347165E-2</v>
      </c>
      <c r="AU357" s="122">
        <f t="shared" si="73"/>
        <v>4.2739318869732354E-2</v>
      </c>
      <c r="AV357" s="122">
        <f t="shared" si="74"/>
        <v>2.8639377514556022E-3</v>
      </c>
      <c r="AW357" s="122">
        <f t="shared" si="75"/>
        <v>0.20864411016965817</v>
      </c>
      <c r="AX357" s="122">
        <f t="shared" si="76"/>
        <v>1.0000000000000002</v>
      </c>
      <c r="AY357" s="122">
        <f>SUMPRODUCT(AN357:AW357,幕後結果_最佳化!$Z$1005:$AI$1005)</f>
        <v>-0.29547215161800411</v>
      </c>
      <c r="AZ357" s="122">
        <f>(SUMPRODUCT(AN357:AW357,MMULT(AN357:AW357,幕後結果!$AB$9:$AK$18)))*252</f>
        <v>0.10492795969937976</v>
      </c>
      <c r="BA357" s="122">
        <f t="shared" si="77"/>
        <v>0.32392585524990092</v>
      </c>
      <c r="BB357" s="98">
        <f t="shared" si="78"/>
        <v>-1.0445975402517906</v>
      </c>
      <c r="BC357" s="56"/>
      <c r="BD357" s="56"/>
    </row>
    <row r="358" spans="1:56">
      <c r="A358" s="91">
        <v>357</v>
      </c>
      <c r="B358" s="122">
        <v>0.38687389611488832</v>
      </c>
      <c r="C358" s="122">
        <v>0.91605780920898083</v>
      </c>
      <c r="D358" s="122">
        <v>6.2957782640046478E-2</v>
      </c>
      <c r="E358" s="122">
        <v>0.27767626074298013</v>
      </c>
      <c r="F358" s="122">
        <v>0.60193384613427847</v>
      </c>
      <c r="G358" s="122">
        <v>0.65842988393745294</v>
      </c>
      <c r="H358" s="122">
        <v>0.45102188895722262</v>
      </c>
      <c r="I358" s="122">
        <v>0.3250411147667247</v>
      </c>
      <c r="J358" s="122">
        <v>0.80241397054164532</v>
      </c>
      <c r="K358" s="100">
        <v>0.19662941898324737</v>
      </c>
      <c r="L358" s="101"/>
      <c r="M358" s="102">
        <v>357</v>
      </c>
      <c r="N358" s="125">
        <v>-0.28747610936626034</v>
      </c>
      <c r="O358" s="125">
        <v>1.3790336420050007</v>
      </c>
      <c r="P358" s="125">
        <v>-1.5304088276194301</v>
      </c>
      <c r="Q358" s="125">
        <v>-0.58975857088511918</v>
      </c>
      <c r="R358" s="125">
        <v>0.25835582282418945</v>
      </c>
      <c r="S358" s="125">
        <v>0.40818176837066145</v>
      </c>
      <c r="T358" s="125">
        <v>-0.12307996290490281</v>
      </c>
      <c r="U358" s="122">
        <v>-0.45364795833467175</v>
      </c>
      <c r="V358" s="122">
        <v>0.85027527617862053</v>
      </c>
      <c r="W358" s="94">
        <v>-0.8537223671115951</v>
      </c>
      <c r="X358" s="56"/>
      <c r="Y358" s="95">
        <v>357</v>
      </c>
      <c r="Z358" s="122">
        <f>(幕後結果!$AB$2+幕後結果!$AB$4*幕後結果_最佳化!$N1359)*12/3</f>
        <v>-2.1218244245334366</v>
      </c>
      <c r="AA358" s="122">
        <f>(幕後結果!$AC$2+幕後結果!$AC$4*幕後結果_最佳化!$O1359)*12/3</f>
        <v>1.4536995431755677</v>
      </c>
      <c r="AB358" s="122">
        <f>(幕後結果!$AD$2+幕後結果!$AD$4*幕後結果_最佳化!$P1359)*12/3</f>
        <v>-1.2469140329005208</v>
      </c>
      <c r="AC358" s="122">
        <f>(幕後結果!$AE$2+幕後結果!$AE$4*幕後結果_最佳化!$Q1359)*12/3</f>
        <v>-0.69137599079758993</v>
      </c>
      <c r="AD358" s="122">
        <f>(幕後結果!$AF$2+幕後結果!$AF$4*幕後結果_最佳化!$R1359)*12/3</f>
        <v>0.86667790721193771</v>
      </c>
      <c r="AE358" s="122">
        <f>(幕後結果!$AG$2+幕後結果!$AG$4*幕後結果_最佳化!$S1359)*12/3</f>
        <v>0.32038842330012129</v>
      </c>
      <c r="AF358" s="122">
        <f>(幕後結果!$AH$2+幕後結果!$AH$4*幕後結果_最佳化!$T1359)*12/3</f>
        <v>0.2316086377515183</v>
      </c>
      <c r="AG358" s="122">
        <f>(幕後結果!$AI$2+幕後結果!$AI$4*幕後結果_最佳化!$U1359)*12/3</f>
        <v>-0.15842462788097797</v>
      </c>
      <c r="AH358" s="122">
        <f>(幕後結果!$AJ$2+幕後結果!$AJ$4*幕後結果_最佳化!$V1359)*12/3</f>
        <v>1.8424913316608782</v>
      </c>
      <c r="AI358" s="96">
        <f>(幕後結果!$AK$2+幕後結果!$AK$4*幕後結果_最佳化!$W1359)*12/3</f>
        <v>-2.4253382980248892</v>
      </c>
      <c r="AJ358" s="56"/>
      <c r="AK358" s="56"/>
      <c r="AL358" s="56"/>
      <c r="AM358" s="104">
        <v>357</v>
      </c>
      <c r="AN358" s="122">
        <f t="shared" si="66"/>
        <v>0.15684998817950818</v>
      </c>
      <c r="AO358" s="122">
        <f t="shared" si="67"/>
        <v>0.16483146774411458</v>
      </c>
      <c r="AP358" s="122">
        <f t="shared" si="68"/>
        <v>8.6908502048888531E-2</v>
      </c>
      <c r="AQ358" s="122">
        <f t="shared" si="69"/>
        <v>2.6064455661451255E-2</v>
      </c>
      <c r="AR358" s="122">
        <f t="shared" si="70"/>
        <v>0.16107080286540781</v>
      </c>
      <c r="AS358" s="122">
        <f t="shared" si="71"/>
        <v>3.4768200681142274E-2</v>
      </c>
      <c r="AT358" s="122">
        <f t="shared" si="72"/>
        <v>7.5415156495387631E-2</v>
      </c>
      <c r="AU358" s="122">
        <f t="shared" si="73"/>
        <v>0.15191596770280674</v>
      </c>
      <c r="AV358" s="122">
        <f t="shared" si="74"/>
        <v>2.7924636021454254E-2</v>
      </c>
      <c r="AW358" s="122">
        <f t="shared" si="75"/>
        <v>0.11425082259983875</v>
      </c>
      <c r="AX358" s="122">
        <f t="shared" si="76"/>
        <v>1</v>
      </c>
      <c r="AY358" s="122">
        <f>SUMPRODUCT(AN358:AW358,幕後結果_最佳化!$Z$1005:$AI$1005)</f>
        <v>-0.30258322834748641</v>
      </c>
      <c r="AZ358" s="122">
        <f>(SUMPRODUCT(AN358:AW358,MMULT(AN358:AW358,幕後結果!$AB$9:$AK$18)))*252</f>
        <v>8.5687434093292242E-2</v>
      </c>
      <c r="BA358" s="122">
        <f t="shared" si="77"/>
        <v>0.29272416041948474</v>
      </c>
      <c r="BB358" s="98">
        <f t="shared" si="78"/>
        <v>-1.1802347570231166</v>
      </c>
      <c r="BC358" s="56"/>
      <c r="BD358" s="56"/>
    </row>
    <row r="359" spans="1:56">
      <c r="A359" s="91">
        <v>358</v>
      </c>
      <c r="B359" s="122">
        <v>0.68206693410919983</v>
      </c>
      <c r="C359" s="122">
        <v>0.64111724922448787</v>
      </c>
      <c r="D359" s="122">
        <v>0.40029122191400002</v>
      </c>
      <c r="E359" s="122">
        <v>3.0706323142542846E-2</v>
      </c>
      <c r="F359" s="122">
        <v>0.85288742349642721</v>
      </c>
      <c r="G359" s="122">
        <v>0.66776998040245039</v>
      </c>
      <c r="H359" s="122">
        <v>0.76792364864513374</v>
      </c>
      <c r="I359" s="122">
        <v>0.32269981697830818</v>
      </c>
      <c r="J359" s="122">
        <v>0.98394480056338196</v>
      </c>
      <c r="K359" s="100">
        <v>0.84281893909335204</v>
      </c>
      <c r="L359" s="101"/>
      <c r="M359" s="102">
        <v>358</v>
      </c>
      <c r="N359" s="125">
        <v>0.47348649776514845</v>
      </c>
      <c r="O359" s="125">
        <v>0.36144675501771145</v>
      </c>
      <c r="P359" s="125">
        <v>-0.25259338302375173</v>
      </c>
      <c r="Q359" s="125">
        <v>-1.8705127632751775</v>
      </c>
      <c r="R359" s="125">
        <v>1.048897811255183</v>
      </c>
      <c r="S359" s="125">
        <v>0.43376370679024562</v>
      </c>
      <c r="T359" s="125">
        <v>0.73202599313126915</v>
      </c>
      <c r="U359" s="122">
        <v>-0.46016243250816657</v>
      </c>
      <c r="V359" s="122">
        <v>2.143033619862341</v>
      </c>
      <c r="W359" s="94">
        <v>1.0061111164919645</v>
      </c>
      <c r="X359" s="56"/>
      <c r="Y359" s="95">
        <v>358</v>
      </c>
      <c r="Z359" s="122">
        <f>(幕後結果!$AB$2+幕後結果!$AB$4*幕後結果_最佳化!$N1360)*12/3</f>
        <v>-1.3423997708532118</v>
      </c>
      <c r="AA359" s="122">
        <f>(幕後結果!$AC$2+幕後結果!$AC$4*幕後結果_最佳化!$O1360)*12/3</f>
        <v>0.3901465107193427</v>
      </c>
      <c r="AB359" s="122">
        <f>(幕後結果!$AD$2+幕後結果!$AD$4*幕後結果_最佳化!$P1360)*12/3</f>
        <v>-9.0314640992269643E-2</v>
      </c>
      <c r="AC359" s="122">
        <f>(幕後結果!$AE$2+幕後結果!$AE$4*幕後結果_最佳化!$Q1360)*12/3</f>
        <v>-1.6261062514263223</v>
      </c>
      <c r="AD359" s="122">
        <f>(幕後結果!$AF$2+幕後結果!$AF$4*幕後結果_最佳化!$R1360)*12/3</f>
        <v>2.522919976960817</v>
      </c>
      <c r="AE359" s="122">
        <f>(幕後結果!$AG$2+幕後結果!$AG$4*幕後結果_最佳化!$S1360)*12/3</f>
        <v>-8.0911125987572649E-2</v>
      </c>
      <c r="AF359" s="122">
        <f>(幕後結果!$AH$2+幕後結果!$AH$4*幕後結果_最佳化!$T1360)*12/3</f>
        <v>0.91758763737160576</v>
      </c>
      <c r="AG359" s="122">
        <f>(幕後結果!$AI$2+幕後結果!$AI$4*幕後結果_最佳化!$U1360)*12/3</f>
        <v>-0.38366632465524941</v>
      </c>
      <c r="AH359" s="122">
        <f>(幕後結果!$AJ$2+幕後結果!$AJ$4*幕後結果_最佳化!$V1360)*12/3</f>
        <v>3.0667828302335778</v>
      </c>
      <c r="AI359" s="96">
        <f>(幕後結果!$AK$2+幕後結果!$AK$4*幕後結果_最佳化!$W1360)*12/3</f>
        <v>-0.44932663628209735</v>
      </c>
      <c r="AJ359" s="56"/>
      <c r="AK359" s="56"/>
      <c r="AL359" s="56"/>
      <c r="AM359" s="104">
        <v>358</v>
      </c>
      <c r="AN359" s="122">
        <f t="shared" si="66"/>
        <v>0.15814010921158397</v>
      </c>
      <c r="AO359" s="122">
        <f t="shared" si="67"/>
        <v>8.3667881937463162E-2</v>
      </c>
      <c r="AP359" s="122">
        <f t="shared" si="68"/>
        <v>7.9976750286052996E-3</v>
      </c>
      <c r="AQ359" s="122">
        <f t="shared" si="69"/>
        <v>5.7845505921372456E-2</v>
      </c>
      <c r="AR359" s="122">
        <f t="shared" si="70"/>
        <v>8.0854764656759989E-2</v>
      </c>
      <c r="AS359" s="122">
        <f t="shared" si="71"/>
        <v>6.9063980923925933E-2</v>
      </c>
      <c r="AT359" s="122">
        <f t="shared" si="72"/>
        <v>0.16209637433169796</v>
      </c>
      <c r="AU359" s="122">
        <f t="shared" si="73"/>
        <v>0.14098261008106525</v>
      </c>
      <c r="AV359" s="122">
        <f t="shared" si="74"/>
        <v>8.5504838013308743E-2</v>
      </c>
      <c r="AW359" s="122">
        <f t="shared" si="75"/>
        <v>0.15384625989421727</v>
      </c>
      <c r="AX359" s="122">
        <f t="shared" si="76"/>
        <v>1</v>
      </c>
      <c r="AY359" s="122">
        <f>SUMPRODUCT(AN359:AW359,幕後結果_最佳化!$Z$1005:$AI$1005)</f>
        <v>-0.36902696632281895</v>
      </c>
      <c r="AZ359" s="122">
        <f>(SUMPRODUCT(AN359:AW359,MMULT(AN359:AW359,幕後結果!$AB$9:$AK$18)))*252</f>
        <v>6.3220229060185762E-2</v>
      </c>
      <c r="BA359" s="122">
        <f t="shared" si="77"/>
        <v>0.25143633202102228</v>
      </c>
      <c r="BB359" s="98">
        <f t="shared" si="78"/>
        <v>-1.6382953211725115</v>
      </c>
      <c r="BC359" s="56"/>
      <c r="BD359" s="56"/>
    </row>
    <row r="360" spans="1:56">
      <c r="A360" s="91">
        <v>359</v>
      </c>
      <c r="B360" s="122">
        <v>0.70861760409270369</v>
      </c>
      <c r="C360" s="122">
        <v>0.29419261726010659</v>
      </c>
      <c r="D360" s="122">
        <v>0.38708151609464236</v>
      </c>
      <c r="E360" s="122">
        <v>0.42386756033887485</v>
      </c>
      <c r="F360" s="122">
        <v>0.62424930576196203</v>
      </c>
      <c r="G360" s="122">
        <v>0.42810804139466274</v>
      </c>
      <c r="H360" s="122">
        <v>0.25247648723475513</v>
      </c>
      <c r="I360" s="122">
        <v>0.83173562013340896</v>
      </c>
      <c r="J360" s="122">
        <v>0.56053709338148017</v>
      </c>
      <c r="K360" s="100">
        <v>0.51469934456633171</v>
      </c>
      <c r="L360" s="101"/>
      <c r="M360" s="102">
        <v>359</v>
      </c>
      <c r="N360" s="125">
        <v>0.54935071187878604</v>
      </c>
      <c r="O360" s="125">
        <v>-0.54117751424917981</v>
      </c>
      <c r="P360" s="125">
        <v>-0.28693377036394652</v>
      </c>
      <c r="Q360" s="125">
        <v>-0.19200904460477644</v>
      </c>
      <c r="R360" s="125">
        <v>0.31666028308371724</v>
      </c>
      <c r="S360" s="125">
        <v>-0.18119300772803359</v>
      </c>
      <c r="T360" s="125">
        <v>-0.66671691140356648</v>
      </c>
      <c r="U360" s="122">
        <v>0.96104655602772782</v>
      </c>
      <c r="V360" s="122">
        <v>0.15233107927599163</v>
      </c>
      <c r="W360" s="94">
        <v>3.6854133723397249E-2</v>
      </c>
      <c r="X360" s="56"/>
      <c r="Y360" s="95">
        <v>359</v>
      </c>
      <c r="Z360" s="122">
        <f>(幕後結果!$AB$2+幕後結果!$AB$4*幕後結果_最佳化!$N1361)*12/3</f>
        <v>-1.2646949818687077</v>
      </c>
      <c r="AA360" s="122">
        <f>(幕後結果!$AC$2+幕後結果!$AC$4*幕後結果_最佳化!$O1361)*12/3</f>
        <v>-0.56321717984452246</v>
      </c>
      <c r="AB360" s="122">
        <f>(幕後結果!$AD$2+幕後結果!$AD$4*幕後結果_最佳化!$P1361)*12/3</f>
        <v>-0.51357287558586162</v>
      </c>
      <c r="AC360" s="122">
        <f>(幕後結果!$AE$2+幕後結果!$AE$4*幕後結果_最佳化!$Q1361)*12/3</f>
        <v>-0.15189136425110333</v>
      </c>
      <c r="AD360" s="122">
        <f>(幕後結果!$AF$2+幕後結果!$AF$4*幕後結果_最佳化!$R1361)*12/3</f>
        <v>1.5882935670358134</v>
      </c>
      <c r="AE360" s="122">
        <f>(幕後結果!$AG$2+幕後結果!$AG$4*幕後結果_最佳化!$S1361)*12/3</f>
        <v>-0.2195500350951565</v>
      </c>
      <c r="AF360" s="122">
        <f>(幕後結果!$AH$2+幕後結果!$AH$4*幕後結果_最佳化!$T1361)*12/3</f>
        <v>-0.45571024614898165</v>
      </c>
      <c r="AG360" s="122">
        <f>(幕後結果!$AI$2+幕後結果!$AI$4*幕後結果_最佳化!$U1361)*12/3</f>
        <v>0.50863903624206586</v>
      </c>
      <c r="AH360" s="122">
        <f>(幕後結果!$AJ$2+幕後結果!$AJ$4*幕後結果_最佳化!$V1361)*12/3</f>
        <v>1.0154060566064635</v>
      </c>
      <c r="AI360" s="96">
        <f>(幕後結果!$AK$2+幕後結果!$AK$4*幕後結果_最佳化!$W1361)*12/3</f>
        <v>-1.0404631794078245</v>
      </c>
      <c r="AJ360" s="56"/>
      <c r="AK360" s="56"/>
      <c r="AL360" s="56"/>
      <c r="AM360" s="104">
        <v>359</v>
      </c>
      <c r="AN360" s="122">
        <f t="shared" si="66"/>
        <v>0.13532782415292985</v>
      </c>
      <c r="AO360" s="122">
        <f t="shared" si="67"/>
        <v>1.0381609697077958E-2</v>
      </c>
      <c r="AP360" s="122">
        <f t="shared" si="68"/>
        <v>0.15866389798544361</v>
      </c>
      <c r="AQ360" s="122">
        <f t="shared" si="69"/>
        <v>0.17670262148860769</v>
      </c>
      <c r="AR360" s="122">
        <f t="shared" si="70"/>
        <v>8.129363925131973E-2</v>
      </c>
      <c r="AS360" s="122">
        <f t="shared" si="71"/>
        <v>3.8772170734536385E-2</v>
      </c>
      <c r="AT360" s="122">
        <f t="shared" si="72"/>
        <v>6.71885886576567E-2</v>
      </c>
      <c r="AU360" s="122">
        <f t="shared" si="73"/>
        <v>8.0453657911065624E-2</v>
      </c>
      <c r="AV360" s="122">
        <f t="shared" si="74"/>
        <v>0.11827638278919733</v>
      </c>
      <c r="AW360" s="122">
        <f t="shared" si="75"/>
        <v>0.13293960733216501</v>
      </c>
      <c r="AX360" s="122">
        <f t="shared" si="76"/>
        <v>1</v>
      </c>
      <c r="AY360" s="122">
        <f>SUMPRODUCT(AN360:AW360,幕後結果_最佳化!$Z$1005:$AI$1005)</f>
        <v>-0.23648763892441749</v>
      </c>
      <c r="AZ360" s="122">
        <f>(SUMPRODUCT(AN360:AW360,MMULT(AN360:AW360,幕後結果!$AB$9:$AK$18)))*252</f>
        <v>7.1780260855913117E-2</v>
      </c>
      <c r="BA360" s="122">
        <f t="shared" si="77"/>
        <v>0.26791838469189289</v>
      </c>
      <c r="BB360" s="98">
        <f t="shared" si="78"/>
        <v>-1.0428087615029267</v>
      </c>
      <c r="BC360" s="56"/>
      <c r="BD360" s="56"/>
    </row>
    <row r="361" spans="1:56">
      <c r="A361" s="91">
        <v>360</v>
      </c>
      <c r="B361" s="122">
        <v>0.75741776326190746</v>
      </c>
      <c r="C361" s="122">
        <v>0.79610493969613882</v>
      </c>
      <c r="D361" s="122">
        <v>0.98112912363709803</v>
      </c>
      <c r="E361" s="122">
        <v>0.71404138378712778</v>
      </c>
      <c r="F361" s="122">
        <v>1.9428395930699116E-2</v>
      </c>
      <c r="G361" s="122">
        <v>0.41722690661095618</v>
      </c>
      <c r="H361" s="122">
        <v>0.65383666506472071</v>
      </c>
      <c r="I361" s="122">
        <v>0.49644764694449561</v>
      </c>
      <c r="J361" s="122">
        <v>0.1837236721145965</v>
      </c>
      <c r="K361" s="100">
        <v>0.81553716839540824</v>
      </c>
      <c r="L361" s="101"/>
      <c r="M361" s="102">
        <v>360</v>
      </c>
      <c r="N361" s="125">
        <v>0.69802034066973317</v>
      </c>
      <c r="O361" s="125">
        <v>0.82778879654044757</v>
      </c>
      <c r="P361" s="125">
        <v>2.0776484231545322</v>
      </c>
      <c r="Q361" s="125">
        <v>0.56523014919433157</v>
      </c>
      <c r="R361" s="125">
        <v>-2.06570024809499</v>
      </c>
      <c r="S361" s="125">
        <v>-0.20899285900151854</v>
      </c>
      <c r="T361" s="125">
        <v>0.39569957391117733</v>
      </c>
      <c r="U361" s="122">
        <v>-8.9045462839804565E-3</v>
      </c>
      <c r="V361" s="122">
        <v>-0.9012651768980533</v>
      </c>
      <c r="W361" s="94">
        <v>0.89848758096751635</v>
      </c>
      <c r="X361" s="56"/>
      <c r="Y361" s="95">
        <v>360</v>
      </c>
      <c r="Z361" s="122">
        <f>(幕後結果!$AB$2+幕後結果!$AB$4*幕後結果_最佳化!$N1362)*12/3</f>
        <v>-1.1124184142066373</v>
      </c>
      <c r="AA361" s="122">
        <f>(幕後結果!$AC$2+幕後結果!$AC$4*幕後結果_最佳化!$O1362)*12/3</f>
        <v>0.88709020653463311</v>
      </c>
      <c r="AB361" s="122">
        <f>(幕後結果!$AD$2+幕後結果!$AD$4*幕後結果_最佳化!$P1362)*12/3</f>
        <v>2.8266523419047531</v>
      </c>
      <c r="AC361" s="122">
        <f>(幕後結果!$AE$2+幕後結果!$AE$4*幕後結果_最佳化!$Q1362)*12/3</f>
        <v>2.3778427762141598</v>
      </c>
      <c r="AD361" s="122">
        <f>(幕後結果!$AF$2+幕後結果!$AF$4*幕後結果_最佳化!$R1362)*12/3</f>
        <v>-1.477815879766273</v>
      </c>
      <c r="AE361" s="122">
        <f>(幕後結果!$AG$2+幕後結果!$AG$4*幕後結果_最佳化!$S1362)*12/3</f>
        <v>-4.3286979780605882E-2</v>
      </c>
      <c r="AF361" s="122">
        <f>(幕後結果!$AH$2+幕後結果!$AH$4*幕後結果_最佳化!$T1362)*12/3</f>
        <v>0.86594581635274792</v>
      </c>
      <c r="AG361" s="122">
        <f>(幕後結果!$AI$2+幕後結果!$AI$4*幕後結果_最佳化!$U1362)*12/3</f>
        <v>0.15471981902952958</v>
      </c>
      <c r="AH361" s="122">
        <f>(幕後結果!$AJ$2+幕後結果!$AJ$4*幕後結果_最佳化!$V1362)*12/3</f>
        <v>0.3984551132719607</v>
      </c>
      <c r="AI361" s="96">
        <f>(幕後結果!$AK$2+幕後結果!$AK$4*幕後結果_最佳化!$W1362)*12/3</f>
        <v>-0.58500844737397451</v>
      </c>
      <c r="AJ361" s="56"/>
      <c r="AK361" s="56"/>
      <c r="AL361" s="56"/>
      <c r="AM361" s="104">
        <v>360</v>
      </c>
      <c r="AN361" s="122">
        <f t="shared" si="66"/>
        <v>7.9864571681312627E-2</v>
      </c>
      <c r="AO361" s="122">
        <f t="shared" si="67"/>
        <v>2.0329303242142452E-2</v>
      </c>
      <c r="AP361" s="122">
        <f t="shared" si="68"/>
        <v>0.13017639205819109</v>
      </c>
      <c r="AQ361" s="122">
        <f t="shared" si="69"/>
        <v>0.16098503439952699</v>
      </c>
      <c r="AR361" s="122">
        <f t="shared" si="70"/>
        <v>4.2830698036487383E-2</v>
      </c>
      <c r="AS361" s="122">
        <f t="shared" si="71"/>
        <v>0.15011823638519223</v>
      </c>
      <c r="AT361" s="122">
        <f t="shared" si="72"/>
        <v>1.448035763696328E-3</v>
      </c>
      <c r="AU361" s="122">
        <f t="shared" si="73"/>
        <v>0.11054282535195438</v>
      </c>
      <c r="AV361" s="122">
        <f t="shared" si="74"/>
        <v>0.19024561095290315</v>
      </c>
      <c r="AW361" s="122">
        <f t="shared" si="75"/>
        <v>0.11345929212859342</v>
      </c>
      <c r="AX361" s="122">
        <f t="shared" si="76"/>
        <v>1</v>
      </c>
      <c r="AY361" s="122">
        <f>SUMPRODUCT(AN361:AW361,幕後結果_最佳化!$Z$1005:$AI$1005)</f>
        <v>-0.10791491275568803</v>
      </c>
      <c r="AZ361" s="122">
        <f>(SUMPRODUCT(AN361:AW361,MMULT(AN361:AW361,幕後結果!$AB$9:$AK$18)))*252</f>
        <v>5.8166833673337005E-2</v>
      </c>
      <c r="BA361" s="122">
        <f t="shared" si="77"/>
        <v>0.24117801241683912</v>
      </c>
      <c r="BB361" s="98">
        <f t="shared" si="78"/>
        <v>-0.62532612838282975</v>
      </c>
      <c r="BC361" s="56"/>
      <c r="BD361" s="56"/>
    </row>
    <row r="362" spans="1:56">
      <c r="A362" s="91">
        <v>361</v>
      </c>
      <c r="B362" s="122">
        <v>0.23900936451678567</v>
      </c>
      <c r="C362" s="122">
        <v>0.54890193883477645</v>
      </c>
      <c r="D362" s="122">
        <v>7.2870075834682746E-2</v>
      </c>
      <c r="E362" s="122">
        <v>0.23975520806416961</v>
      </c>
      <c r="F362" s="122">
        <v>0.47205155290590639</v>
      </c>
      <c r="G362" s="122">
        <v>0.4785429718493901</v>
      </c>
      <c r="H362" s="122">
        <v>0.35335722474209708</v>
      </c>
      <c r="I362" s="122">
        <v>0.2778387483330238</v>
      </c>
      <c r="J362" s="122">
        <v>0.95805429390765373</v>
      </c>
      <c r="K362" s="100">
        <v>6.6344435696364279E-2</v>
      </c>
      <c r="L362" s="101"/>
      <c r="M362" s="102">
        <v>361</v>
      </c>
      <c r="N362" s="125">
        <v>-0.70949278214665579</v>
      </c>
      <c r="O362" s="125">
        <v>0.12288757807078128</v>
      </c>
      <c r="P362" s="125">
        <v>-1.4547439815796599</v>
      </c>
      <c r="Q362" s="125">
        <v>-0.70709021537538586</v>
      </c>
      <c r="R362" s="125">
        <v>-7.0113771242286627E-2</v>
      </c>
      <c r="S362" s="125">
        <v>-5.3810751217530983E-2</v>
      </c>
      <c r="T362" s="125">
        <v>-0.37627232777284436</v>
      </c>
      <c r="U362" s="122">
        <v>-0.5892739800533644</v>
      </c>
      <c r="V362" s="122">
        <v>1.7285402451853109</v>
      </c>
      <c r="W362" s="94">
        <v>-1.5035826105842103</v>
      </c>
      <c r="X362" s="56"/>
      <c r="Y362" s="95">
        <v>361</v>
      </c>
      <c r="Z362" s="122">
        <f>(幕後結果!$AB$2+幕後結果!$AB$4*幕後結果_最佳化!$N1363)*12/3</f>
        <v>-2.5540798283424415</v>
      </c>
      <c r="AA362" s="122">
        <f>(幕後結果!$AC$2+幕後結果!$AC$4*幕後結果_最佳化!$O1363)*12/3</f>
        <v>0.11816507580502912</v>
      </c>
      <c r="AB362" s="122">
        <f>(幕後結果!$AD$2+幕後結果!$AD$4*幕後結果_最佳化!$P1363)*12/3</f>
        <v>-1.7925404519285255</v>
      </c>
      <c r="AC362" s="122">
        <f>(幕後結果!$AE$2+幕後結果!$AE$4*幕後結果_最佳化!$Q1363)*12/3</f>
        <v>-1.2934580386272725</v>
      </c>
      <c r="AD362" s="122">
        <f>(幕後結果!$AF$2+幕後結果!$AF$4*幕後結果_最佳化!$R1363)*12/3</f>
        <v>0.13869481600929412</v>
      </c>
      <c r="AE362" s="122">
        <f>(幕後結果!$AG$2+幕後結果!$AG$4*幕後結果_最佳化!$S1363)*12/3</f>
        <v>-0.1549882304303441</v>
      </c>
      <c r="AF362" s="122">
        <f>(幕後結果!$AH$2+幕後結果!$AH$4*幕後結果_最佳化!$T1363)*12/3</f>
        <v>-0.34718221525549642</v>
      </c>
      <c r="AG362" s="122">
        <f>(幕後結果!$AI$2+幕後結果!$AI$4*幕後結果_最佳化!$U1363)*12/3</f>
        <v>-1.1184607594645481</v>
      </c>
      <c r="AH362" s="122">
        <f>(幕後結果!$AJ$2+幕後結果!$AJ$4*幕後結果_最佳化!$V1363)*12/3</f>
        <v>2.4655995222664928</v>
      </c>
      <c r="AI362" s="96">
        <f>(幕後結果!$AK$2+幕後結果!$AK$4*幕後結果_最佳化!$W1363)*12/3</f>
        <v>-4.3379399048853422</v>
      </c>
      <c r="AJ362" s="56"/>
      <c r="AK362" s="56"/>
      <c r="AL362" s="56"/>
      <c r="AM362" s="104">
        <v>361</v>
      </c>
      <c r="AN362" s="122">
        <f t="shared" si="66"/>
        <v>0.14235366146289335</v>
      </c>
      <c r="AO362" s="122">
        <f t="shared" si="67"/>
        <v>9.4892466191311947E-2</v>
      </c>
      <c r="AP362" s="122">
        <f t="shared" si="68"/>
        <v>3.7572920974556306E-2</v>
      </c>
      <c r="AQ362" s="122">
        <f t="shared" si="69"/>
        <v>0.15648969492614137</v>
      </c>
      <c r="AR362" s="122">
        <f t="shared" si="70"/>
        <v>0.10336126024311111</v>
      </c>
      <c r="AS362" s="122">
        <f t="shared" si="71"/>
        <v>5.0382563036121299E-2</v>
      </c>
      <c r="AT362" s="122">
        <f t="shared" si="72"/>
        <v>0.12535721388263937</v>
      </c>
      <c r="AU362" s="122">
        <f t="shared" si="73"/>
        <v>0.17988796145316369</v>
      </c>
      <c r="AV362" s="122">
        <f t="shared" si="74"/>
        <v>6.1827913196587009E-2</v>
      </c>
      <c r="AW362" s="122">
        <f t="shared" si="75"/>
        <v>4.7874344633474591E-2</v>
      </c>
      <c r="AX362" s="122">
        <f t="shared" si="76"/>
        <v>1</v>
      </c>
      <c r="AY362" s="122">
        <f>SUMPRODUCT(AN362:AW362,幕後結果_最佳化!$Z$1005:$AI$1005)</f>
        <v>-0.16356311124868816</v>
      </c>
      <c r="AZ362" s="122">
        <f>(SUMPRODUCT(AN362:AW362,MMULT(AN362:AW362,幕後結果!$AB$9:$AK$18)))*252</f>
        <v>6.605489860810701E-2</v>
      </c>
      <c r="BA362" s="122">
        <f t="shared" si="77"/>
        <v>0.25701147563505217</v>
      </c>
      <c r="BB362" s="98">
        <f t="shared" si="78"/>
        <v>-0.80332253934784992</v>
      </c>
      <c r="BC362" s="56"/>
      <c r="BD362" s="56"/>
    </row>
    <row r="363" spans="1:56">
      <c r="A363" s="91">
        <v>362</v>
      </c>
      <c r="B363" s="122">
        <v>0.17360376674374756</v>
      </c>
      <c r="C363" s="122">
        <v>0.34189546262208137</v>
      </c>
      <c r="D363" s="122">
        <v>0.57453351794498442</v>
      </c>
      <c r="E363" s="122">
        <v>0.7255956154319898</v>
      </c>
      <c r="F363" s="122">
        <v>0.61549971330980258</v>
      </c>
      <c r="G363" s="122">
        <v>0.31020841131607613</v>
      </c>
      <c r="H363" s="122">
        <v>0.34096835967270911</v>
      </c>
      <c r="I363" s="122">
        <v>0.89165636851597596</v>
      </c>
      <c r="J363" s="122">
        <v>0.86187050144180843</v>
      </c>
      <c r="K363" s="100">
        <v>0.70760634234478714</v>
      </c>
      <c r="L363" s="101"/>
      <c r="M363" s="102">
        <v>362</v>
      </c>
      <c r="N363" s="125">
        <v>-0.9400195485461742</v>
      </c>
      <c r="O363" s="125">
        <v>-0.40729555750438751</v>
      </c>
      <c r="P363" s="125">
        <v>0.187928164357412</v>
      </c>
      <c r="Q363" s="125">
        <v>0.59954611326609208</v>
      </c>
      <c r="R363" s="125">
        <v>0.29368244049454517</v>
      </c>
      <c r="S363" s="125">
        <v>-0.49525968794734382</v>
      </c>
      <c r="T363" s="125">
        <v>-0.40982173724042303</v>
      </c>
      <c r="U363" s="122">
        <v>1.2353849722725718</v>
      </c>
      <c r="V363" s="122">
        <v>1.0887616731303427</v>
      </c>
      <c r="W363" s="94">
        <v>0.54640537627339114</v>
      </c>
      <c r="X363" s="56"/>
      <c r="Y363" s="95">
        <v>362</v>
      </c>
      <c r="Z363" s="122">
        <f>(幕後結果!$AB$2+幕後結果!$AB$4*幕後結果_最佳化!$N1364)*12/3</f>
        <v>-2.7901995054213153</v>
      </c>
      <c r="AA363" s="122">
        <f>(幕後結果!$AC$2+幕後結果!$AC$4*幕後結果_最佳化!$O1364)*12/3</f>
        <v>-0.44639737630205828</v>
      </c>
      <c r="AB363" s="122">
        <f>(幕後結果!$AD$2+幕後結果!$AD$4*幕後結果_最佳化!$P1364)*12/3</f>
        <v>-0.18725019806729895</v>
      </c>
      <c r="AC363" s="122">
        <f>(幕後結果!$AE$2+幕後結果!$AE$4*幕後結果_最佳化!$Q1364)*12/3</f>
        <v>0.71993257237870634</v>
      </c>
      <c r="AD363" s="122">
        <f>(幕後結果!$AF$2+幕後結果!$AF$4*幕後結果_最佳化!$R1364)*12/3</f>
        <v>1.7392501153965696</v>
      </c>
      <c r="AE363" s="122">
        <f>(幕後結果!$AG$2+幕後結果!$AG$4*幕後結果_最佳化!$S1364)*12/3</f>
        <v>-0.46564158663372562</v>
      </c>
      <c r="AF363" s="122">
        <f>(幕後結果!$AH$2+幕後結果!$AH$4*幕後結果_最佳化!$T1364)*12/3</f>
        <v>-0.38287469974022725</v>
      </c>
      <c r="AG363" s="122">
        <f>(幕後結果!$AI$2+幕後結果!$AI$4*幕後結果_最佳化!$U1364)*12/3</f>
        <v>0.62012613249551951</v>
      </c>
      <c r="AH363" s="122">
        <f>(幕後結果!$AJ$2+幕後結果!$AJ$4*幕後結果_最佳化!$V1364)*12/3</f>
        <v>1.3462684178128195</v>
      </c>
      <c r="AI363" s="96">
        <f>(幕後結果!$AK$2+幕後結果!$AK$4*幕後結果_最佳化!$W1364)*12/3</f>
        <v>-0.80699229711177611</v>
      </c>
      <c r="AJ363" s="56"/>
      <c r="AK363" s="56"/>
      <c r="AL363" s="56"/>
      <c r="AM363" s="104">
        <v>362</v>
      </c>
      <c r="AN363" s="122">
        <f t="shared" si="66"/>
        <v>1.0469778452907993E-3</v>
      </c>
      <c r="AO363" s="122">
        <f t="shared" si="67"/>
        <v>3.304176232376041E-2</v>
      </c>
      <c r="AP363" s="122">
        <f t="shared" si="68"/>
        <v>0.20790046648215957</v>
      </c>
      <c r="AQ363" s="122">
        <f t="shared" si="69"/>
        <v>5.0547451822024171E-2</v>
      </c>
      <c r="AR363" s="122">
        <f t="shared" si="70"/>
        <v>0.1001906000946509</v>
      </c>
      <c r="AS363" s="122">
        <f t="shared" si="71"/>
        <v>9.0251024622323733E-2</v>
      </c>
      <c r="AT363" s="122">
        <f t="shared" si="72"/>
        <v>0.18247038577781363</v>
      </c>
      <c r="AU363" s="122">
        <f t="shared" si="73"/>
        <v>4.4679238242366262E-2</v>
      </c>
      <c r="AV363" s="122">
        <f t="shared" si="74"/>
        <v>0.13954018899050122</v>
      </c>
      <c r="AW363" s="122">
        <f t="shared" si="75"/>
        <v>0.15033190379910932</v>
      </c>
      <c r="AX363" s="122">
        <f t="shared" si="76"/>
        <v>1</v>
      </c>
      <c r="AY363" s="122">
        <f>SUMPRODUCT(AN363:AW363,幕後結果_最佳化!$Z$1005:$AI$1005)</f>
        <v>2.7338947248245704E-2</v>
      </c>
      <c r="AZ363" s="122">
        <f>(SUMPRODUCT(AN363:AW363,MMULT(AN363:AW363,幕後結果!$AB$9:$AK$18)))*252</f>
        <v>6.5403979053422545E-2</v>
      </c>
      <c r="BA363" s="122">
        <f t="shared" si="77"/>
        <v>0.25574201659763018</v>
      </c>
      <c r="BB363" s="98">
        <f t="shared" si="78"/>
        <v>-6.0846680411678948E-2</v>
      </c>
      <c r="BC363" s="56"/>
      <c r="BD363" s="56"/>
    </row>
    <row r="364" spans="1:56">
      <c r="A364" s="91">
        <v>363</v>
      </c>
      <c r="B364" s="122">
        <v>0.18230664350249448</v>
      </c>
      <c r="C364" s="122">
        <v>0.5535997808512787</v>
      </c>
      <c r="D364" s="122">
        <v>0.2731961859174088</v>
      </c>
      <c r="E364" s="122">
        <v>2.3610367690794387E-2</v>
      </c>
      <c r="F364" s="122">
        <v>0.30550136598504207</v>
      </c>
      <c r="G364" s="122">
        <v>0.37519688970441067</v>
      </c>
      <c r="H364" s="122">
        <v>0.66127701247731152</v>
      </c>
      <c r="I364" s="122">
        <v>0.1688563257960487</v>
      </c>
      <c r="J364" s="122">
        <v>0.39461323861987219</v>
      </c>
      <c r="K364" s="100">
        <v>0.94175924061031413</v>
      </c>
      <c r="L364" s="101"/>
      <c r="M364" s="102">
        <v>363</v>
      </c>
      <c r="N364" s="122">
        <v>-0.90660959302554722</v>
      </c>
      <c r="O364" s="122">
        <v>0.13476151055427221</v>
      </c>
      <c r="P364" s="122">
        <v>-0.60317485744420418</v>
      </c>
      <c r="Q364" s="122">
        <v>-1.9843149968320133</v>
      </c>
      <c r="R364" s="122">
        <v>-0.50864264445710727</v>
      </c>
      <c r="S364" s="122">
        <v>-0.31812017647029334</v>
      </c>
      <c r="T364" s="122">
        <v>0.41595084172220453</v>
      </c>
      <c r="U364" s="122">
        <v>-0.95869453657547643</v>
      </c>
      <c r="V364" s="122">
        <v>-0.26731520950699544</v>
      </c>
      <c r="W364" s="94">
        <v>1.5697146183608306</v>
      </c>
      <c r="X364" s="56"/>
      <c r="Y364" s="95">
        <v>363</v>
      </c>
      <c r="Z364" s="122">
        <f>(幕後結果!$AB$2+幕後結果!$AB$4*幕後結果_最佳化!$N1365)*12/3</f>
        <v>-2.7559789763610234</v>
      </c>
      <c r="AA364" s="122">
        <f>(幕後結果!$AC$2+幕後結果!$AC$4*幕後結果_最佳化!$O1365)*12/3</f>
        <v>0.12744409647072186</v>
      </c>
      <c r="AB364" s="122">
        <f>(幕後結果!$AD$2+幕後結果!$AD$4*幕後結果_最佳化!$P1365)*12/3</f>
        <v>-0.84833992315568307</v>
      </c>
      <c r="AC364" s="122">
        <f>(幕後結果!$AE$2+幕後結果!$AE$4*幕後結果_最佳化!$Q1365)*12/3</f>
        <v>-2.2529549253719394</v>
      </c>
      <c r="AD364" s="122">
        <f>(幕後結果!$AF$2+幕後結果!$AF$4*幕後結果_最佳化!$R1365)*12/3</f>
        <v>-0.68082087414211934</v>
      </c>
      <c r="AE364" s="122">
        <f>(幕後結果!$AG$2+幕後結果!$AG$4*幕後結果_最佳化!$S1365)*12/3</f>
        <v>-0.62630612881853909</v>
      </c>
      <c r="AF364" s="122">
        <f>(幕後結果!$AH$2+幕後結果!$AH$4*幕後結果_最佳化!$T1365)*12/3</f>
        <v>0.31050142475561271</v>
      </c>
      <c r="AG364" s="122">
        <f>(幕後結果!$AI$2+幕後結果!$AI$4*幕後結果_最佳化!$U1365)*12/3</f>
        <v>-1.5249626987430318</v>
      </c>
      <c r="AH364" s="122">
        <f>(幕後結果!$AJ$2+幕後結果!$AJ$4*幕後結果_最佳化!$V1365)*12/3</f>
        <v>0.72753065982305065</v>
      </c>
      <c r="AI364" s="96">
        <f>(幕後結果!$AK$2+幕後結果!$AK$4*幕後結果_最佳化!$W1365)*12/3</f>
        <v>-0.7585943792798101</v>
      </c>
      <c r="AJ364" s="56"/>
      <c r="AK364" s="56"/>
      <c r="AL364" s="56"/>
      <c r="AM364" s="104">
        <v>363</v>
      </c>
      <c r="AN364" s="126">
        <f t="shared" si="66"/>
        <v>2.9729616005574656E-2</v>
      </c>
      <c r="AO364" s="126">
        <f t="shared" si="67"/>
        <v>1.9406975860246849E-2</v>
      </c>
      <c r="AP364" s="126">
        <f t="shared" si="68"/>
        <v>5.1403865577133237E-2</v>
      </c>
      <c r="AQ364" s="126">
        <f t="shared" si="69"/>
        <v>0.12431999969521904</v>
      </c>
      <c r="AR364" s="126">
        <f t="shared" si="70"/>
        <v>0.32864349514842672</v>
      </c>
      <c r="AS364" s="126">
        <f t="shared" si="71"/>
        <v>8.8048659104279836E-2</v>
      </c>
      <c r="AT364" s="126">
        <f t="shared" si="72"/>
        <v>3.4000062631235096E-2</v>
      </c>
      <c r="AU364" s="126">
        <f t="shared" si="73"/>
        <v>5.335725182869213E-2</v>
      </c>
      <c r="AV364" s="126">
        <f t="shared" si="74"/>
        <v>0.26864116738691379</v>
      </c>
      <c r="AW364" s="126">
        <f t="shared" si="75"/>
        <v>2.4489067622788328E-3</v>
      </c>
      <c r="AX364" s="126">
        <f t="shared" si="76"/>
        <v>1.0000000000000002</v>
      </c>
      <c r="AY364" s="126">
        <f>SUMPRODUCT(AN364:AW364,幕後結果_最佳化!$Z$1005:$AI$1005)</f>
        <v>0.55911361609226073</v>
      </c>
      <c r="AZ364" s="126">
        <f>(SUMPRODUCT(AN364:AW364,MMULT(AN364:AW364,幕後結果!$AB$9:$AK$18)))*252</f>
        <v>9.7997458807880536E-2</v>
      </c>
      <c r="BA364" s="126">
        <f t="shared" si="77"/>
        <v>0.31304545805342798</v>
      </c>
      <c r="BB364" s="121">
        <f t="shared" si="78"/>
        <v>1.6490052892067761</v>
      </c>
      <c r="BC364" s="56"/>
      <c r="BD364" s="56"/>
    </row>
    <row r="365" spans="1:56">
      <c r="A365" s="91">
        <v>364</v>
      </c>
      <c r="B365" s="122">
        <v>0.58793036070298532</v>
      </c>
      <c r="C365" s="122">
        <v>0.48982844837402317</v>
      </c>
      <c r="D365" s="122">
        <v>0.1845310097070898</v>
      </c>
      <c r="E365" s="122">
        <v>0.19906681149483574</v>
      </c>
      <c r="F365" s="122">
        <v>0.30405309832224003</v>
      </c>
      <c r="G365" s="122">
        <v>0.46834724049814924</v>
      </c>
      <c r="H365" s="122">
        <v>0.15710497048804539</v>
      </c>
      <c r="I365" s="122">
        <v>0.85629280534939656</v>
      </c>
      <c r="J365" s="122">
        <v>0.41577842016604727</v>
      </c>
      <c r="K365" s="100">
        <v>0.34350694228977452</v>
      </c>
      <c r="L365" s="101"/>
      <c r="M365" s="102">
        <v>364</v>
      </c>
      <c r="N365" s="125">
        <v>0.22222429968422203</v>
      </c>
      <c r="O365" s="125">
        <v>-2.5499061890570298E-2</v>
      </c>
      <c r="P365" s="125">
        <v>-0.8982317320752774</v>
      </c>
      <c r="Q365" s="125">
        <v>-0.8449591934423899</v>
      </c>
      <c r="R365" s="125">
        <v>-0.51277860607981285</v>
      </c>
      <c r="S365" s="125">
        <v>-7.9425129914498113E-2</v>
      </c>
      <c r="T365" s="125">
        <v>-1.0064275616265448</v>
      </c>
      <c r="U365" s="122">
        <v>1.0638108629208127</v>
      </c>
      <c r="V365" s="122">
        <v>-0.21270529003905225</v>
      </c>
      <c r="W365" s="94">
        <v>-0.40291074752733924</v>
      </c>
      <c r="X365" s="56"/>
      <c r="Y365" s="95">
        <v>364</v>
      </c>
      <c r="Z365" s="122">
        <f>(幕後結果!$AB$2+幕後結果!$AB$4*幕後結果_最佳化!$N1366)*12/3</f>
        <v>-1.5997579509882562</v>
      </c>
      <c r="AA365" s="122">
        <f>(幕後結果!$AC$2+幕後結果!$AC$4*幕後結果_最佳化!$O1366)*12/3</f>
        <v>-2.3271455844577221E-2</v>
      </c>
      <c r="AB365" s="122">
        <f>(幕後結果!$AD$2+幕後結果!$AD$4*幕後結果_最佳化!$P1366)*12/3</f>
        <v>-1.0472922219057954</v>
      </c>
      <c r="AC365" s="122">
        <f>(幕後結果!$AE$2+幕後結果!$AE$4*幕後結果_最佳化!$Q1366)*12/3</f>
        <v>-1.0413208704964203</v>
      </c>
      <c r="AD365" s="122">
        <f>(幕後結果!$AF$2+幕後結果!$AF$4*幕後結果_最佳化!$R1366)*12/3</f>
        <v>-0.35006760296766992</v>
      </c>
      <c r="AE365" s="122">
        <f>(幕後結果!$AG$2+幕後結果!$AG$4*幕後結果_最佳化!$S1366)*12/3</f>
        <v>-0.14398413544212621</v>
      </c>
      <c r="AF365" s="122">
        <f>(幕後結果!$AH$2+幕後結果!$AH$4*幕後結果_最佳化!$T1366)*12/3</f>
        <v>-0.79748009104651352</v>
      </c>
      <c r="AG365" s="122">
        <f>(幕後結果!$AI$2+幕後結果!$AI$4*幕後結果_最佳化!$U1366)*12/3</f>
        <v>0.69112332413726685</v>
      </c>
      <c r="AH365" s="122">
        <f>(幕後結果!$AJ$2+幕後結果!$AJ$4*幕後結果_最佳化!$V1366)*12/3</f>
        <v>0.74949260979060595</v>
      </c>
      <c r="AI365" s="96">
        <f>(幕後結果!$AK$2+幕後結果!$AK$4*幕後結果_最佳化!$W1366)*12/3</f>
        <v>-1.4845067599366975</v>
      </c>
      <c r="AJ365" s="56"/>
      <c r="AK365" s="56"/>
      <c r="AL365" s="56"/>
      <c r="AM365" s="104">
        <v>364</v>
      </c>
      <c r="AN365" s="122">
        <f t="shared" si="66"/>
        <v>6.7449731363291257E-2</v>
      </c>
      <c r="AO365" s="122">
        <f t="shared" si="67"/>
        <v>0.11179664490603455</v>
      </c>
      <c r="AP365" s="122">
        <f t="shared" si="68"/>
        <v>1.0257363435138675E-3</v>
      </c>
      <c r="AQ365" s="122">
        <f t="shared" si="69"/>
        <v>0.13937406310121334</v>
      </c>
      <c r="AR365" s="122">
        <f t="shared" si="70"/>
        <v>0.16144298133480309</v>
      </c>
      <c r="AS365" s="122">
        <f t="shared" si="71"/>
        <v>0.13261474383238947</v>
      </c>
      <c r="AT365" s="122">
        <f t="shared" si="72"/>
        <v>0.12975304639030227</v>
      </c>
      <c r="AU365" s="122">
        <f t="shared" si="73"/>
        <v>1.6027288249551505E-2</v>
      </c>
      <c r="AV365" s="122">
        <f t="shared" si="74"/>
        <v>0.10445096621067353</v>
      </c>
      <c r="AW365" s="122">
        <f t="shared" si="75"/>
        <v>0.13606479826822704</v>
      </c>
      <c r="AX365" s="122">
        <f t="shared" si="76"/>
        <v>0.99999999999999989</v>
      </c>
      <c r="AY365" s="122">
        <f>SUMPRODUCT(AN365:AW365,幕後結果_最佳化!$Z$1005:$AI$1005)</f>
        <v>-1.7624615747435318E-2</v>
      </c>
      <c r="AZ365" s="122">
        <f>(SUMPRODUCT(AN365:AW365,MMULT(AN365:AW365,幕後結果!$AB$9:$AK$18)))*252</f>
        <v>6.417994545035946E-2</v>
      </c>
      <c r="BA365" s="122">
        <f t="shared" si="77"/>
        <v>0.25333761159835594</v>
      </c>
      <c r="BB365" s="98">
        <f t="shared" si="78"/>
        <v>-0.23890892223059113</v>
      </c>
      <c r="BC365" s="56"/>
      <c r="BD365" s="56"/>
    </row>
    <row r="366" spans="1:56">
      <c r="A366" s="91">
        <v>365</v>
      </c>
      <c r="B366" s="122">
        <v>0.17475035847790465</v>
      </c>
      <c r="C366" s="122">
        <v>0.80829891239926743</v>
      </c>
      <c r="D366" s="122">
        <v>0.29937715709236223</v>
      </c>
      <c r="E366" s="122">
        <v>0.43482160470243603</v>
      </c>
      <c r="F366" s="122">
        <v>3.8569836115343481E-2</v>
      </c>
      <c r="G366" s="122">
        <v>0.96097648323429552</v>
      </c>
      <c r="H366" s="122">
        <v>0.83249890844940277</v>
      </c>
      <c r="I366" s="122">
        <v>0.67823361342644617</v>
      </c>
      <c r="J366" s="122">
        <v>0.49037718676945508</v>
      </c>
      <c r="K366" s="100">
        <v>0.20642052574778735</v>
      </c>
      <c r="L366" s="101"/>
      <c r="M366" s="102">
        <v>365</v>
      </c>
      <c r="N366" s="125">
        <v>-0.9355581761056021</v>
      </c>
      <c r="O366" s="125">
        <v>0.8716448134712782</v>
      </c>
      <c r="P366" s="125">
        <v>-0.52619271635444353</v>
      </c>
      <c r="Q366" s="125">
        <v>-0.16411170256464019</v>
      </c>
      <c r="R366" s="125">
        <v>-1.7675290268457799</v>
      </c>
      <c r="S366" s="125">
        <v>1.7621317884815597</v>
      </c>
      <c r="T366" s="125">
        <v>0.96408725263604966</v>
      </c>
      <c r="U366" s="122">
        <v>0.46276506721249727</v>
      </c>
      <c r="V366" s="122">
        <v>-2.4123155171972766E-2</v>
      </c>
      <c r="W366" s="94">
        <v>-0.81890423851456906</v>
      </c>
      <c r="X366" s="56"/>
      <c r="Y366" s="95">
        <v>365</v>
      </c>
      <c r="Z366" s="122">
        <f>(幕後結果!$AB$2+幕後結果!$AB$4*幕後結果_最佳化!$N1367)*12/3</f>
        <v>-2.7856298936731911</v>
      </c>
      <c r="AA366" s="122">
        <f>(幕後結果!$AC$2+幕後結果!$AC$4*幕後結果_最佳化!$O1367)*12/3</f>
        <v>0.9062986888700123</v>
      </c>
      <c r="AB366" s="122">
        <f>(幕後結果!$AD$2+幕後結果!$AD$4*幕後結果_最佳化!$P1367)*12/3</f>
        <v>-0.44059605554396558</v>
      </c>
      <c r="AC366" s="122">
        <f>(幕後結果!$AE$2+幕後結果!$AE$4*幕後結果_最佳化!$Q1367)*12/3</f>
        <v>-1.4057210561566058E-2</v>
      </c>
      <c r="AD366" s="122">
        <f>(幕後結果!$AF$2+幕後結果!$AF$4*幕後結果_最佳化!$R1367)*12/3</f>
        <v>-2.408991887224555</v>
      </c>
      <c r="AE366" s="122">
        <f>(幕後結果!$AG$2+幕後結果!$AG$4*幕後結果_最佳化!$S1367)*12/3</f>
        <v>1.175347231256257</v>
      </c>
      <c r="AF366" s="122">
        <f>(幕後結果!$AH$2+幕後結果!$AH$4*幕後結果_最佳化!$T1367)*12/3</f>
        <v>0.83238583415837797</v>
      </c>
      <c r="AG366" s="122">
        <f>(幕後結果!$AI$2+幕後結果!$AI$4*幕後結果_最佳化!$U1367)*12/3</f>
        <v>-9.8441218887387771E-2</v>
      </c>
      <c r="AH366" s="122">
        <f>(幕後結果!$AJ$2+幕後結果!$AJ$4*幕後結果_最佳化!$V1367)*12/3</f>
        <v>1.3040929882905425</v>
      </c>
      <c r="AI366" s="96">
        <f>(幕後結果!$AK$2+幕後結果!$AK$4*幕後結果_最佳化!$W1367)*12/3</f>
        <v>-2.6857004089908565</v>
      </c>
      <c r="AJ366" s="56"/>
      <c r="AK366" s="56"/>
      <c r="AL366" s="56"/>
      <c r="AM366" s="104">
        <v>365</v>
      </c>
      <c r="AN366" s="122">
        <f t="shared" si="66"/>
        <v>0.10268255573570934</v>
      </c>
      <c r="AO366" s="122">
        <f t="shared" si="67"/>
        <v>0.1168944091456991</v>
      </c>
      <c r="AP366" s="122">
        <f t="shared" si="68"/>
        <v>0.122933867221989</v>
      </c>
      <c r="AQ366" s="122">
        <f t="shared" si="69"/>
        <v>0.1440616614926428</v>
      </c>
      <c r="AR366" s="122">
        <f t="shared" si="70"/>
        <v>1.391261118213581E-2</v>
      </c>
      <c r="AS366" s="122">
        <f t="shared" si="71"/>
        <v>0.13949159605875938</v>
      </c>
      <c r="AT366" s="122">
        <f t="shared" si="72"/>
        <v>5.2031223451467892E-2</v>
      </c>
      <c r="AU366" s="122">
        <f t="shared" si="73"/>
        <v>0.14296550539583977</v>
      </c>
      <c r="AV366" s="122">
        <f t="shared" si="74"/>
        <v>3.9200205989123098E-2</v>
      </c>
      <c r="AW366" s="122">
        <f t="shared" si="75"/>
        <v>0.12582636432663394</v>
      </c>
      <c r="AX366" s="122">
        <f t="shared" si="76"/>
        <v>1.0000000000000002</v>
      </c>
      <c r="AY366" s="122">
        <f>SUMPRODUCT(AN366:AW366,幕後結果_最佳化!$Z$1005:$AI$1005)</f>
        <v>-0.3439505757168887</v>
      </c>
      <c r="AZ366" s="122">
        <f>(SUMPRODUCT(AN366:AW366,MMULT(AN366:AW366,幕後結果!$AB$9:$AK$18)))*252</f>
        <v>6.9393305914353179E-2</v>
      </c>
      <c r="BA366" s="122">
        <f t="shared" si="77"/>
        <v>0.26342609193918731</v>
      </c>
      <c r="BB366" s="98">
        <f t="shared" si="78"/>
        <v>-1.4685355306648753</v>
      </c>
      <c r="BC366" s="56"/>
      <c r="BD366" s="56"/>
    </row>
    <row r="367" spans="1:56">
      <c r="A367" s="91">
        <v>366</v>
      </c>
      <c r="B367" s="122">
        <v>0.87785194269354228</v>
      </c>
      <c r="C367" s="122">
        <v>0.18066013530825575</v>
      </c>
      <c r="D367" s="122">
        <v>0.91688314604926391</v>
      </c>
      <c r="E367" s="122">
        <v>0.14244014137095351</v>
      </c>
      <c r="F367" s="122">
        <v>5.3789277692653847E-2</v>
      </c>
      <c r="G367" s="122">
        <v>0.85005830321974862</v>
      </c>
      <c r="H367" s="122">
        <v>6.2451518229327929E-2</v>
      </c>
      <c r="I367" s="122">
        <v>0.52985109524071738</v>
      </c>
      <c r="J367" s="122">
        <v>0.13971304526086548</v>
      </c>
      <c r="K367" s="100">
        <v>9.6380294842530745E-3</v>
      </c>
      <c r="L367" s="101"/>
      <c r="M367" s="102">
        <v>366</v>
      </c>
      <c r="N367" s="125">
        <v>1.1643156549138214</v>
      </c>
      <c r="O367" s="125">
        <v>-0.91285221806275918</v>
      </c>
      <c r="P367" s="125">
        <v>1.3844075190798113</v>
      </c>
      <c r="Q367" s="125">
        <v>-1.0694203918899496</v>
      </c>
      <c r="R367" s="125">
        <v>-1.609172831288487</v>
      </c>
      <c r="S367" s="125">
        <v>1.0366834799172633</v>
      </c>
      <c r="T367" s="125">
        <v>-1.5345148758055887</v>
      </c>
      <c r="U367" s="122">
        <v>7.4895559654534857E-2</v>
      </c>
      <c r="V367" s="122">
        <v>-1.0816094795647189</v>
      </c>
      <c r="W367" s="94">
        <v>-2.3401487854074907</v>
      </c>
      <c r="X367" s="56"/>
      <c r="Y367" s="95">
        <v>366</v>
      </c>
      <c r="Z367" s="122">
        <f>(幕後結果!$AB$2+幕後結果!$AB$4*幕後結果_最佳化!$N1368)*12/3</f>
        <v>-0.63481010545218619</v>
      </c>
      <c r="AA367" s="122">
        <f>(幕後結果!$AC$2+幕後結果!$AC$4*幕後結果_最佳化!$O1368)*12/3</f>
        <v>-0.9460747885578672</v>
      </c>
      <c r="AB367" s="122">
        <f>(幕後結果!$AD$2+幕後結果!$AD$4*幕後結果_最佳化!$P1368)*12/3</f>
        <v>1.351552840563403</v>
      </c>
      <c r="AC367" s="122">
        <f>(幕後結果!$AE$2+幕後結果!$AE$4*幕後結果_最佳化!$Q1368)*12/3</f>
        <v>-0.25294293191582912</v>
      </c>
      <c r="AD367" s="122">
        <f>(幕後結果!$AF$2+幕後結果!$AF$4*幕後結果_最佳化!$R1368)*12/3</f>
        <v>-1.3941416277086465</v>
      </c>
      <c r="AE367" s="122">
        <f>(幕後結果!$AG$2+幕後結果!$AG$4*幕後結果_最佳化!$S1368)*12/3</f>
        <v>0.38968285708679612</v>
      </c>
      <c r="AF367" s="122">
        <f>(幕後結果!$AH$2+幕後結果!$AH$4*幕後結果_最佳化!$T1368)*12/3</f>
        <v>-1.4131481206877945</v>
      </c>
      <c r="AG367" s="122">
        <f>(幕後結果!$AI$2+幕後結果!$AI$4*幕後結果_最佳化!$U1368)*12/3</f>
        <v>-0.37841106220609522</v>
      </c>
      <c r="AH367" s="122">
        <f>(幕後結果!$AJ$2+幕後結果!$AJ$4*幕後結果_最佳化!$V1368)*12/3</f>
        <v>0.55394481694151199</v>
      </c>
      <c r="AI367" s="96">
        <f>(幕後結果!$AK$2+幕後結果!$AK$4*幕後結果_最佳化!$W1368)*12/3</f>
        <v>-4.1186944450451222</v>
      </c>
      <c r="AJ367" s="56"/>
      <c r="AK367" s="56"/>
      <c r="AL367" s="56"/>
      <c r="AM367" s="104">
        <v>366</v>
      </c>
      <c r="AN367" s="122">
        <f t="shared" si="66"/>
        <v>3.403076808371177E-2</v>
      </c>
      <c r="AO367" s="122">
        <f t="shared" si="67"/>
        <v>0.15072466921265518</v>
      </c>
      <c r="AP367" s="122">
        <f t="shared" si="68"/>
        <v>0.11246364802266261</v>
      </c>
      <c r="AQ367" s="122">
        <f t="shared" si="69"/>
        <v>7.0531963283917143E-2</v>
      </c>
      <c r="AR367" s="122">
        <f t="shared" si="70"/>
        <v>4.385677869362422E-2</v>
      </c>
      <c r="AS367" s="122">
        <f t="shared" si="71"/>
        <v>0.18629354149027635</v>
      </c>
      <c r="AT367" s="122">
        <f t="shared" si="72"/>
        <v>0.1281319530084894</v>
      </c>
      <c r="AU367" s="122">
        <f t="shared" si="73"/>
        <v>7.2261641268626289E-2</v>
      </c>
      <c r="AV367" s="122">
        <f t="shared" si="74"/>
        <v>0.17383224870949629</v>
      </c>
      <c r="AW367" s="122">
        <f t="shared" si="75"/>
        <v>2.7872788226540671E-2</v>
      </c>
      <c r="AX367" s="122">
        <f t="shared" si="76"/>
        <v>1</v>
      </c>
      <c r="AY367" s="122">
        <f>SUMPRODUCT(AN367:AW367,幕後結果_最佳化!$Z$1005:$AI$1005)</f>
        <v>0.11789641313928373</v>
      </c>
      <c r="AZ367" s="122">
        <f>(SUMPRODUCT(AN367:AW367,MMULT(AN367:AW367,幕後結果!$AB$9:$AK$18)))*252</f>
        <v>4.4680710140715951E-2</v>
      </c>
      <c r="BA367" s="122">
        <f t="shared" si="77"/>
        <v>0.21137812124417218</v>
      </c>
      <c r="BB367" s="98">
        <f t="shared" si="78"/>
        <v>0.35479742509704715</v>
      </c>
      <c r="BC367" s="56"/>
      <c r="BD367" s="56"/>
    </row>
    <row r="368" spans="1:56">
      <c r="A368" s="91">
        <v>367</v>
      </c>
      <c r="B368" s="122">
        <v>0.37139831679086788</v>
      </c>
      <c r="C368" s="122">
        <v>0.75111322323218488</v>
      </c>
      <c r="D368" s="122">
        <v>0.10829336440444881</v>
      </c>
      <c r="E368" s="122">
        <v>0.59714324979444133</v>
      </c>
      <c r="F368" s="122">
        <v>0.22641990617243457</v>
      </c>
      <c r="G368" s="122">
        <v>7.5722428735102376E-2</v>
      </c>
      <c r="H368" s="122">
        <v>0.53755748332666009</v>
      </c>
      <c r="I368" s="122">
        <v>0.59440397857982452</v>
      </c>
      <c r="J368" s="122">
        <v>0.71648289090489348</v>
      </c>
      <c r="K368" s="100">
        <v>0.72784040128637439</v>
      </c>
      <c r="L368" s="101"/>
      <c r="M368" s="102">
        <v>367</v>
      </c>
      <c r="N368" s="125">
        <v>-0.32815213875107596</v>
      </c>
      <c r="O368" s="125">
        <v>0.67799706595909126</v>
      </c>
      <c r="P368" s="125">
        <v>-1.2356552753669112</v>
      </c>
      <c r="Q368" s="125">
        <v>0.24595960779988069</v>
      </c>
      <c r="R368" s="125">
        <v>-0.75068905358947147</v>
      </c>
      <c r="S368" s="125">
        <v>-1.4344466000952119</v>
      </c>
      <c r="T368" s="125">
        <v>9.4282144507678509E-2</v>
      </c>
      <c r="U368" s="122">
        <v>0.23888850033789644</v>
      </c>
      <c r="V368" s="122">
        <v>0.5724248003868373</v>
      </c>
      <c r="W368" s="94">
        <v>0.60629451923120958</v>
      </c>
      <c r="X368" s="56"/>
      <c r="Y368" s="95">
        <v>367</v>
      </c>
      <c r="Z368" s="122">
        <f>(幕後結果!$AB$2+幕後結果!$AB$4*幕後結果_最佳化!$N1369)*12/3</f>
        <v>-2.1634873128530878</v>
      </c>
      <c r="AA368" s="122">
        <f>(幕後結果!$AC$2+幕後結果!$AC$4*幕後結果_最佳化!$O1369)*12/3</f>
        <v>0.71159866926390336</v>
      </c>
      <c r="AB368" s="122">
        <f>(幕後結果!$AD$2+幕後結果!$AD$4*幕後結果_最佳化!$P1369)*12/3</f>
        <v>-1.225913311970463</v>
      </c>
      <c r="AC368" s="122">
        <f>(幕後結果!$AE$2+幕後結果!$AE$4*幕後結果_最佳化!$Q1369)*12/3</f>
        <v>0.1005282159674597</v>
      </c>
      <c r="AD368" s="122">
        <f>(幕後結果!$AF$2+幕後結果!$AF$4*幕後結果_最佳化!$R1369)*12/3</f>
        <v>-0.66634062225529167</v>
      </c>
      <c r="AE368" s="122">
        <f>(幕後結果!$AG$2+幕後結果!$AG$4*幕後結果_最佳化!$S1369)*12/3</f>
        <v>-0.76833324737868292</v>
      </c>
      <c r="AF368" s="122">
        <f>(幕後結果!$AH$2+幕後結果!$AH$4*幕後結果_最佳化!$T1369)*12/3</f>
        <v>0.42962371700819296</v>
      </c>
      <c r="AG368" s="122">
        <f>(幕後結果!$AI$2+幕後結果!$AI$4*幕後結果_最佳化!$U1369)*12/3</f>
        <v>-0.11374132954327709</v>
      </c>
      <c r="AH368" s="122">
        <f>(幕後結果!$AJ$2+幕後結果!$AJ$4*幕後結果_最佳化!$V1369)*12/3</f>
        <v>1.2005449281051535</v>
      </c>
      <c r="AI368" s="96">
        <f>(幕後結果!$AK$2+幕後結果!$AK$4*幕後結果_最佳化!$W1369)*12/3</f>
        <v>-1.5282091768421366</v>
      </c>
      <c r="AJ368" s="56"/>
      <c r="AK368" s="56"/>
      <c r="AL368" s="56"/>
      <c r="AM368" s="104">
        <v>367</v>
      </c>
      <c r="AN368" s="122">
        <f t="shared" si="66"/>
        <v>0.15634766467109079</v>
      </c>
      <c r="AO368" s="122">
        <f t="shared" si="67"/>
        <v>0.13773214812515697</v>
      </c>
      <c r="AP368" s="122">
        <f t="shared" si="68"/>
        <v>0.10104855837331783</v>
      </c>
      <c r="AQ368" s="122">
        <f t="shared" si="69"/>
        <v>7.3505179863129377E-2</v>
      </c>
      <c r="AR368" s="122">
        <f t="shared" si="70"/>
        <v>9.2834450078489117E-2</v>
      </c>
      <c r="AS368" s="122">
        <f t="shared" si="71"/>
        <v>0.13508256370588967</v>
      </c>
      <c r="AT368" s="122">
        <f t="shared" si="72"/>
        <v>0.21234689691367126</v>
      </c>
      <c r="AU368" s="122">
        <f t="shared" si="73"/>
        <v>3.1234500446556474E-2</v>
      </c>
      <c r="AV368" s="122">
        <f t="shared" si="74"/>
        <v>2.6105359482413139E-2</v>
      </c>
      <c r="AW368" s="122">
        <f t="shared" si="75"/>
        <v>3.3762678340285165E-2</v>
      </c>
      <c r="AX368" s="122">
        <f t="shared" si="76"/>
        <v>0.99999999999999978</v>
      </c>
      <c r="AY368" s="122">
        <f>SUMPRODUCT(AN368:AW368,幕後結果_最佳化!$Z$1005:$AI$1005)</f>
        <v>-0.17395907011209089</v>
      </c>
      <c r="AZ368" s="122">
        <f>(SUMPRODUCT(AN368:AW368,MMULT(AN368:AW368,幕後結果!$AB$9:$AK$18)))*252</f>
        <v>5.4135340248525059E-2</v>
      </c>
      <c r="BA368" s="122">
        <f t="shared" si="77"/>
        <v>0.23267002438759715</v>
      </c>
      <c r="BB368" s="98">
        <f t="shared" si="78"/>
        <v>-0.93204558981277563</v>
      </c>
      <c r="BC368" s="56"/>
      <c r="BD368" s="56"/>
    </row>
    <row r="369" spans="1:56">
      <c r="A369" s="91">
        <v>368</v>
      </c>
      <c r="B369" s="122">
        <v>0.7432956327707303</v>
      </c>
      <c r="C369" s="122">
        <v>0.21270298351778538</v>
      </c>
      <c r="D369" s="122">
        <v>6.1478005815709391E-2</v>
      </c>
      <c r="E369" s="122">
        <v>0.93191088352423135</v>
      </c>
      <c r="F369" s="122">
        <v>0.8239554681177621</v>
      </c>
      <c r="G369" s="122">
        <v>0.20883403935492484</v>
      </c>
      <c r="H369" s="122">
        <v>0.21448186770953614</v>
      </c>
      <c r="I369" s="122">
        <v>0.61499835790875168</v>
      </c>
      <c r="J369" s="122">
        <v>0.49794432186619075</v>
      </c>
      <c r="K369" s="100">
        <v>1.5153820565503962E-2</v>
      </c>
      <c r="L369" s="101"/>
      <c r="M369" s="102">
        <v>368</v>
      </c>
      <c r="N369" s="125">
        <v>0.6535391875041946</v>
      </c>
      <c r="O369" s="125">
        <v>-0.79707759607098672</v>
      </c>
      <c r="P369" s="125">
        <v>-1.5424840471034542</v>
      </c>
      <c r="Q369" s="125">
        <v>1.4901749810941094</v>
      </c>
      <c r="R369" s="125">
        <v>0.93054483080807848</v>
      </c>
      <c r="S369" s="125">
        <v>-0.81047351893534714</v>
      </c>
      <c r="T369" s="125">
        <v>-0.79096616605321901</v>
      </c>
      <c r="U369" s="122">
        <v>0.29237060037428808</v>
      </c>
      <c r="V369" s="122">
        <v>-5.1528437365342909E-3</v>
      </c>
      <c r="W369" s="94">
        <v>-2.1660464039953991</v>
      </c>
      <c r="X369" s="56"/>
      <c r="Y369" s="95">
        <v>368</v>
      </c>
      <c r="Z369" s="122">
        <f>(幕後結果!$AB$2+幕後結果!$AB$4*幕後結果_最佳化!$N1370)*12/3</f>
        <v>-1.1579787440788776</v>
      </c>
      <c r="AA369" s="122">
        <f>(幕後結果!$AC$2+幕後結果!$AC$4*幕後結果_最佳化!$O1370)*12/3</f>
        <v>-0.83212686342319175</v>
      </c>
      <c r="AB369" s="122">
        <f>(幕後結果!$AD$2+幕後結果!$AD$4*幕後結果_最佳化!$P1370)*12/3</f>
        <v>-2.0454595801817739</v>
      </c>
      <c r="AC369" s="122">
        <f>(幕後結果!$AE$2+幕後結果!$AE$4*幕後結果_最佳化!$Q1370)*12/3</f>
        <v>0.93115818299182962</v>
      </c>
      <c r="AD369" s="122">
        <f>(幕後結果!$AF$2+幕後結果!$AF$4*幕後結果_最佳化!$R1370)*12/3</f>
        <v>2.6435766813580166</v>
      </c>
      <c r="AE369" s="122">
        <f>(幕後結果!$AG$2+幕後結果!$AG$4*幕後結果_最佳化!$S1370)*12/3</f>
        <v>-0.25990909570999687</v>
      </c>
      <c r="AF369" s="122">
        <f>(幕後結果!$AH$2+幕後結果!$AH$4*幕後結果_最佳化!$T1370)*12/3</f>
        <v>-0.4795549202640535</v>
      </c>
      <c r="AG369" s="122">
        <f>(幕後結果!$AI$2+幕後結果!$AI$4*幕後結果_最佳化!$U1370)*12/3</f>
        <v>-0.43072497709584462</v>
      </c>
      <c r="AH369" s="122">
        <f>(幕後結果!$AJ$2+幕後結果!$AJ$4*幕後結果_最佳化!$V1370)*12/3</f>
        <v>0.83122147398501467</v>
      </c>
      <c r="AI369" s="96">
        <f>(幕後結果!$AK$2+幕後結果!$AK$4*幕後結果_最佳化!$W1370)*12/3</f>
        <v>-4.2729641857396885</v>
      </c>
      <c r="AJ369" s="56"/>
      <c r="AK369" s="56"/>
      <c r="AL369" s="56"/>
      <c r="AM369" s="104">
        <v>368</v>
      </c>
      <c r="AN369" s="122">
        <f t="shared" si="66"/>
        <v>9.1895727540693348E-2</v>
      </c>
      <c r="AO369" s="122">
        <f t="shared" si="67"/>
        <v>7.1464630468944329E-2</v>
      </c>
      <c r="AP369" s="122">
        <f t="shared" si="68"/>
        <v>0.14668481397212282</v>
      </c>
      <c r="AQ369" s="122">
        <f t="shared" si="69"/>
        <v>0.15086128949270008</v>
      </c>
      <c r="AR369" s="122">
        <f t="shared" si="70"/>
        <v>3.2278010062765213E-2</v>
      </c>
      <c r="AS369" s="122">
        <f t="shared" si="71"/>
        <v>0.14249914822566845</v>
      </c>
      <c r="AT369" s="122">
        <f t="shared" si="72"/>
        <v>9.1900124854125173E-2</v>
      </c>
      <c r="AU369" s="122">
        <f t="shared" si="73"/>
        <v>8.8457213398879825E-2</v>
      </c>
      <c r="AV369" s="122">
        <f t="shared" si="74"/>
        <v>0.13463819823016254</v>
      </c>
      <c r="AW369" s="122">
        <f t="shared" si="75"/>
        <v>4.9320843753938103E-2</v>
      </c>
      <c r="AX369" s="122">
        <f t="shared" si="76"/>
        <v>0.99999999999999978</v>
      </c>
      <c r="AY369" s="122">
        <f>SUMPRODUCT(AN369:AW369,幕後結果_最佳化!$Z$1005:$AI$1005)</f>
        <v>-6.6515176114881808E-2</v>
      </c>
      <c r="AZ369" s="122">
        <f>(SUMPRODUCT(AN369:AW369,MMULT(AN369:AW369,幕後結果!$AB$9:$AK$18)))*252</f>
        <v>5.2859855827573715E-2</v>
      </c>
      <c r="BA369" s="122">
        <f t="shared" si="77"/>
        <v>0.22991271349704373</v>
      </c>
      <c r="BB369" s="98">
        <f t="shared" si="78"/>
        <v>-0.47589876371185835</v>
      </c>
      <c r="BC369" s="56"/>
      <c r="BD369" s="56"/>
    </row>
    <row r="370" spans="1:56">
      <c r="A370" s="91">
        <v>369</v>
      </c>
      <c r="B370" s="122">
        <v>0.83800183381535165</v>
      </c>
      <c r="C370" s="122">
        <v>0.41688702259467836</v>
      </c>
      <c r="D370" s="122">
        <v>0.65166713892572092</v>
      </c>
      <c r="E370" s="122">
        <v>0.73190873324929484</v>
      </c>
      <c r="F370" s="122">
        <v>0.65490023975641076</v>
      </c>
      <c r="G370" s="122">
        <v>0.1519514189897484</v>
      </c>
      <c r="H370" s="122">
        <v>0.10079673407155787</v>
      </c>
      <c r="I370" s="122">
        <v>0.42037722462482252</v>
      </c>
      <c r="J370" s="122">
        <v>0.70825968879401202</v>
      </c>
      <c r="K370" s="100">
        <v>0.72359217160699063</v>
      </c>
      <c r="L370" s="101"/>
      <c r="M370" s="102">
        <v>369</v>
      </c>
      <c r="N370" s="125">
        <v>0.98627877476620152</v>
      </c>
      <c r="O370" s="125">
        <v>-0.20986371192011954</v>
      </c>
      <c r="P370" s="125">
        <v>0.38982531627107869</v>
      </c>
      <c r="Q370" s="125">
        <v>0.61859600625966715</v>
      </c>
      <c r="R370" s="125">
        <v>0.39858431534754191</v>
      </c>
      <c r="S370" s="125">
        <v>-1.0280998993685211</v>
      </c>
      <c r="T370" s="125">
        <v>-1.2770248671511966</v>
      </c>
      <c r="U370" s="122">
        <v>-0.20092854234869001</v>
      </c>
      <c r="V370" s="122">
        <v>0.54830772728525867</v>
      </c>
      <c r="W370" s="94">
        <v>0.59354622541413815</v>
      </c>
      <c r="X370" s="56"/>
      <c r="Y370" s="95">
        <v>369</v>
      </c>
      <c r="Z370" s="122">
        <f>(幕後結果!$AB$2+幕後結果!$AB$4*幕後結果_最佳化!$N1371)*12/3</f>
        <v>-0.81716641619716734</v>
      </c>
      <c r="AA370" s="122">
        <f>(幕後結果!$AC$2+幕後結果!$AC$4*幕後結果_最佳化!$O1371)*12/3</f>
        <v>-0.20554776160064073</v>
      </c>
      <c r="AB370" s="122">
        <f>(幕後結果!$AD$2+幕後結果!$AD$4*幕後結果_最佳化!$P1371)*12/3</f>
        <v>0.48902450645567913</v>
      </c>
      <c r="AC370" s="122">
        <f>(幕後結果!$AE$2+幕後結果!$AE$4*幕後結果_最佳化!$Q1371)*12/3</f>
        <v>1.2561579665913829</v>
      </c>
      <c r="AD370" s="122">
        <f>(幕後結果!$AF$2+幕後結果!$AF$4*幕後結果_最佳化!$R1371)*12/3</f>
        <v>2.3050471793584562</v>
      </c>
      <c r="AE370" s="122">
        <f>(幕後結果!$AG$2+幕後結果!$AG$4*幕後結果_最佳化!$S1371)*12/3</f>
        <v>-0.61732807832733327</v>
      </c>
      <c r="AF370" s="122">
        <f>(幕後結果!$AH$2+幕後結果!$AH$4*幕後結果_最佳化!$T1371)*12/3</f>
        <v>-0.72166108319318045</v>
      </c>
      <c r="AG370" s="122">
        <f>(幕後結果!$AI$2+幕後結果!$AI$4*幕後結果_最佳化!$U1371)*12/3</f>
        <v>-0.14636491697859383</v>
      </c>
      <c r="AH370" s="122">
        <f>(幕後結果!$AJ$2+幕後結果!$AJ$4*幕後結果_最佳化!$V1371)*12/3</f>
        <v>1.341787090075927</v>
      </c>
      <c r="AI370" s="96">
        <f>(幕後結果!$AK$2+幕後結果!$AK$4*幕後結果_最佳化!$W1371)*12/3</f>
        <v>-1.0245811205814521</v>
      </c>
      <c r="AJ370" s="56"/>
      <c r="AK370" s="56"/>
      <c r="AL370" s="56"/>
      <c r="AM370" s="104">
        <v>369</v>
      </c>
      <c r="AN370" s="122">
        <f t="shared" si="66"/>
        <v>0.18872444686060921</v>
      </c>
      <c r="AO370" s="122">
        <f t="shared" si="67"/>
        <v>6.6702071887575695E-2</v>
      </c>
      <c r="AP370" s="122">
        <f t="shared" si="68"/>
        <v>7.2569681216349505E-2</v>
      </c>
      <c r="AQ370" s="122">
        <f t="shared" si="69"/>
        <v>4.870343988519011E-2</v>
      </c>
      <c r="AR370" s="122">
        <f t="shared" si="70"/>
        <v>7.8097774274652573E-2</v>
      </c>
      <c r="AS370" s="122">
        <f t="shared" si="71"/>
        <v>7.3508250652654109E-2</v>
      </c>
      <c r="AT370" s="122">
        <f t="shared" si="72"/>
        <v>9.1206277111922279E-2</v>
      </c>
      <c r="AU370" s="122">
        <f t="shared" si="73"/>
        <v>0.16585207723515139</v>
      </c>
      <c r="AV370" s="122">
        <f t="shared" si="74"/>
        <v>0.18416150963470665</v>
      </c>
      <c r="AW370" s="122">
        <f t="shared" si="75"/>
        <v>3.0474471241188444E-2</v>
      </c>
      <c r="AX370" s="122">
        <f t="shared" si="76"/>
        <v>1</v>
      </c>
      <c r="AY370" s="122">
        <f>SUMPRODUCT(AN370:AW370,幕後結果_最佳化!$Z$1005:$AI$1005)</f>
        <v>-0.16784403165535899</v>
      </c>
      <c r="AZ370" s="122">
        <f>(SUMPRODUCT(AN370:AW370,MMULT(AN370:AW370,幕後結果!$AB$9:$AK$18)))*252</f>
        <v>5.1117388394047197E-2</v>
      </c>
      <c r="BA370" s="122">
        <f t="shared" si="77"/>
        <v>0.22609154870106754</v>
      </c>
      <c r="BB370" s="98">
        <f t="shared" si="78"/>
        <v>-0.93211813031542967</v>
      </c>
      <c r="BC370" s="56"/>
      <c r="BD370" s="56"/>
    </row>
    <row r="371" spans="1:56">
      <c r="A371" s="91">
        <v>370</v>
      </c>
      <c r="B371" s="122">
        <v>0.59758627856560453</v>
      </c>
      <c r="C371" s="122">
        <v>0.58649289048046804</v>
      </c>
      <c r="D371" s="122">
        <v>0.84375892366031358</v>
      </c>
      <c r="E371" s="122">
        <v>0.8585946119740584</v>
      </c>
      <c r="F371" s="122">
        <v>0.52636654592627896</v>
      </c>
      <c r="G371" s="122">
        <v>0.7684091001176887</v>
      </c>
      <c r="H371" s="122">
        <v>0.47745600239957597</v>
      </c>
      <c r="I371" s="122">
        <v>0.34714081134054808</v>
      </c>
      <c r="J371" s="122">
        <v>0.10371596885041789</v>
      </c>
      <c r="K371" s="100">
        <v>0.37710975607475228</v>
      </c>
      <c r="L371" s="101"/>
      <c r="M371" s="102">
        <v>370</v>
      </c>
      <c r="N371" s="125">
        <v>0.24710438156431616</v>
      </c>
      <c r="O371" s="125">
        <v>0.21853252541384349</v>
      </c>
      <c r="P371" s="125">
        <v>1.0100274211748257</v>
      </c>
      <c r="Q371" s="125">
        <v>1.0740265636562809</v>
      </c>
      <c r="R371" s="125">
        <v>6.6139317974998751E-2</v>
      </c>
      <c r="S371" s="125">
        <v>0.7336176516147116</v>
      </c>
      <c r="T371" s="125">
        <v>-5.6539530864004775E-2</v>
      </c>
      <c r="U371" s="122">
        <v>-0.39305125877732189</v>
      </c>
      <c r="V371" s="122">
        <v>-1.2606584285823952</v>
      </c>
      <c r="W371" s="94">
        <v>-0.31308048882202555</v>
      </c>
      <c r="X371" s="56"/>
      <c r="Y371" s="95">
        <v>370</v>
      </c>
      <c r="Z371" s="122">
        <f>(幕後結果!$AB$2+幕後結果!$AB$4*幕後結果_最佳化!$N1372)*12/3</f>
        <v>-1.5742742425626473</v>
      </c>
      <c r="AA371" s="122">
        <f>(幕後結果!$AC$2+幕後結果!$AC$4*幕後結果_最佳化!$O1372)*12/3</f>
        <v>0.23523299394515018</v>
      </c>
      <c r="AB371" s="122">
        <f>(幕後結果!$AD$2+幕後結果!$AD$4*幕後結果_最佳化!$P1372)*12/3</f>
        <v>1.2511108006099612</v>
      </c>
      <c r="AC371" s="122">
        <f>(幕後結果!$AE$2+幕後結果!$AE$4*幕後結果_最佳化!$Q1372)*12/3</f>
        <v>2.0800093238585764</v>
      </c>
      <c r="AD371" s="122">
        <f>(幕後結果!$AF$2+幕後結果!$AF$4*幕後結果_最佳化!$R1372)*12/3</f>
        <v>1.9899022469191248</v>
      </c>
      <c r="AE371" s="122">
        <f>(幕後結果!$AG$2+幕後結果!$AG$4*幕後結果_最佳化!$S1372)*12/3</f>
        <v>0.52951455128524116</v>
      </c>
      <c r="AF371" s="122">
        <f>(幕後結果!$AH$2+幕後結果!$AH$4*幕後結果_最佳化!$T1372)*12/3</f>
        <v>0.22920159351104874</v>
      </c>
      <c r="AG371" s="122">
        <f>(幕後結果!$AI$2+幕後結果!$AI$4*幕後結果_最佳化!$U1372)*12/3</f>
        <v>-0.39230418082524049</v>
      </c>
      <c r="AH371" s="122">
        <f>(幕後結果!$AJ$2+幕後結果!$AJ$4*幕後結果_最佳化!$V1372)*12/3</f>
        <v>3.0976985274286162E-2</v>
      </c>
      <c r="AI371" s="96">
        <f>(幕後結果!$AK$2+幕後結果!$AK$4*幕後結果_最佳化!$W1372)*12/3</f>
        <v>-1.5862998057245068</v>
      </c>
      <c r="AJ371" s="56"/>
      <c r="AK371" s="56"/>
      <c r="AL371" s="56"/>
      <c r="AM371" s="104">
        <v>370</v>
      </c>
      <c r="AN371" s="122">
        <f t="shared" si="66"/>
        <v>0.11097792479481583</v>
      </c>
      <c r="AO371" s="122">
        <f t="shared" si="67"/>
        <v>0.12539616058951922</v>
      </c>
      <c r="AP371" s="122">
        <f t="shared" si="68"/>
        <v>0.14299997039351928</v>
      </c>
      <c r="AQ371" s="122">
        <f t="shared" si="69"/>
        <v>4.1402680666334221E-2</v>
      </c>
      <c r="AR371" s="122">
        <f t="shared" si="70"/>
        <v>0.12505802057432633</v>
      </c>
      <c r="AS371" s="122">
        <f t="shared" si="71"/>
        <v>0.11323999333530982</v>
      </c>
      <c r="AT371" s="122">
        <f t="shared" si="72"/>
        <v>6.7084649687635806E-2</v>
      </c>
      <c r="AU371" s="122">
        <f t="shared" si="73"/>
        <v>0.13983845780278853</v>
      </c>
      <c r="AV371" s="122">
        <f t="shared" si="74"/>
        <v>8.3601057380744748E-2</v>
      </c>
      <c r="AW371" s="122">
        <f t="shared" si="75"/>
        <v>5.0401084775006343E-2</v>
      </c>
      <c r="AX371" s="122">
        <f t="shared" si="76"/>
        <v>1.0000000000000002</v>
      </c>
      <c r="AY371" s="122">
        <f>SUMPRODUCT(AN371:AW371,幕後結果_最佳化!$Z$1005:$AI$1005)</f>
        <v>-0.10178741686961559</v>
      </c>
      <c r="AZ371" s="122">
        <f>(SUMPRODUCT(AN371:AW371,MMULT(AN371:AW371,幕後結果!$AB$9:$AK$18)))*252</f>
        <v>6.3441243686070348E-2</v>
      </c>
      <c r="BA371" s="122">
        <f t="shared" si="77"/>
        <v>0.25187545272628364</v>
      </c>
      <c r="BB371" s="98">
        <f t="shared" si="78"/>
        <v>-0.57444032478563645</v>
      </c>
      <c r="BC371" s="56"/>
      <c r="BD371" s="56"/>
    </row>
    <row r="372" spans="1:56">
      <c r="A372" s="91">
        <v>371</v>
      </c>
      <c r="B372" s="122">
        <v>0.24886044391340012</v>
      </c>
      <c r="C372" s="122">
        <v>0.71249309218438484</v>
      </c>
      <c r="D372" s="122">
        <v>0.58485424768790462</v>
      </c>
      <c r="E372" s="122">
        <v>0.23074371918098469</v>
      </c>
      <c r="F372" s="122">
        <v>0.33195878901452991</v>
      </c>
      <c r="G372" s="122">
        <v>0.14001573740018247</v>
      </c>
      <c r="H372" s="122">
        <v>0.52789686366251565</v>
      </c>
      <c r="I372" s="122">
        <v>0.10409833393666923</v>
      </c>
      <c r="J372" s="122">
        <v>0.4211785779650119</v>
      </c>
      <c r="K372" s="100">
        <v>0.666727196423335</v>
      </c>
      <c r="L372" s="101"/>
      <c r="M372" s="102">
        <v>371</v>
      </c>
      <c r="N372" s="125">
        <v>-0.67808013101282616</v>
      </c>
      <c r="O372" s="125">
        <v>0.56068276920530413</v>
      </c>
      <c r="P372" s="125">
        <v>0.21432771768552358</v>
      </c>
      <c r="Q372" s="125">
        <v>-0.73639978022928887</v>
      </c>
      <c r="R372" s="125">
        <v>-0.43451076674393707</v>
      </c>
      <c r="S372" s="125">
        <v>-1.0802486380034546</v>
      </c>
      <c r="T372" s="125">
        <v>6.9984153135122851E-2</v>
      </c>
      <c r="U372" s="122">
        <v>-1.2585396201489916</v>
      </c>
      <c r="V372" s="122">
        <v>-0.19887930810132357</v>
      </c>
      <c r="W372" s="94">
        <v>0.43089377884633256</v>
      </c>
      <c r="X372" s="56"/>
      <c r="Y372" s="95">
        <v>371</v>
      </c>
      <c r="Z372" s="122">
        <f>(幕後結果!$AB$2+幕後結果!$AB$4*幕後結果_最佳化!$N1373)*12/3</f>
        <v>-2.5219050611440119</v>
      </c>
      <c r="AA372" s="122">
        <f>(幕後結果!$AC$2+幕後結果!$AC$4*幕後結果_最佳化!$O1373)*12/3</f>
        <v>0.58170477962099487</v>
      </c>
      <c r="AB372" s="122">
        <f>(幕後結果!$AD$2+幕後結果!$AD$4*幕後結果_最佳化!$P1373)*12/3</f>
        <v>0.31849423876283606</v>
      </c>
      <c r="AC372" s="122">
        <f>(幕後結果!$AE$2+幕後結果!$AE$4*幕後結果_最佳化!$Q1373)*12/3</f>
        <v>-0.30901920395479449</v>
      </c>
      <c r="AD372" s="122">
        <f>(幕後結果!$AF$2+幕後結果!$AF$4*幕後結果_最佳化!$R1373)*12/3</f>
        <v>0.16951141131305469</v>
      </c>
      <c r="AE372" s="122">
        <f>(幕後結果!$AG$2+幕後結果!$AG$4*幕後結果_最佳化!$S1373)*12/3</f>
        <v>-0.91710903464450555</v>
      </c>
      <c r="AF372" s="122">
        <f>(幕後結果!$AH$2+幕後結果!$AH$4*幕後結果_最佳化!$T1373)*12/3</f>
        <v>0.28785723591117318</v>
      </c>
      <c r="AG372" s="122">
        <f>(幕後結果!$AI$2+幕後結果!$AI$4*幕後結果_最佳化!$U1373)*12/3</f>
        <v>-1.3534694928748341</v>
      </c>
      <c r="AH372" s="122">
        <f>(幕後結果!$AJ$2+幕後結果!$AJ$4*幕後結果_最佳化!$V1373)*12/3</f>
        <v>0.6150812536965431</v>
      </c>
      <c r="AI372" s="96">
        <f>(幕後結果!$AK$2+幕後結果!$AK$4*幕後結果_最佳化!$W1373)*12/3</f>
        <v>-1.9889385082385092</v>
      </c>
      <c r="AJ372" s="56"/>
      <c r="AK372" s="56"/>
      <c r="AL372" s="56"/>
      <c r="AM372" s="104">
        <v>371</v>
      </c>
      <c r="AN372" s="122">
        <f t="shared" si="66"/>
        <v>6.6636631597890336E-2</v>
      </c>
      <c r="AO372" s="122">
        <f t="shared" si="67"/>
        <v>0.17061297755038318</v>
      </c>
      <c r="AP372" s="122">
        <f t="shared" si="68"/>
        <v>4.9819465859995251E-3</v>
      </c>
      <c r="AQ372" s="122">
        <f t="shared" si="69"/>
        <v>5.4932235115577634E-2</v>
      </c>
      <c r="AR372" s="122">
        <f t="shared" si="70"/>
        <v>0.15190605128524262</v>
      </c>
      <c r="AS372" s="122">
        <f t="shared" si="71"/>
        <v>6.0451426322666639E-2</v>
      </c>
      <c r="AT372" s="122">
        <f t="shared" si="72"/>
        <v>9.733634697694997E-2</v>
      </c>
      <c r="AU372" s="122">
        <f t="shared" si="73"/>
        <v>4.7432721833227463E-2</v>
      </c>
      <c r="AV372" s="122">
        <f t="shared" si="74"/>
        <v>0.16669061748604871</v>
      </c>
      <c r="AW372" s="122">
        <f t="shared" si="75"/>
        <v>0.17901904524601389</v>
      </c>
      <c r="AX372" s="122">
        <f t="shared" si="76"/>
        <v>0.99999999999999989</v>
      </c>
      <c r="AY372" s="122">
        <f>SUMPRODUCT(AN372:AW372,幕後結果_最佳化!$Z$1005:$AI$1005)</f>
        <v>-6.8281545667233656E-2</v>
      </c>
      <c r="AZ372" s="122">
        <f>(SUMPRODUCT(AN372:AW372,MMULT(AN372:AW372,幕後結果!$AB$9:$AK$18)))*252</f>
        <v>6.8698319200362679E-2</v>
      </c>
      <c r="BA372" s="122">
        <f t="shared" si="77"/>
        <v>0.26210364209671461</v>
      </c>
      <c r="BB372" s="98">
        <f t="shared" si="78"/>
        <v>-0.42418924352912407</v>
      </c>
      <c r="BC372" s="56"/>
      <c r="BD372" s="56"/>
    </row>
    <row r="373" spans="1:56">
      <c r="A373" s="91">
        <v>372</v>
      </c>
      <c r="B373" s="122">
        <v>0.8448259330831609</v>
      </c>
      <c r="C373" s="122">
        <v>0.69136874014320759</v>
      </c>
      <c r="D373" s="122">
        <v>0.69132069825248399</v>
      </c>
      <c r="E373" s="122">
        <v>0.61127849154891023</v>
      </c>
      <c r="F373" s="122">
        <v>0.37203541704468357</v>
      </c>
      <c r="G373" s="122">
        <v>0.83265551644132985</v>
      </c>
      <c r="H373" s="122">
        <v>0.94044572660051173</v>
      </c>
      <c r="I373" s="122">
        <v>0.29309633244410493</v>
      </c>
      <c r="J373" s="122">
        <v>0.45558011739600857</v>
      </c>
      <c r="K373" s="100">
        <v>0.76377852131860302</v>
      </c>
      <c r="L373" s="101"/>
      <c r="M373" s="102">
        <v>372</v>
      </c>
      <c r="N373" s="125">
        <v>1.0144918133877947</v>
      </c>
      <c r="O373" s="125">
        <v>0.49973381390295846</v>
      </c>
      <c r="P373" s="125">
        <v>0.49959737938989357</v>
      </c>
      <c r="Q373" s="125">
        <v>0.28265277980946457</v>
      </c>
      <c r="R373" s="125">
        <v>-0.32646728930248786</v>
      </c>
      <c r="S373" s="125">
        <v>0.96471223146897778</v>
      </c>
      <c r="T373" s="125">
        <v>1.5585262649540226</v>
      </c>
      <c r="U373" s="122">
        <v>-0.54436160016326518</v>
      </c>
      <c r="V373" s="122">
        <v>-0.11157520246675481</v>
      </c>
      <c r="W373" s="94">
        <v>0.71850988136827187</v>
      </c>
      <c r="X373" s="56"/>
      <c r="Y373" s="95">
        <v>372</v>
      </c>
      <c r="Z373" s="122">
        <f>(幕後結果!$AB$2+幕後結果!$AB$4*幕後結果_最佳化!$N1374)*12/3</f>
        <v>-0.7882688887091911</v>
      </c>
      <c r="AA373" s="122">
        <f>(幕後結果!$AC$2+幕後結果!$AC$4*幕後結果_最佳化!$O1374)*12/3</f>
        <v>0.54539995145967379</v>
      </c>
      <c r="AB373" s="122">
        <f>(幕後結果!$AD$2+幕後結果!$AD$4*幕後結果_最佳化!$P1374)*12/3</f>
        <v>0.93292300187628519</v>
      </c>
      <c r="AC373" s="122">
        <f>(幕後結果!$AE$2+幕後結果!$AE$4*幕後結果_最佳化!$Q1374)*12/3</f>
        <v>1.2070566656872941</v>
      </c>
      <c r="AD373" s="122">
        <f>(幕後結果!$AF$2+幕後結果!$AF$4*幕後結果_最佳化!$R1374)*12/3</f>
        <v>0.99129834370472325</v>
      </c>
      <c r="AE373" s="122">
        <f>(幕後結果!$AG$2+幕後結果!$AG$4*幕後結果_最佳化!$S1374)*12/3</f>
        <v>0.71728480997861022</v>
      </c>
      <c r="AF373" s="122">
        <f>(幕後結果!$AH$2+幕後結果!$AH$4*幕後結果_最佳化!$T1374)*12/3</f>
        <v>1.8253377540373945</v>
      </c>
      <c r="AG373" s="122">
        <f>(幕後結果!$AI$2+幕後結果!$AI$4*幕後結果_最佳化!$U1374)*12/3</f>
        <v>-0.66131324291382954</v>
      </c>
      <c r="AH373" s="122">
        <f>(幕後結果!$AJ$2+幕後結果!$AJ$4*幕後結果_最佳化!$V1374)*12/3</f>
        <v>1.4525290056894402</v>
      </c>
      <c r="AI373" s="96">
        <f>(幕後結果!$AK$2+幕後結果!$AK$4*幕後結果_最佳化!$W1374)*12/3</f>
        <v>-0.93813964558600327</v>
      </c>
      <c r="AJ373" s="56"/>
      <c r="AK373" s="56"/>
      <c r="AL373" s="56"/>
      <c r="AM373" s="104">
        <v>372</v>
      </c>
      <c r="AN373" s="122">
        <f t="shared" si="66"/>
        <v>0.14433759128368523</v>
      </c>
      <c r="AO373" s="122">
        <f t="shared" si="67"/>
        <v>0.12544618885972336</v>
      </c>
      <c r="AP373" s="122">
        <f t="shared" si="68"/>
        <v>7.2796343903276745E-2</v>
      </c>
      <c r="AQ373" s="122">
        <f t="shared" si="69"/>
        <v>0.14986562497522674</v>
      </c>
      <c r="AR373" s="122">
        <f t="shared" si="70"/>
        <v>0.12122765185487672</v>
      </c>
      <c r="AS373" s="122">
        <f t="shared" si="71"/>
        <v>0.10539963746116664</v>
      </c>
      <c r="AT373" s="122">
        <f t="shared" si="72"/>
        <v>0.13015071954288676</v>
      </c>
      <c r="AU373" s="122">
        <f t="shared" si="73"/>
        <v>4.79499567021641E-2</v>
      </c>
      <c r="AV373" s="122">
        <f t="shared" si="74"/>
        <v>9.6316871045719704E-2</v>
      </c>
      <c r="AW373" s="122">
        <f t="shared" si="75"/>
        <v>6.5094143712739506E-3</v>
      </c>
      <c r="AX373" s="122">
        <f t="shared" si="76"/>
        <v>0.99999999999999989</v>
      </c>
      <c r="AY373" s="122">
        <f>SUMPRODUCT(AN373:AW373,幕後結果_最佳化!$Z$1005:$AI$1005)</f>
        <v>-1.2728310466935178E-2</v>
      </c>
      <c r="AZ373" s="122">
        <f>(SUMPRODUCT(AN373:AW373,MMULT(AN373:AW373,幕後結果!$AB$9:$AK$18)))*252</f>
        <v>5.6202969090434651E-2</v>
      </c>
      <c r="BA373" s="122">
        <f t="shared" si="77"/>
        <v>0.23707165391593035</v>
      </c>
      <c r="BB373" s="98">
        <f t="shared" si="78"/>
        <v>-0.23464766684701127</v>
      </c>
      <c r="BC373" s="56"/>
      <c r="BD373" s="56"/>
    </row>
    <row r="374" spans="1:56">
      <c r="A374" s="91">
        <v>373</v>
      </c>
      <c r="B374" s="122">
        <v>0.49588098248745416</v>
      </c>
      <c r="C374" s="122">
        <v>0.54052184264923286</v>
      </c>
      <c r="D374" s="122">
        <v>9.7176891897541529E-2</v>
      </c>
      <c r="E374" s="122">
        <v>3.2401839131378507E-2</v>
      </c>
      <c r="F374" s="122">
        <v>0.25965800440386655</v>
      </c>
      <c r="G374" s="122">
        <v>0.16863493528613049</v>
      </c>
      <c r="H374" s="122">
        <v>0.50731404510053535</v>
      </c>
      <c r="I374" s="122">
        <v>0.67414399763849198</v>
      </c>
      <c r="J374" s="122">
        <v>0.56535304541401055</v>
      </c>
      <c r="K374" s="100">
        <v>0.81934692055803393</v>
      </c>
      <c r="L374" s="101"/>
      <c r="M374" s="102">
        <v>373</v>
      </c>
      <c r="N374" s="125">
        <v>-1.0325029209784117E-2</v>
      </c>
      <c r="O374" s="125">
        <v>0.10174848707985348</v>
      </c>
      <c r="P374" s="125">
        <v>-1.2978066503977683</v>
      </c>
      <c r="Q374" s="125">
        <v>-1.8466100384121518</v>
      </c>
      <c r="R374" s="125">
        <v>-0.64440011682749199</v>
      </c>
      <c r="S374" s="125">
        <v>-0.95957358128693837</v>
      </c>
      <c r="T374" s="125">
        <v>1.8334619421456186E-2</v>
      </c>
      <c r="U374" s="122">
        <v>0.4513851216044017</v>
      </c>
      <c r="V374" s="122">
        <v>0.16455543685592841</v>
      </c>
      <c r="W374" s="94">
        <v>0.91287904642802165</v>
      </c>
      <c r="X374" s="56"/>
      <c r="Y374" s="95">
        <v>373</v>
      </c>
      <c r="Z374" s="122">
        <f>(幕後結果!$AB$2+幕後結果!$AB$4*幕後結果_最佳化!$N1375)*12/3</f>
        <v>-1.8379492608346795</v>
      </c>
      <c r="AA374" s="122">
        <f>(幕後結果!$AC$2+幕後結果!$AC$4*幕後結果_最佳化!$O1375)*12/3</f>
        <v>0.10743860062974075</v>
      </c>
      <c r="AB374" s="122">
        <f>(幕後結果!$AD$2+幕後結果!$AD$4*幕後結果_最佳化!$P1375)*12/3</f>
        <v>-1.4921594493386863</v>
      </c>
      <c r="AC374" s="122">
        <f>(幕後結果!$AE$2+幕後結果!$AE$4*幕後結果_最佳化!$Q1375)*12/3</f>
        <v>-2.3142346913502698</v>
      </c>
      <c r="AD374" s="122">
        <f>(幕後結果!$AF$2+幕後結果!$AF$4*幕後結果_最佳化!$R1375)*12/3</f>
        <v>-1.0408009628125106</v>
      </c>
      <c r="AE374" s="122">
        <f>(幕後結果!$AG$2+幕後結果!$AG$4*幕後結果_最佳化!$S1375)*12/3</f>
        <v>-0.85463052848222476</v>
      </c>
      <c r="AF374" s="122">
        <f>(幕後結果!$AH$2+幕後結果!$AH$4*幕後結果_最佳化!$T1375)*12/3</f>
        <v>0.1420597076760402</v>
      </c>
      <c r="AG374" s="122">
        <f>(幕後結果!$AI$2+幕後結果!$AI$4*幕後結果_最佳化!$U1375)*12/3</f>
        <v>-9.7469123372793065E-2</v>
      </c>
      <c r="AH374" s="122">
        <f>(幕後結果!$AJ$2+幕後結果!$AJ$4*幕後結果_最佳化!$V1375)*12/3</f>
        <v>1.0267944443677659</v>
      </c>
      <c r="AI374" s="96">
        <f>(幕後結果!$AK$2+幕後結果!$AK$4*幕後結果_最佳化!$W1375)*12/3</f>
        <v>-0.79219771292263108</v>
      </c>
      <c r="AJ374" s="56"/>
      <c r="AK374" s="56"/>
      <c r="AL374" s="56"/>
      <c r="AM374" s="104">
        <v>373</v>
      </c>
      <c r="AN374" s="122">
        <f t="shared" si="66"/>
        <v>8.2517584426486532E-2</v>
      </c>
      <c r="AO374" s="122">
        <f t="shared" si="67"/>
        <v>1.8715654733943692E-2</v>
      </c>
      <c r="AP374" s="122">
        <f t="shared" si="68"/>
        <v>0.17204624326923482</v>
      </c>
      <c r="AQ374" s="122">
        <f t="shared" si="69"/>
        <v>0.10129178639249356</v>
      </c>
      <c r="AR374" s="122">
        <f t="shared" si="70"/>
        <v>0.15919139497863663</v>
      </c>
      <c r="AS374" s="122">
        <f t="shared" si="71"/>
        <v>0.12766246016156305</v>
      </c>
      <c r="AT374" s="122">
        <f t="shared" si="72"/>
        <v>0.11721221530468291</v>
      </c>
      <c r="AU374" s="122">
        <f t="shared" si="73"/>
        <v>2.87788851659238E-2</v>
      </c>
      <c r="AV374" s="122">
        <f t="shared" si="74"/>
        <v>7.9906094309649456E-2</v>
      </c>
      <c r="AW374" s="122">
        <f t="shared" si="75"/>
        <v>0.1126776812573855</v>
      </c>
      <c r="AX374" s="122">
        <f t="shared" si="76"/>
        <v>1</v>
      </c>
      <c r="AY374" s="122">
        <f>SUMPRODUCT(AN374:AW374,幕後結果_最佳化!$Z$1005:$AI$1005)</f>
        <v>-5.8123900352685234E-2</v>
      </c>
      <c r="AZ374" s="122">
        <f>(SUMPRODUCT(AN374:AW374,MMULT(AN374:AW374,幕後結果!$AB$9:$AK$18)))*252</f>
        <v>7.0599121299282155E-2</v>
      </c>
      <c r="BA374" s="122">
        <f t="shared" si="77"/>
        <v>0.26570495158969498</v>
      </c>
      <c r="BB374" s="98">
        <f t="shared" si="78"/>
        <v>-0.38021083065357264</v>
      </c>
      <c r="BC374" s="56"/>
      <c r="BD374" s="56"/>
    </row>
    <row r="375" spans="1:56">
      <c r="A375" s="91">
        <v>374</v>
      </c>
      <c r="B375" s="122">
        <v>0.47422458547062485</v>
      </c>
      <c r="C375" s="122">
        <v>0.89510821669747309</v>
      </c>
      <c r="D375" s="122">
        <v>0.94940155250506653</v>
      </c>
      <c r="E375" s="122">
        <v>0.17551281296419163</v>
      </c>
      <c r="F375" s="122">
        <v>0.58352190799771342</v>
      </c>
      <c r="G375" s="122">
        <v>0.63796624413008729</v>
      </c>
      <c r="H375" s="122">
        <v>0.54080181420651163</v>
      </c>
      <c r="I375" s="122">
        <v>0.53276622577392629</v>
      </c>
      <c r="J375" s="122">
        <v>0.33346471210746387</v>
      </c>
      <c r="K375" s="100">
        <v>0.59014413046993286</v>
      </c>
      <c r="L375" s="101"/>
      <c r="M375" s="102">
        <v>374</v>
      </c>
      <c r="N375" s="125">
        <v>-6.4654399246099642E-2</v>
      </c>
      <c r="O375" s="125">
        <v>1.254160795072691</v>
      </c>
      <c r="P375" s="125">
        <v>1.6390785820306433</v>
      </c>
      <c r="Q375" s="125">
        <v>-0.93260175689715974</v>
      </c>
      <c r="R375" s="125">
        <v>0.21091168744440295</v>
      </c>
      <c r="S375" s="125">
        <v>0.35302791674708656</v>
      </c>
      <c r="T375" s="125">
        <v>0.10245393919789252</v>
      </c>
      <c r="U375" s="122">
        <v>8.2225308324613264E-2</v>
      </c>
      <c r="V375" s="122">
        <v>-0.43036599941655712</v>
      </c>
      <c r="W375" s="94">
        <v>0.22791574890433605</v>
      </c>
      <c r="X375" s="56"/>
      <c r="Y375" s="95">
        <v>374</v>
      </c>
      <c r="Z375" s="122">
        <f>(幕後結果!$AB$2+幕後結果!$AB$4*幕後結果_最佳化!$N1376)*12/3</f>
        <v>-1.8935967394734128</v>
      </c>
      <c r="AA375" s="122">
        <f>(幕後結果!$AC$2+幕後結果!$AC$4*幕後結果_最佳化!$O1376)*12/3</f>
        <v>1.3253391822081413</v>
      </c>
      <c r="AB375" s="122">
        <f>(幕後結果!$AD$2+幕後結果!$AD$4*幕後結果_最佳化!$P1376)*12/3</f>
        <v>2.370510105250264</v>
      </c>
      <c r="AC375" s="122">
        <f>(幕後結果!$AE$2+幕後結果!$AE$4*幕後結果_最佳化!$Q1376)*12/3</f>
        <v>0.56482667473190717</v>
      </c>
      <c r="AD375" s="122">
        <f>(幕後結果!$AF$2+幕後結果!$AF$4*幕後結果_最佳化!$R1376)*12/3</f>
        <v>1.9854613990538128</v>
      </c>
      <c r="AE375" s="122">
        <f>(幕後結果!$AG$2+幕後結果!$AG$4*幕後結果_最佳化!$S1376)*12/3</f>
        <v>-6.771158865473291E-2</v>
      </c>
      <c r="AF375" s="122">
        <f>(幕後結果!$AH$2+幕後結果!$AH$4*幕後結果_最佳化!$T1376)*12/3</f>
        <v>0.51863673232261687</v>
      </c>
      <c r="AG375" s="122">
        <f>(幕後結果!$AI$2+幕後結果!$AI$4*幕後結果_最佳化!$U1376)*12/3</f>
        <v>0.84457126778109892</v>
      </c>
      <c r="AH375" s="122">
        <f>(幕後結果!$AJ$2+幕後結果!$AJ$4*幕後結果_最佳化!$V1376)*12/3</f>
        <v>0.51885215568175291</v>
      </c>
      <c r="AI375" s="96">
        <f>(幕後結果!$AK$2+幕後結果!$AK$4*幕後結果_最佳化!$W1376)*12/3</f>
        <v>4.0361383838839027E-2</v>
      </c>
      <c r="AJ375" s="56"/>
      <c r="AK375" s="56"/>
      <c r="AL375" s="56"/>
      <c r="AM375" s="104">
        <v>374</v>
      </c>
      <c r="AN375" s="122">
        <f t="shared" si="66"/>
        <v>0.10817030374609986</v>
      </c>
      <c r="AO375" s="122">
        <f t="shared" si="67"/>
        <v>7.0654415164571494E-2</v>
      </c>
      <c r="AP375" s="122">
        <f t="shared" si="68"/>
        <v>4.8214360557222155E-2</v>
      </c>
      <c r="AQ375" s="122">
        <f t="shared" si="69"/>
        <v>2.1554489896104853E-2</v>
      </c>
      <c r="AR375" s="122">
        <f t="shared" si="70"/>
        <v>7.5487068254490475E-2</v>
      </c>
      <c r="AS375" s="122">
        <f t="shared" si="71"/>
        <v>0.12605587115711106</v>
      </c>
      <c r="AT375" s="122">
        <f t="shared" si="72"/>
        <v>0.15021706653475692</v>
      </c>
      <c r="AU375" s="122">
        <f t="shared" si="73"/>
        <v>0.12366936814388811</v>
      </c>
      <c r="AV375" s="122">
        <f t="shared" si="74"/>
        <v>0.13962737704490358</v>
      </c>
      <c r="AW375" s="122">
        <f t="shared" si="75"/>
        <v>0.13634967950085153</v>
      </c>
      <c r="AX375" s="122">
        <f t="shared" si="76"/>
        <v>1</v>
      </c>
      <c r="AY375" s="122">
        <f>SUMPRODUCT(AN375:AW375,幕後結果_最佳化!$Z$1005:$AI$1005)</f>
        <v>-0.21362078724635836</v>
      </c>
      <c r="AZ375" s="122">
        <f>(SUMPRODUCT(AN375:AW375,MMULT(AN375:AW375,幕後結果!$AB$9:$AK$18)))*252</f>
        <v>5.2925238201153149E-2</v>
      </c>
      <c r="BA375" s="122">
        <f t="shared" si="77"/>
        <v>0.23005485911224119</v>
      </c>
      <c r="BB375" s="98">
        <f t="shared" si="78"/>
        <v>-1.1150418132277082</v>
      </c>
      <c r="BC375" s="56"/>
      <c r="BD375" s="56"/>
    </row>
    <row r="376" spans="1:56">
      <c r="A376" s="91">
        <v>375</v>
      </c>
      <c r="B376" s="122">
        <v>0.85526727184011953</v>
      </c>
      <c r="C376" s="122">
        <v>0.9923278218694318</v>
      </c>
      <c r="D376" s="122">
        <v>0.13922531980274644</v>
      </c>
      <c r="E376" s="122">
        <v>0.22750234391718971</v>
      </c>
      <c r="F376" s="122">
        <v>0.88152178032806039</v>
      </c>
      <c r="G376" s="122">
        <v>0.27967719124033152</v>
      </c>
      <c r="H376" s="122">
        <v>0.6064318282075869</v>
      </c>
      <c r="I376" s="122">
        <v>0.93346117030836462</v>
      </c>
      <c r="J376" s="122">
        <v>0.38142327626533157</v>
      </c>
      <c r="K376" s="100">
        <v>0.54883048246444255</v>
      </c>
      <c r="L376" s="101"/>
      <c r="M376" s="102">
        <v>375</v>
      </c>
      <c r="N376" s="125">
        <v>1.059294989093897</v>
      </c>
      <c r="O376" s="125">
        <v>2.424147867424439</v>
      </c>
      <c r="P376" s="125">
        <v>-1.0838064165959045</v>
      </c>
      <c r="Q376" s="125">
        <v>-0.74709753534972478</v>
      </c>
      <c r="R376" s="125">
        <v>1.1826284317323699</v>
      </c>
      <c r="S376" s="125">
        <v>-0.58380073680835554</v>
      </c>
      <c r="T376" s="125">
        <v>0.27003107933499126</v>
      </c>
      <c r="U376" s="122">
        <v>1.5020753141830818</v>
      </c>
      <c r="V376" s="122">
        <v>-0.30174488015162337</v>
      </c>
      <c r="W376" s="94">
        <v>0.12270710795751423</v>
      </c>
      <c r="X376" s="56"/>
      <c r="Y376" s="95">
        <v>375</v>
      </c>
      <c r="Z376" s="122">
        <f>(幕後結果!$AB$2+幕後結果!$AB$4*幕後結果_最佳化!$N1377)*12/3</f>
        <v>-0.74237872356672374</v>
      </c>
      <c r="AA376" s="122">
        <f>(幕後結果!$AC$2+幕後結果!$AC$4*幕後結果_最佳化!$O1377)*12/3</f>
        <v>2.5814273840153379</v>
      </c>
      <c r="AB376" s="122">
        <f>(幕後結果!$AD$2+幕後結果!$AD$4*幕後結果_最佳化!$P1377)*12/3</f>
        <v>-2.4188873490532215E-2</v>
      </c>
      <c r="AC376" s="122">
        <f>(幕後結果!$AE$2+幕後結果!$AE$4*幕後結果_最佳化!$Q1377)*12/3</f>
        <v>-2.4207480767614031E-2</v>
      </c>
      <c r="AD376" s="122">
        <f>(幕後結果!$AF$2+幕後結果!$AF$4*幕後結果_最佳化!$R1377)*12/3</f>
        <v>2.9318396788184331</v>
      </c>
      <c r="AE376" s="122">
        <f>(幕後結果!$AG$2+幕後結果!$AG$4*幕後結果_最佳化!$S1377)*12/3</f>
        <v>-0.20490682964267193</v>
      </c>
      <c r="AF376" s="122">
        <f>(幕後結果!$AH$2+幕後結果!$AH$4*幕後結果_最佳化!$T1377)*12/3</f>
        <v>1.2124575733286258</v>
      </c>
      <c r="AG376" s="122">
        <f>(幕後結果!$AI$2+幕後結果!$AI$4*幕後結果_最佳化!$U1377)*12/3</f>
        <v>2.8054121351155428</v>
      </c>
      <c r="AH376" s="122">
        <f>(幕後結果!$AJ$2+幕後結果!$AJ$4*幕後結果_最佳化!$V1377)*12/3</f>
        <v>0.55780966322580028</v>
      </c>
      <c r="AI376" s="96">
        <f>(幕後結果!$AK$2+幕後結果!$AK$4*幕後結果_最佳化!$W1377)*12/3</f>
        <v>1.3285483397119653</v>
      </c>
      <c r="AJ376" s="56"/>
      <c r="AK376" s="56"/>
      <c r="AL376" s="56"/>
      <c r="AM376" s="104">
        <v>375</v>
      </c>
      <c r="AN376" s="122">
        <f t="shared" si="66"/>
        <v>6.7112640770915208E-2</v>
      </c>
      <c r="AO376" s="122">
        <f t="shared" si="67"/>
        <v>0.17121217970210181</v>
      </c>
      <c r="AP376" s="122">
        <f t="shared" si="68"/>
        <v>2.4697749175162771E-2</v>
      </c>
      <c r="AQ376" s="122">
        <f t="shared" si="69"/>
        <v>0.20738760494114092</v>
      </c>
      <c r="AR376" s="122">
        <f t="shared" si="70"/>
        <v>0.11430318122549646</v>
      </c>
      <c r="AS376" s="122">
        <f t="shared" si="71"/>
        <v>6.1329352545299145E-3</v>
      </c>
      <c r="AT376" s="122">
        <f t="shared" si="72"/>
        <v>0.19991242467850048</v>
      </c>
      <c r="AU376" s="122">
        <f t="shared" si="73"/>
        <v>8.5862289665443639E-2</v>
      </c>
      <c r="AV376" s="122">
        <f t="shared" si="74"/>
        <v>5.9174248825570042E-3</v>
      </c>
      <c r="AW376" s="122">
        <f t="shared" si="75"/>
        <v>0.11746156970415175</v>
      </c>
      <c r="AX376" s="122">
        <f t="shared" si="76"/>
        <v>0.99999999999999989</v>
      </c>
      <c r="AY376" s="122">
        <f>SUMPRODUCT(AN376:AW376,幕後結果_最佳化!$Z$1005:$AI$1005)</f>
        <v>-0.10990709682172314</v>
      </c>
      <c r="AZ376" s="122">
        <f>(SUMPRODUCT(AN376:AW376,MMULT(AN376:AW376,幕後結果!$AB$9:$AK$18)))*252</f>
        <v>8.343462443815175E-2</v>
      </c>
      <c r="BA376" s="122">
        <f t="shared" si="77"/>
        <v>0.28885052265514727</v>
      </c>
      <c r="BB376" s="98">
        <f t="shared" si="78"/>
        <v>-0.52901789969809543</v>
      </c>
      <c r="BC376" s="56"/>
      <c r="BD376" s="56"/>
    </row>
    <row r="377" spans="1:56">
      <c r="A377" s="91">
        <v>376</v>
      </c>
      <c r="B377" s="122">
        <v>0.62450890805078241</v>
      </c>
      <c r="C377" s="122">
        <v>7.5236528444815098E-2</v>
      </c>
      <c r="D377" s="122">
        <v>0.32823239261587456</v>
      </c>
      <c r="E377" s="122">
        <v>0.18195716036474008</v>
      </c>
      <c r="F377" s="122">
        <v>0.45592757002248296</v>
      </c>
      <c r="G377" s="122">
        <v>8.8722941275372058E-3</v>
      </c>
      <c r="H377" s="122">
        <v>0.77336834030246648</v>
      </c>
      <c r="I377" s="122">
        <v>0.24032398659849652</v>
      </c>
      <c r="J377" s="122">
        <v>0.9401609932460262</v>
      </c>
      <c r="K377" s="100">
        <v>0.18799040652739807</v>
      </c>
      <c r="L377" s="101"/>
      <c r="M377" s="102">
        <v>376</v>
      </c>
      <c r="N377" s="125">
        <v>0.31734454079452623</v>
      </c>
      <c r="O377" s="125">
        <v>-1.4378625518738866</v>
      </c>
      <c r="P377" s="125">
        <v>-0.4447993208316483</v>
      </c>
      <c r="Q377" s="125">
        <v>-0.90793167610473624</v>
      </c>
      <c r="R377" s="125">
        <v>-0.11069887257011443</v>
      </c>
      <c r="S377" s="125">
        <v>-2.3709050642153806</v>
      </c>
      <c r="T377" s="125">
        <v>0.74998569657205605</v>
      </c>
      <c r="U377" s="122">
        <v>-0.70526076354756173</v>
      </c>
      <c r="V377" s="122">
        <v>1.556126504813808</v>
      </c>
      <c r="W377" s="94">
        <v>-0.88532603321058112</v>
      </c>
      <c r="X377" s="56"/>
      <c r="Y377" s="95">
        <v>376</v>
      </c>
      <c r="Z377" s="122">
        <f>(幕後結果!$AB$2+幕後結果!$AB$4*幕後結果_最佳化!$N1378)*12/3</f>
        <v>-1.502329956116262</v>
      </c>
      <c r="AA377" s="122">
        <f>(幕後結果!$AC$2+幕後結果!$AC$4*幕後結果_最佳化!$O1378)*12/3</f>
        <v>-1.5154208126038522</v>
      </c>
      <c r="AB377" s="122">
        <f>(幕後結果!$AD$2+幕後結果!$AD$4*幕後結果_最佳化!$P1378)*12/3</f>
        <v>-1.132931211509552</v>
      </c>
      <c r="AC377" s="122">
        <f>(幕後結果!$AE$2+幕後結果!$AE$4*幕後結果_最佳化!$Q1378)*12/3</f>
        <v>-1.3540454629521148</v>
      </c>
      <c r="AD377" s="122">
        <f>(幕後結果!$AF$2+幕後結果!$AF$4*幕後結果_最佳化!$R1378)*12/3</f>
        <v>0.47667315928508391</v>
      </c>
      <c r="AE377" s="122">
        <f>(幕後結果!$AG$2+幕後結果!$AG$4*幕後結果_最佳化!$S1378)*12/3</f>
        <v>-1.8348373024366011</v>
      </c>
      <c r="AF377" s="122">
        <f>(幕後結果!$AH$2+幕後結果!$AH$4*幕後結果_最佳化!$T1378)*12/3</f>
        <v>0.72801705082098545</v>
      </c>
      <c r="AG377" s="122">
        <f>(幕後結果!$AI$2+幕後結果!$AI$4*幕後結果_最佳化!$U1378)*12/3</f>
        <v>-2.0203088347692906</v>
      </c>
      <c r="AH377" s="122">
        <f>(幕後結果!$AJ$2+幕後結果!$AJ$4*幕後結果_最佳化!$V1378)*12/3</f>
        <v>2.0956339771123953</v>
      </c>
      <c r="AI377" s="96">
        <f>(幕後結果!$AK$2+幕後結果!$AK$4*幕後結果_最佳化!$W1378)*12/3</f>
        <v>-4.6723271138346565</v>
      </c>
      <c r="AJ377" s="56"/>
      <c r="AK377" s="56"/>
      <c r="AL377" s="56"/>
      <c r="AM377" s="104">
        <v>376</v>
      </c>
      <c r="AN377" s="122">
        <f t="shared" si="66"/>
        <v>7.8125511620480953E-2</v>
      </c>
      <c r="AO377" s="122">
        <f t="shared" si="67"/>
        <v>2.8774626273437139E-2</v>
      </c>
      <c r="AP377" s="122">
        <f t="shared" si="68"/>
        <v>9.6636600271317527E-2</v>
      </c>
      <c r="AQ377" s="122">
        <f t="shared" si="69"/>
        <v>0.17654080552147439</v>
      </c>
      <c r="AR377" s="122">
        <f t="shared" si="70"/>
        <v>0.16982192090613388</v>
      </c>
      <c r="AS377" s="122">
        <f t="shared" si="71"/>
        <v>7.6450467417967141E-2</v>
      </c>
      <c r="AT377" s="122">
        <f t="shared" si="72"/>
        <v>0.14643197979325362</v>
      </c>
      <c r="AU377" s="122">
        <f t="shared" si="73"/>
        <v>9.3290189339235066E-2</v>
      </c>
      <c r="AV377" s="122">
        <f t="shared" si="74"/>
        <v>3.9068196317870847E-2</v>
      </c>
      <c r="AW377" s="122">
        <f t="shared" si="75"/>
        <v>9.4859702538829443E-2</v>
      </c>
      <c r="AX377" s="122">
        <f t="shared" si="76"/>
        <v>1</v>
      </c>
      <c r="AY377" s="122">
        <f>SUMPRODUCT(AN377:AW377,幕後結果_最佳化!$Z$1005:$AI$1005)</f>
        <v>-3.7647677736327198E-2</v>
      </c>
      <c r="AZ377" s="122">
        <f>(SUMPRODUCT(AN377:AW377,MMULT(AN377:AW377,幕後結果!$AB$9:$AK$18)))*252</f>
        <v>8.0176807538728606E-2</v>
      </c>
      <c r="BA377" s="122">
        <f t="shared" si="77"/>
        <v>0.28315509449545245</v>
      </c>
      <c r="BB377" s="98">
        <f t="shared" si="78"/>
        <v>-0.28446487208663246</v>
      </c>
      <c r="BC377" s="56"/>
      <c r="BD377" s="56"/>
    </row>
    <row r="378" spans="1:56">
      <c r="A378" s="91">
        <v>377</v>
      </c>
      <c r="B378" s="122">
        <v>0.67875388193640362</v>
      </c>
      <c r="C378" s="122">
        <v>0.93230773164879976</v>
      </c>
      <c r="D378" s="122">
        <v>8.5024645336421178E-2</v>
      </c>
      <c r="E378" s="122">
        <v>0.6687645599273766</v>
      </c>
      <c r="F378" s="122">
        <v>0.60369511970637668</v>
      </c>
      <c r="G378" s="122">
        <v>8.2596880751906188E-3</v>
      </c>
      <c r="H378" s="122">
        <v>0.52318878097199439</v>
      </c>
      <c r="I378" s="122">
        <v>0.57306296915976263</v>
      </c>
      <c r="J378" s="122">
        <v>0.31121887048479335</v>
      </c>
      <c r="K378" s="100">
        <v>2.2429488705976386E-2</v>
      </c>
      <c r="L378" s="101"/>
      <c r="M378" s="102">
        <v>377</v>
      </c>
      <c r="N378" s="125">
        <v>0.46421706493949166</v>
      </c>
      <c r="O378" s="125">
        <v>1.4932011671272012</v>
      </c>
      <c r="P378" s="125">
        <v>-1.372045446101098</v>
      </c>
      <c r="Q378" s="125">
        <v>0.43650429992137135</v>
      </c>
      <c r="R378" s="125">
        <v>0.26292321768945909</v>
      </c>
      <c r="S378" s="125">
        <v>-2.3972338713000112</v>
      </c>
      <c r="T378" s="125">
        <v>5.8158423274192642E-2</v>
      </c>
      <c r="U378" s="122">
        <v>0.18417768898034145</v>
      </c>
      <c r="V378" s="122">
        <v>-0.49239838470627251</v>
      </c>
      <c r="W378" s="94">
        <v>-2.0059744184646102</v>
      </c>
      <c r="X378" s="56"/>
      <c r="Y378" s="95">
        <v>377</v>
      </c>
      <c r="Z378" s="122">
        <f>(幕後結果!$AB$2+幕後結果!$AB$4*幕後結果_最佳化!$N1379)*12/3</f>
        <v>-1.3518940934417882</v>
      </c>
      <c r="AA378" s="122">
        <f>(幕後結果!$AC$2+幕後結果!$AC$4*幕後結果_最佳化!$O1379)*12/3</f>
        <v>1.5869486270849711</v>
      </c>
      <c r="AB378" s="122">
        <f>(幕後結果!$AD$2+幕後結果!$AD$4*幕後結果_最佳化!$P1379)*12/3</f>
        <v>-0.87547629655663217</v>
      </c>
      <c r="AC378" s="122">
        <f>(幕後結果!$AE$2+幕後結果!$AE$4*幕後結果_最佳化!$Q1379)*12/3</f>
        <v>0.66110914856708081</v>
      </c>
      <c r="AD378" s="122">
        <f>(幕後結果!$AF$2+幕後結果!$AF$4*幕後結果_最佳化!$R1379)*12/3</f>
        <v>1.3259699987108975</v>
      </c>
      <c r="AE378" s="122">
        <f>(幕後結果!$AG$2+幕後結果!$AG$4*幕後結果_最佳化!$S1379)*12/3</f>
        <v>-1.2416475559471971</v>
      </c>
      <c r="AF378" s="122">
        <f>(幕後結果!$AH$2+幕後結果!$AH$4*幕後結果_最佳化!$T1379)*12/3</f>
        <v>0.86532203760220427</v>
      </c>
      <c r="AG378" s="122">
        <f>(幕後結果!$AI$2+幕後結果!$AI$4*幕後結果_最佳化!$U1379)*12/3</f>
        <v>0.62760020795920413</v>
      </c>
      <c r="AH378" s="122">
        <f>(幕後結果!$AJ$2+幕後結果!$AJ$4*幕後結果_最佳化!$V1379)*12/3</f>
        <v>0.14006548895932192</v>
      </c>
      <c r="AI378" s="96">
        <f>(幕後結果!$AK$2+幕後結果!$AK$4*幕後結果_最佳化!$W1379)*12/3</f>
        <v>-3.3155473772859438</v>
      </c>
      <c r="AJ378" s="56"/>
      <c r="AK378" s="56"/>
      <c r="AL378" s="56"/>
      <c r="AM378" s="104">
        <v>377</v>
      </c>
      <c r="AN378" s="122">
        <f t="shared" si="66"/>
        <v>8.7748484869293236E-2</v>
      </c>
      <c r="AO378" s="122">
        <f t="shared" si="67"/>
        <v>6.5553922541202472E-2</v>
      </c>
      <c r="AP378" s="122">
        <f t="shared" si="68"/>
        <v>0.16463817560880606</v>
      </c>
      <c r="AQ378" s="122">
        <f t="shared" si="69"/>
        <v>8.5999077222234876E-2</v>
      </c>
      <c r="AR378" s="122">
        <f t="shared" si="70"/>
        <v>0.16821787296323315</v>
      </c>
      <c r="AS378" s="122">
        <f t="shared" si="71"/>
        <v>0.1693160386440053</v>
      </c>
      <c r="AT378" s="122">
        <f t="shared" si="72"/>
        <v>8.5451378167496053E-2</v>
      </c>
      <c r="AU378" s="122">
        <f t="shared" si="73"/>
        <v>3.1632151328691821E-2</v>
      </c>
      <c r="AV378" s="122">
        <f t="shared" si="74"/>
        <v>1.94004513991217E-2</v>
      </c>
      <c r="AW378" s="122">
        <f t="shared" si="75"/>
        <v>0.12204244725591541</v>
      </c>
      <c r="AX378" s="122">
        <f t="shared" si="76"/>
        <v>1</v>
      </c>
      <c r="AY378" s="122">
        <f>SUMPRODUCT(AN378:AW378,幕後結果_最佳化!$Z$1005:$AI$1005)</f>
        <v>-0.14387089437804113</v>
      </c>
      <c r="AZ378" s="122">
        <f>(SUMPRODUCT(AN378:AW378,MMULT(AN378:AW378,幕後結果!$AB$9:$AK$18)))*252</f>
        <v>7.5998394796878657E-2</v>
      </c>
      <c r="BA378" s="122">
        <f t="shared" si="77"/>
        <v>0.27567806368457876</v>
      </c>
      <c r="BB378" s="98">
        <f t="shared" si="78"/>
        <v>-0.6774963951855737</v>
      </c>
      <c r="BC378" s="56"/>
      <c r="BD378" s="56"/>
    </row>
    <row r="379" spans="1:56">
      <c r="A379" s="91">
        <v>378</v>
      </c>
      <c r="B379" s="122">
        <v>0.49873902579753482</v>
      </c>
      <c r="C379" s="122">
        <v>0.66944965799760414</v>
      </c>
      <c r="D379" s="122">
        <v>0.6641144563862964</v>
      </c>
      <c r="E379" s="122">
        <v>0.47200908257193874</v>
      </c>
      <c r="F379" s="122">
        <v>0.56289364022432142</v>
      </c>
      <c r="G379" s="122">
        <v>0.89972560700534898</v>
      </c>
      <c r="H379" s="122">
        <v>0.36100446960987109</v>
      </c>
      <c r="I379" s="122">
        <v>0.41686503666502661</v>
      </c>
      <c r="J379" s="122">
        <v>0.54199784189513678</v>
      </c>
      <c r="K379" s="100">
        <v>0.53118696595067183</v>
      </c>
      <c r="L379" s="101"/>
      <c r="M379" s="102">
        <v>378</v>
      </c>
      <c r="N379" s="125">
        <v>-3.1607988525437993E-3</v>
      </c>
      <c r="O379" s="125">
        <v>0.43839401535502498</v>
      </c>
      <c r="P379" s="125">
        <v>0.42371854711324941</v>
      </c>
      <c r="Q379" s="125">
        <v>-7.0220490972558655E-2</v>
      </c>
      <c r="R379" s="125">
        <v>0.15830975772361933</v>
      </c>
      <c r="S379" s="125">
        <v>1.279989621525413</v>
      </c>
      <c r="T379" s="125">
        <v>-0.35577517838424388</v>
      </c>
      <c r="U379" s="122">
        <v>-0.20992004987834897</v>
      </c>
      <c r="V379" s="122">
        <v>0.10546818203005608</v>
      </c>
      <c r="W379" s="94">
        <v>7.825392429851584E-2</v>
      </c>
      <c r="X379" s="56"/>
      <c r="Y379" s="95">
        <v>378</v>
      </c>
      <c r="Z379" s="122">
        <f>(幕後結果!$AB$2+幕後結果!$AB$4*幕後結果_最佳化!$N1380)*12/3</f>
        <v>-1.8306112159521231</v>
      </c>
      <c r="AA379" s="122">
        <f>(幕後結果!$AC$2+幕後結果!$AC$4*幕後結果_最佳化!$O1380)*12/3</f>
        <v>0.46359790707363246</v>
      </c>
      <c r="AB379" s="122">
        <f>(幕後結果!$AD$2+幕後結果!$AD$4*幕後結果_最佳化!$P1380)*12/3</f>
        <v>0.62986050237890989</v>
      </c>
      <c r="AC379" s="122">
        <f>(幕後結果!$AE$2+幕後結果!$AE$4*幕後結果_最佳化!$Q1380)*12/3</f>
        <v>0.58808528093787782</v>
      </c>
      <c r="AD379" s="122">
        <f>(幕後結果!$AF$2+幕後結果!$AF$4*幕後結果_最佳化!$R1380)*12/3</f>
        <v>1.5944296298039511</v>
      </c>
      <c r="AE379" s="122">
        <f>(幕後結果!$AG$2+幕後結果!$AG$4*幕後結果_最佳化!$S1380)*12/3</f>
        <v>0.72904132895155327</v>
      </c>
      <c r="AF379" s="122">
        <f>(幕後結果!$AH$2+幕後結果!$AH$4*幕後結果_最佳化!$T1380)*12/3</f>
        <v>-0.15492320394294024</v>
      </c>
      <c r="AG379" s="122">
        <f>(幕後結果!$AI$2+幕後結果!$AI$4*幕後結果_最佳化!$U1380)*12/3</f>
        <v>-0.10820179702869842</v>
      </c>
      <c r="AH379" s="122">
        <f>(幕後結果!$AJ$2+幕後結果!$AJ$4*幕後結果_最佳化!$V1380)*12/3</f>
        <v>1.2894477388143832</v>
      </c>
      <c r="AI379" s="96">
        <f>(幕後結果!$AK$2+幕後結果!$AK$4*幕後結果_最佳化!$W1380)*12/3</f>
        <v>-1.0793055199406085</v>
      </c>
      <c r="AJ379" s="56"/>
      <c r="AK379" s="56"/>
      <c r="AL379" s="56"/>
      <c r="AM379" s="104">
        <v>378</v>
      </c>
      <c r="AN379" s="122">
        <f t="shared" si="66"/>
        <v>6.2051849844253867E-2</v>
      </c>
      <c r="AO379" s="122">
        <f t="shared" si="67"/>
        <v>8.3222155345264143E-2</v>
      </c>
      <c r="AP379" s="122">
        <f t="shared" si="68"/>
        <v>1.5768517853311174E-2</v>
      </c>
      <c r="AQ379" s="122">
        <f t="shared" si="69"/>
        <v>9.9509139484375966E-2</v>
      </c>
      <c r="AR379" s="122">
        <f t="shared" si="70"/>
        <v>0.16791363750571528</v>
      </c>
      <c r="AS379" s="122">
        <f t="shared" si="71"/>
        <v>8.4901339049691577E-2</v>
      </c>
      <c r="AT379" s="122">
        <f t="shared" si="72"/>
        <v>2.0819109696722095E-3</v>
      </c>
      <c r="AU379" s="122">
        <f t="shared" si="73"/>
        <v>3.3383217207800298E-2</v>
      </c>
      <c r="AV379" s="122">
        <f t="shared" si="74"/>
        <v>0.20253693739883916</v>
      </c>
      <c r="AW379" s="122">
        <f t="shared" si="75"/>
        <v>0.24863129534107628</v>
      </c>
      <c r="AX379" s="122">
        <f t="shared" si="76"/>
        <v>0.99999999999999989</v>
      </c>
      <c r="AY379" s="122">
        <f>SUMPRODUCT(AN379:AW379,幕後結果_最佳化!$Z$1005:$AI$1005)</f>
        <v>-0.12890008877766712</v>
      </c>
      <c r="AZ379" s="122">
        <f>(SUMPRODUCT(AN379:AW379,MMULT(AN379:AW379,幕後結果!$AB$9:$AK$18)))*252</f>
        <v>8.1618379239561806E-2</v>
      </c>
      <c r="BA379" s="122">
        <f t="shared" si="77"/>
        <v>0.28568930543435084</v>
      </c>
      <c r="BB379" s="98">
        <f t="shared" si="78"/>
        <v>-0.60135288759398597</v>
      </c>
      <c r="BC379" s="56"/>
      <c r="BD379" s="56"/>
    </row>
    <row r="380" spans="1:56">
      <c r="A380" s="91">
        <v>379</v>
      </c>
      <c r="B380" s="122">
        <v>0.80571688065586278</v>
      </c>
      <c r="C380" s="122">
        <v>0.39377244636910347</v>
      </c>
      <c r="D380" s="122">
        <v>0.67553542094114793</v>
      </c>
      <c r="E380" s="122">
        <v>0.84148926733701934</v>
      </c>
      <c r="F380" s="122">
        <v>0.88980500079447444</v>
      </c>
      <c r="G380" s="122">
        <v>0.48945130947430582</v>
      </c>
      <c r="H380" s="122">
        <v>0.83576617560803657</v>
      </c>
      <c r="I380" s="122">
        <v>0.62032406175557209</v>
      </c>
      <c r="J380" s="122">
        <v>6.6037839795811459E-2</v>
      </c>
      <c r="K380" s="100">
        <v>4.7669296006827899E-2</v>
      </c>
      <c r="L380" s="101"/>
      <c r="M380" s="102">
        <v>379</v>
      </c>
      <c r="N380" s="125">
        <v>0.8622204130359945</v>
      </c>
      <c r="O380" s="125">
        <v>-0.26950006430336804</v>
      </c>
      <c r="P380" s="125">
        <v>0.45525032648267022</v>
      </c>
      <c r="Q380" s="125">
        <v>1.000597446048447</v>
      </c>
      <c r="R380" s="125">
        <v>1.2254917451961935</v>
      </c>
      <c r="S380" s="125">
        <v>-2.6444727845924231E-2</v>
      </c>
      <c r="T380" s="125">
        <v>0.9772050492359291</v>
      </c>
      <c r="U380" s="122">
        <v>0.30633200078604061</v>
      </c>
      <c r="V380" s="122">
        <v>-1.5059668664203059</v>
      </c>
      <c r="W380" s="94">
        <v>-1.6678848282201901</v>
      </c>
      <c r="X380" s="56"/>
      <c r="Y380" s="95">
        <v>379</v>
      </c>
      <c r="Z380" s="122">
        <f>(幕後結果!$AB$2+幕後結果!$AB$4*幕後結果_最佳化!$N1381)*12/3</f>
        <v>-0.94423461208685688</v>
      </c>
      <c r="AA380" s="122">
        <f>(幕後結果!$AC$2+幕後結果!$AC$4*幕後結果_最佳化!$O1381)*12/3</f>
        <v>-0.27068352216683045</v>
      </c>
      <c r="AB380" s="122">
        <f>(幕後結果!$AD$2+幕後結果!$AD$4*幕後結果_最佳化!$P1381)*12/3</f>
        <v>0.51463054379400108</v>
      </c>
      <c r="AC380" s="122">
        <f>(幕後結果!$AE$2+幕後結果!$AE$4*幕後結果_最佳化!$Q1381)*12/3</f>
        <v>1.655197059593422</v>
      </c>
      <c r="AD380" s="122">
        <f>(幕後結果!$AF$2+幕後結果!$AF$4*幕後結果_最佳化!$R1381)*12/3</f>
        <v>3.9087344287711208</v>
      </c>
      <c r="AE380" s="122">
        <f>(幕後結果!$AG$2+幕後結果!$AG$4*幕後結果_最佳化!$S1381)*12/3</f>
        <v>2.53656478525984E-2</v>
      </c>
      <c r="AF380" s="122">
        <f>(幕後結果!$AH$2+幕後結果!$AH$4*幕後結果_最佳化!$T1381)*12/3</f>
        <v>1.2721945449223526</v>
      </c>
      <c r="AG380" s="122">
        <f>(幕後結果!$AI$2+幕後結果!$AI$4*幕後結果_最佳化!$U1381)*12/3</f>
        <v>4.589754252194328E-2</v>
      </c>
      <c r="AH380" s="122">
        <f>(幕後結果!$AJ$2+幕後結果!$AJ$4*幕後結果_最佳化!$V1381)*12/3</f>
        <v>-0.3345920326917679</v>
      </c>
      <c r="AI380" s="96">
        <f>(幕後結果!$AK$2+幕後結果!$AK$4*幕後結果_最佳化!$W1381)*12/3</f>
        <v>-2.5475852546779469</v>
      </c>
      <c r="AJ380" s="56"/>
      <c r="AK380" s="56"/>
      <c r="AL380" s="56"/>
      <c r="AM380" s="104">
        <v>379</v>
      </c>
      <c r="AN380" s="122">
        <f t="shared" si="66"/>
        <v>9.6073812759181393E-2</v>
      </c>
      <c r="AO380" s="122">
        <f t="shared" si="67"/>
        <v>0.1510277451571985</v>
      </c>
      <c r="AP380" s="122">
        <f t="shared" si="68"/>
        <v>3.3274662032012445E-2</v>
      </c>
      <c r="AQ380" s="122">
        <f t="shared" si="69"/>
        <v>5.3959003138794821E-2</v>
      </c>
      <c r="AR380" s="122">
        <f t="shared" si="70"/>
        <v>7.4224838561079198E-2</v>
      </c>
      <c r="AS380" s="122">
        <f t="shared" si="71"/>
        <v>1.1720835041540881E-2</v>
      </c>
      <c r="AT380" s="122">
        <f t="shared" si="72"/>
        <v>0.14294032824551098</v>
      </c>
      <c r="AU380" s="122">
        <f t="shared" si="73"/>
        <v>5.6449533950794883E-2</v>
      </c>
      <c r="AV380" s="122">
        <f t="shared" si="74"/>
        <v>0.17023071867179856</v>
      </c>
      <c r="AW380" s="122">
        <f t="shared" si="75"/>
        <v>0.21009852244208832</v>
      </c>
      <c r="AX380" s="122">
        <f t="shared" si="76"/>
        <v>1</v>
      </c>
      <c r="AY380" s="122">
        <f>SUMPRODUCT(AN380:AW380,幕後結果_最佳化!$Z$1005:$AI$1005)</f>
        <v>-0.242332776184329</v>
      </c>
      <c r="AZ380" s="122">
        <f>(SUMPRODUCT(AN380:AW380,MMULT(AN380:AW380,幕後結果!$AB$9:$AK$18)))*252</f>
        <v>6.5285017721357821E-2</v>
      </c>
      <c r="BA380" s="122">
        <f t="shared" si="77"/>
        <v>0.25550933000843201</v>
      </c>
      <c r="BB380" s="98">
        <f t="shared" si="78"/>
        <v>-1.1163301793124976</v>
      </c>
      <c r="BC380" s="56"/>
      <c r="BD380" s="56"/>
    </row>
    <row r="381" spans="1:56">
      <c r="A381" s="91">
        <v>380</v>
      </c>
      <c r="B381" s="122">
        <v>6.7762399702714138E-2</v>
      </c>
      <c r="C381" s="122">
        <v>0.86154587920655201</v>
      </c>
      <c r="D381" s="122">
        <v>0.51082769090526914</v>
      </c>
      <c r="E381" s="122">
        <v>0.50785208800167214</v>
      </c>
      <c r="F381" s="122">
        <v>0.77430325724053639</v>
      </c>
      <c r="G381" s="122">
        <v>0.40318324949485551</v>
      </c>
      <c r="H381" s="122">
        <v>0.52171231193005063</v>
      </c>
      <c r="I381" s="122">
        <v>0.57083169684372081</v>
      </c>
      <c r="J381" s="122">
        <v>0.87388742560976862</v>
      </c>
      <c r="K381" s="100">
        <v>0.34889791441269358</v>
      </c>
      <c r="L381" s="101"/>
      <c r="M381" s="102">
        <v>380</v>
      </c>
      <c r="N381" s="125">
        <v>-1.4926653819277176</v>
      </c>
      <c r="O381" s="125">
        <v>1.087290962031187</v>
      </c>
      <c r="P381" s="125">
        <v>2.7144329193440796E-2</v>
      </c>
      <c r="Q381" s="125">
        <v>1.9683536762911218E-2</v>
      </c>
      <c r="R381" s="125">
        <v>0.75309390706167412</v>
      </c>
      <c r="S381" s="125">
        <v>-0.2451161492518672</v>
      </c>
      <c r="T381" s="125">
        <v>5.445159096969867E-2</v>
      </c>
      <c r="U381" s="122">
        <v>0.17849199628154119</v>
      </c>
      <c r="V381" s="122">
        <v>1.1449613968791674</v>
      </c>
      <c r="W381" s="94">
        <v>-0.38829757878650972</v>
      </c>
      <c r="X381" s="56"/>
      <c r="Y381" s="95">
        <v>380</v>
      </c>
      <c r="Z381" s="122">
        <f>(幕後結果!$AB$2+幕後結果!$AB$4*幕後結果_最佳化!$N1382)*12/3</f>
        <v>-3.3562533210154952</v>
      </c>
      <c r="AA381" s="122">
        <f>(幕後結果!$AC$2+幕後結果!$AC$4*幕後結果_最佳化!$O1382)*12/3</f>
        <v>1.125101174614304</v>
      </c>
      <c r="AB381" s="122">
        <f>(幕後結果!$AD$2+幕後結果!$AD$4*幕後結果_最佳化!$P1382)*12/3</f>
        <v>0.18490384905618792</v>
      </c>
      <c r="AC381" s="122">
        <f>(幕後結果!$AE$2+幕後結果!$AE$4*幕後結果_最佳化!$Q1382)*12/3</f>
        <v>0.44287449837948362</v>
      </c>
      <c r="AD381" s="122">
        <f>(幕後結果!$AF$2+幕後結果!$AF$4*幕後結果_最佳化!$R1382)*12/3</f>
        <v>2.3577805190930716</v>
      </c>
      <c r="AE381" s="122">
        <f>(幕後結果!$AG$2+幕後結果!$AG$4*幕後結果_最佳化!$S1382)*12/3</f>
        <v>-0.32469646223573279</v>
      </c>
      <c r="AF381" s="122">
        <f>(幕後結果!$AH$2+幕後結果!$AH$4*幕後結果_最佳化!$T1382)*12/3</f>
        <v>0.25534784784308029</v>
      </c>
      <c r="AG381" s="122">
        <f>(幕後結果!$AI$2+幕後結果!$AI$4*幕後結果_最佳化!$U1382)*12/3</f>
        <v>0.40157787617109958</v>
      </c>
      <c r="AH381" s="122">
        <f>(幕後結果!$AJ$2+幕後結果!$AJ$4*幕後結果_最佳化!$V1382)*12/3</f>
        <v>1.4375198405148721</v>
      </c>
      <c r="AI381" s="96">
        <f>(幕後結果!$AK$2+幕後結果!$AK$4*幕後結果_最佳化!$W1382)*12/3</f>
        <v>-1.5811250479776422</v>
      </c>
      <c r="AJ381" s="56"/>
      <c r="AK381" s="56"/>
      <c r="AL381" s="56"/>
      <c r="AM381" s="104">
        <v>380</v>
      </c>
      <c r="AN381" s="122">
        <f t="shared" si="66"/>
        <v>0.19512986370945079</v>
      </c>
      <c r="AO381" s="122">
        <f t="shared" si="67"/>
        <v>0.11645751107019907</v>
      </c>
      <c r="AP381" s="122">
        <f t="shared" si="68"/>
        <v>0.10228666311067022</v>
      </c>
      <c r="AQ381" s="122">
        <f t="shared" si="69"/>
        <v>5.0078704649607723E-3</v>
      </c>
      <c r="AR381" s="122">
        <f t="shared" si="70"/>
        <v>0.18956667416909947</v>
      </c>
      <c r="AS381" s="122">
        <f t="shared" si="71"/>
        <v>5.5301804687611332E-2</v>
      </c>
      <c r="AT381" s="122">
        <f t="shared" si="72"/>
        <v>9.386756002976121E-2</v>
      </c>
      <c r="AU381" s="122">
        <f t="shared" si="73"/>
        <v>2.8477632466564914E-2</v>
      </c>
      <c r="AV381" s="122">
        <f t="shared" si="74"/>
        <v>4.8358946070631098E-2</v>
      </c>
      <c r="AW381" s="122">
        <f t="shared" si="75"/>
        <v>0.16554547422105112</v>
      </c>
      <c r="AX381" s="122">
        <f t="shared" si="76"/>
        <v>0.99999999999999989</v>
      </c>
      <c r="AY381" s="122">
        <f>SUMPRODUCT(AN381:AW381,幕後結果_最佳化!$Z$1005:$AI$1005)</f>
        <v>-0.37224593987100735</v>
      </c>
      <c r="AZ381" s="122">
        <f>(SUMPRODUCT(AN381:AW381,MMULT(AN381:AW381,幕後結果!$AB$9:$AK$18)))*252</f>
        <v>8.3687996543584331E-2</v>
      </c>
      <c r="BA381" s="122">
        <f t="shared" si="77"/>
        <v>0.28928877707851774</v>
      </c>
      <c r="BB381" s="98">
        <f t="shared" si="78"/>
        <v>-1.4350571911689816</v>
      </c>
      <c r="BC381" s="56"/>
      <c r="BD381" s="56"/>
    </row>
    <row r="382" spans="1:56">
      <c r="A382" s="91">
        <v>381</v>
      </c>
      <c r="B382" s="122">
        <v>0.83606690565353592</v>
      </c>
      <c r="C382" s="122">
        <v>5.7158431104335383E-2</v>
      </c>
      <c r="D382" s="122">
        <v>0.13070412507218987</v>
      </c>
      <c r="E382" s="122">
        <v>6.3531657581727297E-2</v>
      </c>
      <c r="F382" s="122">
        <v>0.10936805786489079</v>
      </c>
      <c r="G382" s="122">
        <v>5.6356678163258289E-2</v>
      </c>
      <c r="H382" s="122">
        <v>0.84844498086970321</v>
      </c>
      <c r="I382" s="122">
        <v>0.45778386107603608</v>
      </c>
      <c r="J382" s="122">
        <v>0.61863616698438428</v>
      </c>
      <c r="K382" s="100">
        <v>0.53166310515122128</v>
      </c>
      <c r="L382" s="101"/>
      <c r="M382" s="102">
        <v>381</v>
      </c>
      <c r="N382" s="125">
        <v>0.97842091376928475</v>
      </c>
      <c r="O382" s="125">
        <v>-1.5790836900025029</v>
      </c>
      <c r="P382" s="125">
        <v>-1.12306886027371</v>
      </c>
      <c r="Q382" s="125">
        <v>-1.5257854109572082</v>
      </c>
      <c r="R382" s="125">
        <v>-1.2298958306614631</v>
      </c>
      <c r="S382" s="125">
        <v>-1.5861144200413413</v>
      </c>
      <c r="T382" s="125">
        <v>1.0297869283278773</v>
      </c>
      <c r="U382" s="122">
        <v>-0.10601843934959126</v>
      </c>
      <c r="V382" s="122">
        <v>0.30190082604699831</v>
      </c>
      <c r="W382" s="94">
        <v>7.9451144564025855E-2</v>
      </c>
      <c r="X382" s="56"/>
      <c r="Y382" s="95">
        <v>381</v>
      </c>
      <c r="Z382" s="122">
        <f>(幕後結果!$AB$2+幕後結果!$AB$4*幕後結果_最佳化!$N1383)*12/3</f>
        <v>-0.82521492019564524</v>
      </c>
      <c r="AA382" s="122">
        <f>(幕後結果!$AC$2+幕後結果!$AC$4*幕後結果_最佳化!$O1383)*12/3</f>
        <v>-1.6537810635334569</v>
      </c>
      <c r="AB382" s="122">
        <f>(幕後結果!$AD$2+幕後結果!$AD$4*幕後結果_最佳化!$P1383)*12/3</f>
        <v>-1.8494228021593944</v>
      </c>
      <c r="AC382" s="122">
        <f>(幕後結果!$AE$2+幕後結果!$AE$4*幕後結果_最佳化!$Q1383)*12/3</f>
        <v>-2.2946161887154894</v>
      </c>
      <c r="AD382" s="122">
        <f>(幕後結果!$AF$2+幕後結果!$AF$4*幕後結果_最佳化!$R1383)*12/3</f>
        <v>-1.8982910982314476</v>
      </c>
      <c r="AE382" s="122">
        <f>(幕後結果!$AG$2+幕後結果!$AG$4*幕後結果_最佳化!$S1383)*12/3</f>
        <v>-1.2529578129106778</v>
      </c>
      <c r="AF382" s="122">
        <f>(幕後結果!$AH$2+幕後結果!$AH$4*幕後結果_最佳化!$T1383)*12/3</f>
        <v>0.90748184275673383</v>
      </c>
      <c r="AG382" s="122">
        <f>(幕後結果!$AI$2+幕後結果!$AI$4*幕後結果_最佳化!$U1383)*12/3</f>
        <v>-1.7704227003756055</v>
      </c>
      <c r="AH382" s="122">
        <f>(幕後結果!$AJ$2+幕後結果!$AJ$4*幕後結果_最佳化!$V1383)*12/3</f>
        <v>1.4369603552946273</v>
      </c>
      <c r="AI382" s="96">
        <f>(幕後結果!$AK$2+幕後結果!$AK$4*幕後結果_最佳化!$W1383)*12/3</f>
        <v>-3.3796652159053817</v>
      </c>
      <c r="AJ382" s="56"/>
      <c r="AK382" s="56"/>
      <c r="AL382" s="56"/>
      <c r="AM382" s="104">
        <v>381</v>
      </c>
      <c r="AN382" s="122">
        <f t="shared" si="66"/>
        <v>0.18209562358248255</v>
      </c>
      <c r="AO382" s="122">
        <f t="shared" si="67"/>
        <v>0.13267675139377424</v>
      </c>
      <c r="AP382" s="122">
        <f t="shared" si="68"/>
        <v>7.116744394453707E-2</v>
      </c>
      <c r="AQ382" s="122">
        <f t="shared" si="69"/>
        <v>1.7433154719947108E-2</v>
      </c>
      <c r="AR382" s="122">
        <f t="shared" si="70"/>
        <v>0.10369247375566748</v>
      </c>
      <c r="AS382" s="122">
        <f t="shared" si="71"/>
        <v>7.5184268724567432E-2</v>
      </c>
      <c r="AT382" s="122">
        <f t="shared" si="72"/>
        <v>0.17737129795649317</v>
      </c>
      <c r="AU382" s="122">
        <f t="shared" si="73"/>
        <v>8.8139882305491205E-2</v>
      </c>
      <c r="AV382" s="122">
        <f t="shared" si="74"/>
        <v>0.11656956553465155</v>
      </c>
      <c r="AW382" s="122">
        <f t="shared" si="75"/>
        <v>3.5669538082388028E-2</v>
      </c>
      <c r="AX382" s="122">
        <f t="shared" si="76"/>
        <v>0.99999999999999989</v>
      </c>
      <c r="AY382" s="122">
        <f>SUMPRODUCT(AN382:AW382,幕後結果_最佳化!$Z$1005:$AI$1005)</f>
        <v>-0.16377289531272685</v>
      </c>
      <c r="AZ382" s="122">
        <f>(SUMPRODUCT(AN382:AW382,MMULT(AN382:AW382,幕後結果!$AB$9:$AK$18)))*252</f>
        <v>5.1749248708940855E-2</v>
      </c>
      <c r="BA382" s="122">
        <f t="shared" si="77"/>
        <v>0.22748461202670578</v>
      </c>
      <c r="BB382" s="98">
        <f t="shared" si="78"/>
        <v>-0.90851373845218275</v>
      </c>
      <c r="BC382" s="56"/>
      <c r="BD382" s="56"/>
    </row>
    <row r="383" spans="1:56">
      <c r="A383" s="91">
        <v>382</v>
      </c>
      <c r="B383" s="122">
        <v>0.20258578005412708</v>
      </c>
      <c r="C383" s="122">
        <v>0.86548019720521663</v>
      </c>
      <c r="D383" s="122">
        <v>0.67339150043404539</v>
      </c>
      <c r="E383" s="122">
        <v>0.18151084178441268</v>
      </c>
      <c r="F383" s="122">
        <v>0.96961243283805487</v>
      </c>
      <c r="G383" s="122">
        <v>0.13396211311849204</v>
      </c>
      <c r="H383" s="122">
        <v>0.78932054974239341</v>
      </c>
      <c r="I383" s="122">
        <v>0.24614561679914493</v>
      </c>
      <c r="J383" s="122">
        <v>0.3958348172910191</v>
      </c>
      <c r="K383" s="100">
        <v>0.46981197295436461</v>
      </c>
      <c r="L383" s="101"/>
      <c r="M383" s="102">
        <v>382</v>
      </c>
      <c r="N383" s="125">
        <v>-0.83242063232912411</v>
      </c>
      <c r="O383" s="125">
        <v>1.1052769429235367</v>
      </c>
      <c r="P383" s="125">
        <v>0.44929758576121059</v>
      </c>
      <c r="Q383" s="125">
        <v>-0.9096223955203443</v>
      </c>
      <c r="R383" s="125">
        <v>1.8751278693685909</v>
      </c>
      <c r="S383" s="125">
        <v>-1.1078555007629975</v>
      </c>
      <c r="T383" s="125">
        <v>0.80406592847745728</v>
      </c>
      <c r="U383" s="122">
        <v>-0.68666916291013713</v>
      </c>
      <c r="V383" s="122">
        <v>-0.26414312503787812</v>
      </c>
      <c r="W383" s="94">
        <v>-7.5742521453823292E-2</v>
      </c>
      <c r="X383" s="56"/>
      <c r="Y383" s="95">
        <v>382</v>
      </c>
      <c r="Z383" s="122">
        <f>(幕後結果!$AB$2+幕後結果!$AB$4*幕後結果_最佳化!$N1384)*12/3</f>
        <v>-2.6799900848494063</v>
      </c>
      <c r="AA383" s="122">
        <f>(幕後結果!$AC$2+幕後結果!$AC$4*幕後結果_最佳化!$O1384)*12/3</f>
        <v>1.1551063458221835</v>
      </c>
      <c r="AB383" s="122">
        <f>(幕後結果!$AD$2+幕後結果!$AD$4*幕後結果_最佳化!$P1384)*12/3</f>
        <v>0.79914643991193435</v>
      </c>
      <c r="AC383" s="122">
        <f>(幕後結果!$AE$2+幕後結果!$AE$4*幕後結果_最佳化!$Q1384)*12/3</f>
        <v>-0.21021532964304082</v>
      </c>
      <c r="AD383" s="122">
        <f>(幕後結果!$AF$2+幕後結果!$AF$4*幕後結果_最佳化!$R1384)*12/3</f>
        <v>4.4087945831703674</v>
      </c>
      <c r="AE383" s="122">
        <f>(幕後結果!$AG$2+幕後結果!$AG$4*幕後結果_最佳化!$S1384)*12/3</f>
        <v>-1.0830022335901541</v>
      </c>
      <c r="AF383" s="122">
        <f>(幕後結果!$AH$2+幕後結果!$AH$4*幕後結果_最佳化!$T1384)*12/3</f>
        <v>1.1560072167567697</v>
      </c>
      <c r="AG383" s="122">
        <f>(幕後結果!$AI$2+幕後結果!$AI$4*幕後結果_最佳化!$U1384)*12/3</f>
        <v>-0.13034283836161761</v>
      </c>
      <c r="AH383" s="122">
        <f>(幕後結果!$AJ$2+幕後結果!$AJ$4*幕後結果_最佳化!$V1384)*12/3</f>
        <v>0.19656989589951246</v>
      </c>
      <c r="AI383" s="96">
        <f>(幕後結果!$AK$2+幕後結果!$AK$4*幕後結果_最佳化!$W1384)*12/3</f>
        <v>-0.85131950911928944</v>
      </c>
      <c r="AJ383" s="56"/>
      <c r="AK383" s="56"/>
      <c r="AL383" s="56"/>
      <c r="AM383" s="104">
        <v>382</v>
      </c>
      <c r="AN383" s="122">
        <f t="shared" si="66"/>
        <v>0.16762262720309981</v>
      </c>
      <c r="AO383" s="122">
        <f t="shared" si="67"/>
        <v>8.3056425454336738E-2</v>
      </c>
      <c r="AP383" s="122">
        <f t="shared" si="68"/>
        <v>2.6864888414690483E-2</v>
      </c>
      <c r="AQ383" s="122">
        <f t="shared" si="69"/>
        <v>0.16228947879002686</v>
      </c>
      <c r="AR383" s="122">
        <f t="shared" si="70"/>
        <v>0.11915789109563694</v>
      </c>
      <c r="AS383" s="122">
        <f t="shared" si="71"/>
        <v>0.11458643509108433</v>
      </c>
      <c r="AT383" s="122">
        <f t="shared" si="72"/>
        <v>9.1417834337907816E-2</v>
      </c>
      <c r="AU383" s="122">
        <f t="shared" si="73"/>
        <v>0.15144250730536077</v>
      </c>
      <c r="AV383" s="122">
        <f t="shared" si="74"/>
        <v>3.1996197828244977E-2</v>
      </c>
      <c r="AW383" s="122">
        <f t="shared" si="75"/>
        <v>5.1565714479611224E-2</v>
      </c>
      <c r="AX383" s="122">
        <f t="shared" si="76"/>
        <v>1</v>
      </c>
      <c r="AY383" s="122">
        <f>SUMPRODUCT(AN383:AW383,幕後結果_最佳化!$Z$1005:$AI$1005)</f>
        <v>-0.22976025729000724</v>
      </c>
      <c r="AZ383" s="122">
        <f>(SUMPRODUCT(AN383:AW383,MMULT(AN383:AW383,幕後結果!$AB$9:$AK$18)))*252</f>
        <v>6.539696601795178E-2</v>
      </c>
      <c r="BA383" s="122">
        <f t="shared" si="77"/>
        <v>0.25572830507777544</v>
      </c>
      <c r="BB383" s="98">
        <f t="shared" si="78"/>
        <v>-1.0662107083026349</v>
      </c>
      <c r="BC383" s="56"/>
      <c r="BD383" s="56"/>
    </row>
    <row r="384" spans="1:56">
      <c r="A384" s="91">
        <v>383</v>
      </c>
      <c r="B384" s="122">
        <v>0.1613226159105472</v>
      </c>
      <c r="C384" s="122">
        <v>0.22651877803598408</v>
      </c>
      <c r="D384" s="122">
        <v>0.69871784784882229</v>
      </c>
      <c r="E384" s="122">
        <v>0.16615812693218701</v>
      </c>
      <c r="F384" s="122">
        <v>0.83068862004113608</v>
      </c>
      <c r="G384" s="122">
        <v>9.0406249664249261E-2</v>
      </c>
      <c r="H384" s="122">
        <v>0.73767337817147083</v>
      </c>
      <c r="I384" s="122">
        <v>0.60051979012010959</v>
      </c>
      <c r="J384" s="122">
        <v>0.32835775876569917</v>
      </c>
      <c r="K384" s="100">
        <v>0.47771794063014283</v>
      </c>
      <c r="L384" s="101"/>
      <c r="M384" s="102">
        <v>383</v>
      </c>
      <c r="N384" s="125">
        <v>-0.98903660631026702</v>
      </c>
      <c r="O384" s="125">
        <v>-0.75036059623984341</v>
      </c>
      <c r="P384" s="125">
        <v>0.52071646280208994</v>
      </c>
      <c r="Q384" s="125">
        <v>-0.96945894653833276</v>
      </c>
      <c r="R384" s="125">
        <v>0.95689003801158012</v>
      </c>
      <c r="S384" s="125">
        <v>-1.3382575355216757</v>
      </c>
      <c r="T384" s="125">
        <v>0.63618899734222745</v>
      </c>
      <c r="U384" s="122">
        <v>0.2546927455100424</v>
      </c>
      <c r="V384" s="122">
        <v>-0.44445242543812397</v>
      </c>
      <c r="W384" s="94">
        <v>-5.58819109747445E-2</v>
      </c>
      <c r="X384" s="56"/>
      <c r="Y384" s="95">
        <v>383</v>
      </c>
      <c r="Z384" s="122">
        <f>(幕後結果!$AB$2+幕後結果!$AB$4*幕後結果_最佳化!$N1385)*12/3</f>
        <v>-2.8404057874569375</v>
      </c>
      <c r="AA384" s="122">
        <f>(幕後結果!$AC$2+幕後結果!$AC$4*幕後結果_最佳化!$O1385)*12/3</f>
        <v>-0.81004224038393746</v>
      </c>
      <c r="AB384" s="122">
        <f>(幕後結果!$AD$2+幕後結果!$AD$4*幕後結果_最佳化!$P1385)*12/3</f>
        <v>3.3622464437212382E-2</v>
      </c>
      <c r="AC384" s="122">
        <f>(幕後結果!$AE$2+幕後結果!$AE$4*幕後結果_最佳化!$Q1385)*12/3</f>
        <v>-0.91587935539499421</v>
      </c>
      <c r="AD384" s="122">
        <f>(幕後結果!$AF$2+幕後結果!$AF$4*幕後結果_最佳化!$R1385)*12/3</f>
        <v>2.6307235310177313</v>
      </c>
      <c r="AE384" s="122">
        <f>(幕後結果!$AG$2+幕後結果!$AG$4*幕後結果_最佳化!$S1385)*12/3</f>
        <v>-1.3965535182349458</v>
      </c>
      <c r="AF384" s="122">
        <f>(幕後結果!$AH$2+幕後結果!$AH$4*幕後結果_最佳化!$T1385)*12/3</f>
        <v>0.52110533249016777</v>
      </c>
      <c r="AG384" s="122">
        <f>(幕後結果!$AI$2+幕後結果!$AI$4*幕後結果_最佳化!$U1385)*12/3</f>
        <v>-0.48702552654171966</v>
      </c>
      <c r="AH384" s="122">
        <f>(幕後結果!$AJ$2+幕後結果!$AJ$4*幕後結果_最佳化!$V1385)*12/3</f>
        <v>-6.3370787574653753E-2</v>
      </c>
      <c r="AI384" s="96">
        <f>(幕後結果!$AK$2+幕後結果!$AK$4*幕後結果_最佳化!$W1385)*12/3</f>
        <v>-1.6062255350676786</v>
      </c>
      <c r="AJ384" s="56"/>
      <c r="AK384" s="56"/>
      <c r="AL384" s="56"/>
      <c r="AM384" s="104">
        <v>383</v>
      </c>
      <c r="AN384" s="122">
        <f t="shared" si="66"/>
        <v>1.5622620983318403E-2</v>
      </c>
      <c r="AO384" s="122">
        <f t="shared" si="67"/>
        <v>0.16503338775383683</v>
      </c>
      <c r="AP384" s="122">
        <f t="shared" si="68"/>
        <v>0.14608452491169616</v>
      </c>
      <c r="AQ384" s="122">
        <f t="shared" si="69"/>
        <v>0.1463027158209193</v>
      </c>
      <c r="AR384" s="122">
        <f t="shared" si="70"/>
        <v>0.15844562794394837</v>
      </c>
      <c r="AS384" s="122">
        <f t="shared" si="71"/>
        <v>6.1904912911898369E-2</v>
      </c>
      <c r="AT384" s="122">
        <f t="shared" si="72"/>
        <v>1.3436134858266906E-2</v>
      </c>
      <c r="AU384" s="122">
        <f t="shared" si="73"/>
        <v>5.5883898536592487E-2</v>
      </c>
      <c r="AV384" s="122">
        <f t="shared" si="74"/>
        <v>0.15881724786967524</v>
      </c>
      <c r="AW384" s="122">
        <f t="shared" si="75"/>
        <v>7.846892840984776E-2</v>
      </c>
      <c r="AX384" s="122">
        <f t="shared" si="76"/>
        <v>0.99999999999999978</v>
      </c>
      <c r="AY384" s="122">
        <f>SUMPRODUCT(AN384:AW384,幕後結果_最佳化!$Z$1005:$AI$1005)</f>
        <v>0.18525175104653921</v>
      </c>
      <c r="AZ384" s="122">
        <f>(SUMPRODUCT(AN384:AW384,MMULT(AN384:AW384,幕後結果!$AB$9:$AK$18)))*252</f>
        <v>7.6588069606357972E-2</v>
      </c>
      <c r="BA384" s="122">
        <f t="shared" si="77"/>
        <v>0.27674549609046573</v>
      </c>
      <c r="BB384" s="98">
        <f t="shared" si="78"/>
        <v>0.51437784194329095</v>
      </c>
      <c r="BC384" s="56"/>
      <c r="BD384" s="56"/>
    </row>
    <row r="385" spans="1:56">
      <c r="A385" s="91">
        <v>384</v>
      </c>
      <c r="B385" s="122">
        <v>0.59537165206107567</v>
      </c>
      <c r="C385" s="122">
        <v>0.49715548044617974</v>
      </c>
      <c r="D385" s="122">
        <v>0.56918679806344596</v>
      </c>
      <c r="E385" s="122">
        <v>0.78142955681339243</v>
      </c>
      <c r="F385" s="122">
        <v>0.94130510737763307</v>
      </c>
      <c r="G385" s="122">
        <v>0.354562277811312</v>
      </c>
      <c r="H385" s="122">
        <v>0.79632524221714518</v>
      </c>
      <c r="I385" s="122">
        <v>0.12670817676485302</v>
      </c>
      <c r="J385" s="122">
        <v>0.46534217587294879</v>
      </c>
      <c r="K385" s="100">
        <v>0.849904916227191</v>
      </c>
      <c r="L385" s="101"/>
      <c r="M385" s="102">
        <v>384</v>
      </c>
      <c r="N385" s="125">
        <v>0.24138505351745962</v>
      </c>
      <c r="O385" s="125">
        <v>-7.1302135574971793E-3</v>
      </c>
      <c r="P385" s="125">
        <v>0.17430419335287878</v>
      </c>
      <c r="Q385" s="125">
        <v>0.77703031284960633</v>
      </c>
      <c r="R385" s="125">
        <v>1.5658241739574787</v>
      </c>
      <c r="S385" s="125">
        <v>-0.37303209666727877</v>
      </c>
      <c r="T385" s="125">
        <v>0.82856691557954087</v>
      </c>
      <c r="U385" s="122">
        <v>-1.1420906210903627</v>
      </c>
      <c r="V385" s="122">
        <v>-8.6983846896436776E-2</v>
      </c>
      <c r="W385" s="94">
        <v>1.0360256686747067</v>
      </c>
      <c r="X385" s="56"/>
      <c r="Y385" s="95">
        <v>384</v>
      </c>
      <c r="Z385" s="122">
        <f>(幕後結果!$AB$2+幕後結果!$AB$4*幕後結果_最佳化!$N1386)*12/3</f>
        <v>-1.5801323297280723</v>
      </c>
      <c r="AA385" s="122">
        <f>(幕後結果!$AC$2+幕後結果!$AC$4*幕後結果_最佳化!$O1386)*12/3</f>
        <v>-3.5256193912515423E-3</v>
      </c>
      <c r="AB385" s="122">
        <f>(幕後結果!$AD$2+幕後結果!$AD$4*幕後結果_最佳化!$P1386)*12/3</f>
        <v>0.1931056916271611</v>
      </c>
      <c r="AC385" s="122">
        <f>(幕後結果!$AE$2+幕後結果!$AE$4*幕後結果_最佳化!$Q1386)*12/3</f>
        <v>1.2533568097104868</v>
      </c>
      <c r="AD385" s="122">
        <f>(幕後結果!$AF$2+幕後結果!$AF$4*幕後結果_最佳化!$R1386)*12/3</f>
        <v>4.2781807329556809</v>
      </c>
      <c r="AE385" s="122">
        <f>(幕後結果!$AG$2+幕後結果!$AG$4*幕後結果_最佳化!$S1386)*12/3</f>
        <v>-0.26779169827939708</v>
      </c>
      <c r="AF385" s="122">
        <f>(幕後結果!$AH$2+幕後結果!$AH$4*幕後結果_最佳化!$T1386)*12/3</f>
        <v>1.1109678797154325</v>
      </c>
      <c r="AG385" s="122">
        <f>(幕後結果!$AI$2+幕後結果!$AI$4*幕後結果_最佳化!$U1386)*12/3</f>
        <v>-1.2616437552711099</v>
      </c>
      <c r="AH385" s="122">
        <f>(幕後結果!$AJ$2+幕後結果!$AJ$4*幕後結果_最佳化!$V1386)*12/3</f>
        <v>0.85464284311669125</v>
      </c>
      <c r="AI385" s="96">
        <f>(幕後結果!$AK$2+幕後結果!$AK$4*幕後結果_最佳化!$W1386)*12/3</f>
        <v>-0.75605377508644833</v>
      </c>
      <c r="AJ385" s="56"/>
      <c r="AK385" s="56"/>
      <c r="AL385" s="56"/>
      <c r="AM385" s="104">
        <v>384</v>
      </c>
      <c r="AN385" s="122">
        <f t="shared" si="66"/>
        <v>5.9100384283878336E-2</v>
      </c>
      <c r="AO385" s="122">
        <f t="shared" si="67"/>
        <v>0.18834133385822632</v>
      </c>
      <c r="AP385" s="122">
        <f t="shared" si="68"/>
        <v>9.0583532295836336E-2</v>
      </c>
      <c r="AQ385" s="122">
        <f t="shared" si="69"/>
        <v>3.2322404379912469E-2</v>
      </c>
      <c r="AR385" s="122">
        <f t="shared" si="70"/>
        <v>0.18331110654062432</v>
      </c>
      <c r="AS385" s="122">
        <f t="shared" si="71"/>
        <v>6.7353032864555643E-2</v>
      </c>
      <c r="AT385" s="122">
        <f t="shared" si="72"/>
        <v>3.3559615388837873E-2</v>
      </c>
      <c r="AU385" s="122">
        <f t="shared" si="73"/>
        <v>9.4399413226707293E-2</v>
      </c>
      <c r="AV385" s="122">
        <f t="shared" si="74"/>
        <v>9.6489504068771742E-2</v>
      </c>
      <c r="AW385" s="122">
        <f t="shared" si="75"/>
        <v>0.15453967309264977</v>
      </c>
      <c r="AX385" s="122">
        <f t="shared" si="76"/>
        <v>1.0000000000000002</v>
      </c>
      <c r="AY385" s="122">
        <f>SUMPRODUCT(AN385:AW385,幕後結果_最佳化!$Z$1005:$AI$1005)</f>
        <v>-8.5986221872273672E-2</v>
      </c>
      <c r="AZ385" s="122">
        <f>(SUMPRODUCT(AN385:AW385,MMULT(AN385:AW385,幕後結果!$AB$9:$AK$18)))*252</f>
        <v>8.6599182372541383E-2</v>
      </c>
      <c r="BA385" s="122">
        <f t="shared" si="77"/>
        <v>0.29427739018236071</v>
      </c>
      <c r="BB385" s="98">
        <f t="shared" si="78"/>
        <v>-0.43797527833315425</v>
      </c>
      <c r="BC385" s="56"/>
      <c r="BD385" s="56"/>
    </row>
    <row r="386" spans="1:56">
      <c r="A386" s="91">
        <v>385</v>
      </c>
      <c r="B386" s="122">
        <v>0.32329034109640076</v>
      </c>
      <c r="C386" s="122">
        <v>4.8306420397115968E-2</v>
      </c>
      <c r="D386" s="122">
        <v>0.59771296936434171</v>
      </c>
      <c r="E386" s="122">
        <v>0.94089079589898539</v>
      </c>
      <c r="F386" s="122">
        <v>0.11379248192512348</v>
      </c>
      <c r="G386" s="122">
        <v>3.6496079309606744E-2</v>
      </c>
      <c r="H386" s="122">
        <v>0.99691792996863171</v>
      </c>
      <c r="I386" s="122">
        <v>0.93268318098180525</v>
      </c>
      <c r="J386" s="122">
        <v>0.44027405428830901</v>
      </c>
      <c r="K386" s="100">
        <v>0.85938485529355546</v>
      </c>
      <c r="L386" s="101"/>
      <c r="M386" s="102">
        <v>385</v>
      </c>
      <c r="N386" s="125">
        <v>-0.45851751468547275</v>
      </c>
      <c r="O386" s="125">
        <v>-1.6615011368068711</v>
      </c>
      <c r="P386" s="125">
        <v>0.24743180647708887</v>
      </c>
      <c r="Q386" s="125">
        <v>1.5622954296391813</v>
      </c>
      <c r="R386" s="125">
        <v>-1.2066032777526279</v>
      </c>
      <c r="S386" s="125">
        <v>-1.7928797207648479</v>
      </c>
      <c r="T386" s="125">
        <v>2.7389198405353405</v>
      </c>
      <c r="U386" s="122">
        <v>1.4960768185157416</v>
      </c>
      <c r="V386" s="122">
        <v>-0.15027442647157729</v>
      </c>
      <c r="W386" s="94">
        <v>1.0775597125379319</v>
      </c>
      <c r="X386" s="56"/>
      <c r="Y386" s="95">
        <v>385</v>
      </c>
      <c r="Z386" s="122">
        <f>(幕後結果!$AB$2+幕後結果!$AB$4*幕後結果_最佳化!$N1387)*12/3</f>
        <v>-2.297015540176369</v>
      </c>
      <c r="AA386" s="122">
        <f>(幕後結果!$AC$2+幕後結果!$AC$4*幕後結果_最佳化!$O1387)*12/3</f>
        <v>-1.7648497746234544</v>
      </c>
      <c r="AB386" s="122">
        <f>(幕後結果!$AD$2+幕後結果!$AD$4*幕後結果_最佳化!$P1387)*12/3</f>
        <v>-0.58265749711111936</v>
      </c>
      <c r="AC386" s="122">
        <f>(幕後結果!$AE$2+幕後結果!$AE$4*幕後結果_最佳化!$Q1387)*12/3</f>
        <v>1.4259948158435691</v>
      </c>
      <c r="AD386" s="122">
        <f>(幕後結果!$AF$2+幕後結果!$AF$4*幕後結果_最佳化!$R1387)*12/3</f>
        <v>-0.69981269342082852</v>
      </c>
      <c r="AE386" s="122">
        <f>(幕後結果!$AG$2+幕後結果!$AG$4*幕後結果_最佳化!$S1387)*12/3</f>
        <v>-1.1303338762636133</v>
      </c>
      <c r="AF386" s="122">
        <f>(幕後結果!$AH$2+幕後結果!$AH$4*幕後結果_最佳化!$T1387)*12/3</f>
        <v>2.3970375910059092</v>
      </c>
      <c r="AG386" s="122">
        <f>(幕後結果!$AI$2+幕後結果!$AI$4*幕後結果_最佳化!$U1387)*12/3</f>
        <v>-0.66582134449492547</v>
      </c>
      <c r="AH386" s="122">
        <f>(幕後結果!$AJ$2+幕後結果!$AJ$4*幕後結果_最佳化!$V1387)*12/3</f>
        <v>0.37560803411429716</v>
      </c>
      <c r="AI386" s="96">
        <f>(幕後結果!$AK$2+幕後結果!$AK$4*幕後結果_最佳化!$W1387)*12/3</f>
        <v>-1.8298085180468451</v>
      </c>
      <c r="AJ386" s="56"/>
      <c r="AK386" s="56"/>
      <c r="AL386" s="56"/>
      <c r="AM386" s="104">
        <v>385</v>
      </c>
      <c r="AN386" s="122">
        <f t="shared" si="66"/>
        <v>0.10241769124943419</v>
      </c>
      <c r="AO386" s="122">
        <f t="shared" si="67"/>
        <v>2.2805604633394545E-2</v>
      </c>
      <c r="AP386" s="122">
        <f t="shared" si="68"/>
        <v>0.14343928564630581</v>
      </c>
      <c r="AQ386" s="122">
        <f t="shared" si="69"/>
        <v>5.8841733440989433E-2</v>
      </c>
      <c r="AR386" s="122">
        <f t="shared" si="70"/>
        <v>8.4020981015176952E-2</v>
      </c>
      <c r="AS386" s="122">
        <f t="shared" si="71"/>
        <v>8.5453716950211756E-2</v>
      </c>
      <c r="AT386" s="122">
        <f t="shared" si="72"/>
        <v>5.7636498374878546E-2</v>
      </c>
      <c r="AU386" s="122">
        <f t="shared" si="73"/>
        <v>0.1914466731421848</v>
      </c>
      <c r="AV386" s="122">
        <f t="shared" si="74"/>
        <v>0.20966349317383862</v>
      </c>
      <c r="AW386" s="122">
        <f t="shared" si="75"/>
        <v>4.4274322373585265E-2</v>
      </c>
      <c r="AX386" s="122">
        <f t="shared" si="76"/>
        <v>0.99999999999999989</v>
      </c>
      <c r="AY386" s="122">
        <f>SUMPRODUCT(AN386:AW386,幕後結果_最佳化!$Z$1005:$AI$1005)</f>
        <v>-1.4365840870773791E-2</v>
      </c>
      <c r="AZ386" s="122">
        <f>(SUMPRODUCT(AN386:AW386,MMULT(AN386:AW386,幕後結果!$AB$9:$AK$18)))*252</f>
        <v>5.5859609127037725E-2</v>
      </c>
      <c r="BA386" s="122">
        <f t="shared" si="77"/>
        <v>0.23634637532028649</v>
      </c>
      <c r="BB386" s="98">
        <f t="shared" si="78"/>
        <v>-0.24229625181756892</v>
      </c>
      <c r="BC386" s="56"/>
      <c r="BD386" s="56"/>
    </row>
    <row r="387" spans="1:56">
      <c r="A387" s="91">
        <v>386</v>
      </c>
      <c r="B387" s="122">
        <v>0.23940663419691011</v>
      </c>
      <c r="C387" s="122">
        <v>0.68842096493666993</v>
      </c>
      <c r="D387" s="122">
        <v>0.40102163174893635</v>
      </c>
      <c r="E387" s="122">
        <v>5.9426544163368122E-2</v>
      </c>
      <c r="F387" s="122">
        <v>8.5137627699112928E-2</v>
      </c>
      <c r="G387" s="122">
        <v>0.90375509512532304</v>
      </c>
      <c r="H387" s="122">
        <v>0.65587509762385432</v>
      </c>
      <c r="I387" s="122">
        <v>0.20144219460173662</v>
      </c>
      <c r="J387" s="122">
        <v>0.1936380620965048</v>
      </c>
      <c r="K387" s="100">
        <v>0.29700279382752592</v>
      </c>
      <c r="L387" s="101"/>
      <c r="M387" s="102">
        <v>386</v>
      </c>
      <c r="N387" s="125">
        <v>-0.70821255862695698</v>
      </c>
      <c r="O387" s="125">
        <v>0.4913794866165932</v>
      </c>
      <c r="P387" s="125">
        <v>-0.25070361766644644</v>
      </c>
      <c r="Q387" s="125">
        <v>-1.5596057015508789</v>
      </c>
      <c r="R387" s="125">
        <v>-1.3713198983309138</v>
      </c>
      <c r="S387" s="125">
        <v>1.3032488728749536</v>
      </c>
      <c r="T387" s="125">
        <v>0.40123134551304779</v>
      </c>
      <c r="U387" s="122">
        <v>-0.83648095019986324</v>
      </c>
      <c r="V387" s="122">
        <v>-0.86456766910706462</v>
      </c>
      <c r="W387" s="94">
        <v>-0.53304043875773277</v>
      </c>
      <c r="X387" s="56"/>
      <c r="Y387" s="95">
        <v>386</v>
      </c>
      <c r="Z387" s="122">
        <f>(幕後結果!$AB$2+幕後結果!$AB$4*幕後結果_最佳化!$N1388)*12/3</f>
        <v>-2.5527685447601427</v>
      </c>
      <c r="AA387" s="122">
        <f>(幕後結果!$AC$2+幕後結果!$AC$4*幕後結果_最佳化!$O1388)*12/3</f>
        <v>0.50790759658787743</v>
      </c>
      <c r="AB387" s="122">
        <f>(幕後結果!$AD$2+幕後結果!$AD$4*幕後結果_最佳化!$P1388)*12/3</f>
        <v>-0.25042143501285719</v>
      </c>
      <c r="AC387" s="122">
        <f>(幕後結果!$AE$2+幕後結果!$AE$4*幕後結果_最佳化!$Q1388)*12/3</f>
        <v>-1.4575825362542174</v>
      </c>
      <c r="AD387" s="122">
        <f>(幕後結果!$AF$2+幕後結果!$AF$4*幕後結果_最佳化!$R1388)*12/3</f>
        <v>-1.9400824825513563</v>
      </c>
      <c r="AE387" s="122">
        <f>(幕後結果!$AG$2+幕後結果!$AG$4*幕後結果_最佳化!$S1388)*12/3</f>
        <v>0.56875829494979535</v>
      </c>
      <c r="AF387" s="122">
        <f>(幕後結果!$AH$2+幕後結果!$AH$4*幕後結果_最佳化!$T1388)*12/3</f>
        <v>0.2661046444204575</v>
      </c>
      <c r="AG387" s="122">
        <f>(幕後結果!$AI$2+幕後結果!$AI$4*幕後結果_最佳化!$U1388)*12/3</f>
        <v>-1.2832812646928453</v>
      </c>
      <c r="AH387" s="122">
        <f>(幕後結果!$AJ$2+幕後結果!$AJ$4*幕後結果_最佳化!$V1388)*12/3</f>
        <v>0.64372051046022083</v>
      </c>
      <c r="AI387" s="96">
        <f>(幕後結果!$AK$2+幕後結果!$AK$4*幕後結果_最佳化!$W1388)*12/3</f>
        <v>-2.7398676202947492</v>
      </c>
      <c r="AJ387" s="56"/>
      <c r="AK387" s="56"/>
      <c r="AL387" s="56"/>
      <c r="AM387" s="104">
        <v>386</v>
      </c>
      <c r="AN387" s="122">
        <f t="shared" si="66"/>
        <v>0.12086418947551957</v>
      </c>
      <c r="AO387" s="122">
        <f t="shared" si="67"/>
        <v>0.18918532216933062</v>
      </c>
      <c r="AP387" s="122">
        <f t="shared" si="68"/>
        <v>8.6201382156180242E-2</v>
      </c>
      <c r="AQ387" s="122">
        <f t="shared" si="69"/>
        <v>0.10730749021871901</v>
      </c>
      <c r="AR387" s="122">
        <f t="shared" si="70"/>
        <v>0.13723528507118227</v>
      </c>
      <c r="AS387" s="122">
        <f t="shared" si="71"/>
        <v>0.11189508788456184</v>
      </c>
      <c r="AT387" s="122">
        <f t="shared" si="72"/>
        <v>1.7560790508397893E-2</v>
      </c>
      <c r="AU387" s="122">
        <f t="shared" si="73"/>
        <v>5.2751375105130907E-2</v>
      </c>
      <c r="AV387" s="122">
        <f t="shared" si="74"/>
        <v>5.5981807441397649E-2</v>
      </c>
      <c r="AW387" s="122">
        <f t="shared" si="75"/>
        <v>0.12101726996958009</v>
      </c>
      <c r="AX387" s="122">
        <f t="shared" si="76"/>
        <v>1.0000000000000002</v>
      </c>
      <c r="AY387" s="122">
        <f>SUMPRODUCT(AN387:AW387,幕後結果_最佳化!$Z$1005:$AI$1005)</f>
        <v>-0.20884602852719236</v>
      </c>
      <c r="AZ387" s="122">
        <f>(SUMPRODUCT(AN387:AW387,MMULT(AN387:AW387,幕後結果!$AB$9:$AK$18)))*252</f>
        <v>7.2869753597448267E-2</v>
      </c>
      <c r="BA387" s="122">
        <f t="shared" si="77"/>
        <v>0.26994398233235034</v>
      </c>
      <c r="BB387" s="98">
        <f t="shared" si="78"/>
        <v>-0.93258618455604991</v>
      </c>
      <c r="BC387" s="56"/>
      <c r="BD387" s="56"/>
    </row>
    <row r="388" spans="1:56">
      <c r="A388" s="91">
        <v>387</v>
      </c>
      <c r="B388" s="122">
        <v>0.39540456767459298</v>
      </c>
      <c r="C388" s="122">
        <v>0.66616461067113364</v>
      </c>
      <c r="D388" s="122">
        <v>0.19184440281011228</v>
      </c>
      <c r="E388" s="122">
        <v>0.44298861749040896</v>
      </c>
      <c r="F388" s="122">
        <v>0.91177111846153758</v>
      </c>
      <c r="G388" s="122">
        <v>0.66808120344595556</v>
      </c>
      <c r="H388" s="122">
        <v>8.734035437137333E-2</v>
      </c>
      <c r="I388" s="122">
        <v>3.5711911584275224E-2</v>
      </c>
      <c r="J388" s="122">
        <v>0.64662861756325607</v>
      </c>
      <c r="K388" s="100">
        <v>0.40923936454404952</v>
      </c>
      <c r="L388" s="101"/>
      <c r="M388" s="102">
        <v>387</v>
      </c>
      <c r="N388" s="125">
        <v>-0.2652600533195183</v>
      </c>
      <c r="O388" s="125">
        <v>0.42934691638179251</v>
      </c>
      <c r="P388" s="125">
        <v>-0.87111968732363199</v>
      </c>
      <c r="Q388" s="125">
        <v>-0.14339626197328648</v>
      </c>
      <c r="R388" s="125">
        <v>1.3517423158905439</v>
      </c>
      <c r="S388" s="125">
        <v>0.43462093989431361</v>
      </c>
      <c r="T388" s="125">
        <v>-1.3573163679354585</v>
      </c>
      <c r="U388" s="122">
        <v>-1.8027733117727736</v>
      </c>
      <c r="V388" s="122">
        <v>0.37623423669539457</v>
      </c>
      <c r="W388" s="94">
        <v>-0.22950204792630671</v>
      </c>
      <c r="X388" s="56"/>
      <c r="Y388" s="95">
        <v>387</v>
      </c>
      <c r="Z388" s="122">
        <f>(幕後結果!$AB$2+幕後結果!$AB$4*幕後結果_最佳化!$N1389)*12/3</f>
        <v>-2.0990693750367897</v>
      </c>
      <c r="AA388" s="122">
        <f>(幕後結果!$AC$2+幕後結果!$AC$4*幕後結果_最佳化!$O1389)*12/3</f>
        <v>0.44966964197392012</v>
      </c>
      <c r="AB388" s="122">
        <f>(幕後結果!$AD$2+幕後結果!$AD$4*幕後結果_最佳化!$P1389)*12/3</f>
        <v>-0.90624417648802158</v>
      </c>
      <c r="AC388" s="122">
        <f>(幕後結果!$AE$2+幕後結果!$AE$4*幕後結果_最佳化!$Q1389)*12/3</f>
        <v>-0.20463361390909851</v>
      </c>
      <c r="AD388" s="122">
        <f>(幕後結果!$AF$2+幕後結果!$AF$4*幕後結果_最佳化!$R1389)*12/3</f>
        <v>3.1786872707492164</v>
      </c>
      <c r="AE388" s="122">
        <f>(幕後結果!$AG$2+幕後結果!$AG$4*幕後結果_最佳化!$S1389)*12/3</f>
        <v>0.1975022475857641</v>
      </c>
      <c r="AF388" s="122">
        <f>(幕後結果!$AH$2+幕後結果!$AH$4*幕後結果_最佳化!$T1389)*12/3</f>
        <v>-1.0344550736896891</v>
      </c>
      <c r="AG388" s="122">
        <f>(幕後結果!$AI$2+幕後結果!$AI$4*幕後結果_最佳化!$U1389)*12/3</f>
        <v>-1.5321932171741253</v>
      </c>
      <c r="AH388" s="122">
        <f>(幕後結果!$AJ$2+幕後結果!$AJ$4*幕後結果_最佳化!$V1389)*12/3</f>
        <v>1.3989932392911097</v>
      </c>
      <c r="AI388" s="96">
        <f>(幕後結果!$AK$2+幕後結果!$AK$4*幕後結果_最佳化!$W1389)*12/3</f>
        <v>-2.2725546641222207</v>
      </c>
      <c r="AJ388" s="56"/>
      <c r="AK388" s="56"/>
      <c r="AL388" s="56"/>
      <c r="AM388" s="104">
        <v>387</v>
      </c>
      <c r="AN388" s="122">
        <f t="shared" ref="AN388:AN451" si="79">B1389/SUM($B1389:$K1389)</f>
        <v>0.14777870901546897</v>
      </c>
      <c r="AO388" s="122">
        <f t="shared" ref="AO388:AO451" si="80">C1389/SUM($B1389:$K1389)</f>
        <v>0.17309382718246011</v>
      </c>
      <c r="AP388" s="122">
        <f t="shared" ref="AP388:AP451" si="81">D1389/SUM($B1389:$K1389)</f>
        <v>0.1098860051850605</v>
      </c>
      <c r="AQ388" s="122">
        <f t="shared" ref="AQ388:AQ451" si="82">E1389/SUM($B1389:$K1389)</f>
        <v>6.7722251687158813E-2</v>
      </c>
      <c r="AR388" s="122">
        <f t="shared" ref="AR388:AR451" si="83">F1389/SUM($B1389:$K1389)</f>
        <v>6.7937749559721122E-2</v>
      </c>
      <c r="AS388" s="122">
        <f t="shared" ref="AS388:AS451" si="84">G1389/SUM($B1389:$K1389)</f>
        <v>5.2095875866658349E-2</v>
      </c>
      <c r="AT388" s="122">
        <f t="shared" ref="AT388:AT451" si="85">H1389/SUM($B1389:$K1389)</f>
        <v>7.8988161613502236E-2</v>
      </c>
      <c r="AU388" s="122">
        <f t="shared" ref="AU388:AU451" si="86">I1389/SUM($B1389:$K1389)</f>
        <v>0.13151791561521148</v>
      </c>
      <c r="AV388" s="122">
        <f t="shared" ref="AV388:AV451" si="87">J1389/SUM($B1389:$K1389)</f>
        <v>1.5565337920638129E-2</v>
      </c>
      <c r="AW388" s="122">
        <f t="shared" ref="AW388:AW451" si="88">K1389/SUM($B1389:$K1389)</f>
        <v>0.15541416635412036</v>
      </c>
      <c r="AX388" s="122">
        <f t="shared" ref="AX388:AX451" si="89">SUM(AN388:AW388)</f>
        <v>1</v>
      </c>
      <c r="AY388" s="122">
        <f>SUMPRODUCT(AN388:AW388,幕後結果_最佳化!$Z$1005:$AI$1005)</f>
        <v>-0.44401546257670382</v>
      </c>
      <c r="AZ388" s="122">
        <f>(SUMPRODUCT(AN388:AW388,MMULT(AN388:AW388,幕後結果!$AB$9:$AK$18)))*252</f>
        <v>8.0273779261491193E-2</v>
      </c>
      <c r="BA388" s="122">
        <f t="shared" ref="BA388:BA451" si="90">AZ388^0.5</f>
        <v>0.28332627704025476</v>
      </c>
      <c r="BB388" s="98">
        <f t="shared" ref="BB388:BB451" si="91">(AY388-$BC$2)/$BA388</f>
        <v>-1.7185679622208965</v>
      </c>
      <c r="BC388" s="56"/>
      <c r="BD388" s="56"/>
    </row>
    <row r="389" spans="1:56">
      <c r="A389" s="91">
        <v>388</v>
      </c>
      <c r="B389" s="122">
        <v>0.43224408402625647</v>
      </c>
      <c r="C389" s="122">
        <v>0.91397358003227147</v>
      </c>
      <c r="D389" s="122">
        <v>0.77087743503845996</v>
      </c>
      <c r="E389" s="122">
        <v>0.27376328331070132</v>
      </c>
      <c r="F389" s="122">
        <v>0.92407820019771214</v>
      </c>
      <c r="G389" s="122">
        <v>0.77033808609797672</v>
      </c>
      <c r="H389" s="122">
        <v>0.52569169346028488</v>
      </c>
      <c r="I389" s="122">
        <v>0.3690682021698517</v>
      </c>
      <c r="J389" s="122">
        <v>0.37427478421186922</v>
      </c>
      <c r="K389" s="100">
        <v>0.16983344682718404</v>
      </c>
      <c r="L389" s="101"/>
      <c r="M389" s="102">
        <v>388</v>
      </c>
      <c r="N389" s="125">
        <v>-0.1706637498005906</v>
      </c>
      <c r="O389" s="125">
        <v>1.3656372780538883</v>
      </c>
      <c r="P389" s="125">
        <v>0.74173958689604336</v>
      </c>
      <c r="Q389" s="125">
        <v>-0.60147063198024198</v>
      </c>
      <c r="R389" s="125">
        <v>1.4330498224764925</v>
      </c>
      <c r="S389" s="125">
        <v>0.73996072186893291</v>
      </c>
      <c r="T389" s="125">
        <v>6.4444103994073063E-2</v>
      </c>
      <c r="U389" s="122">
        <v>-0.33432224738399952</v>
      </c>
      <c r="V389" s="122">
        <v>-0.320552461001262</v>
      </c>
      <c r="W389" s="94">
        <v>-0.95482363360606404</v>
      </c>
      <c r="X389" s="56"/>
      <c r="Y389" s="95">
        <v>388</v>
      </c>
      <c r="Z389" s="122">
        <f>(幕後結果!$AB$2+幕後結果!$AB$4*幕後結果_最佳化!$N1390)*12/3</f>
        <v>-2.0021780292351723</v>
      </c>
      <c r="AA389" s="122">
        <f>(幕後結果!$AC$2+幕後結果!$AC$4*幕後結果_最佳化!$O1390)*12/3</f>
        <v>1.4414745387795962</v>
      </c>
      <c r="AB389" s="122">
        <f>(幕後結果!$AD$2+幕後結果!$AD$4*幕後結果_最佳化!$P1390)*12/3</f>
        <v>1.3719429081941206</v>
      </c>
      <c r="AC389" s="122">
        <f>(幕後結果!$AE$2+幕後結果!$AE$4*幕後結果_最佳化!$Q1390)*12/3</f>
        <v>0.47848609393470926</v>
      </c>
      <c r="AD389" s="122">
        <f>(幕後結果!$AF$2+幕後結果!$AF$4*幕後結果_最佳化!$R1390)*12/3</f>
        <v>3.9177509678503082</v>
      </c>
      <c r="AE389" s="122">
        <f>(幕後結果!$AG$2+幕後結果!$AG$4*幕後結果_最佳化!$S1390)*12/3</f>
        <v>0.25701482404891041</v>
      </c>
      <c r="AF389" s="122">
        <f>(幕後結果!$AH$2+幕後結果!$AH$4*幕後結果_最佳化!$T1390)*12/3</f>
        <v>0.49986676577007999</v>
      </c>
      <c r="AG389" s="122">
        <f>(幕後結果!$AI$2+幕後結果!$AI$4*幕後結果_最佳化!$U1390)*12/3</f>
        <v>0.55341556179339402</v>
      </c>
      <c r="AH389" s="122">
        <f>(幕後結果!$AJ$2+幕後結果!$AJ$4*幕後結果_最佳化!$V1390)*12/3</f>
        <v>0.63705680677094145</v>
      </c>
      <c r="AI389" s="96">
        <f>(幕後結果!$AK$2+幕後結果!$AK$4*幕後結果_最佳化!$W1390)*12/3</f>
        <v>-1.1190362718836608</v>
      </c>
      <c r="AJ389" s="56"/>
      <c r="AK389" s="56"/>
      <c r="AL389" s="56"/>
      <c r="AM389" s="104">
        <v>388</v>
      </c>
      <c r="AN389" s="122">
        <f t="shared" si="79"/>
        <v>0.18708827666977187</v>
      </c>
      <c r="AO389" s="122">
        <f t="shared" si="80"/>
        <v>2.8216576705921367E-2</v>
      </c>
      <c r="AP389" s="122">
        <f t="shared" si="81"/>
        <v>0.21210274482242583</v>
      </c>
      <c r="AQ389" s="122">
        <f t="shared" si="82"/>
        <v>8.1243833303283088E-3</v>
      </c>
      <c r="AR389" s="122">
        <f t="shared" si="83"/>
        <v>4.8609180020571401E-2</v>
      </c>
      <c r="AS389" s="122">
        <f t="shared" si="84"/>
        <v>0.11775744274824901</v>
      </c>
      <c r="AT389" s="122">
        <f t="shared" si="85"/>
        <v>0.14700344632743714</v>
      </c>
      <c r="AU389" s="122">
        <f t="shared" si="86"/>
        <v>8.4422506780808371E-2</v>
      </c>
      <c r="AV389" s="122">
        <f t="shared" si="87"/>
        <v>4.1262353954737124E-2</v>
      </c>
      <c r="AW389" s="122">
        <f t="shared" si="88"/>
        <v>0.12541308863974968</v>
      </c>
      <c r="AX389" s="122">
        <f t="shared" si="89"/>
        <v>1</v>
      </c>
      <c r="AY389" s="122">
        <f>SUMPRODUCT(AN389:AW389,幕後結果_最佳化!$Z$1005:$AI$1005)</f>
        <v>-0.46280871012250802</v>
      </c>
      <c r="AZ389" s="122">
        <f>(SUMPRODUCT(AN389:AW389,MMULT(AN389:AW389,幕後結果!$AB$9:$AK$18)))*252</f>
        <v>6.3202666081550382E-2</v>
      </c>
      <c r="BA389" s="122">
        <f t="shared" si="90"/>
        <v>0.2514014042951041</v>
      </c>
      <c r="BB389" s="98">
        <f t="shared" si="91"/>
        <v>-2.0115588118548806</v>
      </c>
      <c r="BC389" s="56"/>
      <c r="BD389" s="56"/>
    </row>
    <row r="390" spans="1:56">
      <c r="A390" s="91">
        <v>389</v>
      </c>
      <c r="B390" s="122">
        <v>0.32072236791856801</v>
      </c>
      <c r="C390" s="122">
        <v>0.22719442050919736</v>
      </c>
      <c r="D390" s="122">
        <v>3.038264974658933E-2</v>
      </c>
      <c r="E390" s="122">
        <v>0.79444935761967139</v>
      </c>
      <c r="F390" s="122">
        <v>0.96209848053739422</v>
      </c>
      <c r="G390" s="122">
        <v>0.21613306982964242</v>
      </c>
      <c r="H390" s="122">
        <v>0.98605619370112141</v>
      </c>
      <c r="I390" s="122">
        <v>3.9619060172269016E-3</v>
      </c>
      <c r="J390" s="122">
        <v>0.42926939368428108</v>
      </c>
      <c r="K390" s="100">
        <v>0.89460829125584729</v>
      </c>
      <c r="L390" s="101"/>
      <c r="M390" s="102">
        <v>389</v>
      </c>
      <c r="N390" s="125">
        <v>-0.46567976866129113</v>
      </c>
      <c r="O390" s="125">
        <v>-0.74811823990252979</v>
      </c>
      <c r="P390" s="125">
        <v>-1.8751993796260422</v>
      </c>
      <c r="Q390" s="125">
        <v>0.82195715019807547</v>
      </c>
      <c r="R390" s="125">
        <v>1.7755747253688943</v>
      </c>
      <c r="S390" s="125">
        <v>-0.78531971472695983</v>
      </c>
      <c r="T390" s="125">
        <v>2.1988637397092514</v>
      </c>
      <c r="U390" s="122">
        <v>-2.6552990825134986</v>
      </c>
      <c r="V390" s="122">
        <v>-0.17823453696964653</v>
      </c>
      <c r="W390" s="94">
        <v>1.2514141497858426</v>
      </c>
      <c r="X390" s="56"/>
      <c r="Y390" s="95">
        <v>389</v>
      </c>
      <c r="Z390" s="122">
        <f>(幕後結果!$AB$2+幕後結果!$AB$4*幕後結果_最佳化!$N1391)*12/3</f>
        <v>-2.3043515607276497</v>
      </c>
      <c r="AA390" s="122">
        <f>(幕後結果!$AC$2+幕後結果!$AC$4*幕後結果_最佳化!$O1391)*12/3</f>
        <v>-0.79896479875318038</v>
      </c>
      <c r="AB390" s="122">
        <f>(幕後結果!$AD$2+幕後結果!$AD$4*幕後結果_最佳化!$P1391)*12/3</f>
        <v>-2.6129988390839611</v>
      </c>
      <c r="AC390" s="122">
        <f>(幕後結果!$AE$2+幕後結果!$AE$4*幕後結果_最佳化!$Q1391)*12/3</f>
        <v>-0.13624876010049852</v>
      </c>
      <c r="AD390" s="122">
        <f>(幕後結果!$AF$2+幕後結果!$AF$4*幕後結果_最佳化!$R1391)*12/3</f>
        <v>3.7040158358488591</v>
      </c>
      <c r="AE390" s="122">
        <f>(幕後結果!$AG$2+幕後結果!$AG$4*幕後結果_最佳化!$S1391)*12/3</f>
        <v>-0.486792834962817</v>
      </c>
      <c r="AF390" s="122">
        <f>(幕後結果!$AH$2+幕後結果!$AH$4*幕後結果_最佳化!$T1391)*12/3</f>
        <v>2.058032939049677</v>
      </c>
      <c r="AG390" s="122">
        <f>(幕後結果!$AI$2+幕後結果!$AI$4*幕後結果_最佳化!$U1391)*12/3</f>
        <v>-3.8647012677683406</v>
      </c>
      <c r="AH390" s="122">
        <f>(幕後結果!$AJ$2+幕後結果!$AJ$4*幕後結果_最佳化!$V1391)*12/3</f>
        <v>0.90046119872183061</v>
      </c>
      <c r="AI390" s="96">
        <f>(幕後結果!$AK$2+幕後結果!$AK$4*幕後結果_最佳化!$W1391)*12/3</f>
        <v>-2.6140959639850783</v>
      </c>
      <c r="AJ390" s="56"/>
      <c r="AK390" s="56"/>
      <c r="AL390" s="56"/>
      <c r="AM390" s="104">
        <v>389</v>
      </c>
      <c r="AN390" s="122">
        <f t="shared" si="79"/>
        <v>2.9666604751070805E-2</v>
      </c>
      <c r="AO390" s="122">
        <f t="shared" si="80"/>
        <v>0.21990610283117296</v>
      </c>
      <c r="AP390" s="122">
        <f t="shared" si="81"/>
        <v>3.7255464706344756E-2</v>
      </c>
      <c r="AQ390" s="122">
        <f t="shared" si="82"/>
        <v>6.5332140871632333E-2</v>
      </c>
      <c r="AR390" s="122">
        <f t="shared" si="83"/>
        <v>5.572780795650259E-2</v>
      </c>
      <c r="AS390" s="122">
        <f t="shared" si="84"/>
        <v>1.1360055204711254E-3</v>
      </c>
      <c r="AT390" s="122">
        <f t="shared" si="85"/>
        <v>0.2195694555390556</v>
      </c>
      <c r="AU390" s="122">
        <f t="shared" si="86"/>
        <v>7.821683575955557E-2</v>
      </c>
      <c r="AV390" s="122">
        <f t="shared" si="87"/>
        <v>0.26240414011441271</v>
      </c>
      <c r="AW390" s="122">
        <f t="shared" si="88"/>
        <v>3.0785441949781639E-2</v>
      </c>
      <c r="AX390" s="122">
        <f t="shared" si="89"/>
        <v>1</v>
      </c>
      <c r="AY390" s="122">
        <f>SUMPRODUCT(AN390:AW390,幕後結果_最佳化!$Z$1005:$AI$1005)</f>
        <v>0.25102740731397427</v>
      </c>
      <c r="AZ390" s="122">
        <f>(SUMPRODUCT(AN390:AW390,MMULT(AN390:AW390,幕後結果!$AB$9:$AK$18)))*252</f>
        <v>5.2959938289653639E-2</v>
      </c>
      <c r="BA390" s="122">
        <f t="shared" si="90"/>
        <v>0.230130263741329</v>
      </c>
      <c r="BB390" s="98">
        <f t="shared" si="91"/>
        <v>0.90438955715930358</v>
      </c>
      <c r="BC390" s="56"/>
      <c r="BD390" s="56"/>
    </row>
    <row r="391" spans="1:56">
      <c r="A391" s="91">
        <v>390</v>
      </c>
      <c r="B391" s="122">
        <v>0.93484826326025727</v>
      </c>
      <c r="C391" s="122">
        <v>0.4466351379871103</v>
      </c>
      <c r="D391" s="122">
        <v>0.27613250625274177</v>
      </c>
      <c r="E391" s="122">
        <v>0.45549056655786524</v>
      </c>
      <c r="F391" s="122">
        <v>0.85915442568400002</v>
      </c>
      <c r="G391" s="122">
        <v>4.9861829007202374E-2</v>
      </c>
      <c r="H391" s="122">
        <v>0.58167300080414264</v>
      </c>
      <c r="I391" s="122">
        <v>0.95054419155809788</v>
      </c>
      <c r="J391" s="122">
        <v>0.12612557782913969</v>
      </c>
      <c r="K391" s="100">
        <v>0.64494194041694208</v>
      </c>
      <c r="L391" s="101"/>
      <c r="M391" s="102">
        <v>390</v>
      </c>
      <c r="N391" s="125">
        <v>1.51290625252212</v>
      </c>
      <c r="O391" s="125">
        <v>-0.13416730876615088</v>
      </c>
      <c r="P391" s="125">
        <v>-0.59436948646946219</v>
      </c>
      <c r="Q391" s="125">
        <v>-0.11180107755589985</v>
      </c>
      <c r="R391" s="125">
        <v>1.0765280821416379</v>
      </c>
      <c r="S391" s="125">
        <v>-1.6461948073185744</v>
      </c>
      <c r="T391" s="125">
        <v>0.20617527785666548</v>
      </c>
      <c r="U391" s="122">
        <v>1.6501531470393087</v>
      </c>
      <c r="V391" s="122">
        <v>-1.144898620131225</v>
      </c>
      <c r="W391" s="94">
        <v>0.37170014213724878</v>
      </c>
      <c r="X391" s="56"/>
      <c r="Y391" s="95">
        <v>390</v>
      </c>
      <c r="Z391" s="122">
        <f>(幕後結果!$AB$2+幕後結果!$AB$4*幕後結果_最佳化!$N1392)*12/3</f>
        <v>-0.27776219893118759</v>
      </c>
      <c r="AA391" s="122">
        <f>(幕後結果!$AC$2+幕後結果!$AC$4*幕後結果_最佳化!$O1392)*12/3</f>
        <v>-0.11673008018559139</v>
      </c>
      <c r="AB391" s="122">
        <f>(幕後結果!$AD$2+幕後結果!$AD$4*幕後結果_最佳化!$P1392)*12/3</f>
        <v>-0.50727812399276639</v>
      </c>
      <c r="AC391" s="122">
        <f>(幕後結果!$AE$2+幕後結果!$AE$4*幕後結果_最佳化!$Q1392)*12/3</f>
        <v>9.0315838094191483E-2</v>
      </c>
      <c r="AD391" s="122">
        <f>(幕後結果!$AF$2+幕後結果!$AF$4*幕後結果_最佳化!$R1392)*12/3</f>
        <v>3.0248466083239207</v>
      </c>
      <c r="AE391" s="122">
        <f>(幕後結果!$AG$2+幕後結果!$AG$4*幕後結果_最佳化!$S1392)*12/3</f>
        <v>-1.0292105928692643</v>
      </c>
      <c r="AF391" s="122">
        <f>(幕後結果!$AH$2+幕後結果!$AH$4*幕後結果_最佳化!$T1392)*12/3</f>
        <v>0.77265206174128342</v>
      </c>
      <c r="AG391" s="122">
        <f>(幕後結果!$AI$2+幕後結果!$AI$4*幕後結果_最佳化!$U1392)*12/3</f>
        <v>1.5289456319881509</v>
      </c>
      <c r="AH391" s="122">
        <f>(幕後結果!$AJ$2+幕後結果!$AJ$4*幕後結果_最佳化!$V1392)*12/3</f>
        <v>-0.32613409733133458</v>
      </c>
      <c r="AI391" s="96">
        <f>(幕後結果!$AK$2+幕後結果!$AK$4*幕後結果_最佳化!$W1392)*12/3</f>
        <v>0.39589481330496845</v>
      </c>
      <c r="AJ391" s="56"/>
      <c r="AK391" s="56"/>
      <c r="AL391" s="56"/>
      <c r="AM391" s="104">
        <v>390</v>
      </c>
      <c r="AN391" s="122">
        <f t="shared" si="79"/>
        <v>6.5917923223154581E-2</v>
      </c>
      <c r="AO391" s="122">
        <f t="shared" si="80"/>
        <v>4.2045426928562578E-2</v>
      </c>
      <c r="AP391" s="122">
        <f t="shared" si="81"/>
        <v>1.1914790374547646E-2</v>
      </c>
      <c r="AQ391" s="122">
        <f t="shared" si="82"/>
        <v>0.11958274512792021</v>
      </c>
      <c r="AR391" s="122">
        <f t="shared" si="83"/>
        <v>0.19257943435714539</v>
      </c>
      <c r="AS391" s="122">
        <f t="shared" si="84"/>
        <v>4.7670159347779149E-2</v>
      </c>
      <c r="AT391" s="122">
        <f t="shared" si="85"/>
        <v>0.1514767511177332</v>
      </c>
      <c r="AU391" s="122">
        <f t="shared" si="86"/>
        <v>4.2448652165816565E-2</v>
      </c>
      <c r="AV391" s="122">
        <f t="shared" si="87"/>
        <v>0.1159830023386072</v>
      </c>
      <c r="AW391" s="122">
        <f t="shared" si="88"/>
        <v>0.21038111501873347</v>
      </c>
      <c r="AX391" s="122">
        <f t="shared" si="89"/>
        <v>1</v>
      </c>
      <c r="AY391" s="122">
        <f>SUMPRODUCT(AN391:AW391,幕後結果_最佳化!$Z$1005:$AI$1005)</f>
        <v>-9.4773063651859668E-2</v>
      </c>
      <c r="AZ391" s="122">
        <f>(SUMPRODUCT(AN391:AW391,MMULT(AN391:AW391,幕後結果!$AB$9:$AK$18)))*252</f>
        <v>8.3971938588616235E-2</v>
      </c>
      <c r="BA391" s="122">
        <f t="shared" si="90"/>
        <v>0.2897791203461979</v>
      </c>
      <c r="BB391" s="98">
        <f t="shared" si="91"/>
        <v>-0.47509656143404061</v>
      </c>
      <c r="BC391" s="56"/>
      <c r="BD391" s="56"/>
    </row>
    <row r="392" spans="1:56">
      <c r="A392" s="91">
        <v>391</v>
      </c>
      <c r="B392" s="122">
        <v>0.64947280408618058</v>
      </c>
      <c r="C392" s="122">
        <v>0.31693791351755429</v>
      </c>
      <c r="D392" s="122">
        <v>5.2828972611549396E-3</v>
      </c>
      <c r="E392" s="122">
        <v>9.3935518145357388E-2</v>
      </c>
      <c r="F392" s="122">
        <v>0.52389205720192122</v>
      </c>
      <c r="G392" s="122">
        <v>0.47388953486753671</v>
      </c>
      <c r="H392" s="122">
        <v>0.5783108818511653</v>
      </c>
      <c r="I392" s="122">
        <v>0.26614096716643609</v>
      </c>
      <c r="J392" s="122">
        <v>0.13329582639799509</v>
      </c>
      <c r="K392" s="100">
        <v>0.30833704239974757</v>
      </c>
      <c r="L392" s="101"/>
      <c r="M392" s="102">
        <v>391</v>
      </c>
      <c r="N392" s="125">
        <v>0.38389753715514757</v>
      </c>
      <c r="O392" s="125">
        <v>-0.47627871535501926</v>
      </c>
      <c r="P392" s="125">
        <v>-2.5567406977676046</v>
      </c>
      <c r="Q392" s="125">
        <v>-1.3169033116897275</v>
      </c>
      <c r="R392" s="125">
        <v>5.9924350815014155E-2</v>
      </c>
      <c r="S392" s="125">
        <v>-6.549602675567244E-2</v>
      </c>
      <c r="T392" s="125">
        <v>0.19757418209486324</v>
      </c>
      <c r="U392" s="122">
        <v>-0.62452640583427954</v>
      </c>
      <c r="V392" s="122">
        <v>-1.1109458626136086</v>
      </c>
      <c r="W392" s="94">
        <v>-0.50056956727126434</v>
      </c>
      <c r="X392" s="56"/>
      <c r="Y392" s="95">
        <v>391</v>
      </c>
      <c r="Z392" s="122">
        <f>(幕後結果!$AB$2+幕後結果!$AB$4*幕後結果_最佳化!$N1393)*12/3</f>
        <v>-1.4341622884100869</v>
      </c>
      <c r="AA392" s="122">
        <f>(幕後結果!$AC$2+幕後結果!$AC$4*幕後結果_最佳化!$O1393)*12/3</f>
        <v>-0.49733174260258273</v>
      </c>
      <c r="AB392" s="122">
        <f>(幕後結果!$AD$2+幕後結果!$AD$4*幕後結果_最佳化!$P1393)*12/3</f>
        <v>-3.1160750103646246</v>
      </c>
      <c r="AC392" s="122">
        <f>(幕後結果!$AE$2+幕後結果!$AE$4*幕後結果_最佳化!$Q1393)*12/3</f>
        <v>-2.5264682261046714</v>
      </c>
      <c r="AD392" s="122">
        <f>(幕後結果!$AF$2+幕後結果!$AF$4*幕後結果_最佳化!$R1393)*12/3</f>
        <v>-0.10525310520256381</v>
      </c>
      <c r="AE392" s="122">
        <f>(幕後結果!$AG$2+幕後結果!$AG$4*幕後結果_最佳化!$S1393)*12/3</f>
        <v>-0.11984125741504252</v>
      </c>
      <c r="AF392" s="122">
        <f>(幕後結果!$AH$2+幕後結果!$AH$4*幕後結果_最佳化!$T1393)*12/3</f>
        <v>0.18584259924361335</v>
      </c>
      <c r="AG392" s="122">
        <f>(幕後結果!$AI$2+幕後結果!$AI$4*幕後結果_最佳化!$U1393)*12/3</f>
        <v>-1.5820779739944577</v>
      </c>
      <c r="AH392" s="122">
        <f>(幕後結果!$AJ$2+幕後結果!$AJ$4*幕後結果_最佳化!$V1393)*12/3</f>
        <v>0.34383610700440737</v>
      </c>
      <c r="AI392" s="96">
        <f>(幕後結果!$AK$2+幕後結果!$AK$4*幕後結果_最佳化!$W1393)*12/3</f>
        <v>-2.8944083035006614</v>
      </c>
      <c r="AJ392" s="56"/>
      <c r="AK392" s="56"/>
      <c r="AL392" s="56"/>
      <c r="AM392" s="104">
        <v>391</v>
      </c>
      <c r="AN392" s="122">
        <f t="shared" si="79"/>
        <v>8.6930413939646095E-2</v>
      </c>
      <c r="AO392" s="122">
        <f t="shared" si="80"/>
        <v>0.1086341772607972</v>
      </c>
      <c r="AP392" s="122">
        <f t="shared" si="81"/>
        <v>6.3952585116904964E-2</v>
      </c>
      <c r="AQ392" s="122">
        <f t="shared" si="82"/>
        <v>2.3734488962620107E-2</v>
      </c>
      <c r="AR392" s="122">
        <f t="shared" si="83"/>
        <v>0.10814811847604593</v>
      </c>
      <c r="AS392" s="122">
        <f t="shared" si="84"/>
        <v>3.1729155620757732E-2</v>
      </c>
      <c r="AT392" s="122">
        <f t="shared" si="85"/>
        <v>0.17397642061545118</v>
      </c>
      <c r="AU392" s="122">
        <f t="shared" si="86"/>
        <v>7.843098014864032E-2</v>
      </c>
      <c r="AV392" s="122">
        <f t="shared" si="87"/>
        <v>0.25395728695110092</v>
      </c>
      <c r="AW392" s="122">
        <f t="shared" si="88"/>
        <v>7.0506372908035561E-2</v>
      </c>
      <c r="AX392" s="122">
        <f t="shared" si="89"/>
        <v>1</v>
      </c>
      <c r="AY392" s="122">
        <f>SUMPRODUCT(AN392:AW392,幕後結果_最佳化!$Z$1005:$AI$1005)</f>
        <v>0.10062184930400922</v>
      </c>
      <c r="AZ392" s="122">
        <f>(SUMPRODUCT(AN392:AW392,MMULT(AN392:AW392,幕後結果!$AB$9:$AK$18)))*252</f>
        <v>5.0442306426156658E-2</v>
      </c>
      <c r="BA392" s="122">
        <f t="shared" si="90"/>
        <v>0.22459364734149687</v>
      </c>
      <c r="BB392" s="98">
        <f t="shared" si="91"/>
        <v>0.25700570780723186</v>
      </c>
      <c r="BC392" s="56"/>
      <c r="BD392" s="56"/>
    </row>
    <row r="393" spans="1:56">
      <c r="A393" s="91">
        <v>392</v>
      </c>
      <c r="B393" s="122">
        <v>5.1757567212499245E-2</v>
      </c>
      <c r="C393" s="122">
        <v>0.71060588189618112</v>
      </c>
      <c r="D393" s="122">
        <v>0.30702086620904945</v>
      </c>
      <c r="E393" s="122">
        <v>0.97722562413685754</v>
      </c>
      <c r="F393" s="122">
        <v>4.2064717463126122E-2</v>
      </c>
      <c r="G393" s="122">
        <v>0.83242333086427944</v>
      </c>
      <c r="H393" s="122">
        <v>6.6364815880588068E-2</v>
      </c>
      <c r="I393" s="122">
        <v>0.64948248557442945</v>
      </c>
      <c r="J393" s="122">
        <v>0.26301307820314079</v>
      </c>
      <c r="K393" s="100">
        <v>0.33527047341507243</v>
      </c>
      <c r="L393" s="101"/>
      <c r="M393" s="102">
        <v>392</v>
      </c>
      <c r="N393" s="125">
        <v>-1.6280459900948701</v>
      </c>
      <c r="O393" s="125">
        <v>0.55515559871895148</v>
      </c>
      <c r="P393" s="125">
        <v>-0.50431258885565966</v>
      </c>
      <c r="Q393" s="125">
        <v>1.9995511649919917</v>
      </c>
      <c r="R393" s="125">
        <v>-1.7272128999618963</v>
      </c>
      <c r="S393" s="125">
        <v>0.96378577824245737</v>
      </c>
      <c r="T393" s="125">
        <v>-1.5034244259354368</v>
      </c>
      <c r="U393" s="122">
        <v>0.38392366098297581</v>
      </c>
      <c r="V393" s="122">
        <v>-0.63408376644325404</v>
      </c>
      <c r="W393" s="94">
        <v>-0.42540570646306008</v>
      </c>
      <c r="X393" s="56"/>
      <c r="Y393" s="95">
        <v>392</v>
      </c>
      <c r="Z393" s="122">
        <f>(幕後結果!$AB$2+幕後結果!$AB$4*幕後結果_最佳化!$N1394)*12/3</f>
        <v>-3.4949184573136827</v>
      </c>
      <c r="AA393" s="122">
        <f>(幕後結果!$AC$2+幕後結果!$AC$4*幕後結果_最佳化!$O1394)*12/3</f>
        <v>0.56005675502718055</v>
      </c>
      <c r="AB393" s="122">
        <f>(幕後結果!$AD$2+幕後結果!$AD$4*幕後結果_最佳化!$P1394)*12/3</f>
        <v>-0.68375313896722156</v>
      </c>
      <c r="AC393" s="122">
        <f>(幕後結果!$AE$2+幕後結果!$AE$4*幕後結果_最佳化!$Q1394)*12/3</f>
        <v>2.0764040778582453</v>
      </c>
      <c r="AD393" s="122">
        <f>(幕後結果!$AF$2+幕後結果!$AF$4*幕後結果_最佳化!$R1394)*12/3</f>
        <v>-1.8712065351458296</v>
      </c>
      <c r="AE393" s="122">
        <f>(幕後結果!$AG$2+幕後結果!$AG$4*幕後結果_最佳化!$S1394)*12/3</f>
        <v>0.93366663947073425</v>
      </c>
      <c r="AF393" s="122">
        <f>(幕後結果!$AH$2+幕後結果!$AH$4*幕後結果_最佳化!$T1394)*12/3</f>
        <v>-1.4493025482508102</v>
      </c>
      <c r="AG393" s="122">
        <f>(幕後結果!$AI$2+幕後結果!$AI$4*幕後結果_最佳化!$U1394)*12/3</f>
        <v>-0.11980139410491769</v>
      </c>
      <c r="AH393" s="122">
        <f>(幕後結果!$AJ$2+幕後結果!$AJ$4*幕後結果_最佳化!$V1394)*12/3</f>
        <v>0.28441832451485105</v>
      </c>
      <c r="AI393" s="96">
        <f>(幕後結果!$AK$2+幕後結果!$AK$4*幕後結果_最佳化!$W1394)*12/3</f>
        <v>-2.4964753240303028</v>
      </c>
      <c r="AJ393" s="56"/>
      <c r="AK393" s="56"/>
      <c r="AL393" s="56"/>
      <c r="AM393" s="104">
        <v>392</v>
      </c>
      <c r="AN393" s="122">
        <f t="shared" si="79"/>
        <v>0.11556045157874917</v>
      </c>
      <c r="AO393" s="122">
        <f t="shared" si="80"/>
        <v>0.12521374713504069</v>
      </c>
      <c r="AP393" s="122">
        <f t="shared" si="81"/>
        <v>4.5803105964535254E-2</v>
      </c>
      <c r="AQ393" s="122">
        <f t="shared" si="82"/>
        <v>0.12103512803558682</v>
      </c>
      <c r="AR393" s="122">
        <f t="shared" si="83"/>
        <v>0.12752565305767721</v>
      </c>
      <c r="AS393" s="122">
        <f t="shared" si="84"/>
        <v>6.0678057800620126E-2</v>
      </c>
      <c r="AT393" s="122">
        <f t="shared" si="85"/>
        <v>0.10197324551534194</v>
      </c>
      <c r="AU393" s="122">
        <f t="shared" si="86"/>
        <v>0.12602289971893829</v>
      </c>
      <c r="AV393" s="122">
        <f t="shared" si="87"/>
        <v>7.5970679497393015E-2</v>
      </c>
      <c r="AW393" s="122">
        <f t="shared" si="88"/>
        <v>0.1002170316961175</v>
      </c>
      <c r="AX393" s="122">
        <f t="shared" si="89"/>
        <v>0.99999999999999989</v>
      </c>
      <c r="AY393" s="122">
        <f>SUMPRODUCT(AN393:AW393,幕後結果_最佳化!$Z$1005:$AI$1005)</f>
        <v>-0.15527281483361571</v>
      </c>
      <c r="AZ393" s="122">
        <f>(SUMPRODUCT(AN393:AW393,MMULT(AN393:AW393,幕後結果!$AB$9:$AK$18)))*252</f>
        <v>6.8350689938331599E-2</v>
      </c>
      <c r="BA393" s="122">
        <f t="shared" si="90"/>
        <v>0.26143964874963321</v>
      </c>
      <c r="BB393" s="98">
        <f t="shared" si="91"/>
        <v>-0.75800597109658463</v>
      </c>
      <c r="BC393" s="56"/>
      <c r="BD393" s="56"/>
    </row>
    <row r="394" spans="1:56">
      <c r="A394" s="91">
        <v>393</v>
      </c>
      <c r="B394" s="122">
        <v>0.40292117329454102</v>
      </c>
      <c r="C394" s="122">
        <v>0.61861282089531899</v>
      </c>
      <c r="D394" s="122">
        <v>0.27173175190103871</v>
      </c>
      <c r="E394" s="122">
        <v>0.75338971152009893</v>
      </c>
      <c r="F394" s="122">
        <v>6.1971958439627883E-2</v>
      </c>
      <c r="G394" s="122">
        <v>2.5023797918380053E-2</v>
      </c>
      <c r="H394" s="122">
        <v>0.40433559455711454</v>
      </c>
      <c r="I394" s="122">
        <v>0.20598949228496832</v>
      </c>
      <c r="J394" s="122">
        <v>0.58247719125470732</v>
      </c>
      <c r="K394" s="100">
        <v>0.61176017172301989</v>
      </c>
      <c r="L394" s="101"/>
      <c r="M394" s="102">
        <v>393</v>
      </c>
      <c r="N394" s="125">
        <v>-0.24579316724354219</v>
      </c>
      <c r="O394" s="125">
        <v>0.30183957806995415</v>
      </c>
      <c r="P394" s="125">
        <v>-0.60758386651258911</v>
      </c>
      <c r="Q394" s="125">
        <v>0.68519547805327352</v>
      </c>
      <c r="R394" s="125">
        <v>-1.5384283419633114</v>
      </c>
      <c r="S394" s="125">
        <v>-1.9595569625619371</v>
      </c>
      <c r="T394" s="125">
        <v>-0.24214063962304508</v>
      </c>
      <c r="U394" s="122">
        <v>-0.82041602246446999</v>
      </c>
      <c r="V394" s="122">
        <v>0.20823482579243535</v>
      </c>
      <c r="W394" s="94">
        <v>0.28390960366150958</v>
      </c>
      <c r="X394" s="56"/>
      <c r="Y394" s="95">
        <v>393</v>
      </c>
      <c r="Z394" s="122">
        <f>(幕後結果!$AB$2+幕後結果!$AB$4*幕後結果_最佳化!$N1395)*12/3</f>
        <v>-2.0791301943256673</v>
      </c>
      <c r="AA394" s="122">
        <f>(幕後結果!$AC$2+幕後結果!$AC$4*幕後結果_最佳化!$O1395)*12/3</f>
        <v>0.31514026026408726</v>
      </c>
      <c r="AB394" s="122">
        <f>(幕後結果!$AD$2+幕後結果!$AD$4*幕後結果_最佳化!$P1395)*12/3</f>
        <v>-0.65693487101925285</v>
      </c>
      <c r="AC394" s="122">
        <f>(幕後結果!$AE$2+幕後結果!$AE$4*幕後結果_最佳化!$Q1395)*12/3</f>
        <v>0.77537503386083684</v>
      </c>
      <c r="AD394" s="122">
        <f>(幕後結果!$AF$2+幕後結果!$AF$4*幕後結果_最佳化!$R1395)*12/3</f>
        <v>-1.7339548289355247</v>
      </c>
      <c r="AE394" s="122">
        <f>(幕後結果!$AG$2+幕後結果!$AG$4*幕後結果_最佳化!$S1395)*12/3</f>
        <v>-1.0746556783012282</v>
      </c>
      <c r="AF394" s="122">
        <f>(幕後結果!$AH$2+幕後結果!$AH$4*幕後結果_最佳化!$T1395)*12/3</f>
        <v>0.10019505712826295</v>
      </c>
      <c r="AG394" s="122">
        <f>(幕後結果!$AI$2+幕後結果!$AI$4*幕後結果_最佳化!$U1395)*12/3</f>
        <v>-1.3625104308355767</v>
      </c>
      <c r="AH394" s="122">
        <f>(幕後結果!$AJ$2+幕後結果!$AJ$4*幕後結果_最佳化!$V1395)*12/3</f>
        <v>0.96188649649375646</v>
      </c>
      <c r="AI394" s="96">
        <f>(幕後結果!$AK$2+幕後結果!$AK$4*幕後結果_最佳化!$W1395)*12/3</f>
        <v>-3.0061653720977204</v>
      </c>
      <c r="AJ394" s="56"/>
      <c r="AK394" s="56"/>
      <c r="AL394" s="56"/>
      <c r="AM394" s="104">
        <v>393</v>
      </c>
      <c r="AN394" s="122">
        <f t="shared" si="79"/>
        <v>8.9117142099218519E-2</v>
      </c>
      <c r="AO394" s="122">
        <f t="shared" si="80"/>
        <v>4.1480582693337029E-2</v>
      </c>
      <c r="AP394" s="122">
        <f t="shared" si="81"/>
        <v>0.20220430655580951</v>
      </c>
      <c r="AQ394" s="122">
        <f t="shared" si="82"/>
        <v>8.1559167915678854E-2</v>
      </c>
      <c r="AR394" s="122">
        <f t="shared" si="83"/>
        <v>0.1509344666244446</v>
      </c>
      <c r="AS394" s="122">
        <f t="shared" si="84"/>
        <v>0.10404727629532654</v>
      </c>
      <c r="AT394" s="122">
        <f t="shared" si="85"/>
        <v>2.3261456103344395E-2</v>
      </c>
      <c r="AU394" s="122">
        <f t="shared" si="86"/>
        <v>3.9863173244311489E-2</v>
      </c>
      <c r="AV394" s="122">
        <f t="shared" si="87"/>
        <v>6.2767070306827683E-2</v>
      </c>
      <c r="AW394" s="122">
        <f t="shared" si="88"/>
        <v>0.20476535816170136</v>
      </c>
      <c r="AX394" s="122">
        <f t="shared" si="89"/>
        <v>0.99999999999999989</v>
      </c>
      <c r="AY394" s="122">
        <f>SUMPRODUCT(AN394:AW394,幕後結果_最佳化!$Z$1005:$AI$1005)</f>
        <v>-0.26999059692897381</v>
      </c>
      <c r="AZ394" s="122">
        <f>(SUMPRODUCT(AN394:AW394,MMULT(AN394:AW394,幕後結果!$AB$9:$AK$18)))*252</f>
        <v>9.1146014747637602E-2</v>
      </c>
      <c r="BA394" s="122">
        <f t="shared" si="90"/>
        <v>0.30190398266276253</v>
      </c>
      <c r="BB394" s="98">
        <f t="shared" si="91"/>
        <v>-1.0363910875547597</v>
      </c>
      <c r="BC394" s="56"/>
      <c r="BD394" s="56"/>
    </row>
    <row r="395" spans="1:56">
      <c r="A395" s="91">
        <v>394</v>
      </c>
      <c r="B395" s="122">
        <v>0.95811288351192414</v>
      </c>
      <c r="C395" s="122">
        <v>0.76234231914828032</v>
      </c>
      <c r="D395" s="122">
        <v>0.58150104540145087</v>
      </c>
      <c r="E395" s="122">
        <v>0.79419686720455296</v>
      </c>
      <c r="F395" s="122">
        <v>0.67162181300832668</v>
      </c>
      <c r="G395" s="122">
        <v>0.60702464355535013</v>
      </c>
      <c r="H395" s="122">
        <v>0.82528505080485637</v>
      </c>
      <c r="I395" s="122">
        <v>0.73641774759329515</v>
      </c>
      <c r="J395" s="122">
        <v>0.46125766545194824</v>
      </c>
      <c r="K395" s="100">
        <v>0.10908744269272108</v>
      </c>
      <c r="L395" s="101"/>
      <c r="M395" s="102">
        <v>394</v>
      </c>
      <c r="N395" s="125">
        <v>1.729194820892471</v>
      </c>
      <c r="O395" s="125">
        <v>0.71385739991134223</v>
      </c>
      <c r="P395" s="125">
        <v>0.2057350103736505</v>
      </c>
      <c r="Q395" s="125">
        <v>0.82107023071501861</v>
      </c>
      <c r="R395" s="125">
        <v>0.44439590442271126</v>
      </c>
      <c r="S395" s="125">
        <v>0.27157254411547171</v>
      </c>
      <c r="T395" s="125">
        <v>0.93569567438665202</v>
      </c>
      <c r="U395" s="122">
        <v>0.63234034656938853</v>
      </c>
      <c r="V395" s="122">
        <v>-9.7265779764108301E-2</v>
      </c>
      <c r="W395" s="94">
        <v>-1.2313957509622342</v>
      </c>
      <c r="X395" s="56"/>
      <c r="Y395" s="95">
        <v>394</v>
      </c>
      <c r="Z395" s="122">
        <f>(幕後結果!$AB$2+幕後結果!$AB$4*幕後結果_最佳化!$N1396)*12/3</f>
        <v>-5.6226159029636236E-2</v>
      </c>
      <c r="AA395" s="122">
        <f>(幕後結果!$AC$2+幕後結果!$AC$4*幕後結果_最佳化!$O1396)*12/3</f>
        <v>0.78374837832736477</v>
      </c>
      <c r="AB395" s="122">
        <f>(幕後結果!$AD$2+幕後結果!$AD$4*幕後結果_最佳化!$P1396)*12/3</f>
        <v>0.823476402927103</v>
      </c>
      <c r="AC395" s="122">
        <f>(幕後結果!$AE$2+幕後結果!$AE$4*幕後結果_最佳化!$Q1396)*12/3</f>
        <v>1.8342424231911336</v>
      </c>
      <c r="AD395" s="122">
        <f>(幕後結果!$AF$2+幕後結果!$AF$4*幕後結果_最佳化!$R1396)*12/3</f>
        <v>2.5278454348584205</v>
      </c>
      <c r="AE395" s="122">
        <f>(幕後結果!$AG$2+幕後結果!$AG$4*幕後結果_最佳化!$S1396)*12/3</f>
        <v>0.44126963764379101</v>
      </c>
      <c r="AF395" s="122">
        <f>(幕後結果!$AH$2+幕後結果!$AH$4*幕後結果_最佳化!$T1396)*12/3</f>
        <v>1.5477087157269187</v>
      </c>
      <c r="AG395" s="122">
        <f>(幕後結果!$AI$2+幕後結果!$AI$4*幕後結果_最佳化!$U1396)*12/3</f>
        <v>0.92309381733962736</v>
      </c>
      <c r="AH395" s="122">
        <f>(幕後結果!$AJ$2+幕後結果!$AJ$4*幕後結果_最佳化!$V1396)*12/3</f>
        <v>1.2161871773545543</v>
      </c>
      <c r="AI395" s="96">
        <f>(幕後結果!$AK$2+幕後結果!$AK$4*幕後結果_最佳化!$W1396)*12/3</f>
        <v>-1.8618660387754584</v>
      </c>
      <c r="AJ395" s="56"/>
      <c r="AK395" s="56"/>
      <c r="AL395" s="56"/>
      <c r="AM395" s="104">
        <v>394</v>
      </c>
      <c r="AN395" s="122">
        <f t="shared" si="79"/>
        <v>5.8433704002344378E-2</v>
      </c>
      <c r="AO395" s="122">
        <f t="shared" si="80"/>
        <v>0.13390307018556491</v>
      </c>
      <c r="AP395" s="122">
        <f t="shared" si="81"/>
        <v>1.9772853901523085E-2</v>
      </c>
      <c r="AQ395" s="122">
        <f t="shared" si="82"/>
        <v>9.3559346276329322E-2</v>
      </c>
      <c r="AR395" s="122">
        <f t="shared" si="83"/>
        <v>0.21174179249255753</v>
      </c>
      <c r="AS395" s="122">
        <f t="shared" si="84"/>
        <v>3.1214978908068708E-2</v>
      </c>
      <c r="AT395" s="122">
        <f t="shared" si="85"/>
        <v>6.0534443761341483E-2</v>
      </c>
      <c r="AU395" s="122">
        <f t="shared" si="86"/>
        <v>0.11178123168450602</v>
      </c>
      <c r="AV395" s="122">
        <f t="shared" si="87"/>
        <v>0.11089478222272853</v>
      </c>
      <c r="AW395" s="122">
        <f t="shared" si="88"/>
        <v>0.16816379656503602</v>
      </c>
      <c r="AX395" s="122">
        <f t="shared" si="89"/>
        <v>1</v>
      </c>
      <c r="AY395" s="122">
        <f>SUMPRODUCT(AN395:AW395,幕後結果_最佳化!$Z$1005:$AI$1005)</f>
        <v>-4.3609661584335213E-2</v>
      </c>
      <c r="AZ395" s="122">
        <f>(SUMPRODUCT(AN395:AW395,MMULT(AN395:AW395,幕後結果!$AB$9:$AK$18)))*252</f>
        <v>9.2878928610318545E-2</v>
      </c>
      <c r="BA395" s="122">
        <f t="shared" si="90"/>
        <v>0.30476044462875845</v>
      </c>
      <c r="BB395" s="98">
        <f t="shared" si="91"/>
        <v>-0.28386118707011426</v>
      </c>
      <c r="BC395" s="56"/>
      <c r="BD395" s="56"/>
    </row>
    <row r="396" spans="1:56">
      <c r="A396" s="91">
        <v>395</v>
      </c>
      <c r="B396" s="122">
        <v>0.47881250535532183</v>
      </c>
      <c r="C396" s="122">
        <v>0.41209259279639943</v>
      </c>
      <c r="D396" s="122">
        <v>0.52030811605888916</v>
      </c>
      <c r="E396" s="122">
        <v>0.94300554374413004</v>
      </c>
      <c r="F396" s="122">
        <v>9.2892392941616997E-3</v>
      </c>
      <c r="G396" s="122">
        <v>0.1269705691861005</v>
      </c>
      <c r="H396" s="122">
        <v>0.25060939476228095</v>
      </c>
      <c r="I396" s="122">
        <v>0.79132813644246514</v>
      </c>
      <c r="J396" s="122">
        <v>0.40059464805339595</v>
      </c>
      <c r="K396" s="100">
        <v>0.41474821324113398</v>
      </c>
      <c r="L396" s="101"/>
      <c r="M396" s="102">
        <v>395</v>
      </c>
      <c r="N396" s="125">
        <v>-5.3134164305118227E-2</v>
      </c>
      <c r="O396" s="125">
        <v>-0.22216532582956572</v>
      </c>
      <c r="P396" s="125">
        <v>5.0926902929795528E-2</v>
      </c>
      <c r="Q396" s="125">
        <v>1.5805152709321071</v>
      </c>
      <c r="R396" s="125">
        <v>-2.3538825819937834</v>
      </c>
      <c r="S396" s="125">
        <v>-1.1408288837767981</v>
      </c>
      <c r="T396" s="125">
        <v>-0.67257330507812496</v>
      </c>
      <c r="U396" s="122">
        <v>0.81103821180528146</v>
      </c>
      <c r="V396" s="122">
        <v>-0.25180822939921316</v>
      </c>
      <c r="W396" s="94">
        <v>-0.21534746423119863</v>
      </c>
      <c r="X396" s="56"/>
      <c r="Y396" s="95">
        <v>395</v>
      </c>
      <c r="Z396" s="122">
        <f>(幕後結果!$AB$2+幕後結果!$AB$4*幕後結果_最佳化!$N1397)*12/3</f>
        <v>-1.8817970070752101</v>
      </c>
      <c r="AA396" s="122">
        <f>(幕後結果!$AC$2+幕後結果!$AC$4*幕後結果_最佳化!$O1397)*12/3</f>
        <v>-0.23584844254263518</v>
      </c>
      <c r="AB396" s="122">
        <f>(幕後結果!$AD$2+幕後結果!$AD$4*幕後結果_最佳化!$P1397)*12/3</f>
        <v>-9.7783012379952197E-2</v>
      </c>
      <c r="AC396" s="122">
        <f>(幕後結果!$AE$2+幕後結果!$AE$4*幕後結果_最佳化!$Q1397)*12/3</f>
        <v>1.9213271624137265</v>
      </c>
      <c r="AD396" s="122">
        <f>(幕後結果!$AF$2+幕後結果!$AF$4*幕後結果_最佳化!$R1397)*12/3</f>
        <v>-2.7109697088970024</v>
      </c>
      <c r="AE396" s="122">
        <f>(幕後結果!$AG$2+幕後結果!$AG$4*幕後結果_最佳化!$S1397)*12/3</f>
        <v>-0.43614885176870666</v>
      </c>
      <c r="AF396" s="122">
        <f>(幕後結果!$AH$2+幕後結果!$AH$4*幕後結果_最佳化!$T1397)*12/3</f>
        <v>-0.42750981866236543</v>
      </c>
      <c r="AG396" s="122">
        <f>(幕後結果!$AI$2+幕後結果!$AI$4*幕後結果_最佳化!$U1397)*12/3</f>
        <v>-5.6679703585614916E-2</v>
      </c>
      <c r="AH396" s="122">
        <f>(幕後結果!$AJ$2+幕後結果!$AJ$4*幕後結果_最佳化!$V1397)*12/3</f>
        <v>0.57717874010651538</v>
      </c>
      <c r="AI396" s="96">
        <f>(幕後結果!$AK$2+幕後結果!$AK$4*幕後結果_最佳化!$W1397)*12/3</f>
        <v>-2.7981546165610514</v>
      </c>
      <c r="AJ396" s="56"/>
      <c r="AK396" s="56"/>
      <c r="AL396" s="56"/>
      <c r="AM396" s="104">
        <v>395</v>
      </c>
      <c r="AN396" s="122">
        <f t="shared" si="79"/>
        <v>1.4010392258668335E-2</v>
      </c>
      <c r="AO396" s="122">
        <f t="shared" si="80"/>
        <v>9.7956481807037459E-3</v>
      </c>
      <c r="AP396" s="122">
        <f t="shared" si="81"/>
        <v>9.354530808899815E-2</v>
      </c>
      <c r="AQ396" s="122">
        <f t="shared" si="82"/>
        <v>9.9313992056618172E-2</v>
      </c>
      <c r="AR396" s="122">
        <f t="shared" si="83"/>
        <v>0.18281100273020554</v>
      </c>
      <c r="AS396" s="122">
        <f t="shared" si="84"/>
        <v>0.10958329340162266</v>
      </c>
      <c r="AT396" s="122">
        <f t="shared" si="85"/>
        <v>0.18731120037725907</v>
      </c>
      <c r="AU396" s="122">
        <f t="shared" si="86"/>
        <v>0.12560083079593024</v>
      </c>
      <c r="AV396" s="122">
        <f t="shared" si="87"/>
        <v>2.0597888290625598E-2</v>
      </c>
      <c r="AW396" s="122">
        <f t="shared" si="88"/>
        <v>0.1574304438193686</v>
      </c>
      <c r="AX396" s="122">
        <f t="shared" si="89"/>
        <v>1.0000000000000002</v>
      </c>
      <c r="AY396" s="122">
        <f>SUMPRODUCT(AN396:AW396,幕後結果_最佳化!$Z$1005:$AI$1005)</f>
        <v>-4.4818286138347041E-2</v>
      </c>
      <c r="AZ396" s="122">
        <f>(SUMPRODUCT(AN396:AW396,MMULT(AN396:AW396,幕後結果!$AB$9:$AK$18)))*252</f>
        <v>8.8538187112376682E-2</v>
      </c>
      <c r="BA396" s="122">
        <f t="shared" si="90"/>
        <v>0.29755367097781987</v>
      </c>
      <c r="BB396" s="98">
        <f t="shared" si="91"/>
        <v>-0.29479819842278371</v>
      </c>
      <c r="BC396" s="56"/>
      <c r="BD396" s="56"/>
    </row>
    <row r="397" spans="1:56">
      <c r="A397" s="91">
        <v>396</v>
      </c>
      <c r="B397" s="122">
        <v>0.50925827404403123</v>
      </c>
      <c r="C397" s="122">
        <v>0.22828606938749818</v>
      </c>
      <c r="D397" s="122">
        <v>0.27360834858851013</v>
      </c>
      <c r="E397" s="122">
        <v>0.33541707176634095</v>
      </c>
      <c r="F397" s="122">
        <v>0.33618631675094335</v>
      </c>
      <c r="G397" s="122">
        <v>0.32256112026197581</v>
      </c>
      <c r="H397" s="122">
        <v>0.47454639750105554</v>
      </c>
      <c r="I397" s="122">
        <v>0.32251861611443156</v>
      </c>
      <c r="J397" s="122">
        <v>0.30680572245169513</v>
      </c>
      <c r="K397" s="100">
        <v>7.3162128578406538E-2</v>
      </c>
      <c r="L397" s="101"/>
      <c r="M397" s="102">
        <v>396</v>
      </c>
      <c r="N397" s="125">
        <v>2.3209134978743658E-2</v>
      </c>
      <c r="O397" s="125">
        <v>-0.74450314580441235</v>
      </c>
      <c r="P397" s="125">
        <v>-0.60193606392109789</v>
      </c>
      <c r="Q397" s="125">
        <v>-0.42500347224415058</v>
      </c>
      <c r="R397" s="125">
        <v>-0.42289395493787152</v>
      </c>
      <c r="S397" s="125">
        <v>-0.46054895570082049</v>
      </c>
      <c r="T397" s="125">
        <v>-6.3846069380036646E-2</v>
      </c>
      <c r="U397" s="122">
        <v>-0.46066742100733737</v>
      </c>
      <c r="V397" s="122">
        <v>-0.50492509873826774</v>
      </c>
      <c r="W397" s="94">
        <v>-1.4526381166055924</v>
      </c>
      <c r="X397" s="56"/>
      <c r="Y397" s="95">
        <v>396</v>
      </c>
      <c r="Z397" s="122">
        <f>(幕後結果!$AB$2+幕後結果!$AB$4*幕後結果_最佳化!$N1398)*12/3</f>
        <v>-1.8036015096256828</v>
      </c>
      <c r="AA397" s="122">
        <f>(幕後結果!$AC$2+幕後結果!$AC$4*幕後結果_最佳化!$O1398)*12/3</f>
        <v>-0.78700889889126147</v>
      </c>
      <c r="AB397" s="122">
        <f>(幕後結果!$AD$2+幕後結果!$AD$4*幕後結果_最佳化!$P1398)*12/3</f>
        <v>-1.0618677876203848</v>
      </c>
      <c r="AC397" s="122">
        <f>(幕後結果!$AE$2+幕後結果!$AE$4*幕後結果_最佳化!$Q1398)*12/3</f>
        <v>-0.72766991707234485</v>
      </c>
      <c r="AD397" s="122">
        <f>(幕後結果!$AF$2+幕後結果!$AF$4*幕後結果_最佳化!$R1398)*12/3</f>
        <v>-2.6694713132546566E-2</v>
      </c>
      <c r="AE397" s="122">
        <f>(幕後結果!$AG$2+幕後結果!$AG$4*幕後結果_最佳化!$S1398)*12/3</f>
        <v>-0.44187848551631054</v>
      </c>
      <c r="AF397" s="122">
        <f>(幕後結果!$AH$2+幕後結果!$AH$4*幕後結果_最佳化!$T1398)*12/3</f>
        <v>-7.2630880687937355E-2</v>
      </c>
      <c r="AG397" s="122">
        <f>(幕後結果!$AI$2+幕後結果!$AI$4*幕後結果_最佳化!$U1398)*12/3</f>
        <v>-1.3823848391905063</v>
      </c>
      <c r="AH397" s="122">
        <f>(幕後結果!$AJ$2+幕後結果!$AJ$4*幕後結果_最佳化!$V1398)*12/3</f>
        <v>0.58762748802164189</v>
      </c>
      <c r="AI397" s="96">
        <f>(幕後結果!$AK$2+幕後結果!$AK$4*幕後結果_最佳化!$W1398)*12/3</f>
        <v>-4.1391702774265067</v>
      </c>
      <c r="AJ397" s="56"/>
      <c r="AK397" s="56"/>
      <c r="AL397" s="56"/>
      <c r="AM397" s="104">
        <v>396</v>
      </c>
      <c r="AN397" s="122">
        <f t="shared" si="79"/>
        <v>8.6102735612129347E-2</v>
      </c>
      <c r="AO397" s="122">
        <f t="shared" si="80"/>
        <v>0.19311033734274397</v>
      </c>
      <c r="AP397" s="122">
        <f t="shared" si="81"/>
        <v>0.1696312823814016</v>
      </c>
      <c r="AQ397" s="122">
        <f t="shared" si="82"/>
        <v>1.4233435618507918E-2</v>
      </c>
      <c r="AR397" s="122">
        <f t="shared" si="83"/>
        <v>0.15674664788936837</v>
      </c>
      <c r="AS397" s="122">
        <f t="shared" si="84"/>
        <v>0.18921703516205765</v>
      </c>
      <c r="AT397" s="122">
        <f t="shared" si="85"/>
        <v>5.0167505823224316E-2</v>
      </c>
      <c r="AU397" s="122">
        <f t="shared" si="86"/>
        <v>0.10716663615776571</v>
      </c>
      <c r="AV397" s="122">
        <f t="shared" si="87"/>
        <v>3.081498448369473E-2</v>
      </c>
      <c r="AW397" s="122">
        <f t="shared" si="88"/>
        <v>2.8093995291065261E-3</v>
      </c>
      <c r="AX397" s="122">
        <f t="shared" si="89"/>
        <v>1</v>
      </c>
      <c r="AY397" s="122">
        <f>SUMPRODUCT(AN397:AW397,幕後結果_最佳化!$Z$1005:$AI$1005)</f>
        <v>-5.6044990094549982E-4</v>
      </c>
      <c r="AZ397" s="122">
        <f>(SUMPRODUCT(AN397:AW397,MMULT(AN397:AW397,幕後結果!$AB$9:$AK$18)))*252</f>
        <v>6.6054784287411156E-2</v>
      </c>
      <c r="BA397" s="122">
        <f t="shared" si="90"/>
        <v>0.25701125323108159</v>
      </c>
      <c r="BB397" s="98">
        <f t="shared" si="91"/>
        <v>-0.169099404615835</v>
      </c>
      <c r="BC397" s="56"/>
      <c r="BD397" s="56"/>
    </row>
    <row r="398" spans="1:56">
      <c r="A398" s="91">
        <v>397</v>
      </c>
      <c r="B398" s="122">
        <v>0.47997774528520654</v>
      </c>
      <c r="C398" s="122">
        <v>0.54689758016749823</v>
      </c>
      <c r="D398" s="122">
        <v>5.3808530494922291E-2</v>
      </c>
      <c r="E398" s="122">
        <v>0.79419265307830833</v>
      </c>
      <c r="F398" s="122">
        <v>0.63527985204363824</v>
      </c>
      <c r="G398" s="122">
        <v>0.25078697709926723</v>
      </c>
      <c r="H398" s="122">
        <v>3.5326519265569845E-2</v>
      </c>
      <c r="I398" s="122">
        <v>0.2998342157963696</v>
      </c>
      <c r="J398" s="122">
        <v>0.27301316622020733</v>
      </c>
      <c r="K398" s="100">
        <v>0.37494222351447837</v>
      </c>
      <c r="L398" s="101"/>
      <c r="M398" s="102">
        <v>397</v>
      </c>
      <c r="N398" s="125">
        <v>-5.0209438043885467E-2</v>
      </c>
      <c r="O398" s="125">
        <v>0.11782686873520604</v>
      </c>
      <c r="P398" s="125">
        <v>-1.6089967101485523</v>
      </c>
      <c r="Q398" s="125">
        <v>0.82105543329424369</v>
      </c>
      <c r="R398" s="125">
        <v>0.3458701588875614</v>
      </c>
      <c r="S398" s="125">
        <v>-0.67201530297710954</v>
      </c>
      <c r="T398" s="125">
        <v>-1.8077010664732451</v>
      </c>
      <c r="U398" s="122">
        <v>-0.52487738490204816</v>
      </c>
      <c r="V398" s="122">
        <v>-0.60372523708881454</v>
      </c>
      <c r="W398" s="94">
        <v>-0.31879173372502462</v>
      </c>
      <c r="X398" s="56"/>
      <c r="Y398" s="95">
        <v>397</v>
      </c>
      <c r="Z398" s="122">
        <f>(幕後結果!$AB$2+幕後結果!$AB$4*幕後結果_最佳化!$N1399)*12/3</f>
        <v>-1.8788013227512927</v>
      </c>
      <c r="AA398" s="122">
        <f>(幕後結果!$AC$2+幕後結果!$AC$4*幕後結果_最佳化!$O1399)*12/3</f>
        <v>0.1237798131420469</v>
      </c>
      <c r="AB398" s="122">
        <f>(幕後結果!$AD$2+幕後結果!$AD$4*幕後結果_最佳化!$P1399)*12/3</f>
        <v>-1.8489915879840713</v>
      </c>
      <c r="AC398" s="122">
        <f>(幕後結果!$AE$2+幕後結果!$AE$4*幕後結果_最佳化!$Q1399)*12/3</f>
        <v>0.37694926768789966</v>
      </c>
      <c r="AD398" s="122">
        <f>(幕後結果!$AF$2+幕後結果!$AF$4*幕後結果_最佳化!$R1399)*12/3</f>
        <v>1.3307354897805506</v>
      </c>
      <c r="AE398" s="122">
        <f>(幕後結果!$AG$2+幕後結果!$AG$4*幕後結果_最佳化!$S1399)*12/3</f>
        <v>-0.22861535802511354</v>
      </c>
      <c r="AF398" s="122">
        <f>(幕後結果!$AH$2+幕後結果!$AH$4*幕後結果_最佳化!$T1399)*12/3</f>
        <v>-1.3964225932508214</v>
      </c>
      <c r="AG398" s="122">
        <f>(幕後結果!$AI$2+幕後結果!$AI$4*幕後結果_最佳化!$U1399)*12/3</f>
        <v>-0.7079934607753996</v>
      </c>
      <c r="AH398" s="122">
        <f>(幕後結果!$AJ$2+幕後結果!$AJ$4*幕後結果_最佳化!$V1399)*12/3</f>
        <v>0.3066974594356322</v>
      </c>
      <c r="AI398" s="96">
        <f>(幕後結果!$AK$2+幕後結果!$AK$4*幕後結果_最佳化!$W1399)*12/3</f>
        <v>-2.282154403680325</v>
      </c>
      <c r="AJ398" s="56"/>
      <c r="AK398" s="56"/>
      <c r="AL398" s="56"/>
      <c r="AM398" s="104">
        <v>397</v>
      </c>
      <c r="AN398" s="122">
        <f t="shared" si="79"/>
        <v>0.15783351503813678</v>
      </c>
      <c r="AO398" s="122">
        <f t="shared" si="80"/>
        <v>0.12470765793354449</v>
      </c>
      <c r="AP398" s="122">
        <f t="shared" si="81"/>
        <v>0.19074842482299961</v>
      </c>
      <c r="AQ398" s="122">
        <f t="shared" si="82"/>
        <v>0.15829943429821597</v>
      </c>
      <c r="AR398" s="122">
        <f t="shared" si="83"/>
        <v>0.18370446748282299</v>
      </c>
      <c r="AS398" s="122">
        <f t="shared" si="84"/>
        <v>4.8899801680389779E-2</v>
      </c>
      <c r="AT398" s="122">
        <f t="shared" si="85"/>
        <v>3.8930692859647266E-2</v>
      </c>
      <c r="AU398" s="122">
        <f t="shared" si="86"/>
        <v>1.7083777662853114E-2</v>
      </c>
      <c r="AV398" s="122">
        <f t="shared" si="87"/>
        <v>1.2228512787578015E-2</v>
      </c>
      <c r="AW398" s="122">
        <f t="shared" si="88"/>
        <v>6.7563715433812024E-2</v>
      </c>
      <c r="AX398" s="122">
        <f t="shared" si="89"/>
        <v>0.99999999999999978</v>
      </c>
      <c r="AY398" s="122">
        <f>SUMPRODUCT(AN398:AW398,幕後結果_最佳化!$Z$1005:$AI$1005)</f>
        <v>-0.15714875623108479</v>
      </c>
      <c r="AZ398" s="122">
        <f>(SUMPRODUCT(AN398:AW398,MMULT(AN398:AW398,幕後結果!$AB$9:$AK$18)))*252</f>
        <v>9.2593069514066831E-2</v>
      </c>
      <c r="BA398" s="122">
        <f t="shared" si="90"/>
        <v>0.304291093386032</v>
      </c>
      <c r="BB398" s="98">
        <f t="shared" si="91"/>
        <v>-0.65742560521578419</v>
      </c>
      <c r="BC398" s="56"/>
      <c r="BD398" s="56"/>
    </row>
    <row r="399" spans="1:56">
      <c r="A399" s="91">
        <v>398</v>
      </c>
      <c r="B399" s="122">
        <v>0.33886262062068129</v>
      </c>
      <c r="C399" s="122">
        <v>4.4194852482559721E-2</v>
      </c>
      <c r="D399" s="122">
        <v>0.6829330624944292</v>
      </c>
      <c r="E399" s="122">
        <v>0.65758508228807311</v>
      </c>
      <c r="F399" s="122">
        <v>0.56739686140501289</v>
      </c>
      <c r="G399" s="122">
        <v>0.72035186975070964</v>
      </c>
      <c r="H399" s="122">
        <v>0.19772740809998068</v>
      </c>
      <c r="I399" s="122">
        <v>0.54481414528546024</v>
      </c>
      <c r="J399" s="122">
        <v>0.23774920100793784</v>
      </c>
      <c r="K399" s="100">
        <v>0.97549031895183824</v>
      </c>
      <c r="L399" s="101"/>
      <c r="M399" s="102">
        <v>398</v>
      </c>
      <c r="N399" s="125">
        <v>-0.41556923712095672</v>
      </c>
      <c r="O399" s="125">
        <v>-1.7039538737993742</v>
      </c>
      <c r="P399" s="125">
        <v>0.47591648826293176</v>
      </c>
      <c r="Q399" s="125">
        <v>0.40588127724319639</v>
      </c>
      <c r="R399" s="125">
        <v>0.16975060160259361</v>
      </c>
      <c r="S399" s="125">
        <v>0.58388711818980332</v>
      </c>
      <c r="T399" s="125">
        <v>-0.8497666831927303</v>
      </c>
      <c r="U399" s="122">
        <v>0.11256969847291488</v>
      </c>
      <c r="V399" s="122">
        <v>-0.71356145055643838</v>
      </c>
      <c r="W399" s="94">
        <v>1.9684232224681879</v>
      </c>
      <c r="X399" s="56"/>
      <c r="Y399" s="95">
        <v>398</v>
      </c>
      <c r="Z399" s="122">
        <f>(幕後結果!$AB$2+幕後結果!$AB$4*幕後結果_最佳化!$N1400)*12/3</f>
        <v>-2.2530252756703701</v>
      </c>
      <c r="AA399" s="122">
        <f>(幕後結果!$AC$2+幕後結果!$AC$4*幕後結果_最佳化!$O1400)*12/3</f>
        <v>-1.809033838039616</v>
      </c>
      <c r="AB399" s="122">
        <f>(幕後結果!$AD$2+幕後結果!$AD$4*幕後結果_最佳化!$P1400)*12/3</f>
        <v>-0.33163628906635945</v>
      </c>
      <c r="AC399" s="122">
        <f>(幕後結果!$AE$2+幕後結果!$AE$4*幕後結果_最佳化!$Q1400)*12/3</f>
        <v>0.29955398933400723</v>
      </c>
      <c r="AD399" s="122">
        <f>(幕後結果!$AF$2+幕後結果!$AF$4*幕後結果_最佳化!$R1400)*12/3</f>
        <v>1.5811208195244932</v>
      </c>
      <c r="AE399" s="122">
        <f>(幕後結果!$AG$2+幕後結果!$AG$4*幕後結果_最佳化!$S1400)*12/3</f>
        <v>0.10233955093676676</v>
      </c>
      <c r="AF399" s="122">
        <f>(幕後結果!$AH$2+幕後結果!$AH$4*幕後結果_最佳化!$T1400)*12/3</f>
        <v>-1.096303152805824</v>
      </c>
      <c r="AG399" s="122">
        <f>(幕後結果!$AI$2+幕後結果!$AI$4*幕後結果_最佳化!$U1400)*12/3</f>
        <v>-1.0755900009904769</v>
      </c>
      <c r="AH399" s="122">
        <f>(幕後結果!$AJ$2+幕後結果!$AJ$4*幕後結果_最佳化!$V1400)*12/3</f>
        <v>0.26842816452202378</v>
      </c>
      <c r="AI399" s="96">
        <f>(幕後結果!$AK$2+幕後結果!$AK$4*幕後結果_最佳化!$W1400)*12/3</f>
        <v>7.9177206062527761E-2</v>
      </c>
      <c r="AJ399" s="56"/>
      <c r="AK399" s="56"/>
      <c r="AL399" s="56"/>
      <c r="AM399" s="104">
        <v>398</v>
      </c>
      <c r="AN399" s="122">
        <f t="shared" si="79"/>
        <v>0.11517526572220656</v>
      </c>
      <c r="AO399" s="122">
        <f t="shared" si="80"/>
        <v>0.17125151981059711</v>
      </c>
      <c r="AP399" s="122">
        <f t="shared" si="81"/>
        <v>7.2833274011053217E-2</v>
      </c>
      <c r="AQ399" s="122">
        <f t="shared" si="82"/>
        <v>2.7091843070426631E-2</v>
      </c>
      <c r="AR399" s="122">
        <f t="shared" si="83"/>
        <v>0.18595142778576423</v>
      </c>
      <c r="AS399" s="122">
        <f t="shared" si="84"/>
        <v>3.1259355418533731E-2</v>
      </c>
      <c r="AT399" s="122">
        <f t="shared" si="85"/>
        <v>0.11083552875344486</v>
      </c>
      <c r="AU399" s="122">
        <f t="shared" si="86"/>
        <v>2.3102520660584193E-2</v>
      </c>
      <c r="AV399" s="122">
        <f t="shared" si="87"/>
        <v>9.1127366244403069E-2</v>
      </c>
      <c r="AW399" s="122">
        <f t="shared" si="88"/>
        <v>0.17137189852298645</v>
      </c>
      <c r="AX399" s="122">
        <f t="shared" si="89"/>
        <v>1</v>
      </c>
      <c r="AY399" s="122">
        <f>SUMPRODUCT(AN399:AW399,幕後結果_最佳化!$Z$1005:$AI$1005)</f>
        <v>-0.17965987502665093</v>
      </c>
      <c r="AZ399" s="122">
        <f>(SUMPRODUCT(AN399:AW399,MMULT(AN399:AW399,幕後結果!$AB$9:$AK$18)))*252</f>
        <v>8.1148416089164954E-2</v>
      </c>
      <c r="BA399" s="122">
        <f t="shared" si="90"/>
        <v>0.28486561057657511</v>
      </c>
      <c r="BB399" s="98">
        <f t="shared" si="91"/>
        <v>-0.78128024852204581</v>
      </c>
      <c r="BC399" s="56"/>
      <c r="BD399" s="56"/>
    </row>
    <row r="400" spans="1:56">
      <c r="A400" s="91">
        <v>399</v>
      </c>
      <c r="B400" s="122">
        <v>0.14108318114193019</v>
      </c>
      <c r="C400" s="122">
        <v>0.32044920876363858</v>
      </c>
      <c r="D400" s="122">
        <v>0.75331873849278952</v>
      </c>
      <c r="E400" s="122">
        <v>0.70955392020969721</v>
      </c>
      <c r="F400" s="122">
        <v>0.89295705778795709</v>
      </c>
      <c r="G400" s="122">
        <v>0.19488297322072468</v>
      </c>
      <c r="H400" s="122">
        <v>0.16922958000163923</v>
      </c>
      <c r="I400" s="122">
        <v>0.19191554056400828</v>
      </c>
      <c r="J400" s="122">
        <v>0.11574760442758247</v>
      </c>
      <c r="K400" s="100">
        <v>0.85405589565629358</v>
      </c>
      <c r="L400" s="101"/>
      <c r="M400" s="102">
        <v>399</v>
      </c>
      <c r="N400" s="125">
        <v>-1.075465517861069</v>
      </c>
      <c r="O400" s="125">
        <v>-0.46644302945741828</v>
      </c>
      <c r="P400" s="125">
        <v>0.68497052138450987</v>
      </c>
      <c r="Q400" s="125">
        <v>0.55208202060193567</v>
      </c>
      <c r="R400" s="125">
        <v>1.2424084909094584</v>
      </c>
      <c r="S400" s="125">
        <v>-0.86004189939986064</v>
      </c>
      <c r="T400" s="125">
        <v>-0.95721418258326474</v>
      </c>
      <c r="U400" s="122">
        <v>-0.87085911824665574</v>
      </c>
      <c r="V400" s="122">
        <v>-1.1965161274764204</v>
      </c>
      <c r="W400" s="94">
        <v>1.0539884422622852</v>
      </c>
      <c r="X400" s="56"/>
      <c r="Y400" s="95">
        <v>399</v>
      </c>
      <c r="Z400" s="122">
        <f>(幕後結果!$AB$2+幕後結果!$AB$4*幕後結果_最佳化!$N1401)*12/3</f>
        <v>-2.9289315886226306</v>
      </c>
      <c r="AA400" s="122">
        <f>(幕後結果!$AC$2+幕後結果!$AC$4*幕後結果_最佳化!$O1401)*12/3</f>
        <v>-0.51120552116369189</v>
      </c>
      <c r="AB400" s="122">
        <f>(幕後結果!$AD$2+幕後結果!$AD$4*幕後結果_最佳化!$P1401)*12/3</f>
        <v>0.33093280420988946</v>
      </c>
      <c r="AC400" s="122">
        <f>(幕後結果!$AE$2+幕後結果!$AE$4*幕後結果_最佳化!$Q1401)*12/3</f>
        <v>0.87945884067718827</v>
      </c>
      <c r="AD400" s="122">
        <f>(幕後結果!$AF$2+幕後結果!$AF$4*幕後結果_最佳化!$R1401)*12/3</f>
        <v>3.6209742567181986</v>
      </c>
      <c r="AE400" s="122">
        <f>(幕後結果!$AG$2+幕後結果!$AG$4*幕後結果_最佳化!$S1401)*12/3</f>
        <v>-0.83219566264602485</v>
      </c>
      <c r="AF400" s="122">
        <f>(幕後結果!$AH$2+幕後結果!$AH$4*幕後結果_最佳化!$T1401)*12/3</f>
        <v>-0.83999790241514882</v>
      </c>
      <c r="AG400" s="122">
        <f>(幕後結果!$AI$2+幕後結果!$AI$4*幕後結果_最佳化!$U1401)*12/3</f>
        <v>-1.1346384907183511</v>
      </c>
      <c r="AH400" s="122">
        <f>(幕後結果!$AJ$2+幕後結果!$AJ$4*幕後結果_最佳化!$V1401)*12/3</f>
        <v>-0.63870905039211745</v>
      </c>
      <c r="AI400" s="96">
        <f>(幕後結果!$AK$2+幕後結果!$AK$4*幕後結果_最佳化!$W1401)*12/3</f>
        <v>-0.56786908706851391</v>
      </c>
      <c r="AJ400" s="56"/>
      <c r="AK400" s="56"/>
      <c r="AL400" s="56"/>
      <c r="AM400" s="104">
        <v>399</v>
      </c>
      <c r="AN400" s="122">
        <f t="shared" si="79"/>
        <v>0.10801996293533965</v>
      </c>
      <c r="AO400" s="122">
        <f t="shared" si="80"/>
        <v>6.1518673792155414E-2</v>
      </c>
      <c r="AP400" s="122">
        <f t="shared" si="81"/>
        <v>2.6959987073897806E-2</v>
      </c>
      <c r="AQ400" s="122">
        <f t="shared" si="82"/>
        <v>0.17552496110773813</v>
      </c>
      <c r="AR400" s="122">
        <f t="shared" si="83"/>
        <v>0.17578121210738895</v>
      </c>
      <c r="AS400" s="122">
        <f t="shared" si="84"/>
        <v>0.14475144321473316</v>
      </c>
      <c r="AT400" s="122">
        <f t="shared" si="85"/>
        <v>1.9382143004647672E-2</v>
      </c>
      <c r="AU400" s="122">
        <f t="shared" si="86"/>
        <v>6.9369325237938873E-2</v>
      </c>
      <c r="AV400" s="122">
        <f t="shared" si="87"/>
        <v>9.5301555282729739E-2</v>
      </c>
      <c r="AW400" s="122">
        <f t="shared" si="88"/>
        <v>0.12339073624343064</v>
      </c>
      <c r="AX400" s="122">
        <f t="shared" si="89"/>
        <v>1</v>
      </c>
      <c r="AY400" s="122">
        <f>SUMPRODUCT(AN400:AW400,幕後結果_最佳化!$Z$1005:$AI$1005)</f>
        <v>-0.10184318540819269</v>
      </c>
      <c r="AZ400" s="122">
        <f>(SUMPRODUCT(AN400:AW400,MMULT(AN400:AW400,幕後結果!$AB$9:$AK$18)))*252</f>
        <v>7.406020692978435E-2</v>
      </c>
      <c r="BA400" s="122">
        <f t="shared" si="90"/>
        <v>0.27214005021272475</v>
      </c>
      <c r="BB400" s="98">
        <f t="shared" si="91"/>
        <v>-0.53187020908921989</v>
      </c>
      <c r="BC400" s="56"/>
      <c r="BD400" s="56"/>
    </row>
    <row r="401" spans="1:56">
      <c r="A401" s="91">
        <v>400</v>
      </c>
      <c r="B401" s="122">
        <v>0.27805006485532013</v>
      </c>
      <c r="C401" s="122">
        <v>0.82930950030408246</v>
      </c>
      <c r="D401" s="122">
        <v>0.14355182530041333</v>
      </c>
      <c r="E401" s="122">
        <v>0.66522063581296753</v>
      </c>
      <c r="F401" s="122">
        <v>0.53435951089041644</v>
      </c>
      <c r="G401" s="122">
        <v>0.90966727325515095</v>
      </c>
      <c r="H401" s="122">
        <v>0.96383609462094988</v>
      </c>
      <c r="I401" s="122">
        <v>0.94521045413537896</v>
      </c>
      <c r="J401" s="122">
        <v>0.32679692424571294</v>
      </c>
      <c r="K401" s="100">
        <v>0.96719845199451537</v>
      </c>
      <c r="L401" s="101"/>
      <c r="M401" s="102">
        <v>400</v>
      </c>
      <c r="N401" s="125">
        <v>-0.58864397238145127</v>
      </c>
      <c r="O401" s="125">
        <v>0.95144012542395018</v>
      </c>
      <c r="P401" s="125">
        <v>-1.0644969163211562</v>
      </c>
      <c r="Q401" s="125">
        <v>0.42675370622742975</v>
      </c>
      <c r="R401" s="125">
        <v>8.6233276728146166E-2</v>
      </c>
      <c r="S401" s="125">
        <v>1.3387089131866075</v>
      </c>
      <c r="T401" s="125">
        <v>1.7970491913217113</v>
      </c>
      <c r="U401" s="122">
        <v>1.6000878691553331</v>
      </c>
      <c r="V401" s="122">
        <v>-0.44877517523475324</v>
      </c>
      <c r="W401" s="94">
        <v>1.8411260022677725</v>
      </c>
      <c r="X401" s="56"/>
      <c r="Y401" s="95">
        <v>400</v>
      </c>
      <c r="Z401" s="122">
        <f>(幕後結果!$AB$2+幕後結果!$AB$4*幕後結果_最佳化!$N1402)*12/3</f>
        <v>-2.4302990527613808</v>
      </c>
      <c r="AA401" s="122">
        <f>(幕後結果!$AC$2+幕後結果!$AC$4*幕後結果_最佳化!$O1402)*12/3</f>
        <v>0.99646194081135941</v>
      </c>
      <c r="AB401" s="122">
        <f>(幕後結果!$AD$2+幕後結果!$AD$4*幕後結果_最佳化!$P1402)*12/3</f>
        <v>-0.95765365365550359</v>
      </c>
      <c r="AC401" s="122">
        <f>(幕後結果!$AE$2+幕後結果!$AE$4*幕後結果_最佳化!$Q1402)*12/3</f>
        <v>0.43115911514177546</v>
      </c>
      <c r="AD401" s="122">
        <f>(幕後結果!$AF$2+幕後結果!$AF$4*幕後結果_最佳化!$R1402)*12/3</f>
        <v>0.94365134260405747</v>
      </c>
      <c r="AE401" s="122">
        <f>(幕後結果!$AG$2+幕後結果!$AG$4*幕後結果_最佳化!$S1402)*12/3</f>
        <v>0.99339677974131158</v>
      </c>
      <c r="AF401" s="122">
        <f>(幕後結果!$AH$2+幕後結果!$AH$4*幕後結果_最佳化!$T1402)*12/3</f>
        <v>1.8070883473617652</v>
      </c>
      <c r="AG401" s="122">
        <f>(幕後結果!$AI$2+幕後結果!$AI$4*幕後結果_最佳化!$U1402)*12/3</f>
        <v>1.2103158500755575</v>
      </c>
      <c r="AH401" s="122">
        <f>(幕後結果!$AJ$2+幕後結果!$AJ$4*幕後結果_最佳化!$V1402)*12/3</f>
        <v>0.62310661132706713</v>
      </c>
      <c r="AI401" s="96">
        <f>(幕後結果!$AK$2+幕後結果!$AK$4*幕後結果_最佳化!$W1402)*12/3</f>
        <v>1.6365413493148118</v>
      </c>
      <c r="AJ401" s="56"/>
      <c r="AK401" s="56"/>
      <c r="AL401" s="56"/>
      <c r="AM401" s="104">
        <v>400</v>
      </c>
      <c r="AN401" s="122">
        <f t="shared" si="79"/>
        <v>0.10919482136737264</v>
      </c>
      <c r="AO401" s="122">
        <f t="shared" si="80"/>
        <v>1.0931869959550793E-2</v>
      </c>
      <c r="AP401" s="122">
        <f t="shared" si="81"/>
        <v>0.14724683707313066</v>
      </c>
      <c r="AQ401" s="122">
        <f t="shared" si="82"/>
        <v>1.6722747764199666E-3</v>
      </c>
      <c r="AR401" s="122">
        <f t="shared" si="83"/>
        <v>7.7417604273608803E-2</v>
      </c>
      <c r="AS401" s="122">
        <f t="shared" si="84"/>
        <v>0.18342809038002697</v>
      </c>
      <c r="AT401" s="122">
        <f t="shared" si="85"/>
        <v>0.21088239828213945</v>
      </c>
      <c r="AU401" s="122">
        <f t="shared" si="86"/>
        <v>5.4954197581363946E-2</v>
      </c>
      <c r="AV401" s="122">
        <f t="shared" si="87"/>
        <v>0.1574952791008267</v>
      </c>
      <c r="AW401" s="122">
        <f t="shared" si="88"/>
        <v>4.6776627205560153E-2</v>
      </c>
      <c r="AX401" s="122">
        <f t="shared" si="89"/>
        <v>1</v>
      </c>
      <c r="AY401" s="122">
        <f>SUMPRODUCT(AN401:AW401,幕後結果_最佳化!$Z$1005:$AI$1005)</f>
        <v>-3.2350858510418162E-2</v>
      </c>
      <c r="AZ401" s="122">
        <f>(SUMPRODUCT(AN401:AW401,MMULT(AN401:AW401,幕後結果!$AB$9:$AK$18)))*252</f>
        <v>4.344360789009017E-2</v>
      </c>
      <c r="BA401" s="122">
        <f t="shared" si="90"/>
        <v>0.20843130256775294</v>
      </c>
      <c r="BB401" s="98">
        <f t="shared" si="91"/>
        <v>-0.36103434361044218</v>
      </c>
      <c r="BC401" s="56"/>
      <c r="BD401" s="56"/>
    </row>
    <row r="402" spans="1:56">
      <c r="A402" s="91">
        <v>401</v>
      </c>
      <c r="B402" s="122">
        <v>0.60588240457754927</v>
      </c>
      <c r="C402" s="122">
        <v>0.57141246254959843</v>
      </c>
      <c r="D402" s="122">
        <v>0.7315525671780756</v>
      </c>
      <c r="E402" s="122">
        <v>0.33395076433680293</v>
      </c>
      <c r="F402" s="122">
        <v>0.1617284428103114</v>
      </c>
      <c r="G402" s="122">
        <v>0.40614114652389066</v>
      </c>
      <c r="H402" s="122">
        <v>0.9956750402829877</v>
      </c>
      <c r="I402" s="122">
        <v>0.60490120478167797</v>
      </c>
      <c r="J402" s="122">
        <v>0.77156291628785612</v>
      </c>
      <c r="K402" s="100">
        <v>0.96067439162021606</v>
      </c>
      <c r="L402" s="101"/>
      <c r="M402" s="102">
        <v>401</v>
      </c>
      <c r="N402" s="125">
        <v>0.26860301637506873</v>
      </c>
      <c r="O402" s="125">
        <v>0.17997133141479812</v>
      </c>
      <c r="P402" s="125">
        <v>0.61751534102836425</v>
      </c>
      <c r="Q402" s="125">
        <v>-0.42902981307033194</v>
      </c>
      <c r="R402" s="125">
        <v>-0.9873789789298939</v>
      </c>
      <c r="S402" s="125">
        <v>-0.23748275894498888</v>
      </c>
      <c r="T402" s="125">
        <v>2.6255889916752375</v>
      </c>
      <c r="U402" s="122">
        <v>0.26605403993911514</v>
      </c>
      <c r="V402" s="122">
        <v>0.74400381447774588</v>
      </c>
      <c r="W402" s="94">
        <v>1.758566208352099</v>
      </c>
      <c r="X402" s="56"/>
      <c r="Y402" s="95">
        <v>401</v>
      </c>
      <c r="Z402" s="122">
        <f>(幕後結果!$AB$2+幕後結果!$AB$4*幕後結果_最佳化!$N1403)*12/3</f>
        <v>-1.5522540199722947</v>
      </c>
      <c r="AA402" s="122">
        <f>(幕後結果!$AC$2+幕後結果!$AC$4*幕後結果_最佳化!$O1403)*12/3</f>
        <v>0.19480786153174048</v>
      </c>
      <c r="AB402" s="122">
        <f>(幕後結果!$AD$2+幕後結果!$AD$4*幕後結果_最佳化!$P1403)*12/3</f>
        <v>0.78842499636315588</v>
      </c>
      <c r="AC402" s="122">
        <f>(幕後結果!$AE$2+幕後結果!$AE$4*幕後結果_最佳化!$Q1403)*12/3</f>
        <v>0.26171443216950863</v>
      </c>
      <c r="AD402" s="122">
        <f>(幕後結果!$AF$2+幕後結果!$AF$4*幕後結果_最佳化!$R1403)*12/3</f>
        <v>-0.47315610960635657</v>
      </c>
      <c r="AE402" s="122">
        <f>(幕後結果!$AG$2+幕後結果!$AG$4*幕後結果_最佳化!$S1403)*12/3</f>
        <v>-0.26638041039863791</v>
      </c>
      <c r="AF402" s="122">
        <f>(幕後結果!$AH$2+幕後結果!$AH$4*幕後結果_最佳化!$T1403)*12/3</f>
        <v>2.6396892755142636</v>
      </c>
      <c r="AG402" s="122">
        <f>(幕後結果!$AI$2+幕後結果!$AI$4*幕後結果_最佳化!$U1403)*12/3</f>
        <v>-0.43781614196739715</v>
      </c>
      <c r="AH402" s="122">
        <f>(幕後結果!$AJ$2+幕後結果!$AJ$4*幕後結果_最佳化!$V1403)*12/3</f>
        <v>1.7939785722143666</v>
      </c>
      <c r="AI402" s="96">
        <f>(幕後結果!$AK$2+幕後結果!$AK$4*幕後結果_最佳化!$W1403)*12/3</f>
        <v>-0.28031752125870257</v>
      </c>
      <c r="AJ402" s="56"/>
      <c r="AK402" s="56"/>
      <c r="AL402" s="56"/>
      <c r="AM402" s="104">
        <v>401</v>
      </c>
      <c r="AN402" s="122">
        <f t="shared" si="79"/>
        <v>4.7854813904917477E-2</v>
      </c>
      <c r="AO402" s="122">
        <f t="shared" si="80"/>
        <v>0.11022119594201481</v>
      </c>
      <c r="AP402" s="122">
        <f t="shared" si="81"/>
        <v>2.1860608536470472E-2</v>
      </c>
      <c r="AQ402" s="122">
        <f t="shared" si="82"/>
        <v>5.6451179822727383E-2</v>
      </c>
      <c r="AR402" s="122">
        <f t="shared" si="83"/>
        <v>0.12913024982103288</v>
      </c>
      <c r="AS402" s="122">
        <f t="shared" si="84"/>
        <v>0.10661554423019828</v>
      </c>
      <c r="AT402" s="122">
        <f t="shared" si="85"/>
        <v>7.5664263574962976E-2</v>
      </c>
      <c r="AU402" s="122">
        <f t="shared" si="86"/>
        <v>0.1454923478757951</v>
      </c>
      <c r="AV402" s="122">
        <f t="shared" si="87"/>
        <v>0.1513446186212378</v>
      </c>
      <c r="AW402" s="122">
        <f t="shared" si="88"/>
        <v>0.15536517767064281</v>
      </c>
      <c r="AX402" s="122">
        <f t="shared" si="89"/>
        <v>1</v>
      </c>
      <c r="AY402" s="122">
        <f>SUMPRODUCT(AN402:AW402,幕後結果_最佳化!$Z$1005:$AI$1005)</f>
        <v>-7.4431817930723371E-2</v>
      </c>
      <c r="AZ402" s="122">
        <f>(SUMPRODUCT(AN402:AW402,MMULT(AN402:AW402,幕後結果!$AB$9:$AK$18)))*252</f>
        <v>6.7222290361632242E-2</v>
      </c>
      <c r="BA402" s="122">
        <f t="shared" si="90"/>
        <v>0.25927261784004929</v>
      </c>
      <c r="BB402" s="98">
        <f t="shared" si="91"/>
        <v>-0.45254226577489115</v>
      </c>
      <c r="BC402" s="56"/>
      <c r="BD402" s="56"/>
    </row>
    <row r="403" spans="1:56">
      <c r="A403" s="91">
        <v>402</v>
      </c>
      <c r="B403" s="122">
        <v>0.6395481907013536</v>
      </c>
      <c r="C403" s="122">
        <v>0.74282798823624896</v>
      </c>
      <c r="D403" s="122">
        <v>0.51099208758733927</v>
      </c>
      <c r="E403" s="122">
        <v>0.44833632947053115</v>
      </c>
      <c r="F403" s="122">
        <v>0.60664222236288956</v>
      </c>
      <c r="G403" s="122">
        <v>0.71731606865098474</v>
      </c>
      <c r="H403" s="122">
        <v>6.4214702448194494E-2</v>
      </c>
      <c r="I403" s="122">
        <v>0.27329962721694523</v>
      </c>
      <c r="J403" s="122">
        <v>0.82036619522650223</v>
      </c>
      <c r="K403" s="100">
        <v>0.96900035570269294</v>
      </c>
      <c r="L403" s="101"/>
      <c r="M403" s="102">
        <v>402</v>
      </c>
      <c r="N403" s="125">
        <v>0.35725138801359285</v>
      </c>
      <c r="O403" s="125">
        <v>0.65208859114048701</v>
      </c>
      <c r="P403" s="125">
        <v>2.7556564724823762E-2</v>
      </c>
      <c r="Q403" s="125">
        <v>-0.12986572897058854</v>
      </c>
      <c r="R403" s="125">
        <v>0.27057808192066157</v>
      </c>
      <c r="S403" s="125">
        <v>0.57488679271139209</v>
      </c>
      <c r="T403" s="125">
        <v>-1.5203246373528256</v>
      </c>
      <c r="U403" s="122">
        <v>-0.60286386798783642</v>
      </c>
      <c r="V403" s="122">
        <v>0.91676154141837884</v>
      </c>
      <c r="W403" s="94">
        <v>1.866300831093445</v>
      </c>
      <c r="X403" s="56"/>
      <c r="Y403" s="95">
        <v>402</v>
      </c>
      <c r="Z403" s="122">
        <f>(幕後結果!$AB$2+幕後結果!$AB$4*幕後結果_最佳化!$N1404)*12/3</f>
        <v>-1.4614549114272142</v>
      </c>
      <c r="AA403" s="122">
        <f>(幕後結果!$AC$2+幕後結果!$AC$4*幕後結果_最佳化!$O1404)*12/3</f>
        <v>0.6955990754258442</v>
      </c>
      <c r="AB403" s="122">
        <f>(幕後結果!$AD$2+幕後結果!$AD$4*幕後結果_最佳化!$P1404)*12/3</f>
        <v>0.33719736925590854</v>
      </c>
      <c r="AC403" s="122">
        <f>(幕後結果!$AE$2+幕後結果!$AE$4*幕後結果_最佳化!$Q1404)*12/3</f>
        <v>0.46004762376919234</v>
      </c>
      <c r="AD403" s="122">
        <f>(幕後結果!$AF$2+幕後結果!$AF$4*幕後結果_最佳化!$R1404)*12/3</f>
        <v>1.6873646017132238</v>
      </c>
      <c r="AE403" s="122">
        <f>(幕後結果!$AG$2+幕後結果!$AG$4*幕後結果_最佳化!$S1404)*12/3</f>
        <v>0.35184715443427406</v>
      </c>
      <c r="AF403" s="122">
        <f>(幕後結果!$AH$2+幕後結果!$AH$4*幕後結果_最佳化!$T1404)*12/3</f>
        <v>-1.0516902954701524</v>
      </c>
      <c r="AG403" s="122">
        <f>(幕後結果!$AI$2+幕後結果!$AI$4*幕後結果_最佳化!$U1404)*12/3</f>
        <v>-0.14228244620212885</v>
      </c>
      <c r="AH403" s="122">
        <f>(幕後結果!$AJ$2+幕後結果!$AJ$4*幕後結果_最佳化!$V1404)*12/3</f>
        <v>1.9419681897973637</v>
      </c>
      <c r="AI403" s="96">
        <f>(幕後結果!$AK$2+幕後結果!$AK$4*幕後結果_最佳化!$W1404)*12/3</f>
        <v>0.62815661001810286</v>
      </c>
      <c r="AJ403" s="56"/>
      <c r="AK403" s="56"/>
      <c r="AL403" s="56"/>
      <c r="AM403" s="104">
        <v>402</v>
      </c>
      <c r="AN403" s="122">
        <f t="shared" si="79"/>
        <v>0.10464705073164193</v>
      </c>
      <c r="AO403" s="122">
        <f t="shared" si="80"/>
        <v>0.15723692623474508</v>
      </c>
      <c r="AP403" s="122">
        <f t="shared" si="81"/>
        <v>2.887757885192321E-2</v>
      </c>
      <c r="AQ403" s="122">
        <f t="shared" si="82"/>
        <v>5.6617947398049449E-2</v>
      </c>
      <c r="AR403" s="122">
        <f t="shared" si="83"/>
        <v>0.12151864785074119</v>
      </c>
      <c r="AS403" s="122">
        <f t="shared" si="84"/>
        <v>0.12263310924412793</v>
      </c>
      <c r="AT403" s="122">
        <f t="shared" si="85"/>
        <v>4.9582895356797933E-3</v>
      </c>
      <c r="AU403" s="122">
        <f t="shared" si="86"/>
        <v>0.19027965181472331</v>
      </c>
      <c r="AV403" s="122">
        <f t="shared" si="87"/>
        <v>2.1215479777261747E-2</v>
      </c>
      <c r="AW403" s="122">
        <f t="shared" si="88"/>
        <v>0.1920153185611064</v>
      </c>
      <c r="AX403" s="122">
        <f t="shared" si="89"/>
        <v>1</v>
      </c>
      <c r="AY403" s="122">
        <f>SUMPRODUCT(AN403:AW403,幕後結果_最佳化!$Z$1005:$AI$1005)</f>
        <v>-0.40032557185381579</v>
      </c>
      <c r="AZ403" s="122">
        <f>(SUMPRODUCT(AN403:AW403,MMULT(AN403:AW403,幕後結果!$AB$9:$AK$18)))*252</f>
        <v>9.4023653379747954E-2</v>
      </c>
      <c r="BA403" s="122">
        <f t="shared" si="90"/>
        <v>0.30663276631786751</v>
      </c>
      <c r="BB403" s="98">
        <f t="shared" si="91"/>
        <v>-1.44546056566685</v>
      </c>
      <c r="BC403" s="56"/>
      <c r="BD403" s="56"/>
    </row>
    <row r="404" spans="1:56">
      <c r="A404" s="91">
        <v>403</v>
      </c>
      <c r="B404" s="122">
        <v>0.45006760209892338</v>
      </c>
      <c r="C404" s="122">
        <v>0.87274750552021896</v>
      </c>
      <c r="D404" s="122">
        <v>0.7358751299409263</v>
      </c>
      <c r="E404" s="122">
        <v>0.43798617765220649</v>
      </c>
      <c r="F404" s="122">
        <v>0.21669196207014352</v>
      </c>
      <c r="G404" s="122">
        <v>0.82505441180665673</v>
      </c>
      <c r="H404" s="122">
        <v>0.93313616917762876</v>
      </c>
      <c r="I404" s="122">
        <v>0.66974538338342593</v>
      </c>
      <c r="J404" s="122">
        <v>0.18633691304073752</v>
      </c>
      <c r="K404" s="100">
        <v>0.19073493618207915</v>
      </c>
      <c r="L404" s="101"/>
      <c r="M404" s="102">
        <v>403</v>
      </c>
      <c r="N404" s="125">
        <v>-0.1254905521593013</v>
      </c>
      <c r="O404" s="125">
        <v>1.1394752418085736</v>
      </c>
      <c r="P404" s="125">
        <v>0.6306800589965561</v>
      </c>
      <c r="Q404" s="125">
        <v>-0.15607696474008556</v>
      </c>
      <c r="R404" s="125">
        <v>-0.78341419316994299</v>
      </c>
      <c r="S404" s="125">
        <v>0.93480039423313588</v>
      </c>
      <c r="T404" s="125">
        <v>1.4995629088631039</v>
      </c>
      <c r="U404" s="122">
        <v>0.43921020233764013</v>
      </c>
      <c r="V404" s="122">
        <v>-0.89147606586858319</v>
      </c>
      <c r="W404" s="94">
        <v>-0.87519121509517483</v>
      </c>
      <c r="X404" s="56"/>
      <c r="Y404" s="95">
        <v>403</v>
      </c>
      <c r="Z404" s="122">
        <f>(幕後結果!$AB$2+幕後結果!$AB$4*幕後結果_最佳化!$N1405)*12/3</f>
        <v>-1.9559088648935532</v>
      </c>
      <c r="AA404" s="122">
        <f>(幕後結果!$AC$2+幕後結果!$AC$4*幕後結果_最佳化!$O1405)*12/3</f>
        <v>1.2030344464453335</v>
      </c>
      <c r="AB404" s="122">
        <f>(幕後結果!$AD$2+幕後結果!$AD$4*幕後結果_最佳化!$P1405)*12/3</f>
        <v>1.1533760521323513</v>
      </c>
      <c r="AC404" s="122">
        <f>(幕後結果!$AE$2+幕後結果!$AE$4*幕後結果_最佳化!$Q1405)*12/3</f>
        <v>0.82648166239024246</v>
      </c>
      <c r="AD404" s="122">
        <f>(幕後結果!$AF$2+幕後結果!$AF$4*幕後結果_最佳化!$R1405)*12/3</f>
        <v>-2.8622624012854425E-2</v>
      </c>
      <c r="AE404" s="122">
        <f>(幕後結果!$AG$2+幕後結果!$AG$4*幕後結果_最佳化!$S1405)*12/3</f>
        <v>0.58223326263326969</v>
      </c>
      <c r="AF404" s="122">
        <f>(幕後結果!$AH$2+幕後結果!$AH$4*幕後結果_最佳化!$T1405)*12/3</f>
        <v>1.6785305221241373</v>
      </c>
      <c r="AG404" s="122">
        <f>(幕後結果!$AI$2+幕後結果!$AI$4*幕後結果_最佳化!$U1405)*12/3</f>
        <v>0.4704567262834643</v>
      </c>
      <c r="AH404" s="122">
        <f>(幕後結果!$AJ$2+幕後結果!$AJ$4*幕後結果_最佳化!$V1405)*12/3</f>
        <v>0.40455483159845596</v>
      </c>
      <c r="AI404" s="96">
        <f>(幕後結果!$AK$2+幕後結果!$AK$4*幕後結果_最佳化!$W1405)*12/3</f>
        <v>-1.7852128481739185</v>
      </c>
      <c r="AJ404" s="56"/>
      <c r="AK404" s="56"/>
      <c r="AL404" s="56"/>
      <c r="AM404" s="104">
        <v>403</v>
      </c>
      <c r="AN404" s="122">
        <f t="shared" si="79"/>
        <v>7.8432157358679977E-2</v>
      </c>
      <c r="AO404" s="122">
        <f t="shared" si="80"/>
        <v>0.1305243573502245</v>
      </c>
      <c r="AP404" s="122">
        <f t="shared" si="81"/>
        <v>0.12692881162883929</v>
      </c>
      <c r="AQ404" s="122">
        <f t="shared" si="82"/>
        <v>5.9989776970992011E-2</v>
      </c>
      <c r="AR404" s="122">
        <f t="shared" si="83"/>
        <v>4.9601240798682056E-3</v>
      </c>
      <c r="AS404" s="122">
        <f t="shared" si="84"/>
        <v>0.13413380071887995</v>
      </c>
      <c r="AT404" s="122">
        <f t="shared" si="85"/>
        <v>7.4313056682170614E-2</v>
      </c>
      <c r="AU404" s="122">
        <f t="shared" si="86"/>
        <v>0.12177424689924145</v>
      </c>
      <c r="AV404" s="122">
        <f t="shared" si="87"/>
        <v>0.14364009191029461</v>
      </c>
      <c r="AW404" s="122">
        <f t="shared" si="88"/>
        <v>0.12530357640080955</v>
      </c>
      <c r="AX404" s="122">
        <f t="shared" si="89"/>
        <v>1</v>
      </c>
      <c r="AY404" s="122">
        <f>SUMPRODUCT(AN404:AW404,幕後結果_最佳化!$Z$1005:$AI$1005)</f>
        <v>-0.21769193117380015</v>
      </c>
      <c r="AZ404" s="122">
        <f>(SUMPRODUCT(AN404:AW404,MMULT(AN404:AW404,幕後結果!$AB$9:$AK$18)))*252</f>
        <v>5.6373258835954648E-2</v>
      </c>
      <c r="BA404" s="122">
        <f t="shared" si="90"/>
        <v>0.23743053475902093</v>
      </c>
      <c r="BB404" s="98">
        <f t="shared" si="91"/>
        <v>-1.0975502011073965</v>
      </c>
      <c r="BC404" s="56"/>
      <c r="BD404" s="56"/>
    </row>
    <row r="405" spans="1:56">
      <c r="A405" s="91">
        <v>404</v>
      </c>
      <c r="B405" s="122">
        <v>0.6251999335215932</v>
      </c>
      <c r="C405" s="122">
        <v>0.86076037619456214</v>
      </c>
      <c r="D405" s="122">
        <v>0.12603857046824429</v>
      </c>
      <c r="E405" s="122">
        <v>0.18121778314496506</v>
      </c>
      <c r="F405" s="122">
        <v>0.50560138510318842</v>
      </c>
      <c r="G405" s="122">
        <v>0.57627328944850098</v>
      </c>
      <c r="H405" s="122">
        <v>0.85453473654870571</v>
      </c>
      <c r="I405" s="122">
        <v>0.65968143890742792</v>
      </c>
      <c r="J405" s="122">
        <v>0.48069145579394257</v>
      </c>
      <c r="K405" s="100">
        <v>0.9735587850194598</v>
      </c>
      <c r="L405" s="101"/>
      <c r="M405" s="102">
        <v>404</v>
      </c>
      <c r="N405" s="125">
        <v>0.31916666574811658</v>
      </c>
      <c r="O405" s="125">
        <v>1.0837419104078196</v>
      </c>
      <c r="P405" s="125">
        <v>-1.1453187518193684</v>
      </c>
      <c r="Q405" s="125">
        <v>-0.91073395964433279</v>
      </c>
      <c r="R405" s="125">
        <v>1.404105163130679E-2</v>
      </c>
      <c r="S405" s="125">
        <v>0.19236868362359549</v>
      </c>
      <c r="T405" s="125">
        <v>1.0560824954871617</v>
      </c>
      <c r="U405" s="122">
        <v>0.41159387439827644</v>
      </c>
      <c r="V405" s="122">
        <v>-4.8418254237765884E-2</v>
      </c>
      <c r="W405" s="94">
        <v>1.9358797538566661</v>
      </c>
      <c r="X405" s="56"/>
      <c r="Y405" s="95">
        <v>404</v>
      </c>
      <c r="Z405" s="122">
        <f>(幕後結果!$AB$2+幕後結果!$AB$4*幕後結果_最佳化!$N1406)*12/3</f>
        <v>-1.5004636237924334</v>
      </c>
      <c r="AA405" s="122">
        <f>(幕後結果!$AC$2+幕後結果!$AC$4*幕後結果_最佳化!$O1406)*12/3</f>
        <v>1.1514869957495499</v>
      </c>
      <c r="AB405" s="122">
        <f>(幕後結果!$AD$2+幕後結果!$AD$4*幕後結果_最佳化!$P1406)*12/3</f>
        <v>-0.82323188499276367</v>
      </c>
      <c r="AC405" s="122">
        <f>(幕後結果!$AE$2+幕後結果!$AE$4*幕後結果_最佳化!$Q1406)*12/3</f>
        <v>-0.83239484700065114</v>
      </c>
      <c r="AD405" s="122">
        <f>(幕後結果!$AF$2+幕後結果!$AF$4*幕後結果_最佳化!$R1406)*12/3</f>
        <v>0.56443474687481254</v>
      </c>
      <c r="AE405" s="122">
        <f>(幕後結果!$AG$2+幕後結果!$AG$4*幕後結果_最佳化!$S1406)*12/3</f>
        <v>0.13358068022960279</v>
      </c>
      <c r="AF405" s="122">
        <f>(幕後結果!$AH$2+幕後結果!$AH$4*幕後結果_最佳化!$T1406)*12/3</f>
        <v>1.356695588342242</v>
      </c>
      <c r="AG405" s="122">
        <f>(幕後結果!$AI$2+幕後結果!$AI$4*幕後結果_最佳化!$U1406)*12/3</f>
        <v>0.43666906388213111</v>
      </c>
      <c r="AH405" s="122">
        <f>(幕後結果!$AJ$2+幕後結果!$AJ$4*幕後結果_最佳化!$V1406)*12/3</f>
        <v>1.1068958220893463</v>
      </c>
      <c r="AI405" s="96">
        <f>(幕後結果!$AK$2+幕後結果!$AK$4*幕後結果_最佳化!$W1406)*12/3</f>
        <v>1.1552145434606338</v>
      </c>
      <c r="AJ405" s="56"/>
      <c r="AK405" s="56"/>
      <c r="AL405" s="56"/>
      <c r="AM405" s="104">
        <v>404</v>
      </c>
      <c r="AN405" s="122">
        <f t="shared" si="79"/>
        <v>9.6773105779152505E-2</v>
      </c>
      <c r="AO405" s="122">
        <f t="shared" si="80"/>
        <v>0.19270807631749703</v>
      </c>
      <c r="AP405" s="122">
        <f t="shared" si="81"/>
        <v>0.17472489260921339</v>
      </c>
      <c r="AQ405" s="122">
        <f t="shared" si="82"/>
        <v>1.1617973053440724E-2</v>
      </c>
      <c r="AR405" s="122">
        <f t="shared" si="83"/>
        <v>0.18198077890507847</v>
      </c>
      <c r="AS405" s="122">
        <f t="shared" si="84"/>
        <v>1.1319270593105073E-2</v>
      </c>
      <c r="AT405" s="122">
        <f t="shared" si="85"/>
        <v>6.7253827570292246E-2</v>
      </c>
      <c r="AU405" s="122">
        <f t="shared" si="86"/>
        <v>6.6324682900629983E-2</v>
      </c>
      <c r="AV405" s="122">
        <f t="shared" si="87"/>
        <v>8.166432083442924E-3</v>
      </c>
      <c r="AW405" s="122">
        <f t="shared" si="88"/>
        <v>0.18913096018814746</v>
      </c>
      <c r="AX405" s="122">
        <f t="shared" si="89"/>
        <v>0.99999999999999989</v>
      </c>
      <c r="AY405" s="122">
        <f>SUMPRODUCT(AN405:AW405,幕後結果_最佳化!$Z$1005:$AI$1005)</f>
        <v>-0.28453433492379931</v>
      </c>
      <c r="AZ405" s="122">
        <f>(SUMPRODUCT(AN405:AW405,MMULT(AN405:AW405,幕後結果!$AB$9:$AK$18)))*252</f>
        <v>0.10880673817553126</v>
      </c>
      <c r="BA405" s="122">
        <f t="shared" si="90"/>
        <v>0.32985866393886226</v>
      </c>
      <c r="BB405" s="98">
        <f t="shared" si="91"/>
        <v>-0.99265040067126353</v>
      </c>
      <c r="BC405" s="56"/>
      <c r="BD405" s="56"/>
    </row>
    <row r="406" spans="1:56">
      <c r="A406" s="91">
        <v>405</v>
      </c>
      <c r="B406" s="122">
        <v>0.84567805709734256</v>
      </c>
      <c r="C406" s="122">
        <v>0.93950379458302447</v>
      </c>
      <c r="D406" s="122">
        <v>0.16641479050138597</v>
      </c>
      <c r="E406" s="122">
        <v>2.4743642872769422E-2</v>
      </c>
      <c r="F406" s="122">
        <v>0.45612457785917515</v>
      </c>
      <c r="G406" s="122">
        <v>0.59510602312031136</v>
      </c>
      <c r="H406" s="122">
        <v>0.89809758949824681</v>
      </c>
      <c r="I406" s="122">
        <v>6.1741734679101379E-2</v>
      </c>
      <c r="J406" s="122">
        <v>0.86603427179375614</v>
      </c>
      <c r="K406" s="100">
        <v>2.1420190822899254E-2</v>
      </c>
      <c r="L406" s="101"/>
      <c r="M406" s="102">
        <v>405</v>
      </c>
      <c r="N406" s="125">
        <v>1.0180716945724473</v>
      </c>
      <c r="O406" s="125">
        <v>1.5506215242673775</v>
      </c>
      <c r="P406" s="125">
        <v>-0.96843016390842707</v>
      </c>
      <c r="Q406" s="125">
        <v>-1.9643692537442758</v>
      </c>
      <c r="R406" s="125">
        <v>-0.11020202578340225</v>
      </c>
      <c r="S406" s="125">
        <v>0.24069959387238646</v>
      </c>
      <c r="T406" s="125">
        <v>1.2707859146664424</v>
      </c>
      <c r="U406" s="122">
        <v>-1.5403154918758251</v>
      </c>
      <c r="V406" s="122">
        <v>1.107838762165229</v>
      </c>
      <c r="W406" s="94">
        <v>-2.0252628442227234</v>
      </c>
      <c r="X406" s="56"/>
      <c r="Y406" s="95">
        <v>405</v>
      </c>
      <c r="Z406" s="122">
        <f>(幕後結果!$AB$2+幕後結果!$AB$4*幕後結果_最佳化!$N1407)*12/3</f>
        <v>-0.78460215446178483</v>
      </c>
      <c r="AA406" s="122">
        <f>(幕後結果!$AC$2+幕後結果!$AC$4*幕後結果_最佳化!$O1407)*12/3</f>
        <v>1.6568902711577893</v>
      </c>
      <c r="AB406" s="122">
        <f>(幕後結果!$AD$2+幕後結果!$AD$4*幕後結果_最佳化!$P1407)*12/3</f>
        <v>-0.28485073427384455</v>
      </c>
      <c r="AC406" s="122">
        <f>(幕後結果!$AE$2+幕後結果!$AE$4*幕後結果_最佳化!$Q1407)*12/3</f>
        <v>-1.5800814203465763</v>
      </c>
      <c r="AD406" s="122">
        <f>(幕後結果!$AF$2+幕後結果!$AF$4*幕後結果_最佳化!$R1407)*12/3</f>
        <v>0.25836788457700954</v>
      </c>
      <c r="AE406" s="122">
        <f>(幕後結果!$AG$2+幕後結果!$AG$4*幕後結果_最佳化!$S1407)*12/3</f>
        <v>8.6789952566148562E-2</v>
      </c>
      <c r="AF406" s="122">
        <f>(幕後結果!$AH$2+幕後結果!$AH$4*幕後結果_最佳化!$T1407)*12/3</f>
        <v>1.7337709529171572</v>
      </c>
      <c r="AG406" s="122">
        <f>(幕後結果!$AI$2+幕後結果!$AI$4*幕後結果_最佳化!$U1407)*12/3</f>
        <v>-1.0669274253005483</v>
      </c>
      <c r="AH406" s="122">
        <f>(幕後結果!$AJ$2+幕後結果!$AJ$4*幕後結果_最佳化!$V1407)*12/3</f>
        <v>2.5862535510289595</v>
      </c>
      <c r="AI406" s="96">
        <f>(幕後結果!$AK$2+幕後結果!$AK$4*幕後結果_最佳化!$W1407)*12/3</f>
        <v>-4.2607996512562689</v>
      </c>
      <c r="AJ406" s="56"/>
      <c r="AK406" s="56"/>
      <c r="AL406" s="56"/>
      <c r="AM406" s="104">
        <v>405</v>
      </c>
      <c r="AN406" s="122">
        <f t="shared" si="79"/>
        <v>6.0956438818761102E-2</v>
      </c>
      <c r="AO406" s="122">
        <f t="shared" si="80"/>
        <v>8.5252429293152618E-2</v>
      </c>
      <c r="AP406" s="122">
        <f t="shared" si="81"/>
        <v>9.61385927673062E-2</v>
      </c>
      <c r="AQ406" s="122">
        <f t="shared" si="82"/>
        <v>0.14258038327808015</v>
      </c>
      <c r="AR406" s="122">
        <f t="shared" si="83"/>
        <v>0.10613507628934385</v>
      </c>
      <c r="AS406" s="122">
        <f t="shared" si="84"/>
        <v>0.11650425152346643</v>
      </c>
      <c r="AT406" s="122">
        <f t="shared" si="85"/>
        <v>8.1841721346594759E-2</v>
      </c>
      <c r="AU406" s="122">
        <f t="shared" si="86"/>
        <v>0.13572086455460791</v>
      </c>
      <c r="AV406" s="122">
        <f t="shared" si="87"/>
        <v>0.1161709612311516</v>
      </c>
      <c r="AW406" s="122">
        <f t="shared" si="88"/>
        <v>5.8699280897535296E-2</v>
      </c>
      <c r="AX406" s="122">
        <f t="shared" si="89"/>
        <v>0.99999999999999989</v>
      </c>
      <c r="AY406" s="122">
        <f>SUMPRODUCT(AN406:AW406,幕後結果_最佳化!$Z$1005:$AI$1005)</f>
        <v>2.0807452969113086E-2</v>
      </c>
      <c r="AZ406" s="122">
        <f>(SUMPRODUCT(AN406:AW406,MMULT(AN406:AW406,幕後結果!$AB$9:$AK$18)))*252</f>
        <v>6.0312420997730071E-2</v>
      </c>
      <c r="BA406" s="122">
        <f t="shared" si="90"/>
        <v>0.24558587296041698</v>
      </c>
      <c r="BB406" s="98">
        <f t="shared" si="91"/>
        <v>-8.9958541851663215E-2</v>
      </c>
      <c r="BC406" s="56"/>
      <c r="BD406" s="56"/>
    </row>
    <row r="407" spans="1:56">
      <c r="A407" s="91">
        <v>406</v>
      </c>
      <c r="B407" s="122">
        <v>0.35272649125627886</v>
      </c>
      <c r="C407" s="122">
        <v>0.78957897171908198</v>
      </c>
      <c r="D407" s="122">
        <v>0.20631102601801632</v>
      </c>
      <c r="E407" s="122">
        <v>0.30862745856504614</v>
      </c>
      <c r="F407" s="122">
        <v>0.57274833718225926</v>
      </c>
      <c r="G407" s="122">
        <v>0.41894011739042059</v>
      </c>
      <c r="H407" s="122">
        <v>0.93705525448659843</v>
      </c>
      <c r="I407" s="122">
        <v>0.46991189335112993</v>
      </c>
      <c r="J407" s="122">
        <v>0.4081863179714369</v>
      </c>
      <c r="K407" s="100">
        <v>0.81255221606320727</v>
      </c>
      <c r="L407" s="101"/>
      <c r="M407" s="102">
        <v>406</v>
      </c>
      <c r="N407" s="125">
        <v>-0.37796986230422486</v>
      </c>
      <c r="O407" s="125">
        <v>0.80496122359965849</v>
      </c>
      <c r="P407" s="125">
        <v>-0.81928811463207329</v>
      </c>
      <c r="Q407" s="125">
        <v>-0.49974460961600609</v>
      </c>
      <c r="R407" s="125">
        <v>0.18337559232671702</v>
      </c>
      <c r="S407" s="125">
        <v>-0.20460565761575356</v>
      </c>
      <c r="T407" s="125">
        <v>1.5305142416737598</v>
      </c>
      <c r="U407" s="122">
        <v>-7.549134107227691E-2</v>
      </c>
      <c r="V407" s="122">
        <v>-0.23221292946711874</v>
      </c>
      <c r="W407" s="94">
        <v>0.88734057281643985</v>
      </c>
      <c r="X407" s="56"/>
      <c r="Y407" s="95">
        <v>406</v>
      </c>
      <c r="Z407" s="122">
        <f>(幕後結果!$AB$2+幕後結果!$AB$4*幕後結果_最佳化!$N1408)*12/3</f>
        <v>-2.2145136859805716</v>
      </c>
      <c r="AA407" s="122">
        <f>(幕後結果!$AC$2+幕後結果!$AC$4*幕後結果_最佳化!$O1408)*12/3</f>
        <v>0.8450486989193543</v>
      </c>
      <c r="AB407" s="122">
        <f>(幕後結果!$AD$2+幕後結果!$AD$4*幕後結果_最佳化!$P1408)*12/3</f>
        <v>-0.70217872681150661</v>
      </c>
      <c r="AC407" s="122">
        <f>(幕後結果!$AE$2+幕後結果!$AE$4*幕後結果_最佳化!$Q1408)*12/3</f>
        <v>-0.44745847092372099</v>
      </c>
      <c r="AD407" s="122">
        <f>(幕後結果!$AF$2+幕後結果!$AF$4*幕後結果_最佳化!$R1408)*12/3</f>
        <v>0.99416353366888233</v>
      </c>
      <c r="AE407" s="122">
        <f>(幕後結果!$AG$2+幕後結果!$AG$4*幕後結果_最佳化!$S1408)*12/3</f>
        <v>-0.19046184561072674</v>
      </c>
      <c r="AF407" s="122">
        <f>(幕後結果!$AH$2+幕後結果!$AH$4*幕後結果_最佳化!$T1408)*12/3</f>
        <v>1.6698468889539348</v>
      </c>
      <c r="AG407" s="122">
        <f>(幕後結果!$AI$2+幕後結果!$AI$4*幕後結果_最佳化!$U1408)*12/3</f>
        <v>-0.33132759518387678</v>
      </c>
      <c r="AH407" s="122">
        <f>(幕後結果!$AJ$2+幕後結果!$AJ$4*幕後結果_最佳化!$V1408)*12/3</f>
        <v>0.74087053146202431</v>
      </c>
      <c r="AI407" s="96">
        <f>(幕後結果!$AK$2+幕後結果!$AK$4*幕後結果_最佳化!$W1408)*12/3</f>
        <v>-0.57006573629167678</v>
      </c>
      <c r="AJ407" s="56"/>
      <c r="AK407" s="56"/>
      <c r="AL407" s="56"/>
      <c r="AM407" s="104">
        <v>406</v>
      </c>
      <c r="AN407" s="122">
        <f t="shared" si="79"/>
        <v>0.19978206650079039</v>
      </c>
      <c r="AO407" s="122">
        <f t="shared" si="80"/>
        <v>1.4685150486232881E-2</v>
      </c>
      <c r="AP407" s="122">
        <f t="shared" si="81"/>
        <v>4.6319189912370662E-2</v>
      </c>
      <c r="AQ407" s="122">
        <f t="shared" si="82"/>
        <v>3.4085906156495011E-2</v>
      </c>
      <c r="AR407" s="122">
        <f t="shared" si="83"/>
        <v>7.6866850526167083E-2</v>
      </c>
      <c r="AS407" s="122">
        <f t="shared" si="84"/>
        <v>0.13315574385790349</v>
      </c>
      <c r="AT407" s="122">
        <f t="shared" si="85"/>
        <v>0.15162613623371907</v>
      </c>
      <c r="AU407" s="122">
        <f t="shared" si="86"/>
        <v>0.12415295677742778</v>
      </c>
      <c r="AV407" s="122">
        <f t="shared" si="87"/>
        <v>9.1478096244381621E-2</v>
      </c>
      <c r="AW407" s="122">
        <f t="shared" si="88"/>
        <v>0.12784790330451193</v>
      </c>
      <c r="AX407" s="122">
        <f t="shared" si="89"/>
        <v>0.99999999999999989</v>
      </c>
      <c r="AY407" s="122">
        <f>SUMPRODUCT(AN407:AW407,幕後結果_最佳化!$Z$1005:$AI$1005)</f>
        <v>-0.41466902942633921</v>
      </c>
      <c r="AZ407" s="122">
        <f>(SUMPRODUCT(AN407:AW407,MMULT(AN407:AW407,幕後結果!$AB$9:$AK$18)))*252</f>
        <v>5.5048272471439973E-2</v>
      </c>
      <c r="BA407" s="122">
        <f t="shared" si="90"/>
        <v>0.23462368267385109</v>
      </c>
      <c r="BB407" s="98">
        <f t="shared" si="91"/>
        <v>-1.9502252467088033</v>
      </c>
      <c r="BC407" s="56"/>
      <c r="BD407" s="56"/>
    </row>
    <row r="408" spans="1:56">
      <c r="A408" s="91">
        <v>407</v>
      </c>
      <c r="B408" s="122">
        <v>0.89642242885613554</v>
      </c>
      <c r="C408" s="122">
        <v>0.63922073859237205</v>
      </c>
      <c r="D408" s="122">
        <v>0.36044740726686486</v>
      </c>
      <c r="E408" s="122">
        <v>0.32209767682984891</v>
      </c>
      <c r="F408" s="122">
        <v>0.7493050519288551</v>
      </c>
      <c r="G408" s="122">
        <v>0.10268042854040682</v>
      </c>
      <c r="H408" s="122">
        <v>0.1078651985939596</v>
      </c>
      <c r="I408" s="122">
        <v>3.9120834916728242E-4</v>
      </c>
      <c r="J408" s="122">
        <v>0.10356020171505387</v>
      </c>
      <c r="K408" s="100">
        <v>0.87872291561354809</v>
      </c>
      <c r="L408" s="101"/>
      <c r="M408" s="102">
        <v>407</v>
      </c>
      <c r="N408" s="125">
        <v>1.2614267315811551</v>
      </c>
      <c r="O408" s="125">
        <v>0.35637663769699401</v>
      </c>
      <c r="P408" s="125">
        <v>-0.35726314939161197</v>
      </c>
      <c r="Q408" s="125">
        <v>-0.46184099011714341</v>
      </c>
      <c r="R408" s="125">
        <v>0.67230445195100419</v>
      </c>
      <c r="S408" s="125">
        <v>-1.2664253019621436</v>
      </c>
      <c r="T408" s="125">
        <v>-1.237961336790905</v>
      </c>
      <c r="U408" s="122">
        <v>-3.3589413544564981</v>
      </c>
      <c r="V408" s="122">
        <v>-1.2615232090771871</v>
      </c>
      <c r="W408" s="94">
        <v>1.1686264450599315</v>
      </c>
      <c r="X408" s="56"/>
      <c r="Y408" s="95">
        <v>407</v>
      </c>
      <c r="Z408" s="122">
        <f>(幕後結果!$AB$2+幕後結果!$AB$4*幕後結果_最佳化!$N1409)*12/3</f>
        <v>-0.53534297449120394</v>
      </c>
      <c r="AA408" s="122">
        <f>(幕後結果!$AC$2+幕後結果!$AC$4*幕後結果_最佳化!$O1409)*12/3</f>
        <v>0.39789147079353587</v>
      </c>
      <c r="AB408" s="122">
        <f>(幕後結果!$AD$2+幕後結果!$AD$4*幕後結果_最佳化!$P1409)*12/3</f>
        <v>-6.6060694019152572E-2</v>
      </c>
      <c r="AC408" s="122">
        <f>(幕後結果!$AE$2+幕後結果!$AE$4*幕後結果_最佳化!$Q1409)*12/3</f>
        <v>-3.5088106830258925E-2</v>
      </c>
      <c r="AD408" s="122">
        <f>(幕後結果!$AF$2+幕後結果!$AF$4*幕後結果_最佳化!$R1409)*12/3</f>
        <v>2.2864857448041436</v>
      </c>
      <c r="AE408" s="122">
        <f>(幕後結果!$AG$2+幕後結果!$AG$4*幕後結果_最佳化!$S1409)*12/3</f>
        <v>-0.82148206066235774</v>
      </c>
      <c r="AF408" s="122">
        <f>(幕後結果!$AH$2+幕後結果!$AH$4*幕後結果_最佳化!$T1409)*12/3</f>
        <v>-0.54282672627348294</v>
      </c>
      <c r="AG408" s="122">
        <f>(幕後結果!$AI$2+幕後結果!$AI$4*幕後結果_最佳化!$U1409)*12/3</f>
        <v>-2.8917544890561344</v>
      </c>
      <c r="AH408" s="122">
        <f>(幕後結果!$AJ$2+幕後結果!$AJ$4*幕後結果_最佳化!$V1409)*12/3</f>
        <v>0.23398017083993572</v>
      </c>
      <c r="AI408" s="96">
        <f>(幕後結果!$AK$2+幕後結果!$AK$4*幕後結果_最佳化!$W1409)*12/3</f>
        <v>-1.6033201443911584</v>
      </c>
      <c r="AJ408" s="56"/>
      <c r="AK408" s="56"/>
      <c r="AL408" s="56"/>
      <c r="AM408" s="104">
        <v>407</v>
      </c>
      <c r="AN408" s="122">
        <f t="shared" si="79"/>
        <v>1.8137859456081266E-2</v>
      </c>
      <c r="AO408" s="122">
        <f t="shared" si="80"/>
        <v>8.0458668830262564E-2</v>
      </c>
      <c r="AP408" s="122">
        <f t="shared" si="81"/>
        <v>0.1740984754315566</v>
      </c>
      <c r="AQ408" s="122">
        <f t="shared" si="82"/>
        <v>5.4627928087865499E-2</v>
      </c>
      <c r="AR408" s="122">
        <f t="shared" si="83"/>
        <v>0.13649202242904182</v>
      </c>
      <c r="AS408" s="122">
        <f t="shared" si="84"/>
        <v>0.14507594217255004</v>
      </c>
      <c r="AT408" s="122">
        <f t="shared" si="85"/>
        <v>5.207914941890561E-2</v>
      </c>
      <c r="AU408" s="122">
        <f t="shared" si="86"/>
        <v>6.6569653881439955E-2</v>
      </c>
      <c r="AV408" s="122">
        <f t="shared" si="87"/>
        <v>0.1587491183852493</v>
      </c>
      <c r="AW408" s="122">
        <f t="shared" si="88"/>
        <v>0.11371118190704738</v>
      </c>
      <c r="AX408" s="122">
        <f t="shared" si="89"/>
        <v>1</v>
      </c>
      <c r="AY408" s="122">
        <f>SUMPRODUCT(AN408:AW408,幕後結果_最佳化!$Z$1005:$AI$1005)</f>
        <v>7.3962082160875992E-2</v>
      </c>
      <c r="AZ408" s="122">
        <f>(SUMPRODUCT(AN408:AW408,MMULT(AN408:AW408,幕後結果!$AB$9:$AK$18)))*252</f>
        <v>6.3996270610043579E-2</v>
      </c>
      <c r="BA408" s="122">
        <f t="shared" si="90"/>
        <v>0.25297484185199837</v>
      </c>
      <c r="BB408" s="98">
        <f t="shared" si="91"/>
        <v>0.12278723818334751</v>
      </c>
      <c r="BC408" s="56"/>
      <c r="BD408" s="56"/>
    </row>
    <row r="409" spans="1:56">
      <c r="A409" s="91">
        <v>408</v>
      </c>
      <c r="B409" s="122">
        <v>0.10748129455400757</v>
      </c>
      <c r="C409" s="122">
        <v>0.89784791391933982</v>
      </c>
      <c r="D409" s="122">
        <v>7.9765309104213644E-2</v>
      </c>
      <c r="E409" s="122">
        <v>0.12679054715323868</v>
      </c>
      <c r="F409" s="122">
        <v>0.37304532852648942</v>
      </c>
      <c r="G409" s="122">
        <v>0.61625833597392154</v>
      </c>
      <c r="H409" s="122">
        <v>0.2453422618326826</v>
      </c>
      <c r="I409" s="122">
        <v>0.94559585990625039</v>
      </c>
      <c r="J409" s="122">
        <v>0.14296139431673049</v>
      </c>
      <c r="K409" s="100">
        <v>0.9585440224804469</v>
      </c>
      <c r="L409" s="101"/>
      <c r="M409" s="102">
        <v>408</v>
      </c>
      <c r="N409" s="125">
        <v>-1.240034620699392</v>
      </c>
      <c r="O409" s="125">
        <v>1.2693839095517303</v>
      </c>
      <c r="P409" s="125">
        <v>-1.4066519573491796</v>
      </c>
      <c r="Q409" s="125">
        <v>-1.1416943400101982</v>
      </c>
      <c r="R409" s="125">
        <v>-0.32379841394445508</v>
      </c>
      <c r="S409" s="125">
        <v>0.29566840503703473</v>
      </c>
      <c r="T409" s="125">
        <v>-0.68922049116104123</v>
      </c>
      <c r="U409" s="122">
        <v>1.6035726644143924</v>
      </c>
      <c r="V409" s="122">
        <v>-1.0671086225579232</v>
      </c>
      <c r="W409" s="94">
        <v>1.734034538989365</v>
      </c>
      <c r="X409" s="56"/>
      <c r="Y409" s="95">
        <v>408</v>
      </c>
      <c r="Z409" s="122">
        <f>(幕後結果!$AB$2+幕後結果!$AB$4*幕後結果_最佳化!$N1410)*12/3</f>
        <v>-3.0974933744241171</v>
      </c>
      <c r="AA409" s="122">
        <f>(幕後結果!$AC$2+幕後結果!$AC$4*幕後結果_最佳化!$O1410)*12/3</f>
        <v>1.3218871872533542</v>
      </c>
      <c r="AB409" s="122">
        <f>(幕後結果!$AD$2+幕後結果!$AD$4*幕後結果_最佳化!$P1410)*12/3</f>
        <v>-1.3304737406730371</v>
      </c>
      <c r="AC409" s="122">
        <f>(幕後結果!$AE$2+幕後結果!$AE$4*幕後結果_最佳化!$Q1410)*12/3</f>
        <v>-1.4260643684088701</v>
      </c>
      <c r="AD409" s="122">
        <f>(幕後結果!$AF$2+幕後結果!$AF$4*幕後結果_最佳化!$R1410)*12/3</f>
        <v>-0.4283912511492376</v>
      </c>
      <c r="AE409" s="122">
        <f>(幕後結果!$AG$2+幕後結果!$AG$4*幕後結果_最佳化!$S1410)*12/3</f>
        <v>6.4541706499949558E-2</v>
      </c>
      <c r="AF409" s="122">
        <f>(幕後結果!$AH$2+幕後結果!$AH$4*幕後結果_最佳化!$T1410)*12/3</f>
        <v>-0.52425909617459676</v>
      </c>
      <c r="AG409" s="122">
        <f>(幕後結果!$AI$2+幕後結果!$AI$4*幕後結果_最佳化!$U1410)*12/3</f>
        <v>1.6702549398941278</v>
      </c>
      <c r="AH409" s="122">
        <f>(幕後結果!$AJ$2+幕後結果!$AJ$4*幕後結果_最佳化!$V1410)*12/3</f>
        <v>-0.31805371123286397</v>
      </c>
      <c r="AI409" s="96">
        <f>(幕後結果!$AK$2+幕後結果!$AK$4*幕後結果_最佳化!$W1410)*12/3</f>
        <v>1.9161481329655654</v>
      </c>
      <c r="AJ409" s="56"/>
      <c r="AK409" s="56"/>
      <c r="AL409" s="56"/>
      <c r="AM409" s="104">
        <v>408</v>
      </c>
      <c r="AN409" s="122">
        <f t="shared" si="79"/>
        <v>0.17198085565371626</v>
      </c>
      <c r="AO409" s="122">
        <f t="shared" si="80"/>
        <v>0.11714674502676511</v>
      </c>
      <c r="AP409" s="122">
        <f t="shared" si="81"/>
        <v>9.6357253550402477E-2</v>
      </c>
      <c r="AQ409" s="122">
        <f t="shared" si="82"/>
        <v>0.17339028516044694</v>
      </c>
      <c r="AR409" s="122">
        <f t="shared" si="83"/>
        <v>0.10521153721961156</v>
      </c>
      <c r="AS409" s="122">
        <f t="shared" si="84"/>
        <v>0.11228268355637376</v>
      </c>
      <c r="AT409" s="122">
        <f t="shared" si="85"/>
        <v>2.3928380922348554E-2</v>
      </c>
      <c r="AU409" s="122">
        <f t="shared" si="86"/>
        <v>0.12840145851945403</v>
      </c>
      <c r="AV409" s="122">
        <f t="shared" si="87"/>
        <v>6.489324032986106E-2</v>
      </c>
      <c r="AW409" s="122">
        <f t="shared" si="88"/>
        <v>6.4075600610203091E-3</v>
      </c>
      <c r="AX409" s="122">
        <f t="shared" si="89"/>
        <v>1</v>
      </c>
      <c r="AY409" s="122">
        <f>SUMPRODUCT(AN409:AW409,幕後結果_最佳化!$Z$1005:$AI$1005)</f>
        <v>-0.15507382046967447</v>
      </c>
      <c r="AZ409" s="122">
        <f>(SUMPRODUCT(AN409:AW409,MMULT(AN409:AW409,幕後結果!$AB$9:$AK$18)))*252</f>
        <v>6.5034331956266553E-2</v>
      </c>
      <c r="BA409" s="122">
        <f t="shared" si="90"/>
        <v>0.25501829729701075</v>
      </c>
      <c r="BB409" s="98">
        <f t="shared" si="91"/>
        <v>-0.77631221982123655</v>
      </c>
      <c r="BC409" s="56"/>
      <c r="BD409" s="56"/>
    </row>
    <row r="410" spans="1:56">
      <c r="A410" s="91">
        <v>409</v>
      </c>
      <c r="B410" s="122">
        <v>0.31397061854308639</v>
      </c>
      <c r="C410" s="122">
        <v>0.93786977157994045</v>
      </c>
      <c r="D410" s="122">
        <v>0.34218287733140551</v>
      </c>
      <c r="E410" s="122">
        <v>0.3124178336455441</v>
      </c>
      <c r="F410" s="122">
        <v>0.72864820899870764</v>
      </c>
      <c r="G410" s="122">
        <v>0.92162269504247263</v>
      </c>
      <c r="H410" s="122">
        <v>0.39578377762329153</v>
      </c>
      <c r="I410" s="122">
        <v>0.76704795493446642</v>
      </c>
      <c r="J410" s="122">
        <v>0.421209431008986</v>
      </c>
      <c r="K410" s="100">
        <v>0.83280571850330443</v>
      </c>
      <c r="L410" s="101"/>
      <c r="M410" s="102">
        <v>409</v>
      </c>
      <c r="N410" s="125">
        <v>-0.48462660609506997</v>
      </c>
      <c r="O410" s="125">
        <v>1.5371341700177912</v>
      </c>
      <c r="P410" s="125">
        <v>-0.40651293517604309</v>
      </c>
      <c r="Q410" s="125">
        <v>-0.48900851669612566</v>
      </c>
      <c r="R410" s="125">
        <v>0.60872975349414649</v>
      </c>
      <c r="S410" s="125">
        <v>1.4160713686083053</v>
      </c>
      <c r="T410" s="125">
        <v>-0.26427560679546785</v>
      </c>
      <c r="U410" s="122">
        <v>0.72915951918021205</v>
      </c>
      <c r="V410" s="122">
        <v>-0.1988004269271664</v>
      </c>
      <c r="W410" s="94">
        <v>0.96531200023653774</v>
      </c>
      <c r="X410" s="56"/>
      <c r="Y410" s="95">
        <v>409</v>
      </c>
      <c r="Z410" s="122">
        <f>(幕後結果!$AB$2+幕後結果!$AB$4*幕後結果_最佳化!$N1411)*12/3</f>
        <v>-2.3237580756690708</v>
      </c>
      <c r="AA410" s="122">
        <f>(幕後結果!$AC$2+幕後結果!$AC$4*幕後結果_最佳化!$O1411)*12/3</f>
        <v>1.6176289104898574</v>
      </c>
      <c r="AB410" s="122">
        <f>(幕後結果!$AD$2+幕後結果!$AD$4*幕後結果_最佳化!$P1411)*12/3</f>
        <v>7.3746828699059602E-2</v>
      </c>
      <c r="AC410" s="122">
        <f>(幕後結果!$AE$2+幕後結果!$AE$4*幕後結果_最佳化!$Q1411)*12/3</f>
        <v>1.3551184965024943E-2</v>
      </c>
      <c r="AD410" s="122">
        <f>(幕後結果!$AF$2+幕後結果!$AF$4*幕後結果_最佳化!$R1411)*12/3</f>
        <v>1.9588838471934278</v>
      </c>
      <c r="AE410" s="122">
        <f>(幕後結果!$AG$2+幕後結果!$AG$4*幕後結果_最佳化!$S1411)*12/3</f>
        <v>0.85743441707739387</v>
      </c>
      <c r="AF410" s="122">
        <f>(幕後結果!$AH$2+幕後結果!$AH$4*幕後結果_最佳化!$T1411)*12/3</f>
        <v>6.2479366202212026E-2</v>
      </c>
      <c r="AG410" s="122">
        <f>(幕後結果!$AI$2+幕後結果!$AI$4*幕後結果_最佳化!$U1411)*12/3</f>
        <v>1.3414352004126506</v>
      </c>
      <c r="AH410" s="122">
        <f>(幕後結果!$AJ$2+幕後結果!$AJ$4*幕後結果_最佳化!$V1411)*12/3</f>
        <v>0.813937019057836</v>
      </c>
      <c r="AI410" s="96">
        <f>(幕後結果!$AK$2+幕後結果!$AK$4*幕後結果_最佳化!$W1411)*12/3</f>
        <v>1.2040587658112516</v>
      </c>
      <c r="AJ410" s="56"/>
      <c r="AK410" s="56"/>
      <c r="AL410" s="56"/>
      <c r="AM410" s="104">
        <v>409</v>
      </c>
      <c r="AN410" s="122">
        <f t="shared" si="79"/>
        <v>0.14263977067190539</v>
      </c>
      <c r="AO410" s="122">
        <f t="shared" si="80"/>
        <v>0.10501810129910323</v>
      </c>
      <c r="AP410" s="122">
        <f t="shared" si="81"/>
        <v>5.9196984238888091E-2</v>
      </c>
      <c r="AQ410" s="122">
        <f t="shared" si="82"/>
        <v>6.1365617583232335E-2</v>
      </c>
      <c r="AR410" s="122">
        <f t="shared" si="83"/>
        <v>0.10090673007084358</v>
      </c>
      <c r="AS410" s="122">
        <f t="shared" si="84"/>
        <v>0.18346407567399139</v>
      </c>
      <c r="AT410" s="122">
        <f t="shared" si="85"/>
        <v>0.10468587426073522</v>
      </c>
      <c r="AU410" s="122">
        <f t="shared" si="86"/>
        <v>0.15729604727624708</v>
      </c>
      <c r="AV410" s="122">
        <f t="shared" si="87"/>
        <v>2.0401515661229747E-2</v>
      </c>
      <c r="AW410" s="122">
        <f t="shared" si="88"/>
        <v>6.5025283263823827E-2</v>
      </c>
      <c r="AX410" s="122">
        <f t="shared" si="89"/>
        <v>0.99999999999999989</v>
      </c>
      <c r="AY410" s="122">
        <f>SUMPRODUCT(AN410:AW410,幕後結果_最佳化!$Z$1005:$AI$1005)</f>
        <v>-0.2645712295580066</v>
      </c>
      <c r="AZ410" s="122">
        <f>(SUMPRODUCT(AN410:AW410,MMULT(AN410:AW410,幕後結果!$AB$9:$AK$18)))*252</f>
        <v>5.8374629161482568E-2</v>
      </c>
      <c r="BA410" s="122">
        <f t="shared" si="90"/>
        <v>0.24160842113114056</v>
      </c>
      <c r="BB410" s="98">
        <f t="shared" si="91"/>
        <v>-1.2726014603237563</v>
      </c>
      <c r="BC410" s="56"/>
      <c r="BD410" s="56"/>
    </row>
    <row r="411" spans="1:56">
      <c r="A411" s="91">
        <v>410</v>
      </c>
      <c r="B411" s="122">
        <v>0.88840081639221924</v>
      </c>
      <c r="C411" s="122">
        <v>0.21085730449137308</v>
      </c>
      <c r="D411" s="122">
        <v>0.94541129707232074</v>
      </c>
      <c r="E411" s="122">
        <v>7.0592952171219636E-2</v>
      </c>
      <c r="F411" s="122">
        <v>0.83899651189523827</v>
      </c>
      <c r="G411" s="122">
        <v>2.821905100225508E-2</v>
      </c>
      <c r="H411" s="122">
        <v>0.52324360825712479</v>
      </c>
      <c r="I411" s="122">
        <v>0.28777917539297193</v>
      </c>
      <c r="J411" s="122">
        <v>0.69579239314746921</v>
      </c>
      <c r="K411" s="100">
        <v>0.98311623591868691</v>
      </c>
      <c r="L411" s="101"/>
      <c r="M411" s="102">
        <v>410</v>
      </c>
      <c r="N411" s="125">
        <v>1.2180673836706446</v>
      </c>
      <c r="O411" s="125">
        <v>-0.8034501321153964</v>
      </c>
      <c r="P411" s="125">
        <v>1.6019014407849745</v>
      </c>
      <c r="Q411" s="125">
        <v>-1.47138915607624</v>
      </c>
      <c r="R411" s="125">
        <v>0.99034201660039756</v>
      </c>
      <c r="S411" s="125">
        <v>-1.9076373672130789</v>
      </c>
      <c r="T411" s="125">
        <v>5.8296088070013782E-2</v>
      </c>
      <c r="U411" s="122">
        <v>-0.55988431094225832</v>
      </c>
      <c r="V411" s="122">
        <v>0.51233694377113148</v>
      </c>
      <c r="W411" s="94">
        <v>2.122836821056405</v>
      </c>
      <c r="X411" s="56"/>
      <c r="Y411" s="95">
        <v>410</v>
      </c>
      <c r="Z411" s="122">
        <f>(幕後結果!$AB$2+幕後結果!$AB$4*幕後結果_最佳化!$N1412)*12/3</f>
        <v>-0.57975428250060523</v>
      </c>
      <c r="AA411" s="122">
        <f>(幕後結果!$AC$2+幕後結果!$AC$4*幕後結果_最佳化!$O1412)*12/3</f>
        <v>-0.82947575528188455</v>
      </c>
      <c r="AB411" s="122">
        <f>(幕後結果!$AD$2+幕後結果!$AD$4*幕後結果_最佳化!$P1412)*12/3</f>
        <v>1.6589503965515469</v>
      </c>
      <c r="AC411" s="122">
        <f>(幕後結果!$AE$2+幕後結果!$AE$4*幕後結果_最佳化!$Q1412)*12/3</f>
        <v>-0.52318663904585505</v>
      </c>
      <c r="AD411" s="122">
        <f>(幕後結果!$AF$2+幕後結果!$AF$4*幕後結果_最佳化!$R1412)*12/3</f>
        <v>3.3077575031824775</v>
      </c>
      <c r="AE411" s="122">
        <f>(幕後結果!$AG$2+幕後結果!$AG$4*幕後結果_最佳化!$S1412)*12/3</f>
        <v>-1.7404572044251736</v>
      </c>
      <c r="AF411" s="122">
        <f>(幕後結果!$AH$2+幕後結果!$AH$4*幕後結果_最佳化!$T1412)*12/3</f>
        <v>0.43784093921870954</v>
      </c>
      <c r="AG411" s="122">
        <f>(幕後結果!$AI$2+幕後結果!$AI$4*幕後結果_最佳化!$U1412)*12/3</f>
        <v>-0.64043226897983685</v>
      </c>
      <c r="AH411" s="122">
        <f>(幕後結果!$AJ$2+幕後結果!$AJ$4*幕後結果_最佳化!$V1412)*12/3</f>
        <v>1.1955203394565681</v>
      </c>
      <c r="AI411" s="96">
        <f>(幕後結果!$AK$2+幕後結果!$AK$4*幕後結果_最佳化!$W1412)*12/3</f>
        <v>0.63575569787852704</v>
      </c>
      <c r="AJ411" s="56"/>
      <c r="AK411" s="56"/>
      <c r="AL411" s="56"/>
      <c r="AM411" s="104">
        <v>410</v>
      </c>
      <c r="AN411" s="122">
        <f t="shared" si="79"/>
        <v>0.17618166835979285</v>
      </c>
      <c r="AO411" s="122">
        <f t="shared" si="80"/>
        <v>7.0413494030641805E-4</v>
      </c>
      <c r="AP411" s="122">
        <f t="shared" si="81"/>
        <v>0.1838344817757627</v>
      </c>
      <c r="AQ411" s="122">
        <f t="shared" si="82"/>
        <v>0.14228840146984451</v>
      </c>
      <c r="AR411" s="122">
        <f t="shared" si="83"/>
        <v>1.2850658793466163E-3</v>
      </c>
      <c r="AS411" s="122">
        <f t="shared" si="84"/>
        <v>0.12963887310065769</v>
      </c>
      <c r="AT411" s="122">
        <f t="shared" si="85"/>
        <v>0.17804503620924159</v>
      </c>
      <c r="AU411" s="122">
        <f t="shared" si="86"/>
        <v>0.11504736290763852</v>
      </c>
      <c r="AV411" s="122">
        <f t="shared" si="87"/>
        <v>3.0331556967942725E-2</v>
      </c>
      <c r="AW411" s="122">
        <f t="shared" si="88"/>
        <v>4.2643418389466357E-2</v>
      </c>
      <c r="AX411" s="122">
        <f t="shared" si="89"/>
        <v>1</v>
      </c>
      <c r="AY411" s="122">
        <f>SUMPRODUCT(AN411:AW411,幕後結果_最佳化!$Z$1005:$AI$1005)</f>
        <v>-0.33925912441998585</v>
      </c>
      <c r="AZ411" s="122">
        <f>(SUMPRODUCT(AN411:AW411,MMULT(AN411:AW411,幕後結果!$AB$9:$AK$18)))*252</f>
        <v>6.0117920332261883E-2</v>
      </c>
      <c r="BA411" s="122">
        <f t="shared" si="90"/>
        <v>0.24518955999850786</v>
      </c>
      <c r="BB411" s="98">
        <f t="shared" si="91"/>
        <v>-1.5586272287544034</v>
      </c>
      <c r="BC411" s="56"/>
      <c r="BD411" s="56"/>
    </row>
    <row r="412" spans="1:56">
      <c r="A412" s="91">
        <v>411</v>
      </c>
      <c r="B412" s="122">
        <v>0.12195060945332536</v>
      </c>
      <c r="C412" s="122">
        <v>0.932114175335228</v>
      </c>
      <c r="D412" s="122">
        <v>0.34024895349197282</v>
      </c>
      <c r="E412" s="122">
        <v>0.6792668861629958</v>
      </c>
      <c r="F412" s="122">
        <v>0.84226432648629812</v>
      </c>
      <c r="G412" s="122">
        <v>0.23819781339630186</v>
      </c>
      <c r="H412" s="122">
        <v>0.49888022122474407</v>
      </c>
      <c r="I412" s="122">
        <v>0.45399177726970774</v>
      </c>
      <c r="J412" s="122">
        <v>0.7114620597415231</v>
      </c>
      <c r="K412" s="100">
        <v>0.95342474029283109</v>
      </c>
      <c r="L412" s="101"/>
      <c r="M412" s="102">
        <v>411</v>
      </c>
      <c r="N412" s="125">
        <v>-1.1652910049640968</v>
      </c>
      <c r="O412" s="125">
        <v>1.4917234867618083</v>
      </c>
      <c r="P412" s="125">
        <v>-0.4117837855131411</v>
      </c>
      <c r="Q412" s="125">
        <v>0.465649747984551</v>
      </c>
      <c r="R412" s="125">
        <v>1.0038076278224073</v>
      </c>
      <c r="S412" s="125">
        <v>-0.71211167244761675</v>
      </c>
      <c r="T412" s="125">
        <v>-2.8068728250581583E-3</v>
      </c>
      <c r="U412" s="122">
        <v>-0.11558234654582844</v>
      </c>
      <c r="V412" s="122">
        <v>0.55766101939704404</v>
      </c>
      <c r="W412" s="94">
        <v>1.6790078215541477</v>
      </c>
      <c r="X412" s="56"/>
      <c r="Y412" s="95">
        <v>411</v>
      </c>
      <c r="Z412" s="122">
        <f>(幕後結果!$AB$2+幕後結果!$AB$4*幕後結果_最佳化!$N1413)*12/3</f>
        <v>-3.0209363711452029</v>
      </c>
      <c r="AA412" s="122">
        <f>(幕後結果!$AC$2+幕後結果!$AC$4*幕後結果_最佳化!$O1413)*12/3</f>
        <v>1.5582793874414484</v>
      </c>
      <c r="AB412" s="122">
        <f>(幕後結果!$AD$2+幕後結果!$AD$4*幕後結果_最佳化!$P1413)*12/3</f>
        <v>-7.8786410906857021E-2</v>
      </c>
      <c r="AC412" s="122">
        <f>(幕後結果!$AE$2+幕後結果!$AE$4*幕後結果_最佳化!$Q1413)*12/3</f>
        <v>0.89448272779618743</v>
      </c>
      <c r="AD412" s="122">
        <f>(幕後結果!$AF$2+幕後結果!$AF$4*幕後結果_最佳化!$R1413)*12/3</f>
        <v>2.8244971616249788</v>
      </c>
      <c r="AE412" s="122">
        <f>(幕後結果!$AG$2+幕後結果!$AG$4*幕後結果_最佳化!$S1413)*12/3</f>
        <v>-0.44713741276835206</v>
      </c>
      <c r="AF412" s="122">
        <f>(幕後結果!$AH$2+幕後結果!$AH$4*幕後結果_最佳化!$T1413)*12/3</f>
        <v>0.41941351205314242</v>
      </c>
      <c r="AG412" s="122">
        <f>(幕後結果!$AI$2+幕後結果!$AI$4*幕後結果_最佳化!$U1413)*12/3</f>
        <v>0.37712225455403986</v>
      </c>
      <c r="AH412" s="122">
        <f>(幕後結果!$AJ$2+幕後結果!$AJ$4*幕後結果_最佳化!$V1413)*12/3</f>
        <v>0.92530123492653171</v>
      </c>
      <c r="AI412" s="96">
        <f>(幕後結果!$AK$2+幕後結果!$AK$4*幕後結果_最佳化!$W1413)*12/3</f>
        <v>0.79081785426660822</v>
      </c>
      <c r="AJ412" s="56"/>
      <c r="AK412" s="56"/>
      <c r="AL412" s="56"/>
      <c r="AM412" s="104">
        <v>411</v>
      </c>
      <c r="AN412" s="122">
        <f t="shared" si="79"/>
        <v>0.11034598670830593</v>
      </c>
      <c r="AO412" s="122">
        <f t="shared" si="80"/>
        <v>6.5087379773917736E-2</v>
      </c>
      <c r="AP412" s="122">
        <f t="shared" si="81"/>
        <v>0.16147967913933475</v>
      </c>
      <c r="AQ412" s="122">
        <f t="shared" si="82"/>
        <v>0.14755094437736896</v>
      </c>
      <c r="AR412" s="122">
        <f t="shared" si="83"/>
        <v>0.14053521076923864</v>
      </c>
      <c r="AS412" s="122">
        <f t="shared" si="84"/>
        <v>8.0737050183830622E-2</v>
      </c>
      <c r="AT412" s="122">
        <f t="shared" si="85"/>
        <v>0.14297259583791319</v>
      </c>
      <c r="AU412" s="122">
        <f t="shared" si="86"/>
        <v>3.3499976175278008E-2</v>
      </c>
      <c r="AV412" s="122">
        <f t="shared" si="87"/>
        <v>0.10412496028346022</v>
      </c>
      <c r="AW412" s="122">
        <f t="shared" si="88"/>
        <v>1.3666216751351875E-2</v>
      </c>
      <c r="AX412" s="122">
        <f t="shared" si="89"/>
        <v>0.99999999999999978</v>
      </c>
      <c r="AY412" s="122">
        <f>SUMPRODUCT(AN412:AW412,幕後結果_最佳化!$Z$1005:$AI$1005)</f>
        <v>7.1545280601838707E-2</v>
      </c>
      <c r="AZ412" s="122">
        <f>(SUMPRODUCT(AN412:AW412,MMULT(AN412:AW412,幕後結果!$AB$9:$AK$18)))*252</f>
        <v>6.4867915755227018E-2</v>
      </c>
      <c r="BA412" s="122">
        <f t="shared" si="90"/>
        <v>0.25469180543399317</v>
      </c>
      <c r="BB412" s="98">
        <f t="shared" si="91"/>
        <v>0.11247036610788218</v>
      </c>
      <c r="BC412" s="56"/>
      <c r="BD412" s="56"/>
    </row>
    <row r="413" spans="1:56">
      <c r="A413" s="91">
        <v>412</v>
      </c>
      <c r="B413" s="122">
        <v>0.69069973257984252</v>
      </c>
      <c r="C413" s="122">
        <v>0.34145040604726362</v>
      </c>
      <c r="D413" s="122">
        <v>0.74628243387528781</v>
      </c>
      <c r="E413" s="122">
        <v>3.0990508166935937E-2</v>
      </c>
      <c r="F413" s="122">
        <v>0.58527078908821895</v>
      </c>
      <c r="G413" s="122">
        <v>0.19477043793712778</v>
      </c>
      <c r="H413" s="122">
        <v>0.82813579139411275</v>
      </c>
      <c r="I413" s="122">
        <v>0.23709259191060528</v>
      </c>
      <c r="J413" s="122">
        <v>0.22388818043168701</v>
      </c>
      <c r="K413" s="100">
        <v>0.96613921796764402</v>
      </c>
      <c r="L413" s="101"/>
      <c r="M413" s="102">
        <v>412</v>
      </c>
      <c r="N413" s="125">
        <v>0.49783473001126655</v>
      </c>
      <c r="O413" s="125">
        <v>-0.40850792690771248</v>
      </c>
      <c r="P413" s="125">
        <v>0.66283672162261786</v>
      </c>
      <c r="Q413" s="125">
        <v>-1.8664315222305028</v>
      </c>
      <c r="R413" s="125">
        <v>0.21539621361790459</v>
      </c>
      <c r="S413" s="125">
        <v>-0.86045028711686278</v>
      </c>
      <c r="T413" s="125">
        <v>0.94682410363228675</v>
      </c>
      <c r="U413" s="122">
        <v>-0.71568611904185431</v>
      </c>
      <c r="V413" s="122">
        <v>-0.75912738171014837</v>
      </c>
      <c r="W413" s="94">
        <v>1.8268550644890191</v>
      </c>
      <c r="X413" s="56"/>
      <c r="Y413" s="95">
        <v>412</v>
      </c>
      <c r="Z413" s="122">
        <f>(幕後結果!$AB$2+幕後結果!$AB$4*幕後結果_最佳化!$N1414)*12/3</f>
        <v>-1.3174608154981047</v>
      </c>
      <c r="AA413" s="122">
        <f>(幕後結果!$AC$2+幕後結果!$AC$4*幕後結果_最佳化!$O1414)*12/3</f>
        <v>-0.42376127305460365</v>
      </c>
      <c r="AB413" s="122">
        <f>(幕後結果!$AD$2+幕後結果!$AD$4*幕後結果_最佳化!$P1414)*12/3</f>
        <v>0.62344914387908545</v>
      </c>
      <c r="AC413" s="122">
        <f>(幕後結果!$AE$2+幕後結果!$AE$4*幕後結果_最佳化!$Q1414)*12/3</f>
        <v>-1.4174132171201546</v>
      </c>
      <c r="AD413" s="122">
        <f>(幕後結果!$AF$2+幕後結果!$AF$4*幕後結果_最佳化!$R1414)*12/3</f>
        <v>1.3414071428378473</v>
      </c>
      <c r="AE413" s="122">
        <f>(幕後結果!$AG$2+幕後結果!$AG$4*幕後結果_最佳化!$S1414)*12/3</f>
        <v>-1.0313770780973128</v>
      </c>
      <c r="AF413" s="122">
        <f>(幕後結果!$AH$2+幕後結果!$AH$4*幕後結果_最佳化!$T1414)*12/3</f>
        <v>1.0432660970578571</v>
      </c>
      <c r="AG413" s="122">
        <f>(幕後結果!$AI$2+幕後結果!$AI$4*幕後結果_最佳化!$U1414)*12/3</f>
        <v>-1.1261792369556978</v>
      </c>
      <c r="AH413" s="122">
        <f>(幕後結果!$AJ$2+幕後結果!$AJ$4*幕後結果_最佳化!$V1414)*12/3</f>
        <v>0.34983759602775705</v>
      </c>
      <c r="AI413" s="96">
        <f>(幕後結果!$AK$2+幕後結果!$AK$4*幕後結果_最佳化!$W1414)*12/3</f>
        <v>0.15267616066612599</v>
      </c>
      <c r="AJ413" s="56"/>
      <c r="AK413" s="56"/>
      <c r="AL413" s="56"/>
      <c r="AM413" s="104">
        <v>412</v>
      </c>
      <c r="AN413" s="122">
        <f t="shared" si="79"/>
        <v>0.13686313761307245</v>
      </c>
      <c r="AO413" s="122">
        <f t="shared" si="80"/>
        <v>0.15307973281663684</v>
      </c>
      <c r="AP413" s="122">
        <f t="shared" si="81"/>
        <v>0.13811740335317865</v>
      </c>
      <c r="AQ413" s="122">
        <f t="shared" si="82"/>
        <v>6.6202917337731232E-2</v>
      </c>
      <c r="AR413" s="122">
        <f t="shared" si="83"/>
        <v>2.6574399517730371E-2</v>
      </c>
      <c r="AS413" s="122">
        <f t="shared" si="84"/>
        <v>0.14658957333665451</v>
      </c>
      <c r="AT413" s="122">
        <f t="shared" si="85"/>
        <v>0.17161288886749343</v>
      </c>
      <c r="AU413" s="122">
        <f t="shared" si="86"/>
        <v>4.1524022074233613E-2</v>
      </c>
      <c r="AV413" s="122">
        <f t="shared" si="87"/>
        <v>0.10240183858657095</v>
      </c>
      <c r="AW413" s="122">
        <f t="shared" si="88"/>
        <v>1.7034086496697916E-2</v>
      </c>
      <c r="AX413" s="122">
        <f t="shared" si="89"/>
        <v>1</v>
      </c>
      <c r="AY413" s="122">
        <f>SUMPRODUCT(AN413:AW413,幕後結果_最佳化!$Z$1005:$AI$1005)</f>
        <v>-0.12349995212750649</v>
      </c>
      <c r="AZ413" s="122">
        <f>(SUMPRODUCT(AN413:AW413,MMULT(AN413:AW413,幕後結果!$AB$9:$AK$18)))*252</f>
        <v>4.7887110614108032E-2</v>
      </c>
      <c r="BA413" s="122">
        <f t="shared" si="90"/>
        <v>0.21883123774751179</v>
      </c>
      <c r="BB413" s="98">
        <f t="shared" si="91"/>
        <v>-0.76040310259314681</v>
      </c>
      <c r="BC413" s="56"/>
      <c r="BD413" s="56"/>
    </row>
    <row r="414" spans="1:56">
      <c r="A414" s="91">
        <v>413</v>
      </c>
      <c r="B414" s="122">
        <v>0.13091279170139614</v>
      </c>
      <c r="C414" s="122">
        <v>0.71609456064381982</v>
      </c>
      <c r="D414" s="122">
        <v>0.39659569314325549</v>
      </c>
      <c r="E414" s="122">
        <v>3.2880449322508776E-2</v>
      </c>
      <c r="F414" s="122">
        <v>0.15138262083743892</v>
      </c>
      <c r="G414" s="122">
        <v>0.49935819318383756</v>
      </c>
      <c r="H414" s="122">
        <v>0.75838336600220568</v>
      </c>
      <c r="I414" s="122">
        <v>4.6762613404223163E-2</v>
      </c>
      <c r="J414" s="122">
        <v>0.78510262683318732</v>
      </c>
      <c r="K414" s="100">
        <v>0.34050147048998403</v>
      </c>
      <c r="L414" s="101"/>
      <c r="M414" s="102">
        <v>413</v>
      </c>
      <c r="N414" s="125">
        <v>-1.1220866878716962</v>
      </c>
      <c r="O414" s="125">
        <v>0.57127849208131043</v>
      </c>
      <c r="P414" s="125">
        <v>-0.26216869626232908</v>
      </c>
      <c r="Q414" s="125">
        <v>-1.8400499886220532</v>
      </c>
      <c r="R414" s="125">
        <v>-1.0305215494349633</v>
      </c>
      <c r="S414" s="125">
        <v>-1.608771806199645E-3</v>
      </c>
      <c r="T414" s="125">
        <v>0.70111176612457216</v>
      </c>
      <c r="U414" s="122">
        <v>-1.677088246498929</v>
      </c>
      <c r="V414" s="122">
        <v>0.78954293430976297</v>
      </c>
      <c r="W414" s="94">
        <v>-0.41109491157986389</v>
      </c>
      <c r="X414" s="56"/>
      <c r="Y414" s="95">
        <v>413</v>
      </c>
      <c r="Z414" s="122">
        <f>(幕後結果!$AB$2+幕後結果!$AB$4*幕後結果_最佳化!$N1415)*12/3</f>
        <v>-2.9766838552243784</v>
      </c>
      <c r="AA414" s="122">
        <f>(幕後結果!$AC$2+幕後結果!$AC$4*幕後結果_最佳化!$O1415)*12/3</f>
        <v>0.58552500683141828</v>
      </c>
      <c r="AB414" s="122">
        <f>(幕後結果!$AD$2+幕後結果!$AD$4*幕後結果_最佳化!$P1415)*12/3</f>
        <v>-0.30522467703153972</v>
      </c>
      <c r="AC414" s="122">
        <f>(幕後結果!$AE$2+幕後結果!$AE$4*幕後結果_最佳化!$Q1415)*12/3</f>
        <v>-1.8090227203504075</v>
      </c>
      <c r="AD414" s="122">
        <f>(幕後結果!$AF$2+幕後結果!$AF$4*幕後結果_最佳化!$R1415)*12/3</f>
        <v>-1.4572833413310962</v>
      </c>
      <c r="AE414" s="122">
        <f>(幕後結果!$AG$2+幕後結果!$AG$4*幕後結果_最佳化!$S1415)*12/3</f>
        <v>-0.37739117692201885</v>
      </c>
      <c r="AF414" s="122">
        <f>(幕後結果!$AH$2+幕後結果!$AH$4*幕後結果_最佳化!$T1415)*12/3</f>
        <v>0.60034937147003187</v>
      </c>
      <c r="AG414" s="122">
        <f>(幕後結果!$AI$2+幕後結果!$AI$4*幕後結果_最佳化!$U1415)*12/3</f>
        <v>-2.0963849700785895</v>
      </c>
      <c r="AH414" s="122">
        <f>(幕後結果!$AJ$2+幕後結果!$AJ$4*幕後結果_最佳化!$V1415)*12/3</f>
        <v>1.8088833384755258</v>
      </c>
      <c r="AI414" s="96">
        <f>(幕後結果!$AK$2+幕後結果!$AK$4*幕後結果_最佳化!$W1415)*12/3</f>
        <v>-3.6314754475540227</v>
      </c>
      <c r="AJ414" s="56"/>
      <c r="AK414" s="56"/>
      <c r="AL414" s="56"/>
      <c r="AM414" s="104">
        <v>413</v>
      </c>
      <c r="AN414" s="122">
        <f t="shared" si="79"/>
        <v>0.18129160247676732</v>
      </c>
      <c r="AO414" s="122">
        <f t="shared" si="80"/>
        <v>9.7627021707883288E-2</v>
      </c>
      <c r="AP414" s="122">
        <f t="shared" si="81"/>
        <v>0.10104529660400244</v>
      </c>
      <c r="AQ414" s="122">
        <f t="shared" si="82"/>
        <v>0.17639791286033474</v>
      </c>
      <c r="AR414" s="122">
        <f t="shared" si="83"/>
        <v>0.29449681808960654</v>
      </c>
      <c r="AS414" s="122">
        <f t="shared" si="84"/>
        <v>4.4275551011323966E-2</v>
      </c>
      <c r="AT414" s="122">
        <f t="shared" si="85"/>
        <v>1.7388501518252688E-2</v>
      </c>
      <c r="AU414" s="122">
        <f t="shared" si="86"/>
        <v>2.6617946852388968E-2</v>
      </c>
      <c r="AV414" s="122">
        <f t="shared" si="87"/>
        <v>4.100349932494312E-2</v>
      </c>
      <c r="AW414" s="122">
        <f t="shared" si="88"/>
        <v>1.9855849554496766E-2</v>
      </c>
      <c r="AX414" s="122">
        <f t="shared" si="89"/>
        <v>0.99999999999999978</v>
      </c>
      <c r="AY414" s="122">
        <f>SUMPRODUCT(AN414:AW414,幕後結果_最佳化!$Z$1005:$AI$1005)</f>
        <v>1.741848886606303E-2</v>
      </c>
      <c r="AZ414" s="122">
        <f>(SUMPRODUCT(AN414:AW414,MMULT(AN414:AW414,幕後結果!$AB$9:$AK$18)))*252</f>
        <v>0.10987770752855489</v>
      </c>
      <c r="BA414" s="122">
        <f t="shared" si="90"/>
        <v>0.33147806492821646</v>
      </c>
      <c r="BB414" s="98">
        <f t="shared" si="91"/>
        <v>-7.687239015183446E-2</v>
      </c>
      <c r="BC414" s="56"/>
      <c r="BD414" s="56"/>
    </row>
    <row r="415" spans="1:56">
      <c r="A415" s="91">
        <v>414</v>
      </c>
      <c r="B415" s="122">
        <v>9.4290035244063652E-2</v>
      </c>
      <c r="C415" s="122">
        <v>0.36232211019959393</v>
      </c>
      <c r="D415" s="122">
        <v>0.64724960474822724</v>
      </c>
      <c r="E415" s="122">
        <v>0.16700514416785128</v>
      </c>
      <c r="F415" s="122">
        <v>0.77489431378264606</v>
      </c>
      <c r="G415" s="122">
        <v>0.6116321372052016</v>
      </c>
      <c r="H415" s="122">
        <v>0.94944638381069413</v>
      </c>
      <c r="I415" s="122">
        <v>7.8090823936283416E-2</v>
      </c>
      <c r="J415" s="122">
        <v>0.46072328402882956</v>
      </c>
      <c r="K415" s="100">
        <v>0.45458687299721712</v>
      </c>
      <c r="L415" s="101"/>
      <c r="M415" s="102">
        <v>414</v>
      </c>
      <c r="N415" s="125">
        <v>-1.314791245454678</v>
      </c>
      <c r="O415" s="125">
        <v>-0.35225875040904198</v>
      </c>
      <c r="P415" s="125">
        <v>0.37790550807843409</v>
      </c>
      <c r="Q415" s="125">
        <v>-0.9660677349102097</v>
      </c>
      <c r="R415" s="125">
        <v>0.75506268309385915</v>
      </c>
      <c r="S415" s="125">
        <v>0.28357548595307003</v>
      </c>
      <c r="T415" s="125">
        <v>1.6395093146506621</v>
      </c>
      <c r="U415" s="122">
        <v>-1.4180312276911937</v>
      </c>
      <c r="V415" s="122">
        <v>-9.8611715098937194E-2</v>
      </c>
      <c r="W415" s="94">
        <v>-0.11408079524995982</v>
      </c>
      <c r="X415" s="56"/>
      <c r="Y415" s="95">
        <v>414</v>
      </c>
      <c r="Z415" s="122">
        <f>(幕後結果!$AB$2+幕後結果!$AB$4*幕後結果_最佳化!$N1416)*12/3</f>
        <v>-3.1740637023405447</v>
      </c>
      <c r="AA415" s="122">
        <f>(幕後結果!$AC$2+幕後結果!$AC$4*幕後結果_最佳化!$O1416)*12/3</f>
        <v>-0.39442405078643539</v>
      </c>
      <c r="AB415" s="122">
        <f>(幕後結果!$AD$2+幕後結果!$AD$4*幕後結果_最佳化!$P1416)*12/3</f>
        <v>-1.4970896680072364E-2</v>
      </c>
      <c r="AC415" s="122">
        <f>(幕後結果!$AE$2+幕後結果!$AE$4*幕後結果_最佳化!$Q1416)*12/3</f>
        <v>-0.90401871270315359</v>
      </c>
      <c r="AD415" s="122">
        <f>(幕後結果!$AF$2+幕後結果!$AF$4*幕後結果_最佳化!$R1416)*12/3</f>
        <v>2.1843746700707891</v>
      </c>
      <c r="AE415" s="122">
        <f>(幕後結果!$AG$2+幕後結果!$AG$4*幕後結果_最佳化!$S1416)*12/3</f>
        <v>-0.31493520870164871</v>
      </c>
      <c r="AF415" s="122">
        <f>(幕後結果!$AH$2+幕後結果!$AH$4*幕後結果_最佳化!$T1416)*12/3</f>
        <v>1.317367921623928</v>
      </c>
      <c r="AG415" s="122">
        <f>(幕後結果!$AI$2+幕後結果!$AI$4*幕後結果_最佳化!$U1416)*12/3</f>
        <v>-2.185627484015257</v>
      </c>
      <c r="AH415" s="122">
        <f>(幕後結果!$AJ$2+幕後結果!$AJ$4*幕後結果_最佳化!$V1416)*12/3</f>
        <v>0.80891998221199624</v>
      </c>
      <c r="AI415" s="96">
        <f>(幕後結果!$AK$2+幕後結果!$AK$4*幕後結果_最佳化!$W1416)*12/3</f>
        <v>-2.7188411476436265</v>
      </c>
      <c r="AJ415" s="56"/>
      <c r="AK415" s="56"/>
      <c r="AL415" s="56"/>
      <c r="AM415" s="104">
        <v>414</v>
      </c>
      <c r="AN415" s="122">
        <f t="shared" si="79"/>
        <v>3.7928993685422061E-2</v>
      </c>
      <c r="AO415" s="122">
        <f t="shared" si="80"/>
        <v>0.21098721405328974</v>
      </c>
      <c r="AP415" s="122">
        <f t="shared" si="81"/>
        <v>5.8625766335285379E-2</v>
      </c>
      <c r="AQ415" s="122">
        <f t="shared" si="82"/>
        <v>0.22508743692662617</v>
      </c>
      <c r="AR415" s="122">
        <f t="shared" si="83"/>
        <v>4.0921364375675408E-4</v>
      </c>
      <c r="AS415" s="122">
        <f t="shared" si="84"/>
        <v>4.7428233935236867E-2</v>
      </c>
      <c r="AT415" s="122">
        <f t="shared" si="85"/>
        <v>6.9545240302873623E-2</v>
      </c>
      <c r="AU415" s="122">
        <f t="shared" si="86"/>
        <v>7.6199450884903833E-2</v>
      </c>
      <c r="AV415" s="122">
        <f t="shared" si="87"/>
        <v>8.3996122561029674E-2</v>
      </c>
      <c r="AW415" s="122">
        <f t="shared" si="88"/>
        <v>0.18979232767157581</v>
      </c>
      <c r="AX415" s="122">
        <f t="shared" si="89"/>
        <v>1</v>
      </c>
      <c r="AY415" s="122">
        <f>SUMPRODUCT(AN415:AW415,幕後結果_最佳化!$Z$1005:$AI$1005)</f>
        <v>-0.23940415544496169</v>
      </c>
      <c r="AZ415" s="122">
        <f>(SUMPRODUCT(AN415:AW415,MMULT(AN415:AW415,幕後結果!$AB$9:$AK$18)))*252</f>
        <v>8.113760240968805E-2</v>
      </c>
      <c r="BA415" s="122">
        <f t="shared" si="90"/>
        <v>0.28484662962669588</v>
      </c>
      <c r="BB415" s="98">
        <f t="shared" si="91"/>
        <v>-0.99107423463262945</v>
      </c>
      <c r="BC415" s="56"/>
      <c r="BD415" s="56"/>
    </row>
    <row r="416" spans="1:56">
      <c r="A416" s="91">
        <v>415</v>
      </c>
      <c r="B416" s="122">
        <v>0.45508680300387816</v>
      </c>
      <c r="C416" s="122">
        <v>0.15390933147389818</v>
      </c>
      <c r="D416" s="122">
        <v>0.60135781651790254</v>
      </c>
      <c r="E416" s="122">
        <v>0.235343134170793</v>
      </c>
      <c r="F416" s="122">
        <v>0.28641660061411156</v>
      </c>
      <c r="G416" s="122">
        <v>6.6932165359733897E-2</v>
      </c>
      <c r="H416" s="122">
        <v>0.45540200471213188</v>
      </c>
      <c r="I416" s="122">
        <v>0.11922832573603248</v>
      </c>
      <c r="J416" s="122">
        <v>0.63830584080949615</v>
      </c>
      <c r="K416" s="100">
        <v>0.74966646514533442</v>
      </c>
      <c r="L416" s="101"/>
      <c r="M416" s="102">
        <v>415</v>
      </c>
      <c r="N416" s="125">
        <v>-0.11281956593347507</v>
      </c>
      <c r="O416" s="125">
        <v>-1.0198098243325893</v>
      </c>
      <c r="P416" s="125">
        <v>0.25686321657885602</v>
      </c>
      <c r="Q416" s="125">
        <v>-0.72136289690384581</v>
      </c>
      <c r="R416" s="125">
        <v>-0.56388382141098392</v>
      </c>
      <c r="S416" s="125">
        <v>-1.4990358547908416</v>
      </c>
      <c r="T416" s="125">
        <v>-0.11202446370832946</v>
      </c>
      <c r="U416" s="122">
        <v>-1.1788531611798168</v>
      </c>
      <c r="V416" s="122">
        <v>0.35393403664960849</v>
      </c>
      <c r="W416" s="94">
        <v>0.67344053216265087</v>
      </c>
      <c r="X416" s="56"/>
      <c r="Y416" s="95">
        <v>415</v>
      </c>
      <c r="Z416" s="122">
        <f>(幕後結果!$AB$2+幕後結果!$AB$4*幕後結果_最佳化!$N1417)*12/3</f>
        <v>-1.9429304623304084</v>
      </c>
      <c r="AA416" s="122">
        <f>(幕後結果!$AC$2+幕後結果!$AC$4*幕後結果_最佳化!$O1417)*12/3</f>
        <v>-1.0804391674691989</v>
      </c>
      <c r="AB416" s="122">
        <f>(幕後結果!$AD$2+幕後結果!$AD$4*幕後結果_最佳化!$P1417)*12/3</f>
        <v>-0.22466604199963414</v>
      </c>
      <c r="AC416" s="122">
        <f>(幕後結果!$AE$2+幕後結果!$AE$4*幕後結果_最佳化!$Q1417)*12/3</f>
        <v>-0.72445935224184532</v>
      </c>
      <c r="AD416" s="122">
        <f>(幕後結果!$AF$2+幕後結果!$AF$4*幕後結果_最佳化!$R1417)*12/3</f>
        <v>-5.1695845347297542E-2</v>
      </c>
      <c r="AE416" s="122">
        <f>(幕後結果!$AG$2+幕後結果!$AG$4*幕後結果_最佳化!$S1417)*12/3</f>
        <v>-1.281508667812572</v>
      </c>
      <c r="AF416" s="122">
        <f>(幕後結果!$AH$2+幕後結果!$AH$4*幕後結果_最佳化!$T1417)*12/3</f>
        <v>-0.1113955207675244</v>
      </c>
      <c r="AG416" s="122">
        <f>(幕後結果!$AI$2+幕後結果!$AI$4*幕後結果_最佳化!$U1417)*12/3</f>
        <v>-2.1256601241740749</v>
      </c>
      <c r="AH416" s="122">
        <f>(幕後結果!$AJ$2+幕後結果!$AJ$4*幕後結果_最佳化!$V1417)*12/3</f>
        <v>1.1509995825590091</v>
      </c>
      <c r="AI416" s="96">
        <f>(幕後結果!$AK$2+幕後結果!$AK$4*幕後結果_最佳化!$W1417)*12/3</f>
        <v>-2.6646795936752512</v>
      </c>
      <c r="AJ416" s="56"/>
      <c r="AK416" s="56"/>
      <c r="AL416" s="56"/>
      <c r="AM416" s="104">
        <v>415</v>
      </c>
      <c r="AN416" s="122">
        <f t="shared" si="79"/>
        <v>0.18773007420708343</v>
      </c>
      <c r="AO416" s="122">
        <f t="shared" si="80"/>
        <v>1.7488642727215972E-3</v>
      </c>
      <c r="AP416" s="122">
        <f t="shared" si="81"/>
        <v>0.18269227247220771</v>
      </c>
      <c r="AQ416" s="122">
        <f t="shared" si="82"/>
        <v>0.19013948724270008</v>
      </c>
      <c r="AR416" s="122">
        <f t="shared" si="83"/>
        <v>4.7477960083301851E-2</v>
      </c>
      <c r="AS416" s="122">
        <f t="shared" si="84"/>
        <v>0.13686678470674382</v>
      </c>
      <c r="AT416" s="122">
        <f t="shared" si="85"/>
        <v>8.3878421280459206E-2</v>
      </c>
      <c r="AU416" s="122">
        <f t="shared" si="86"/>
        <v>3.8302901465467235E-2</v>
      </c>
      <c r="AV416" s="122">
        <f t="shared" si="87"/>
        <v>8.3361175492256398E-2</v>
      </c>
      <c r="AW416" s="122">
        <f t="shared" si="88"/>
        <v>4.7802058777058752E-2</v>
      </c>
      <c r="AX416" s="122">
        <f t="shared" si="89"/>
        <v>1</v>
      </c>
      <c r="AY416" s="122">
        <f>SUMPRODUCT(AN416:AW416,幕後結果_最佳化!$Z$1005:$AI$1005)</f>
        <v>-0.25476148383271119</v>
      </c>
      <c r="AZ416" s="122">
        <f>(SUMPRODUCT(AN416:AW416,MMULT(AN416:AW416,幕後結果!$AB$9:$AK$18)))*252</f>
        <v>6.2016805274039549E-2</v>
      </c>
      <c r="BA416" s="122">
        <f t="shared" si="90"/>
        <v>0.24903173547570107</v>
      </c>
      <c r="BB416" s="98">
        <f t="shared" si="91"/>
        <v>-1.195275306033255</v>
      </c>
      <c r="BC416" s="56"/>
      <c r="BD416" s="56"/>
    </row>
    <row r="417" spans="1:56">
      <c r="A417" s="91">
        <v>416</v>
      </c>
      <c r="B417" s="122">
        <v>2.9278614671637282E-2</v>
      </c>
      <c r="C417" s="122">
        <v>0.37967666721109383</v>
      </c>
      <c r="D417" s="122">
        <v>0.51729538570693223</v>
      </c>
      <c r="E417" s="122">
        <v>0.1872503075535612</v>
      </c>
      <c r="F417" s="122">
        <v>0.39565514544801639</v>
      </c>
      <c r="G417" s="122">
        <v>9.5512941968331155E-2</v>
      </c>
      <c r="H417" s="122">
        <v>0.52842767106093191</v>
      </c>
      <c r="I417" s="122">
        <v>0.70601162116714344</v>
      </c>
      <c r="J417" s="122">
        <v>0.68828810873926538</v>
      </c>
      <c r="K417" s="100">
        <v>0.4137743678510466</v>
      </c>
      <c r="L417" s="101"/>
      <c r="M417" s="102">
        <v>416</v>
      </c>
      <c r="N417" s="125">
        <v>-1.8915030116402802</v>
      </c>
      <c r="O417" s="125">
        <v>-0.306330085761163</v>
      </c>
      <c r="P417" s="125">
        <v>4.3366692072552664E-2</v>
      </c>
      <c r="Q417" s="125">
        <v>-0.88807461751489447</v>
      </c>
      <c r="R417" s="125">
        <v>-0.26460951310669922</v>
      </c>
      <c r="S417" s="125">
        <v>-1.3075502988468966</v>
      </c>
      <c r="T417" s="125">
        <v>7.1318014951790423E-2</v>
      </c>
      <c r="U417" s="122">
        <v>0.54177029441235569</v>
      </c>
      <c r="V417" s="122">
        <v>0.49100376801401718</v>
      </c>
      <c r="W417" s="94">
        <v>-0.21784647054737621</v>
      </c>
      <c r="X417" s="56"/>
      <c r="Y417" s="95">
        <v>416</v>
      </c>
      <c r="Z417" s="122">
        <f>(幕後結果!$AB$2+幕後結果!$AB$4*幕後結果_最佳化!$N1418)*12/3</f>
        <v>-3.7647673248575706</v>
      </c>
      <c r="AA417" s="122">
        <f>(幕後結果!$AC$2+幕後結果!$AC$4*幕後結果_最佳化!$O1418)*12/3</f>
        <v>-0.35544281878945022</v>
      </c>
      <c r="AB417" s="122">
        <f>(幕後結果!$AD$2+幕後結果!$AD$4*幕後結果_最佳化!$P1418)*12/3</f>
        <v>-0.48513500798221371</v>
      </c>
      <c r="AC417" s="122">
        <f>(幕後結果!$AE$2+幕後結果!$AE$4*幕後結果_最佳化!$Q1418)*12/3</f>
        <v>-1.0789383316886214</v>
      </c>
      <c r="AD417" s="122">
        <f>(幕後結果!$AF$2+幕後結果!$AF$4*幕後結果_最佳化!$R1418)*12/3</f>
        <v>0.14365621295920483</v>
      </c>
      <c r="AE417" s="122">
        <f>(幕後結果!$AG$2+幕後結果!$AG$4*幕後結果_最佳化!$S1418)*12/3</f>
        <v>-1.2934521978004465</v>
      </c>
      <c r="AF417" s="122">
        <f>(幕後結果!$AH$2+幕後結果!$AH$4*幕後結果_最佳化!$T1418)*12/3</f>
        <v>-0.1193949270085114</v>
      </c>
      <c r="AG417" s="122">
        <f>(幕後結果!$AI$2+幕後結果!$AI$4*幕後結果_最佳化!$U1418)*12/3</f>
        <v>-0.30184717543661599</v>
      </c>
      <c r="AH417" s="122">
        <f>(幕後結果!$AJ$2+幕後結果!$AJ$4*幕後結果_最佳化!$V1418)*12/3</f>
        <v>0.64273169758438442</v>
      </c>
      <c r="AI417" s="96">
        <f>(幕後結果!$AK$2+幕後結果!$AK$4*幕後結果_最佳化!$W1418)*12/3</f>
        <v>-2.3104072918548964</v>
      </c>
      <c r="AJ417" s="56"/>
      <c r="AK417" s="56"/>
      <c r="AL417" s="56"/>
      <c r="AM417" s="104">
        <v>416</v>
      </c>
      <c r="AN417" s="122">
        <f t="shared" si="79"/>
        <v>6.604714931494253E-2</v>
      </c>
      <c r="AO417" s="122">
        <f t="shared" si="80"/>
        <v>8.9951455499316074E-2</v>
      </c>
      <c r="AP417" s="122">
        <f t="shared" si="81"/>
        <v>0.14494129612567505</v>
      </c>
      <c r="AQ417" s="122">
        <f t="shared" si="82"/>
        <v>9.7143840345397553E-2</v>
      </c>
      <c r="AR417" s="122">
        <f t="shared" si="83"/>
        <v>0.19470809021066598</v>
      </c>
      <c r="AS417" s="122">
        <f t="shared" si="84"/>
        <v>9.6909810185995277E-3</v>
      </c>
      <c r="AT417" s="122">
        <f t="shared" si="85"/>
        <v>9.9451638467340259E-2</v>
      </c>
      <c r="AU417" s="122">
        <f t="shared" si="86"/>
        <v>9.4430822654973864E-2</v>
      </c>
      <c r="AV417" s="122">
        <f t="shared" si="87"/>
        <v>8.0095617188134169E-2</v>
      </c>
      <c r="AW417" s="122">
        <f t="shared" si="88"/>
        <v>0.12353910917495503</v>
      </c>
      <c r="AX417" s="122">
        <f t="shared" si="89"/>
        <v>1</v>
      </c>
      <c r="AY417" s="122">
        <f>SUMPRODUCT(AN417:AW417,幕後結果_最佳化!$Z$1005:$AI$1005)</f>
        <v>-2.2312081258314909E-2</v>
      </c>
      <c r="AZ417" s="122">
        <f>(SUMPRODUCT(AN417:AW417,MMULT(AN417:AW417,幕後結果!$AB$9:$AK$18)))*252</f>
        <v>9.1088396582583497E-2</v>
      </c>
      <c r="BA417" s="122">
        <f t="shared" si="90"/>
        <v>0.30180854292511916</v>
      </c>
      <c r="BB417" s="98">
        <f t="shared" si="91"/>
        <v>-0.21607102511506601</v>
      </c>
      <c r="BC417" s="56"/>
      <c r="BD417" s="56"/>
    </row>
    <row r="418" spans="1:56">
      <c r="A418" s="91">
        <v>417</v>
      </c>
      <c r="B418" s="122">
        <v>4.1196783617789112E-2</v>
      </c>
      <c r="C418" s="122">
        <v>0.91861774930034801</v>
      </c>
      <c r="D418" s="122">
        <v>0.16917696799757409</v>
      </c>
      <c r="E418" s="122">
        <v>0.61933936266705003</v>
      </c>
      <c r="F418" s="122">
        <v>0.39899451055706203</v>
      </c>
      <c r="G418" s="122">
        <v>5.3587720213936096E-2</v>
      </c>
      <c r="H418" s="122">
        <v>0.2179822505518878</v>
      </c>
      <c r="I418" s="122">
        <v>6.2553189003483167E-2</v>
      </c>
      <c r="J418" s="122">
        <v>0.89856797675607791</v>
      </c>
      <c r="K418" s="100">
        <v>0.55532835279528125</v>
      </c>
      <c r="L418" s="101"/>
      <c r="M418" s="102">
        <v>417</v>
      </c>
      <c r="N418" s="125">
        <v>-1.7369637632301227</v>
      </c>
      <c r="O418" s="125">
        <v>1.3958339595472085</v>
      </c>
      <c r="P418" s="125">
        <v>-0.95742271867939621</v>
      </c>
      <c r="Q418" s="125">
        <v>0.30374617727430114</v>
      </c>
      <c r="R418" s="125">
        <v>-0.25595054988686988</v>
      </c>
      <c r="S418" s="125">
        <v>-1.6110196463589868</v>
      </c>
      <c r="T418" s="125">
        <v>-0.77902582685258215</v>
      </c>
      <c r="U418" s="122">
        <v>-1.5336882003783476</v>
      </c>
      <c r="V418" s="122">
        <v>1.2734340912239164</v>
      </c>
      <c r="W418" s="94">
        <v>0.13913522372734219</v>
      </c>
      <c r="X418" s="56"/>
      <c r="Y418" s="95">
        <v>417</v>
      </c>
      <c r="Z418" s="122">
        <f>(幕後結果!$AB$2+幕後結果!$AB$4*幕後結果_最佳化!$N1419)*12/3</f>
        <v>-3.6064787321681684</v>
      </c>
      <c r="AA418" s="122">
        <f>(幕後結果!$AC$2+幕後結果!$AC$4*幕後結果_最佳化!$O1419)*12/3</f>
        <v>1.4473559127255491</v>
      </c>
      <c r="AB418" s="122">
        <f>(幕後結果!$AD$2+幕後結果!$AD$4*幕後結果_最佳化!$P1419)*12/3</f>
        <v>-0.85239337045892383</v>
      </c>
      <c r="AC418" s="122">
        <f>(幕後結果!$AE$2+幕後結果!$AE$4*幕後結果_最佳化!$Q1419)*12/3</f>
        <v>0.30588482615245816</v>
      </c>
      <c r="AD418" s="122">
        <f>(幕後結果!$AF$2+幕後結果!$AF$4*幕後結果_最佳化!$R1419)*12/3</f>
        <v>0.19340969055546942</v>
      </c>
      <c r="AE418" s="122">
        <f>(幕後結果!$AG$2+幕後結果!$AG$4*幕後結果_最佳化!$S1419)*12/3</f>
        <v>-0.99947900161713898</v>
      </c>
      <c r="AF418" s="122">
        <f>(幕後結果!$AH$2+幕後結果!$AH$4*幕後結果_最佳化!$T1419)*12/3</f>
        <v>-0.41300925155583257</v>
      </c>
      <c r="AG418" s="122">
        <f>(幕後結果!$AI$2+幕後結果!$AI$4*幕後結果_最佳化!$U1419)*12/3</f>
        <v>-1.3489716672184446</v>
      </c>
      <c r="AH418" s="122">
        <f>(幕後結果!$AJ$2+幕後結果!$AJ$4*幕後結果_最佳化!$V1419)*12/3</f>
        <v>1.5588761224428722</v>
      </c>
      <c r="AI418" s="96">
        <f>(幕後結果!$AK$2+幕後結果!$AK$4*幕後結果_最佳化!$W1419)*12/3</f>
        <v>-2.8344001255040179</v>
      </c>
      <c r="AJ418" s="56"/>
      <c r="AK418" s="56"/>
      <c r="AL418" s="56"/>
      <c r="AM418" s="104">
        <v>417</v>
      </c>
      <c r="AN418" s="122">
        <f t="shared" si="79"/>
        <v>7.22104184155197E-2</v>
      </c>
      <c r="AO418" s="122">
        <f t="shared" si="80"/>
        <v>0.16464581944453632</v>
      </c>
      <c r="AP418" s="122">
        <f t="shared" si="81"/>
        <v>0.12726839814256655</v>
      </c>
      <c r="AQ418" s="122">
        <f t="shared" si="82"/>
        <v>5.8216600206526234E-2</v>
      </c>
      <c r="AR418" s="122">
        <f t="shared" si="83"/>
        <v>0.16895608706108575</v>
      </c>
      <c r="AS418" s="122">
        <f t="shared" si="84"/>
        <v>7.4040539874893462E-3</v>
      </c>
      <c r="AT418" s="122">
        <f t="shared" si="85"/>
        <v>0.15788194700449673</v>
      </c>
      <c r="AU418" s="122">
        <f t="shared" si="86"/>
        <v>4.83953339138826E-2</v>
      </c>
      <c r="AV418" s="122">
        <f t="shared" si="87"/>
        <v>2.0949808609033012E-2</v>
      </c>
      <c r="AW418" s="122">
        <f t="shared" si="88"/>
        <v>0.17407153321486354</v>
      </c>
      <c r="AX418" s="122">
        <f t="shared" si="89"/>
        <v>0.99999999999999989</v>
      </c>
      <c r="AY418" s="122">
        <f>SUMPRODUCT(AN418:AW418,幕後結果_最佳化!$Z$1005:$AI$1005)</f>
        <v>-0.17743053517245205</v>
      </c>
      <c r="AZ418" s="122">
        <f>(SUMPRODUCT(AN418:AW418,MMULT(AN418:AW418,幕後結果!$AB$9:$AK$18)))*252</f>
        <v>9.4039401845854964E-2</v>
      </c>
      <c r="BA418" s="122">
        <f t="shared" si="90"/>
        <v>0.30665844492831917</v>
      </c>
      <c r="BB418" s="98">
        <f t="shared" si="91"/>
        <v>-0.71848839911763684</v>
      </c>
      <c r="BC418" s="56"/>
      <c r="BD418" s="56"/>
    </row>
    <row r="419" spans="1:56">
      <c r="A419" s="91">
        <v>418</v>
      </c>
      <c r="B419" s="122">
        <v>0.57430063264087416</v>
      </c>
      <c r="C419" s="122">
        <v>0.30675385758512652</v>
      </c>
      <c r="D419" s="122">
        <v>0.50968342002428724</v>
      </c>
      <c r="E419" s="122">
        <v>0.60611721306402488</v>
      </c>
      <c r="F419" s="122">
        <v>0.76761847215974988</v>
      </c>
      <c r="G419" s="122">
        <v>0.71454183360710655</v>
      </c>
      <c r="H419" s="122">
        <v>0.66059654222658515</v>
      </c>
      <c r="I419" s="122">
        <v>3.4017417823585916E-2</v>
      </c>
      <c r="J419" s="122">
        <v>0.85193817753349799</v>
      </c>
      <c r="K419" s="100">
        <v>0.70893191915647735</v>
      </c>
      <c r="L419" s="101"/>
      <c r="M419" s="102">
        <v>418</v>
      </c>
      <c r="N419" s="125">
        <v>0.18733404078145902</v>
      </c>
      <c r="O419" s="125">
        <v>-0.50507278528729105</v>
      </c>
      <c r="P419" s="125">
        <v>2.4275118363121843E-2</v>
      </c>
      <c r="Q419" s="125">
        <v>0.2692132638504447</v>
      </c>
      <c r="R419" s="125">
        <v>0.73102635427119689</v>
      </c>
      <c r="S419" s="125">
        <v>0.56670248420823721</v>
      </c>
      <c r="T419" s="125">
        <v>0.41409174857142339</v>
      </c>
      <c r="U419" s="122">
        <v>-1.8247760222150471</v>
      </c>
      <c r="V419" s="122">
        <v>1.0447821968576247</v>
      </c>
      <c r="W419" s="94">
        <v>0.55026713607586697</v>
      </c>
      <c r="X419" s="56"/>
      <c r="Y419" s="95">
        <v>418</v>
      </c>
      <c r="Z419" s="122">
        <f>(幕後結果!$AB$2+幕後結果!$AB$4*幕後結果_最佳化!$N1420)*12/3</f>
        <v>-1.6354946977183138</v>
      </c>
      <c r="AA419" s="122">
        <f>(幕後結果!$AC$2+幕後結果!$AC$4*幕後結果_最佳化!$O1420)*12/3</f>
        <v>-0.5310544586079603</v>
      </c>
      <c r="AB419" s="122">
        <f>(幕後結果!$AD$2+幕後結果!$AD$4*幕後結果_最佳化!$P1420)*12/3</f>
        <v>-0.20838425890671941</v>
      </c>
      <c r="AC419" s="122">
        <f>(幕後結果!$AE$2+幕後結果!$AE$4*幕後結果_最佳化!$Q1420)*12/3</f>
        <v>0.44919992496569194</v>
      </c>
      <c r="AD419" s="122">
        <f>(幕後結果!$AF$2+幕後結果!$AF$4*幕後結果_最佳化!$R1420)*12/3</f>
        <v>2.5354839564744647</v>
      </c>
      <c r="AE419" s="122">
        <f>(幕後結果!$AG$2+幕後結果!$AG$4*幕後結果_最佳化!$S1420)*12/3</f>
        <v>0.25843750556504774</v>
      </c>
      <c r="AF419" s="122">
        <f>(幕後結果!$AH$2+幕後結果!$AH$4*幕後結果_最佳化!$T1420)*12/3</f>
        <v>0.4579719981026093</v>
      </c>
      <c r="AG419" s="122">
        <f>(幕後結果!$AI$2+幕後結果!$AI$4*幕後結果_最佳化!$U1420)*12/3</f>
        <v>-2.3373686044312412</v>
      </c>
      <c r="AH419" s="122">
        <f>(幕後結果!$AJ$2+幕後結果!$AJ$4*幕後結果_最佳化!$V1420)*12/3</f>
        <v>2.2220665633630099</v>
      </c>
      <c r="AI419" s="96">
        <f>(幕後結果!$AK$2+幕後結果!$AK$4*幕後結果_最佳化!$W1420)*12/3</f>
        <v>-2.4308753993924581</v>
      </c>
      <c r="AJ419" s="56"/>
      <c r="AK419" s="56"/>
      <c r="AL419" s="56"/>
      <c r="AM419" s="104">
        <v>418</v>
      </c>
      <c r="AN419" s="122">
        <f t="shared" si="79"/>
        <v>4.8401228240729094E-2</v>
      </c>
      <c r="AO419" s="122">
        <f t="shared" si="80"/>
        <v>0.19828893023843078</v>
      </c>
      <c r="AP419" s="122">
        <f t="shared" si="81"/>
        <v>5.9055733054007457E-2</v>
      </c>
      <c r="AQ419" s="122">
        <f t="shared" si="82"/>
        <v>3.4904287491145526E-2</v>
      </c>
      <c r="AR419" s="122">
        <f t="shared" si="83"/>
        <v>0.18887040865020785</v>
      </c>
      <c r="AS419" s="122">
        <f t="shared" si="84"/>
        <v>5.5453021108472209E-2</v>
      </c>
      <c r="AT419" s="122">
        <f t="shared" si="85"/>
        <v>3.6444446297981138E-2</v>
      </c>
      <c r="AU419" s="122">
        <f t="shared" si="86"/>
        <v>0.21704150810822009</v>
      </c>
      <c r="AV419" s="122">
        <f t="shared" si="87"/>
        <v>1.0070426975145764E-3</v>
      </c>
      <c r="AW419" s="122">
        <f t="shared" si="88"/>
        <v>0.16053339411329129</v>
      </c>
      <c r="AX419" s="122">
        <f t="shared" si="89"/>
        <v>1</v>
      </c>
      <c r="AY419" s="122">
        <f>SUMPRODUCT(AN419:AW419,幕後結果_最佳化!$Z$1005:$AI$1005)</f>
        <v>-0.1956878796771987</v>
      </c>
      <c r="AZ419" s="122">
        <f>(SUMPRODUCT(AN419:AW419,MMULT(AN419:AW419,幕後結果!$AB$9:$AK$18)))*252</f>
        <v>0.11568476349354311</v>
      </c>
      <c r="BA419" s="122">
        <f t="shared" si="90"/>
        <v>0.34012462935451043</v>
      </c>
      <c r="BB419" s="98">
        <f t="shared" si="91"/>
        <v>-0.70147192848101447</v>
      </c>
      <c r="BC419" s="56"/>
      <c r="BD419" s="56"/>
    </row>
    <row r="420" spans="1:56">
      <c r="A420" s="91">
        <v>419</v>
      </c>
      <c r="B420" s="122">
        <v>0.94231189804898996</v>
      </c>
      <c r="C420" s="122">
        <v>0.4841306968107999</v>
      </c>
      <c r="D420" s="122">
        <v>0.31787044991310021</v>
      </c>
      <c r="E420" s="122">
        <v>0.13759308247778157</v>
      </c>
      <c r="F420" s="122">
        <v>0.58360334043665918</v>
      </c>
      <c r="G420" s="122">
        <v>0.76836709508614609</v>
      </c>
      <c r="H420" s="122">
        <v>0.69735249867249105</v>
      </c>
      <c r="I420" s="122">
        <v>0.50707642000881203</v>
      </c>
      <c r="J420" s="122">
        <v>0.21455848965165414</v>
      </c>
      <c r="K420" s="100">
        <v>0.98322675439794005</v>
      </c>
      <c r="L420" s="101"/>
      <c r="M420" s="102">
        <v>419</v>
      </c>
      <c r="N420" s="125">
        <v>1.5744813756822174</v>
      </c>
      <c r="O420" s="125">
        <v>-3.9788940288295181E-2</v>
      </c>
      <c r="P420" s="125">
        <v>-0.47366207785962888</v>
      </c>
      <c r="Q420" s="125">
        <v>-1.0911970971264815</v>
      </c>
      <c r="R420" s="125">
        <v>0.21112040378898281</v>
      </c>
      <c r="S420" s="125">
        <v>0.73347985554585915</v>
      </c>
      <c r="T420" s="125">
        <v>0.51680111351557012</v>
      </c>
      <c r="U420" s="122">
        <v>1.7738884743335449E-2</v>
      </c>
      <c r="V420" s="122">
        <v>-0.79070359232192788</v>
      </c>
      <c r="W420" s="94">
        <v>2.1254810793135279</v>
      </c>
      <c r="X420" s="56"/>
      <c r="Y420" s="95">
        <v>419</v>
      </c>
      <c r="Z420" s="122">
        <f>(幕後結果!$AB$2+幕後結果!$AB$4*幕後結果_最佳化!$N1421)*12/3</f>
        <v>-0.21469317478387073</v>
      </c>
      <c r="AA420" s="122">
        <f>(幕後結果!$AC$2+幕後結果!$AC$4*幕後結果_最佳化!$O1421)*12/3</f>
        <v>-1.5890160954249357E-2</v>
      </c>
      <c r="AB420" s="122">
        <f>(幕後結果!$AD$2+幕後結果!$AD$4*幕後結果_最佳化!$P1421)*12/3</f>
        <v>-0.31593397089176078</v>
      </c>
      <c r="AC420" s="122">
        <f>(幕後結果!$AE$2+幕後結果!$AE$4*幕後結果_最佳化!$Q1421)*12/3</f>
        <v>-0.85089089378274474</v>
      </c>
      <c r="AD420" s="122">
        <f>(幕後結果!$AF$2+幕後結果!$AF$4*幕後結果_最佳化!$R1421)*12/3</f>
        <v>1.2604657093012441</v>
      </c>
      <c r="AE420" s="122">
        <f>(幕後結果!$AG$2+幕後結果!$AG$4*幕後結果_最佳化!$S1421)*12/3</f>
        <v>0.39175144133768819</v>
      </c>
      <c r="AF420" s="122">
        <f>(幕後結果!$AH$2+幕後結果!$AH$4*幕後結果_最佳化!$T1421)*12/3</f>
        <v>0.79800652569727992</v>
      </c>
      <c r="AG420" s="122">
        <f>(幕後結果!$AI$2+幕後結果!$AI$4*幕後結果_最佳化!$U1421)*12/3</f>
        <v>-0.17403990231253066</v>
      </c>
      <c r="AH420" s="122">
        <f>(幕後結果!$AJ$2+幕後結果!$AJ$4*幕後結果_最佳化!$V1421)*12/3</f>
        <v>0.84856565044852272</v>
      </c>
      <c r="AI420" s="96">
        <f>(幕後結果!$AK$2+幕後結果!$AK$4*幕後結果_最佳化!$W1421)*12/3</f>
        <v>1.2897164595540915</v>
      </c>
      <c r="AJ420" s="56"/>
      <c r="AK420" s="56"/>
      <c r="AL420" s="56"/>
      <c r="AM420" s="104">
        <v>419</v>
      </c>
      <c r="AN420" s="122">
        <f t="shared" si="79"/>
        <v>5.863618108861457E-2</v>
      </c>
      <c r="AO420" s="122">
        <f t="shared" si="80"/>
        <v>2.5440700259555661E-3</v>
      </c>
      <c r="AP420" s="122">
        <f t="shared" si="81"/>
        <v>7.0046896663740255E-2</v>
      </c>
      <c r="AQ420" s="122">
        <f t="shared" si="82"/>
        <v>0.1701692294045456</v>
      </c>
      <c r="AR420" s="122">
        <f t="shared" si="83"/>
        <v>8.137656856735459E-2</v>
      </c>
      <c r="AS420" s="122">
        <f t="shared" si="84"/>
        <v>9.3523051783341762E-2</v>
      </c>
      <c r="AT420" s="122">
        <f t="shared" si="85"/>
        <v>0.16591086990072776</v>
      </c>
      <c r="AU420" s="122">
        <f t="shared" si="86"/>
        <v>3.6867137073966202E-2</v>
      </c>
      <c r="AV420" s="122">
        <f t="shared" si="87"/>
        <v>0.15822939569439129</v>
      </c>
      <c r="AW420" s="122">
        <f t="shared" si="88"/>
        <v>0.1626965997973624</v>
      </c>
      <c r="AX420" s="122">
        <f t="shared" si="89"/>
        <v>1</v>
      </c>
      <c r="AY420" s="122">
        <f>SUMPRODUCT(AN420:AW420,幕後結果_最佳化!$Z$1005:$AI$1005)</f>
        <v>-6.9504129165213452E-2</v>
      </c>
      <c r="AZ420" s="122">
        <f>(SUMPRODUCT(AN420:AW420,MMULT(AN420:AW420,幕後結果!$AB$9:$AK$18)))*252</f>
        <v>5.7733814354872189E-2</v>
      </c>
      <c r="BA420" s="122">
        <f t="shared" si="90"/>
        <v>0.24027861818079482</v>
      </c>
      <c r="BB420" s="98">
        <f t="shared" si="91"/>
        <v>-0.46780745626161491</v>
      </c>
      <c r="BC420" s="56"/>
      <c r="BD420" s="56"/>
    </row>
    <row r="421" spans="1:56">
      <c r="A421" s="91">
        <v>420</v>
      </c>
      <c r="B421" s="122">
        <v>0.25185193086027335</v>
      </c>
      <c r="C421" s="122">
        <v>0.78541982890254847</v>
      </c>
      <c r="D421" s="122">
        <v>0.5010595506847737</v>
      </c>
      <c r="E421" s="122">
        <v>0.45565239392135526</v>
      </c>
      <c r="F421" s="122">
        <v>0.39796597981054438</v>
      </c>
      <c r="G421" s="122">
        <v>0.31562608835375139</v>
      </c>
      <c r="H421" s="122">
        <v>0.78450096801533697</v>
      </c>
      <c r="I421" s="122">
        <v>0.34166082581523693</v>
      </c>
      <c r="J421" s="122">
        <v>0.52449879900958862</v>
      </c>
      <c r="K421" s="100">
        <v>0.59095558412707838</v>
      </c>
      <c r="L421" s="101"/>
      <c r="M421" s="102">
        <v>420</v>
      </c>
      <c r="N421" s="125">
        <v>-0.66867336479156325</v>
      </c>
      <c r="O421" s="125">
        <v>0.79062930263705544</v>
      </c>
      <c r="P421" s="125">
        <v>2.6559028272317674E-3</v>
      </c>
      <c r="Q421" s="125">
        <v>-0.1113929027233745</v>
      </c>
      <c r="R421" s="125">
        <v>-0.25861545220949667</v>
      </c>
      <c r="S421" s="125">
        <v>-0.47996514599120826</v>
      </c>
      <c r="T421" s="125">
        <v>0.78748490072393373</v>
      </c>
      <c r="U421" s="122">
        <v>-0.40793465204866541</v>
      </c>
      <c r="V421" s="122">
        <v>6.1448030264238E-2</v>
      </c>
      <c r="W421" s="94">
        <v>0.23000378089480863</v>
      </c>
      <c r="X421" s="56"/>
      <c r="Y421" s="95">
        <v>420</v>
      </c>
      <c r="Z421" s="122">
        <f>(幕後結果!$AB$2+幕後結果!$AB$4*幕後結果_最佳化!$N1422)*12/3</f>
        <v>-2.5122700732542689</v>
      </c>
      <c r="AA421" s="122">
        <f>(幕後結果!$AC$2+幕後結果!$AC$4*幕後結果_最佳化!$O1422)*12/3</f>
        <v>0.825055322138326</v>
      </c>
      <c r="AB421" s="122">
        <f>(幕後結果!$AD$2+幕後結果!$AD$4*幕後結果_最佳化!$P1422)*12/3</f>
        <v>0.17913778860889604</v>
      </c>
      <c r="AC421" s="122">
        <f>(幕後結果!$AE$2+幕後結果!$AE$4*幕後結果_最佳化!$Q1422)*12/3</f>
        <v>0.33289302243268837</v>
      </c>
      <c r="AD421" s="122">
        <f>(幕後結果!$AF$2+幕後結果!$AF$4*幕後結果_最佳化!$R1422)*12/3</f>
        <v>0.58344995827496027</v>
      </c>
      <c r="AE421" s="122">
        <f>(幕後結果!$AG$2+幕後結果!$AG$4*幕後結果_最佳化!$S1422)*12/3</f>
        <v>-0.38474626565330983</v>
      </c>
      <c r="AF421" s="122">
        <f>(幕後結果!$AH$2+幕後結果!$AH$4*幕後結果_最佳化!$T1422)*12/3</f>
        <v>0.97931820903308842</v>
      </c>
      <c r="AG421" s="122">
        <f>(幕後結果!$AI$2+幕後結果!$AI$4*幕後結果_最佳化!$U1422)*12/3</f>
        <v>-0.53759685851152716</v>
      </c>
      <c r="AH421" s="122">
        <f>(幕後結果!$AJ$2+幕後結果!$AJ$4*幕後結果_最佳化!$V1422)*12/3</f>
        <v>0.8707736456102978</v>
      </c>
      <c r="AI421" s="96">
        <f>(幕後結果!$AK$2+幕後結果!$AK$4*幕後結果_最佳化!$W1422)*12/3</f>
        <v>-1.6529056689414474</v>
      </c>
      <c r="AJ421" s="56"/>
      <c r="AK421" s="56"/>
      <c r="AL421" s="56"/>
      <c r="AM421" s="104">
        <v>420</v>
      </c>
      <c r="AN421" s="122">
        <f t="shared" si="79"/>
        <v>8.5221681285231318E-2</v>
      </c>
      <c r="AO421" s="122">
        <f t="shared" si="80"/>
        <v>0.13039249444754919</v>
      </c>
      <c r="AP421" s="122">
        <f t="shared" si="81"/>
        <v>6.5317702482898254E-2</v>
      </c>
      <c r="AQ421" s="122">
        <f t="shared" si="82"/>
        <v>0.15373271914806411</v>
      </c>
      <c r="AR421" s="122">
        <f t="shared" si="83"/>
        <v>0.15691052267610983</v>
      </c>
      <c r="AS421" s="122">
        <f t="shared" si="84"/>
        <v>6.4725939446395306E-2</v>
      </c>
      <c r="AT421" s="122">
        <f t="shared" si="85"/>
        <v>8.8200339164232894E-2</v>
      </c>
      <c r="AU421" s="122">
        <f t="shared" si="86"/>
        <v>7.4477555309032203E-2</v>
      </c>
      <c r="AV421" s="122">
        <f t="shared" si="87"/>
        <v>5.0721290578809648E-2</v>
      </c>
      <c r="AW421" s="122">
        <f t="shared" si="88"/>
        <v>0.13029975546167735</v>
      </c>
      <c r="AX421" s="122">
        <f t="shared" si="89"/>
        <v>1</v>
      </c>
      <c r="AY421" s="122">
        <f>SUMPRODUCT(AN421:AW421,幕後結果_最佳化!$Z$1005:$AI$1005)</f>
        <v>-0.11822592278995708</v>
      </c>
      <c r="AZ421" s="122">
        <f>(SUMPRODUCT(AN421:AW421,MMULT(AN421:AW421,幕後結果!$AB$9:$AK$18)))*252</f>
        <v>7.9655901427837156E-2</v>
      </c>
      <c r="BA421" s="122">
        <f t="shared" si="90"/>
        <v>0.28223377088477053</v>
      </c>
      <c r="BB421" s="98">
        <f t="shared" si="91"/>
        <v>-0.57089526276336733</v>
      </c>
      <c r="BC421" s="56"/>
      <c r="BD421" s="56"/>
    </row>
    <row r="422" spans="1:56">
      <c r="A422" s="91">
        <v>421</v>
      </c>
      <c r="B422" s="122">
        <v>0.35423096853178837</v>
      </c>
      <c r="C422" s="122">
        <v>6.9787010169998887E-2</v>
      </c>
      <c r="D422" s="122">
        <v>0.54404202965216664</v>
      </c>
      <c r="E422" s="122">
        <v>0.17151645289632023</v>
      </c>
      <c r="F422" s="122">
        <v>0.77417533337472166</v>
      </c>
      <c r="G422" s="122">
        <v>0.9024053831940686</v>
      </c>
      <c r="H422" s="122">
        <v>7.6372250913789852E-2</v>
      </c>
      <c r="I422" s="122">
        <v>0.65211826780550841</v>
      </c>
      <c r="J422" s="122">
        <v>0.66899152381166749</v>
      </c>
      <c r="K422" s="100">
        <v>0.87060983897071864</v>
      </c>
      <c r="L422" s="101"/>
      <c r="M422" s="102">
        <v>421</v>
      </c>
      <c r="N422" s="125">
        <v>-0.373922552529174</v>
      </c>
      <c r="O422" s="125">
        <v>-1.4773791933081302</v>
      </c>
      <c r="P422" s="125">
        <v>0.11062220224627378</v>
      </c>
      <c r="Q422" s="125">
        <v>-0.9481896684938047</v>
      </c>
      <c r="R422" s="125">
        <v>0.75266818412149616</v>
      </c>
      <c r="S422" s="125">
        <v>1.2953798268935897</v>
      </c>
      <c r="T422" s="125">
        <v>-1.4299042508666235</v>
      </c>
      <c r="U422" s="122">
        <v>0.39104568897956354</v>
      </c>
      <c r="V422" s="122">
        <v>0.43713016454929027</v>
      </c>
      <c r="W422" s="94">
        <v>1.12927860815989</v>
      </c>
      <c r="X422" s="56"/>
      <c r="Y422" s="95">
        <v>421</v>
      </c>
      <c r="Z422" s="122">
        <f>(幕後結果!$AB$2+幕後結果!$AB$4*幕後結果_最佳化!$N1423)*12/3</f>
        <v>-2.2103681826533483</v>
      </c>
      <c r="AA422" s="122">
        <f>(幕後結果!$AC$2+幕後結果!$AC$4*幕後結果_最佳化!$O1423)*12/3</f>
        <v>-1.5687131030965087</v>
      </c>
      <c r="AB422" s="122">
        <f>(幕後結果!$AD$2+幕後結果!$AD$4*幕後結果_最佳化!$P1423)*12/3</f>
        <v>-0.64248497172210772</v>
      </c>
      <c r="AC422" s="122">
        <f>(幕後結果!$AE$2+幕後結果!$AE$4*幕後結果_最佳化!$Q1423)*12/3</f>
        <v>-1.2489430316086365</v>
      </c>
      <c r="AD422" s="122">
        <f>(幕後結果!$AF$2+幕後結果!$AF$4*幕後結果_最佳化!$R1423)*12/3</f>
        <v>2.1498533764847476</v>
      </c>
      <c r="AE422" s="122">
        <f>(幕後結果!$AG$2+幕後結果!$AG$4*幕後結果_最佳化!$S1423)*12/3</f>
        <v>0.35244715844477231</v>
      </c>
      <c r="AF422" s="122">
        <f>(幕後結果!$AH$2+幕後結果!$AH$4*幕後結果_最佳化!$T1423)*12/3</f>
        <v>-1.6815258052739204</v>
      </c>
      <c r="AG422" s="122">
        <f>(幕後結果!$AI$2+幕後結果!$AI$4*幕後結果_最佳化!$U1423)*12/3</f>
        <v>-0.45823003799815637</v>
      </c>
      <c r="AH422" s="122">
        <f>(幕後結果!$AJ$2+幕後結果!$AJ$4*幕後結果_最佳化!$V1423)*12/3</f>
        <v>1.3514578578859586</v>
      </c>
      <c r="AI422" s="96">
        <f>(幕後結果!$AK$2+幕後結果!$AK$4*幕後結果_最佳化!$W1423)*12/3</f>
        <v>-0.22225536256901512</v>
      </c>
      <c r="AJ422" s="56"/>
      <c r="AK422" s="56"/>
      <c r="AL422" s="56"/>
      <c r="AM422" s="104">
        <v>421</v>
      </c>
      <c r="AN422" s="122">
        <f t="shared" si="79"/>
        <v>7.9955878115847506E-2</v>
      </c>
      <c r="AO422" s="122">
        <f t="shared" si="80"/>
        <v>8.9975509228669814E-2</v>
      </c>
      <c r="AP422" s="122">
        <f t="shared" si="81"/>
        <v>2.6479937369741573E-2</v>
      </c>
      <c r="AQ422" s="122">
        <f t="shared" si="82"/>
        <v>0.15504975754604466</v>
      </c>
      <c r="AR422" s="122">
        <f t="shared" si="83"/>
        <v>0.20546244231131675</v>
      </c>
      <c r="AS422" s="122">
        <f t="shared" si="84"/>
        <v>1.2672126527255244E-2</v>
      </c>
      <c r="AT422" s="122">
        <f t="shared" si="85"/>
        <v>5.1182247737739488E-2</v>
      </c>
      <c r="AU422" s="122">
        <f t="shared" si="86"/>
        <v>0.16977032544318732</v>
      </c>
      <c r="AV422" s="122">
        <f t="shared" si="87"/>
        <v>9.1353162495048268E-2</v>
      </c>
      <c r="AW422" s="122">
        <f t="shared" si="88"/>
        <v>0.11809861322514942</v>
      </c>
      <c r="AX422" s="122">
        <f t="shared" si="89"/>
        <v>1</v>
      </c>
      <c r="AY422" s="122">
        <f>SUMPRODUCT(AN422:AW422,幕後結果_最佳化!$Z$1005:$AI$1005)</f>
        <v>-3.3962980781980706E-2</v>
      </c>
      <c r="AZ422" s="122">
        <f>(SUMPRODUCT(AN422:AW422,MMULT(AN422:AW422,幕後結果!$AB$9:$AK$18)))*252</f>
        <v>9.4493228520387426E-2</v>
      </c>
      <c r="BA422" s="122">
        <f t="shared" si="90"/>
        <v>0.30739750896906665</v>
      </c>
      <c r="BB422" s="98">
        <f t="shared" si="91"/>
        <v>-0.25004425390355201</v>
      </c>
      <c r="BC422" s="56"/>
      <c r="BD422" s="56"/>
    </row>
    <row r="423" spans="1:56">
      <c r="A423" s="91">
        <v>422</v>
      </c>
      <c r="B423" s="122">
        <v>9.194587403194765E-2</v>
      </c>
      <c r="C423" s="122">
        <v>0.59297606614164144</v>
      </c>
      <c r="D423" s="122">
        <v>0.71774628400995288</v>
      </c>
      <c r="E423" s="122">
        <v>0.36563097041532755</v>
      </c>
      <c r="F423" s="122">
        <v>0.92596286818532403</v>
      </c>
      <c r="G423" s="122">
        <v>0.10347243432850428</v>
      </c>
      <c r="H423" s="122">
        <v>0.37664971192087315</v>
      </c>
      <c r="I423" s="122">
        <v>0.88256363120514592</v>
      </c>
      <c r="J423" s="122">
        <v>0.80327779461279269</v>
      </c>
      <c r="K423" s="100">
        <v>0.880383028752735</v>
      </c>
      <c r="L423" s="101"/>
      <c r="M423" s="102">
        <v>422</v>
      </c>
      <c r="N423" s="125">
        <v>-1.3288673174601662</v>
      </c>
      <c r="O423" s="125">
        <v>0.23520726472695785</v>
      </c>
      <c r="P423" s="125">
        <v>0.576159418912357</v>
      </c>
      <c r="Q423" s="125">
        <v>-0.3434473530848135</v>
      </c>
      <c r="R423" s="125">
        <v>1.4463671033635408</v>
      </c>
      <c r="S423" s="125">
        <v>-1.2620108876612055</v>
      </c>
      <c r="T423" s="125">
        <v>-0.31429180228791637</v>
      </c>
      <c r="U423" s="122">
        <v>1.1879001830436053</v>
      </c>
      <c r="V423" s="122">
        <v>0.85338757268289578</v>
      </c>
      <c r="W423" s="94">
        <v>1.1769037065794252</v>
      </c>
      <c r="X423" s="56"/>
      <c r="Y423" s="95">
        <v>422</v>
      </c>
      <c r="Z423" s="122">
        <f>(幕後結果!$AB$2+幕後結果!$AB$4*幕後結果_最佳化!$N1424)*12/3</f>
        <v>-3.1884812800838365</v>
      </c>
      <c r="AA423" s="122">
        <f>(幕後結果!$AC$2+幕後結果!$AC$4*幕後結果_最佳化!$O1424)*12/3</f>
        <v>0.22665252249003498</v>
      </c>
      <c r="AB423" s="122">
        <f>(幕後結果!$AD$2+幕後結果!$AD$4*幕後結果_最佳化!$P1424)*12/3</f>
        <v>0.46858430303463933</v>
      </c>
      <c r="AC423" s="122">
        <f>(幕後結果!$AE$2+幕後結果!$AE$4*幕後結果_最佳化!$Q1424)*12/3</f>
        <v>6.6893398697774664E-2</v>
      </c>
      <c r="AD423" s="122">
        <f>(幕後結果!$AF$2+幕後結果!$AF$4*幕後結果_最佳化!$R1424)*12/3</f>
        <v>3.7122468591695594</v>
      </c>
      <c r="AE423" s="122">
        <f>(幕後結果!$AG$2+幕後結果!$AG$4*幕後結果_最佳化!$S1424)*12/3</f>
        <v>-1.2072719854245049</v>
      </c>
      <c r="AF423" s="122">
        <f>(幕後結果!$AH$2+幕後結果!$AH$4*幕後結果_最佳化!$T1424)*12/3</f>
        <v>-0.13552827265332068</v>
      </c>
      <c r="AG423" s="122">
        <f>(幕後結果!$AI$2+幕後結果!$AI$4*幕後結果_最佳化!$U1424)*12/3</f>
        <v>1.2128916072591838</v>
      </c>
      <c r="AH423" s="122">
        <f>(幕後結果!$AJ$2+幕後結果!$AJ$4*幕後結果_最佳化!$V1424)*12/3</f>
        <v>0.75432468523635754</v>
      </c>
      <c r="AI423" s="96">
        <f>(幕後結果!$AK$2+幕後結果!$AK$4*幕後結果_最佳化!$W1424)*12/3</f>
        <v>0.8144631679814105</v>
      </c>
      <c r="AJ423" s="56"/>
      <c r="AK423" s="56"/>
      <c r="AL423" s="56"/>
      <c r="AM423" s="104">
        <v>422</v>
      </c>
      <c r="AN423" s="122">
        <f t="shared" si="79"/>
        <v>8.5192258328936302E-2</v>
      </c>
      <c r="AO423" s="122">
        <f t="shared" si="80"/>
        <v>4.7963994871013362E-2</v>
      </c>
      <c r="AP423" s="122">
        <f t="shared" si="81"/>
        <v>8.7458409573374862E-2</v>
      </c>
      <c r="AQ423" s="122">
        <f t="shared" si="82"/>
        <v>1.6212329041319765E-2</v>
      </c>
      <c r="AR423" s="122">
        <f t="shared" si="83"/>
        <v>0.15129957475396116</v>
      </c>
      <c r="AS423" s="122">
        <f t="shared" si="84"/>
        <v>0.15127822881371875</v>
      </c>
      <c r="AT423" s="122">
        <f t="shared" si="85"/>
        <v>0.16100195750596208</v>
      </c>
      <c r="AU423" s="122">
        <f t="shared" si="86"/>
        <v>0.15062131747134155</v>
      </c>
      <c r="AV423" s="122">
        <f t="shared" si="87"/>
        <v>6.9938269781815943E-2</v>
      </c>
      <c r="AW423" s="122">
        <f t="shared" si="88"/>
        <v>7.9033659858556399E-2</v>
      </c>
      <c r="AX423" s="122">
        <f t="shared" si="89"/>
        <v>1.0000000000000002</v>
      </c>
      <c r="AY423" s="122">
        <f>SUMPRODUCT(AN423:AW423,幕後結果_最佳化!$Z$1005:$AI$1005)</f>
        <v>-7.6757699734051332E-2</v>
      </c>
      <c r="AZ423" s="122">
        <f>(SUMPRODUCT(AN423:AW423,MMULT(AN423:AW423,幕後結果!$AB$9:$AK$18)))*252</f>
        <v>6.1673636287100111E-2</v>
      </c>
      <c r="BA423" s="122">
        <f t="shared" si="90"/>
        <v>0.24834177314157221</v>
      </c>
      <c r="BB423" s="98">
        <f t="shared" si="91"/>
        <v>-0.48182671090875256</v>
      </c>
      <c r="BC423" s="56"/>
      <c r="BD423" s="56"/>
    </row>
    <row r="424" spans="1:56">
      <c r="A424" s="91">
        <v>423</v>
      </c>
      <c r="B424" s="122">
        <v>0.18092192376529814</v>
      </c>
      <c r="C424" s="122">
        <v>0.26895525208660187</v>
      </c>
      <c r="D424" s="122">
        <v>0.33085431668176835</v>
      </c>
      <c r="E424" s="122">
        <v>0.13201233252911138</v>
      </c>
      <c r="F424" s="122">
        <v>1.6215992840694415E-2</v>
      </c>
      <c r="G424" s="122">
        <v>0.60858002013071766</v>
      </c>
      <c r="H424" s="122">
        <v>0.61308633574533822</v>
      </c>
      <c r="I424" s="122">
        <v>0.11565858129103024</v>
      </c>
      <c r="J424" s="122">
        <v>2.8515558474225822E-2</v>
      </c>
      <c r="K424" s="100">
        <v>0.35545778464699485</v>
      </c>
      <c r="L424" s="101"/>
      <c r="M424" s="102">
        <v>423</v>
      </c>
      <c r="N424" s="125">
        <v>-0.91185728953790135</v>
      </c>
      <c r="O424" s="125">
        <v>-0.61597578133042752</v>
      </c>
      <c r="P424" s="125">
        <v>-0.43755536500131098</v>
      </c>
      <c r="Q424" s="125">
        <v>-1.1169290440745434</v>
      </c>
      <c r="R424" s="125">
        <v>-2.139045474160842</v>
      </c>
      <c r="S424" s="125">
        <v>0.275619983010012</v>
      </c>
      <c r="T424" s="125">
        <v>0.28737222162111659</v>
      </c>
      <c r="U424" s="122">
        <v>-1.19697278489258</v>
      </c>
      <c r="V424" s="122">
        <v>-1.9030722605815107</v>
      </c>
      <c r="W424" s="94">
        <v>-0.37062673115219763</v>
      </c>
      <c r="X424" s="56"/>
      <c r="Y424" s="95">
        <v>423</v>
      </c>
      <c r="Z424" s="122">
        <f>(幕後結果!$AB$2+幕後結果!$AB$4*幕後結果_最佳化!$N1425)*12/3</f>
        <v>-2.7613539895330619</v>
      </c>
      <c r="AA424" s="122">
        <f>(幕後結果!$AC$2+幕後結果!$AC$4*幕後結果_最佳化!$O1425)*12/3</f>
        <v>-0.66663147780030441</v>
      </c>
      <c r="AB424" s="122">
        <f>(幕後結果!$AD$2+幕後結果!$AD$4*幕後結果_最佳化!$P1425)*12/3</f>
        <v>-0.99061288534945524</v>
      </c>
      <c r="AC424" s="122">
        <f>(幕後結果!$AE$2+幕後結果!$AE$4*幕後結果_最佳化!$Q1425)*12/3</f>
        <v>-1.5045866704198012</v>
      </c>
      <c r="AD424" s="122">
        <f>(幕後結果!$AF$2+幕後結果!$AF$4*幕後結果_最佳化!$R1425)*12/3</f>
        <v>-3.380099114743043</v>
      </c>
      <c r="AE424" s="122">
        <f>(幕後結果!$AG$2+幕後結果!$AG$4*幕後結果_最佳化!$S1425)*12/3</f>
        <v>-8.638614832868452E-2</v>
      </c>
      <c r="AF424" s="122">
        <f>(幕後結果!$AH$2+幕後結果!$AH$4*幕後結果_最佳化!$T1425)*12/3</f>
        <v>-5.8080108556605892E-2</v>
      </c>
      <c r="AG424" s="122">
        <f>(幕後結果!$AI$2+幕後結果!$AI$4*幕後結果_最佳化!$U1425)*12/3</f>
        <v>-2.511402693475338</v>
      </c>
      <c r="AH424" s="122">
        <f>(幕後結果!$AJ$2+幕後結果!$AJ$4*幕後結果_最佳化!$V1425)*12/3</f>
        <v>-0.38704628903253918</v>
      </c>
      <c r="AI424" s="96">
        <f>(幕後結果!$AK$2+幕後結果!$AK$4*幕後結果_最佳化!$W1425)*12/3</f>
        <v>-3.7764422176624226</v>
      </c>
      <c r="AJ424" s="56"/>
      <c r="AK424" s="56"/>
      <c r="AL424" s="56"/>
      <c r="AM424" s="104">
        <v>423</v>
      </c>
      <c r="AN424" s="122">
        <f t="shared" si="79"/>
        <v>0.13791534070724823</v>
      </c>
      <c r="AO424" s="122">
        <f t="shared" si="80"/>
        <v>1.1282446601852311E-2</v>
      </c>
      <c r="AP424" s="122">
        <f t="shared" si="81"/>
        <v>0.18359720584256617</v>
      </c>
      <c r="AQ424" s="122">
        <f t="shared" si="82"/>
        <v>0.1884715253748907</v>
      </c>
      <c r="AR424" s="122">
        <f t="shared" si="83"/>
        <v>5.2303755693115239E-3</v>
      </c>
      <c r="AS424" s="122">
        <f t="shared" si="84"/>
        <v>6.8429909997366478E-2</v>
      </c>
      <c r="AT424" s="122">
        <f t="shared" si="85"/>
        <v>3.3257586267239396E-2</v>
      </c>
      <c r="AU424" s="122">
        <f t="shared" si="86"/>
        <v>0.17950942200503595</v>
      </c>
      <c r="AV424" s="122">
        <f t="shared" si="87"/>
        <v>1.099272668256188E-2</v>
      </c>
      <c r="AW424" s="122">
        <f t="shared" si="88"/>
        <v>0.18131346095192744</v>
      </c>
      <c r="AX424" s="122">
        <f t="shared" si="89"/>
        <v>1</v>
      </c>
      <c r="AY424" s="122">
        <f>SUMPRODUCT(AN424:AW424,幕後結果_最佳化!$Z$1005:$AI$1005)</f>
        <v>-0.53826146050900836</v>
      </c>
      <c r="AZ424" s="122">
        <f>(SUMPRODUCT(AN424:AW424,MMULT(AN424:AW424,幕後結果!$AB$9:$AK$18)))*252</f>
        <v>9.3793535076117263E-2</v>
      </c>
      <c r="BA424" s="122">
        <f t="shared" si="90"/>
        <v>0.30625730207803581</v>
      </c>
      <c r="BB424" s="98">
        <f t="shared" si="91"/>
        <v>-1.8976248290756697</v>
      </c>
      <c r="BC424" s="56"/>
      <c r="BD424" s="56"/>
    </row>
    <row r="425" spans="1:56">
      <c r="A425" s="91">
        <v>424</v>
      </c>
      <c r="B425" s="122">
        <v>0.15731421504501308</v>
      </c>
      <c r="C425" s="122">
        <v>0.14579001775344125</v>
      </c>
      <c r="D425" s="122">
        <v>0.7425431723803515</v>
      </c>
      <c r="E425" s="122">
        <v>0.43696475881173558</v>
      </c>
      <c r="F425" s="122">
        <v>0.23417428502449456</v>
      </c>
      <c r="G425" s="122">
        <v>0.9284558817786841</v>
      </c>
      <c r="H425" s="122">
        <v>0.25035501556434547</v>
      </c>
      <c r="I425" s="122">
        <v>0.61399100609460366</v>
      </c>
      <c r="J425" s="122">
        <v>0.96740523787358601</v>
      </c>
      <c r="K425" s="100">
        <v>4.2423767391494005E-2</v>
      </c>
      <c r="L425" s="101"/>
      <c r="M425" s="102">
        <v>424</v>
      </c>
      <c r="N425" s="125">
        <v>-1.0055575968148702</v>
      </c>
      <c r="O425" s="125">
        <v>-1.0546617846659205</v>
      </c>
      <c r="P425" s="125">
        <v>0.6512057869394241</v>
      </c>
      <c r="Q425" s="125">
        <v>-0.15866918468289645</v>
      </c>
      <c r="R425" s="125">
        <v>-0.72516865474508485</v>
      </c>
      <c r="S425" s="125">
        <v>1.4643870059864266</v>
      </c>
      <c r="T425" s="125">
        <v>-0.67337298458709749</v>
      </c>
      <c r="U425" s="122">
        <v>0.28973629436357479</v>
      </c>
      <c r="V425" s="122">
        <v>1.8439561959922084</v>
      </c>
      <c r="W425" s="94">
        <v>-1.7232267131359498</v>
      </c>
      <c r="X425" s="56"/>
      <c r="Y425" s="95">
        <v>424</v>
      </c>
      <c r="Z425" s="122">
        <f>(幕後結果!$AB$2+幕後結果!$AB$4*幕後結果_最佳化!$N1426)*12/3</f>
        <v>-2.857327600936113</v>
      </c>
      <c r="AA425" s="122">
        <f>(幕後結果!$AC$2+幕後結果!$AC$4*幕後結果_最佳化!$O1426)*12/3</f>
        <v>-1.1321494531037262</v>
      </c>
      <c r="AB425" s="122">
        <f>(幕後結果!$AD$2+幕後結果!$AD$4*幕後結果_最佳化!$P1426)*12/3</f>
        <v>4.5864587931269851E-2</v>
      </c>
      <c r="AC425" s="122">
        <f>(幕後結果!$AE$2+幕後結果!$AE$4*幕後結果_最佳化!$Q1426)*12/3</f>
        <v>-9.1577038118669629E-2</v>
      </c>
      <c r="AD425" s="122">
        <f>(幕後結果!$AF$2+幕後結果!$AF$4*幕後結果_最佳化!$R1426)*12/3</f>
        <v>-0.16748137970369892</v>
      </c>
      <c r="AE425" s="122">
        <f>(幕後結果!$AG$2+幕後結果!$AG$4*幕後結果_最佳化!$S1426)*12/3</f>
        <v>0.6118969463550652</v>
      </c>
      <c r="AF425" s="122">
        <f>(幕後結果!$AH$2+幕後結果!$AH$4*幕後結果_最佳化!$T1426)*12/3</f>
        <v>-1.0292728115497316</v>
      </c>
      <c r="AG425" s="122">
        <f>(幕後結果!$AI$2+幕後結果!$AI$4*幕後結果_最佳化!$U1426)*12/3</f>
        <v>-0.7557722608680324</v>
      </c>
      <c r="AH425" s="122">
        <f>(幕後結果!$AJ$2+幕後結果!$AJ$4*幕後結果_最佳化!$V1426)*12/3</f>
        <v>2.6308352106991495</v>
      </c>
      <c r="AI425" s="96">
        <f>(幕後結果!$AK$2+幕後結果!$AK$4*幕後結果_最佳化!$W1426)*12/3</f>
        <v>-4.3804673230903965</v>
      </c>
      <c r="AJ425" s="56"/>
      <c r="AK425" s="56"/>
      <c r="AL425" s="56"/>
      <c r="AM425" s="104">
        <v>424</v>
      </c>
      <c r="AN425" s="122">
        <f t="shared" si="79"/>
        <v>0.1665134271583906</v>
      </c>
      <c r="AO425" s="122">
        <f t="shared" si="80"/>
        <v>4.2165978641314272E-2</v>
      </c>
      <c r="AP425" s="122">
        <f t="shared" si="81"/>
        <v>0.12999548778311357</v>
      </c>
      <c r="AQ425" s="122">
        <f t="shared" si="82"/>
        <v>0.11698351936010441</v>
      </c>
      <c r="AR425" s="122">
        <f t="shared" si="83"/>
        <v>0.14188859682818347</v>
      </c>
      <c r="AS425" s="122">
        <f t="shared" si="84"/>
        <v>0.10217577095156524</v>
      </c>
      <c r="AT425" s="122">
        <f t="shared" si="85"/>
        <v>0.15898100998040007</v>
      </c>
      <c r="AU425" s="122">
        <f t="shared" si="86"/>
        <v>3.4254313846898482E-3</v>
      </c>
      <c r="AV425" s="122">
        <f t="shared" si="87"/>
        <v>4.4492396323755672E-2</v>
      </c>
      <c r="AW425" s="122">
        <f t="shared" si="88"/>
        <v>9.3378381588482856E-2</v>
      </c>
      <c r="AX425" s="122">
        <f t="shared" si="89"/>
        <v>1</v>
      </c>
      <c r="AY425" s="122">
        <f>SUMPRODUCT(AN425:AW425,幕後結果_最佳化!$Z$1005:$AI$1005)</f>
        <v>-0.21188197004090381</v>
      </c>
      <c r="AZ425" s="122">
        <f>(SUMPRODUCT(AN425:AW425,MMULT(AN425:AW425,幕後結果!$AB$9:$AK$18)))*252</f>
        <v>6.658497990863356E-2</v>
      </c>
      <c r="BA425" s="122">
        <f t="shared" si="90"/>
        <v>0.25804065553442068</v>
      </c>
      <c r="BB425" s="98">
        <f t="shared" si="91"/>
        <v>-0.98737142607715089</v>
      </c>
      <c r="BC425" s="56"/>
      <c r="BD425" s="56"/>
    </row>
    <row r="426" spans="1:56">
      <c r="A426" s="91">
        <v>425</v>
      </c>
      <c r="B426" s="122">
        <v>0.55862672762807075</v>
      </c>
      <c r="C426" s="122">
        <v>0.96505888548363505</v>
      </c>
      <c r="D426" s="122">
        <v>0.84545210973929819</v>
      </c>
      <c r="E426" s="122">
        <v>0.36177675763920036</v>
      </c>
      <c r="F426" s="122">
        <v>0.97199711947581768</v>
      </c>
      <c r="G426" s="122">
        <v>0.63176182441744388</v>
      </c>
      <c r="H426" s="122">
        <v>0.73403272878250569</v>
      </c>
      <c r="I426" s="122">
        <v>0.21851471361436836</v>
      </c>
      <c r="J426" s="122">
        <v>7.4558136814629972E-2</v>
      </c>
      <c r="K426" s="100">
        <v>0.28819382810471117</v>
      </c>
      <c r="L426" s="101"/>
      <c r="M426" s="102">
        <v>425</v>
      </c>
      <c r="N426" s="125">
        <v>0.14748838773265782</v>
      </c>
      <c r="O426" s="125">
        <v>1.8126732733574471</v>
      </c>
      <c r="P426" s="125">
        <v>1.0171211910809701</v>
      </c>
      <c r="Q426" s="125">
        <v>-0.35371361879479585</v>
      </c>
      <c r="R426" s="125">
        <v>1.910990816695241</v>
      </c>
      <c r="S426" s="125">
        <v>0.33652321121667678</v>
      </c>
      <c r="T426" s="125">
        <v>0.62505563778271245</v>
      </c>
      <c r="U426" s="122">
        <v>-0.77721924933877673</v>
      </c>
      <c r="V426" s="122">
        <v>-1.4426599956966799</v>
      </c>
      <c r="W426" s="94">
        <v>-0.55866897588125075</v>
      </c>
      <c r="X426" s="56"/>
      <c r="Y426" s="95">
        <v>425</v>
      </c>
      <c r="Z426" s="122">
        <f>(幕後結果!$AB$2+幕後結果!$AB$4*幕後結果_最佳化!$N1427)*12/3</f>
        <v>-1.6763070635785737</v>
      </c>
      <c r="AA426" s="122">
        <f>(幕後結果!$AC$2+幕後結果!$AC$4*幕後結果_最佳化!$O1427)*12/3</f>
        <v>1.9195572561344152</v>
      </c>
      <c r="AB426" s="122">
        <f>(幕後結果!$AD$2+幕後結果!$AD$4*幕後結果_最佳化!$P1427)*12/3</f>
        <v>1.9436655411157358</v>
      </c>
      <c r="AC426" s="122">
        <f>(幕後結果!$AE$2+幕後結果!$AE$4*幕後結果_最佳化!$Q1427)*12/3</f>
        <v>1.0981029291065862</v>
      </c>
      <c r="AD426" s="122">
        <f>(幕後結果!$AF$2+幕後結果!$AF$4*幕後結果_最佳化!$R1427)*12/3</f>
        <v>5.0307772396956292</v>
      </c>
      <c r="AE426" s="122">
        <f>(幕後結果!$AG$2+幕後結果!$AG$4*幕後結果_最佳化!$S1427)*12/3</f>
        <v>6.2227961381861346E-2</v>
      </c>
      <c r="AF426" s="122">
        <f>(幕後結果!$AH$2+幕後結果!$AH$4*幕後結果_最佳化!$T1427)*12/3</f>
        <v>1.2509676883132255</v>
      </c>
      <c r="AG426" s="122">
        <f>(幕後結果!$AI$2+幕後結果!$AI$4*幕後結果_最佳化!$U1427)*12/3</f>
        <v>0.47437925493364075</v>
      </c>
      <c r="AH426" s="122">
        <f>(幕後結果!$AJ$2+幕後結果!$AJ$4*幕後結果_最佳化!$V1427)*12/3</f>
        <v>-0.34807246812749765</v>
      </c>
      <c r="AI426" s="96">
        <f>(幕後結果!$AK$2+幕後結果!$AK$4*幕後結果_最佳化!$W1427)*12/3</f>
        <v>-0.3132077934005848</v>
      </c>
      <c r="AJ426" s="56"/>
      <c r="AK426" s="56"/>
      <c r="AL426" s="56"/>
      <c r="AM426" s="104">
        <v>425</v>
      </c>
      <c r="AN426" s="122">
        <f t="shared" si="79"/>
        <v>3.3377743313266942E-2</v>
      </c>
      <c r="AO426" s="122">
        <f t="shared" si="80"/>
        <v>0.13775686155599587</v>
      </c>
      <c r="AP426" s="122">
        <f t="shared" si="81"/>
        <v>4.1620806194553446E-2</v>
      </c>
      <c r="AQ426" s="122">
        <f t="shared" si="82"/>
        <v>0.15355130541602707</v>
      </c>
      <c r="AR426" s="122">
        <f t="shared" si="83"/>
        <v>0.16014672797357421</v>
      </c>
      <c r="AS426" s="122">
        <f t="shared" si="84"/>
        <v>1.3230813590249827E-2</v>
      </c>
      <c r="AT426" s="122">
        <f t="shared" si="85"/>
        <v>4.3695310049041321E-3</v>
      </c>
      <c r="AU426" s="122">
        <f t="shared" si="86"/>
        <v>0.12158170242181018</v>
      </c>
      <c r="AV426" s="122">
        <f t="shared" si="87"/>
        <v>0.16306638368839738</v>
      </c>
      <c r="AW426" s="122">
        <f t="shared" si="88"/>
        <v>0.17129812484122087</v>
      </c>
      <c r="AX426" s="122">
        <f t="shared" si="89"/>
        <v>0.99999999999999978</v>
      </c>
      <c r="AY426" s="122">
        <f>SUMPRODUCT(AN426:AW426,幕後結果_最佳化!$Z$1005:$AI$1005)</f>
        <v>-5.430978554419208E-3</v>
      </c>
      <c r="AZ426" s="122">
        <f>(SUMPRODUCT(AN426:AW426,MMULT(AN426:AW426,幕後結果!$AB$9:$AK$18)))*252</f>
        <v>8.7771782717982208E-2</v>
      </c>
      <c r="BA426" s="122">
        <f t="shared" si="90"/>
        <v>0.29626302961723422</v>
      </c>
      <c r="BB426" s="98">
        <f t="shared" si="91"/>
        <v>-0.16313536865150485</v>
      </c>
      <c r="BC426" s="56"/>
      <c r="BD426" s="56"/>
    </row>
    <row r="427" spans="1:56">
      <c r="A427" s="91">
        <v>426</v>
      </c>
      <c r="B427" s="122">
        <v>0.28501504111782761</v>
      </c>
      <c r="C427" s="122">
        <v>0.93712655081461116</v>
      </c>
      <c r="D427" s="122">
        <v>0.50337378042861736</v>
      </c>
      <c r="E427" s="122">
        <v>0.29713054058490029</v>
      </c>
      <c r="F427" s="122">
        <v>0.57012614445244969</v>
      </c>
      <c r="G427" s="122">
        <v>0.83722809876682036</v>
      </c>
      <c r="H427" s="122">
        <v>0.4069149967167367</v>
      </c>
      <c r="I427" s="122">
        <v>0.22212041722323805</v>
      </c>
      <c r="J427" s="122">
        <v>0.80443954632779224</v>
      </c>
      <c r="K427" s="100">
        <v>0.15863932254450286</v>
      </c>
      <c r="L427" s="101"/>
      <c r="M427" s="102">
        <v>426</v>
      </c>
      <c r="N427" s="125">
        <v>-0.56800719523056353</v>
      </c>
      <c r="O427" s="125">
        <v>1.5310910221223577</v>
      </c>
      <c r="P427" s="125">
        <v>8.4569142192566817E-3</v>
      </c>
      <c r="Q427" s="125">
        <v>-0.5326713799161914</v>
      </c>
      <c r="R427" s="125">
        <v>0.17669532768822718</v>
      </c>
      <c r="S427" s="125">
        <v>0.98312930600690018</v>
      </c>
      <c r="T427" s="125">
        <v>-0.23548799766628714</v>
      </c>
      <c r="U427" s="122">
        <v>-0.76505157400240942</v>
      </c>
      <c r="V427" s="122">
        <v>0.85758636387233411</v>
      </c>
      <c r="W427" s="94">
        <v>-1.0000658423099844</v>
      </c>
      <c r="X427" s="56"/>
      <c r="Y427" s="95">
        <v>426</v>
      </c>
      <c r="Z427" s="122">
        <f>(幕後結果!$AB$2+幕後結果!$AB$4*幕後結果_最佳化!$N1428)*12/3</f>
        <v>-2.4091615977364333</v>
      </c>
      <c r="AA427" s="122">
        <f>(幕後結果!$AC$2+幕後結果!$AC$4*幕後結果_最佳化!$O1428)*12/3</f>
        <v>1.6098505950338338</v>
      </c>
      <c r="AB427" s="122">
        <f>(幕後結果!$AD$2+幕後結果!$AD$4*幕後結果_最佳化!$P1428)*12/3</f>
        <v>0.53099482545049792</v>
      </c>
      <c r="AC427" s="122">
        <f>(幕後結果!$AE$2+幕後結果!$AE$4*幕後結果_最佳化!$Q1428)*12/3</f>
        <v>0.16290050821555938</v>
      </c>
      <c r="AD427" s="122">
        <f>(幕後結果!$AF$2+幕後結果!$AF$4*幕後結果_最佳化!$R1428)*12/3</f>
        <v>1.3188805088261517</v>
      </c>
      <c r="AE427" s="122">
        <f>(幕後結果!$AG$2+幕後結果!$AG$4*幕後結果_最佳化!$S1428)*12/3</f>
        <v>0.54561060904777103</v>
      </c>
      <c r="AF427" s="122">
        <f>(幕後結果!$AH$2+幕後結果!$AH$4*幕後結果_最佳化!$T1428)*12/3</f>
        <v>0.10140597392232649</v>
      </c>
      <c r="AG427" s="122">
        <f>(幕後結果!$AI$2+幕後結果!$AI$4*幕後結果_最佳化!$U1428)*12/3</f>
        <v>-0.15017279504903164</v>
      </c>
      <c r="AH427" s="122">
        <f>(幕後結果!$AJ$2+幕後結果!$AJ$4*幕後結果_最佳化!$V1428)*12/3</f>
        <v>1.8526067901824732</v>
      </c>
      <c r="AI427" s="96">
        <f>(幕後結果!$AK$2+幕後結果!$AK$4*幕後結果_最佳化!$W1428)*12/3</f>
        <v>-2.3743854556301454</v>
      </c>
      <c r="AJ427" s="56"/>
      <c r="AK427" s="56"/>
      <c r="AL427" s="56"/>
      <c r="AM427" s="104">
        <v>426</v>
      </c>
      <c r="AN427" s="122">
        <f t="shared" si="79"/>
        <v>7.827693862813595E-2</v>
      </c>
      <c r="AO427" s="122">
        <f t="shared" si="80"/>
        <v>0.16123547054479206</v>
      </c>
      <c r="AP427" s="122">
        <f t="shared" si="81"/>
        <v>9.7104314556115026E-2</v>
      </c>
      <c r="AQ427" s="122">
        <f t="shared" si="82"/>
        <v>8.1802692973185681E-2</v>
      </c>
      <c r="AR427" s="122">
        <f t="shared" si="83"/>
        <v>0.12970063951204272</v>
      </c>
      <c r="AS427" s="122">
        <f t="shared" si="84"/>
        <v>6.4391587907708478E-2</v>
      </c>
      <c r="AT427" s="122">
        <f t="shared" si="85"/>
        <v>5.6935974736897481E-2</v>
      </c>
      <c r="AU427" s="122">
        <f t="shared" si="86"/>
        <v>0.13196212340235874</v>
      </c>
      <c r="AV427" s="122">
        <f t="shared" si="87"/>
        <v>2.1020043646953361E-2</v>
      </c>
      <c r="AW427" s="122">
        <f t="shared" si="88"/>
        <v>0.17757021409181042</v>
      </c>
      <c r="AX427" s="122">
        <f t="shared" si="89"/>
        <v>0.99999999999999978</v>
      </c>
      <c r="AY427" s="122">
        <f>SUMPRODUCT(AN427:AW427,幕後結果_最佳化!$Z$1005:$AI$1005)</f>
        <v>-0.2810074626857903</v>
      </c>
      <c r="AZ427" s="122">
        <f>(SUMPRODUCT(AN427:AW427,MMULT(AN427:AW427,幕後結果!$AB$9:$AK$18)))*252</f>
        <v>9.2107377290775963E-2</v>
      </c>
      <c r="BA427" s="122">
        <f t="shared" si="90"/>
        <v>0.30349197236628184</v>
      </c>
      <c r="BB427" s="98">
        <f t="shared" si="91"/>
        <v>-1.0672686336983872</v>
      </c>
      <c r="BC427" s="56"/>
      <c r="BD427" s="56"/>
    </row>
    <row r="428" spans="1:56">
      <c r="A428" s="91">
        <v>427</v>
      </c>
      <c r="B428" s="122">
        <v>6.9629608877526783E-2</v>
      </c>
      <c r="C428" s="122">
        <v>0.36545434816140876</v>
      </c>
      <c r="D428" s="122">
        <v>0.31492234870234714</v>
      </c>
      <c r="E428" s="122">
        <v>0.46730781993141113</v>
      </c>
      <c r="F428" s="122">
        <v>0.22385941489145345</v>
      </c>
      <c r="G428" s="122">
        <v>0.20048974558355126</v>
      </c>
      <c r="H428" s="122">
        <v>0.55661098949444954</v>
      </c>
      <c r="I428" s="122">
        <v>0.83767048459843374</v>
      </c>
      <c r="J428" s="122">
        <v>0.41115966447819874</v>
      </c>
      <c r="K428" s="100">
        <v>0.86595126150559021</v>
      </c>
      <c r="L428" s="101"/>
      <c r="M428" s="102">
        <v>427</v>
      </c>
      <c r="N428" s="125">
        <v>-1.4785552596894729</v>
      </c>
      <c r="O428" s="125">
        <v>-0.34391701380227307</v>
      </c>
      <c r="P428" s="125">
        <v>-0.48194545095270314</v>
      </c>
      <c r="Q428" s="125">
        <v>-8.2039076191068733E-2</v>
      </c>
      <c r="R428" s="125">
        <v>-0.75922356834194249</v>
      </c>
      <c r="S428" s="125">
        <v>-0.83987318988923443</v>
      </c>
      <c r="T428" s="125">
        <v>0.14238232720296812</v>
      </c>
      <c r="U428" s="122">
        <v>0.98492883018675603</v>
      </c>
      <c r="V428" s="122">
        <v>-0.22456290035953044</v>
      </c>
      <c r="W428" s="94">
        <v>1.107454492864238</v>
      </c>
      <c r="X428" s="56"/>
      <c r="Y428" s="95">
        <v>427</v>
      </c>
      <c r="Z428" s="122">
        <f>(幕後結果!$AB$2+幕後結果!$AB$4*幕後結果_最佳化!$N1429)*12/3</f>
        <v>-3.3418008669318606</v>
      </c>
      <c r="AA428" s="122">
        <f>(幕後結果!$AC$2+幕後結果!$AC$4*幕後結果_最佳化!$O1429)*12/3</f>
        <v>-0.3883259057735684</v>
      </c>
      <c r="AB428" s="122">
        <f>(幕後結果!$AD$2+幕後結果!$AD$4*幕後結果_最佳化!$P1429)*12/3</f>
        <v>-1.0267987890669832</v>
      </c>
      <c r="AC428" s="122">
        <f>(幕後結果!$AE$2+幕後結果!$AE$4*幕後結果_最佳化!$Q1429)*12/3</f>
        <v>-0.4263713079409453</v>
      </c>
      <c r="AD428" s="122">
        <f>(幕後結果!$AF$2+幕後結果!$AF$4*幕後結果_最佳化!$R1429)*12/3</f>
        <v>-0.69112080982688084</v>
      </c>
      <c r="AE428" s="122">
        <f>(幕後結果!$AG$2+幕後結果!$AG$4*幕後結果_最佳化!$S1429)*12/3</f>
        <v>-0.73170743983378872</v>
      </c>
      <c r="AF428" s="122">
        <f>(幕後結果!$AH$2+幕後結果!$AH$4*幕後結果_最佳化!$T1429)*12/3</f>
        <v>-2.4527229320938176E-2</v>
      </c>
      <c r="AG428" s="122">
        <f>(幕後結果!$AI$2+幕後結果!$AI$4*幕後結果_最佳化!$U1429)*12/3</f>
        <v>-5.7212389334794722E-2</v>
      </c>
      <c r="AH428" s="122">
        <f>(幕後結果!$AJ$2+幕後結果!$AJ$4*幕後結果_最佳化!$V1429)*12/3</f>
        <v>0.23089155404300876</v>
      </c>
      <c r="AI428" s="96">
        <f>(幕後結果!$AK$2+幕後結果!$AK$4*幕後結果_最佳化!$W1429)*12/3</f>
        <v>-0.74833852490440955</v>
      </c>
      <c r="AJ428" s="56"/>
      <c r="AK428" s="56"/>
      <c r="AL428" s="56"/>
      <c r="AM428" s="104">
        <v>427</v>
      </c>
      <c r="AN428" s="122">
        <f t="shared" si="79"/>
        <v>0.18945485180566141</v>
      </c>
      <c r="AO428" s="122">
        <f t="shared" si="80"/>
        <v>0.21671591186312411</v>
      </c>
      <c r="AP428" s="122">
        <f t="shared" si="81"/>
        <v>0.133947854022714</v>
      </c>
      <c r="AQ428" s="122">
        <f t="shared" si="82"/>
        <v>3.4403191083137476E-2</v>
      </c>
      <c r="AR428" s="122">
        <f t="shared" si="83"/>
        <v>9.3068603713430037E-2</v>
      </c>
      <c r="AS428" s="122">
        <f t="shared" si="84"/>
        <v>1.1529504248196406E-2</v>
      </c>
      <c r="AT428" s="122">
        <f t="shared" si="85"/>
        <v>0.22351603835497824</v>
      </c>
      <c r="AU428" s="122">
        <f t="shared" si="86"/>
        <v>2.0344691032387275E-2</v>
      </c>
      <c r="AV428" s="122">
        <f t="shared" si="87"/>
        <v>6.6668303517473312E-2</v>
      </c>
      <c r="AW428" s="122">
        <f t="shared" si="88"/>
        <v>1.0351050358897777E-2</v>
      </c>
      <c r="AX428" s="122">
        <f t="shared" si="89"/>
        <v>1</v>
      </c>
      <c r="AY428" s="122">
        <f>SUMPRODUCT(AN428:AW428,幕後結果_最佳化!$Z$1005:$AI$1005)</f>
        <v>-0.15500839529802959</v>
      </c>
      <c r="AZ428" s="122">
        <f>(SUMPRODUCT(AN428:AW428,MMULT(AN428:AW428,幕後結果!$AB$9:$AK$18)))*252</f>
        <v>6.2341695435261371E-2</v>
      </c>
      <c r="BA428" s="122">
        <f t="shared" si="90"/>
        <v>0.24968319013353976</v>
      </c>
      <c r="BB428" s="98">
        <f t="shared" si="91"/>
        <v>-0.79263804340284538</v>
      </c>
      <c r="BC428" s="56"/>
      <c r="BD428" s="56"/>
    </row>
    <row r="429" spans="1:56">
      <c r="A429" s="91">
        <v>428</v>
      </c>
      <c r="B429" s="122">
        <v>5.2237997207045028E-2</v>
      </c>
      <c r="C429" s="122">
        <v>0.8790186036904426</v>
      </c>
      <c r="D429" s="122">
        <v>0.93750981613715845</v>
      </c>
      <c r="E429" s="122">
        <v>0.4726528440507205</v>
      </c>
      <c r="F429" s="122">
        <v>1.8636576325263388E-2</v>
      </c>
      <c r="G429" s="122">
        <v>0.14822643075821462</v>
      </c>
      <c r="H429" s="122">
        <v>0.9110403975806336</v>
      </c>
      <c r="I429" s="122">
        <v>0.48696696807514028</v>
      </c>
      <c r="J429" s="122">
        <v>0.12868043796161488</v>
      </c>
      <c r="K429" s="100">
        <v>0.54172902944506762</v>
      </c>
      <c r="L429" s="101"/>
      <c r="M429" s="102">
        <v>428</v>
      </c>
      <c r="N429" s="125">
        <v>-1.6235307548013918</v>
      </c>
      <c r="O429" s="125">
        <v>1.170094870209142</v>
      </c>
      <c r="P429" s="125">
        <v>1.5342003656507757</v>
      </c>
      <c r="Q429" s="125">
        <v>-6.8602928065189764E-2</v>
      </c>
      <c r="R429" s="125">
        <v>-2.0827594809094991</v>
      </c>
      <c r="S429" s="125">
        <v>-1.0440703090737138</v>
      </c>
      <c r="T429" s="125">
        <v>1.3471895122556634</v>
      </c>
      <c r="U429" s="122">
        <v>-3.2674779552936323E-2</v>
      </c>
      <c r="V429" s="122">
        <v>-1.1326509203515427</v>
      </c>
      <c r="W429" s="94">
        <v>0.10479063526708969</v>
      </c>
      <c r="X429" s="56"/>
      <c r="Y429" s="95">
        <v>428</v>
      </c>
      <c r="Z429" s="122">
        <f>(幕後結果!$AB$2+幕後結果!$AB$4*幕後結果_最佳化!$N1430)*12/3</f>
        <v>-3.4902936759224255</v>
      </c>
      <c r="AA429" s="122">
        <f>(幕後結果!$AC$2+幕後結果!$AC$4*幕後結果_最佳化!$O1430)*12/3</f>
        <v>1.2104986174190988</v>
      </c>
      <c r="AB429" s="122">
        <f>(幕後結果!$AD$2+幕後結果!$AD$4*幕後結果_最佳化!$P1430)*12/3</f>
        <v>1.9236415990489724</v>
      </c>
      <c r="AC429" s="122">
        <f>(幕後結果!$AE$2+幕後結果!$AE$4*幕後結果_最佳化!$Q1430)*12/3</f>
        <v>1.127759349562395</v>
      </c>
      <c r="AD429" s="122">
        <f>(幕後結果!$AF$2+幕後結果!$AF$4*幕後結果_最佳化!$R1430)*12/3</f>
        <v>-2.2111219391662464</v>
      </c>
      <c r="AE429" s="122">
        <f>(幕後結果!$AG$2+幕後結果!$AG$4*幕後結果_最佳化!$S1430)*12/3</f>
        <v>-0.84350283449929886</v>
      </c>
      <c r="AF429" s="122">
        <f>(幕後結果!$AH$2+幕後結果!$AH$4*幕後結果_最佳化!$T1430)*12/3</f>
        <v>1.4225151751124274</v>
      </c>
      <c r="AG429" s="122">
        <f>(幕後結果!$AI$2+幕後結果!$AI$4*幕後結果_最佳化!$U1430)*12/3</f>
        <v>-0.27054218619031578</v>
      </c>
      <c r="AH429" s="122">
        <f>(幕後結果!$AJ$2+幕後結果!$AJ$4*幕後結果_最佳化!$V1430)*12/3</f>
        <v>-0.43711324386583578</v>
      </c>
      <c r="AI429" s="96">
        <f>(幕後結果!$AK$2+幕後結果!$AK$4*幕後結果_最佳化!$W1430)*12/3</f>
        <v>-1.8860053422087804</v>
      </c>
      <c r="AJ429" s="56"/>
      <c r="AK429" s="56"/>
      <c r="AL429" s="56"/>
      <c r="AM429" s="104">
        <v>428</v>
      </c>
      <c r="AN429" s="122">
        <f t="shared" si="79"/>
        <v>0.17603794188752819</v>
      </c>
      <c r="AO429" s="122">
        <f t="shared" si="80"/>
        <v>0.10583768797426492</v>
      </c>
      <c r="AP429" s="122">
        <f t="shared" si="81"/>
        <v>0.10471240377398813</v>
      </c>
      <c r="AQ429" s="122">
        <f t="shared" si="82"/>
        <v>0.1042870814025411</v>
      </c>
      <c r="AR429" s="122">
        <f t="shared" si="83"/>
        <v>1.5557646558643732E-2</v>
      </c>
      <c r="AS429" s="122">
        <f t="shared" si="84"/>
        <v>0.16058382580569378</v>
      </c>
      <c r="AT429" s="122">
        <f t="shared" si="85"/>
        <v>1.171889319849764E-2</v>
      </c>
      <c r="AU429" s="122">
        <f t="shared" si="86"/>
        <v>9.602551871678193E-2</v>
      </c>
      <c r="AV429" s="122">
        <f t="shared" si="87"/>
        <v>0.11515907376992321</v>
      </c>
      <c r="AW429" s="122">
        <f t="shared" si="88"/>
        <v>0.11007992691213733</v>
      </c>
      <c r="AX429" s="122">
        <f t="shared" si="89"/>
        <v>0.99999999999999978</v>
      </c>
      <c r="AY429" s="122">
        <f>SUMPRODUCT(AN429:AW429,幕後結果_最佳化!$Z$1005:$AI$1005)</f>
        <v>-0.38831016068677254</v>
      </c>
      <c r="AZ429" s="122">
        <f>(SUMPRODUCT(AN429:AW429,MMULT(AN429:AW429,幕後結果!$AB$9:$AK$18)))*252</f>
        <v>5.566219860579591E-2</v>
      </c>
      <c r="BA429" s="122">
        <f t="shared" si="90"/>
        <v>0.23592837600805019</v>
      </c>
      <c r="BB429" s="98">
        <f t="shared" si="91"/>
        <v>-1.8277163941994796</v>
      </c>
      <c r="BC429" s="56"/>
      <c r="BD429" s="56"/>
    </row>
    <row r="430" spans="1:56">
      <c r="A430" s="91">
        <v>429</v>
      </c>
      <c r="B430" s="122">
        <v>0.57463560827481786</v>
      </c>
      <c r="C430" s="122">
        <v>0.60858617547420923</v>
      </c>
      <c r="D430" s="122">
        <v>0.53150089949205181</v>
      </c>
      <c r="E430" s="122">
        <v>0.5674979194460259</v>
      </c>
      <c r="F430" s="122">
        <v>0.59897688013618966</v>
      </c>
      <c r="G430" s="122">
        <v>0.48351017979327837</v>
      </c>
      <c r="H430" s="122">
        <v>0.61623605588711738</v>
      </c>
      <c r="I430" s="122">
        <v>0.35967804054563857</v>
      </c>
      <c r="J430" s="122">
        <v>0.17856357798212308</v>
      </c>
      <c r="K430" s="100">
        <v>0.4698819942757253</v>
      </c>
      <c r="L430" s="101"/>
      <c r="M430" s="102">
        <v>429</v>
      </c>
      <c r="N430" s="125">
        <v>0.18818863223018517</v>
      </c>
      <c r="O430" s="125">
        <v>0.27563600952431094</v>
      </c>
      <c r="P430" s="125">
        <v>7.9043276548208322E-2</v>
      </c>
      <c r="Q430" s="125">
        <v>0.17000759824119893</v>
      </c>
      <c r="R430" s="125">
        <v>0.25069976843179637</v>
      </c>
      <c r="S430" s="125">
        <v>-4.1345626341836812E-2</v>
      </c>
      <c r="T430" s="125">
        <v>0.29561006240244236</v>
      </c>
      <c r="U430" s="122">
        <v>-0.35931950950085789</v>
      </c>
      <c r="V430" s="122">
        <v>-0.92085304548003744</v>
      </c>
      <c r="W430" s="94">
        <v>-7.5566501014016421E-2</v>
      </c>
      <c r="X430" s="56"/>
      <c r="Y430" s="95">
        <v>429</v>
      </c>
      <c r="Z430" s="122">
        <f>(幕後結果!$AB$2+幕後結果!$AB$4*幕後結果_最佳化!$N1431)*12/3</f>
        <v>-1.6346193726527727</v>
      </c>
      <c r="AA430" s="122">
        <f>(幕後結果!$AC$2+幕後結果!$AC$4*幕後結果_最佳化!$O1431)*12/3</f>
        <v>0.29464623919440358</v>
      </c>
      <c r="AB430" s="122">
        <f>(幕後結果!$AD$2+幕後結果!$AD$4*幕後結果_最佳化!$P1431)*12/3</f>
        <v>0.19877287309442923</v>
      </c>
      <c r="AC430" s="122">
        <f>(幕後結果!$AE$2+幕後結果!$AE$4*幕後結果_最佳化!$Q1431)*12/3</f>
        <v>0.64505019146280507</v>
      </c>
      <c r="AD430" s="122">
        <f>(幕後結果!$AF$2+幕後結果!$AF$4*幕後結果_最佳化!$R1431)*12/3</f>
        <v>1.7057520844943241</v>
      </c>
      <c r="AE430" s="122">
        <f>(幕後結果!$AG$2+幕後結果!$AG$4*幕後結果_最佳化!$S1431)*12/3</f>
        <v>-5.2343296002688645E-2</v>
      </c>
      <c r="AF430" s="122">
        <f>(幕後結果!$AH$2+幕後結果!$AH$4*幕後結果_最佳化!$T1431)*12/3</f>
        <v>0.56269166202241283</v>
      </c>
      <c r="AG430" s="122">
        <f>(幕後結果!$AI$2+幕後結果!$AI$4*幕後結果_最佳化!$U1431)*12/3</f>
        <v>-0.48143564759006985</v>
      </c>
      <c r="AH430" s="122">
        <f>(幕後結果!$AJ$2+幕後結果!$AJ$4*幕後結果_最佳化!$V1431)*12/3</f>
        <v>0.21559942259201148</v>
      </c>
      <c r="AI430" s="96">
        <f>(幕後結果!$AK$2+幕後結果!$AK$4*幕後結果_最佳化!$W1431)*12/3</f>
        <v>-1.5119975343863432</v>
      </c>
      <c r="AJ430" s="56"/>
      <c r="AK430" s="56"/>
      <c r="AL430" s="56"/>
      <c r="AM430" s="104">
        <v>429</v>
      </c>
      <c r="AN430" s="122">
        <f t="shared" si="79"/>
        <v>1.7188588086873603E-2</v>
      </c>
      <c r="AO430" s="122">
        <f t="shared" si="80"/>
        <v>4.9253128276152185E-2</v>
      </c>
      <c r="AP430" s="122">
        <f t="shared" si="81"/>
        <v>5.4198606000825843E-2</v>
      </c>
      <c r="AQ430" s="122">
        <f t="shared" si="82"/>
        <v>0.23830155692316266</v>
      </c>
      <c r="AR430" s="122">
        <f t="shared" si="83"/>
        <v>0.19385022194607521</v>
      </c>
      <c r="AS430" s="122">
        <f t="shared" si="84"/>
        <v>4.5579116549181266E-2</v>
      </c>
      <c r="AT430" s="122">
        <f t="shared" si="85"/>
        <v>8.9253555551822003E-2</v>
      </c>
      <c r="AU430" s="122">
        <f t="shared" si="86"/>
        <v>0.12173357157772416</v>
      </c>
      <c r="AV430" s="122">
        <f t="shared" si="87"/>
        <v>7.4904899678327669E-2</v>
      </c>
      <c r="AW430" s="122">
        <f t="shared" si="88"/>
        <v>0.11573675540985531</v>
      </c>
      <c r="AX430" s="122">
        <f t="shared" si="89"/>
        <v>0.99999999999999978</v>
      </c>
      <c r="AY430" s="122">
        <f>SUMPRODUCT(AN430:AW430,幕後結果_最佳化!$Z$1005:$AI$1005)</f>
        <v>0.10095571198449599</v>
      </c>
      <c r="AZ430" s="122">
        <f>(SUMPRODUCT(AN430:AW430,MMULT(AN430:AW430,幕後結果!$AB$9:$AK$18)))*252</f>
        <v>9.503575211269244E-2</v>
      </c>
      <c r="BA430" s="122">
        <f t="shared" si="90"/>
        <v>0.30827869227809507</v>
      </c>
      <c r="BB430" s="98">
        <f t="shared" si="91"/>
        <v>0.18832216899416623</v>
      </c>
      <c r="BC430" s="56"/>
      <c r="BD430" s="56"/>
    </row>
    <row r="431" spans="1:56">
      <c r="A431" s="91">
        <v>430</v>
      </c>
      <c r="B431" s="122">
        <v>0.24337342755544578</v>
      </c>
      <c r="C431" s="122">
        <v>0.95656180933447099</v>
      </c>
      <c r="D431" s="122">
        <v>0.43983915036753229</v>
      </c>
      <c r="E431" s="122">
        <v>0.68001871536496972</v>
      </c>
      <c r="F431" s="122">
        <v>0.44408361229047344</v>
      </c>
      <c r="G431" s="122">
        <v>0.99605340931246134</v>
      </c>
      <c r="H431" s="122">
        <v>0.31585493731461867</v>
      </c>
      <c r="I431" s="122">
        <v>0.35542801832008619</v>
      </c>
      <c r="J431" s="122">
        <v>0.85064554845825979</v>
      </c>
      <c r="K431" s="100">
        <v>0.81406451082680609</v>
      </c>
      <c r="L431" s="101"/>
      <c r="M431" s="102">
        <v>430</v>
      </c>
      <c r="N431" s="125">
        <v>-0.69549226795576458</v>
      </c>
      <c r="O431" s="125">
        <v>1.7121100950698074</v>
      </c>
      <c r="P431" s="125">
        <v>-0.1513770392753922</v>
      </c>
      <c r="Q431" s="125">
        <v>0.46775113418436615</v>
      </c>
      <c r="R431" s="125">
        <v>-0.14062369976159944</v>
      </c>
      <c r="S431" s="125">
        <v>2.6566052248511531</v>
      </c>
      <c r="T431" s="125">
        <v>-0.47932157673213072</v>
      </c>
      <c r="U431" s="122">
        <v>-0.3707066501197957</v>
      </c>
      <c r="V431" s="122">
        <v>1.0392060807167662</v>
      </c>
      <c r="W431" s="94">
        <v>0.89297422037510177</v>
      </c>
      <c r="X431" s="56"/>
      <c r="Y431" s="95">
        <v>430</v>
      </c>
      <c r="Z431" s="122">
        <f>(幕後結果!$AB$2+幕後結果!$AB$4*幕後結果_最佳化!$N1432)*12/3</f>
        <v>-2.5397396415549243</v>
      </c>
      <c r="AA431" s="122">
        <f>(幕後結果!$AC$2+幕後結果!$AC$4*幕後結果_最佳化!$O1432)*12/3</f>
        <v>1.7991777411568719</v>
      </c>
      <c r="AB431" s="122">
        <f>(幕後結果!$AD$2+幕後結果!$AD$4*幕後結果_最佳化!$P1432)*12/3</f>
        <v>0.40401602263423714</v>
      </c>
      <c r="AC431" s="122">
        <f>(幕後結果!$AE$2+幕後結果!$AE$4*幕後結果_最佳化!$Q1432)*12/3</f>
        <v>1.191304304763247</v>
      </c>
      <c r="AD431" s="122">
        <f>(幕後結果!$AF$2+幕後結果!$AF$4*幕後結果_最佳化!$R1432)*12/3</f>
        <v>0.93749035793439128</v>
      </c>
      <c r="AE431" s="122">
        <f>(幕後結果!$AG$2+幕後結果!$AG$4*幕後結果_最佳化!$S1432)*12/3</f>
        <v>1.8430526061074917</v>
      </c>
      <c r="AF431" s="122">
        <f>(幕後結果!$AH$2+幕後結果!$AH$4*幕後結果_最佳化!$T1432)*12/3</f>
        <v>-0.22051745789806301</v>
      </c>
      <c r="AG431" s="122">
        <f>(幕後結果!$AI$2+幕後結果!$AI$4*幕後結果_最佳化!$U1432)*12/3</f>
        <v>0.22943633381331452</v>
      </c>
      <c r="AH431" s="122">
        <f>(幕後結果!$AJ$2+幕後結果!$AJ$4*幕後結果_最佳化!$V1432)*12/3</f>
        <v>2.2967244197137213</v>
      </c>
      <c r="AI431" s="96">
        <f>(幕後結果!$AK$2+幕後結果!$AK$4*幕後結果_最佳化!$W1432)*12/3</f>
        <v>-5.4142759558023501E-2</v>
      </c>
      <c r="AJ431" s="56"/>
      <c r="AK431" s="56"/>
      <c r="AL431" s="56"/>
      <c r="AM431" s="104">
        <v>430</v>
      </c>
      <c r="AN431" s="122">
        <f t="shared" si="79"/>
        <v>0.10903582614668057</v>
      </c>
      <c r="AO431" s="122">
        <f t="shared" si="80"/>
        <v>0.1250503454107206</v>
      </c>
      <c r="AP431" s="122">
        <f t="shared" si="81"/>
        <v>0.12176477733118783</v>
      </c>
      <c r="AQ431" s="122">
        <f t="shared" si="82"/>
        <v>0.12201654407792781</v>
      </c>
      <c r="AR431" s="122">
        <f t="shared" si="83"/>
        <v>6.0464949764515129E-3</v>
      </c>
      <c r="AS431" s="122">
        <f t="shared" si="84"/>
        <v>9.6611362959232783E-2</v>
      </c>
      <c r="AT431" s="122">
        <f t="shared" si="85"/>
        <v>0.12868647793771543</v>
      </c>
      <c r="AU431" s="122">
        <f t="shared" si="86"/>
        <v>9.7450318824918392E-2</v>
      </c>
      <c r="AV431" s="122">
        <f t="shared" si="87"/>
        <v>0.12988514285282293</v>
      </c>
      <c r="AW431" s="122">
        <f t="shared" si="88"/>
        <v>6.3452709482342148E-2</v>
      </c>
      <c r="AX431" s="122">
        <f t="shared" si="89"/>
        <v>1</v>
      </c>
      <c r="AY431" s="122">
        <f>SUMPRODUCT(AN431:AW431,幕後結果_最佳化!$Z$1005:$AI$1005)</f>
        <v>-0.15025778694287711</v>
      </c>
      <c r="AZ431" s="122">
        <f>(SUMPRODUCT(AN431:AW431,MMULT(AN431:AW431,幕後結果!$AB$9:$AK$18)))*252</f>
        <v>5.3092453509142795E-2</v>
      </c>
      <c r="BA431" s="122">
        <f t="shared" si="90"/>
        <v>0.23041799736379706</v>
      </c>
      <c r="BB431" s="98">
        <f t="shared" si="91"/>
        <v>-0.83829296822638633</v>
      </c>
      <c r="BC431" s="56"/>
      <c r="BD431" s="56"/>
    </row>
    <row r="432" spans="1:56">
      <c r="A432" s="91">
        <v>431</v>
      </c>
      <c r="B432" s="122">
        <v>0.26118470575599662</v>
      </c>
      <c r="C432" s="122">
        <v>0.31684261952633519</v>
      </c>
      <c r="D432" s="122">
        <v>0.82625455864327324</v>
      </c>
      <c r="E432" s="122">
        <v>0.85112548079757278</v>
      </c>
      <c r="F432" s="122">
        <v>0.9726111024423294</v>
      </c>
      <c r="G432" s="122">
        <v>0.54726924927676657</v>
      </c>
      <c r="H432" s="122">
        <v>0.68406312266276292</v>
      </c>
      <c r="I432" s="122">
        <v>0.90982383343895901</v>
      </c>
      <c r="J432" s="122">
        <v>0.10901731475655407</v>
      </c>
      <c r="K432" s="100">
        <v>0.98825685076136605</v>
      </c>
      <c r="L432" s="101"/>
      <c r="M432" s="102">
        <v>431</v>
      </c>
      <c r="N432" s="125">
        <v>-0.63969729942908071</v>
      </c>
      <c r="O432" s="125">
        <v>-0.47654628763322981</v>
      </c>
      <c r="P432" s="125">
        <v>0.9394672822511988</v>
      </c>
      <c r="Q432" s="125">
        <v>1.0412726240599406</v>
      </c>
      <c r="R432" s="125">
        <v>1.9206345588126277</v>
      </c>
      <c r="S432" s="125">
        <v>0.11876504655407065</v>
      </c>
      <c r="T432" s="125">
        <v>0.47909119319732318</v>
      </c>
      <c r="U432" s="122">
        <v>1.3396709895839973</v>
      </c>
      <c r="V432" s="122">
        <v>-1.2317710257724648</v>
      </c>
      <c r="W432" s="94">
        <v>2.2654301080482719</v>
      </c>
      <c r="X432" s="56"/>
      <c r="Y432" s="95">
        <v>431</v>
      </c>
      <c r="Z432" s="122">
        <f>(幕後結果!$AB$2+幕後結果!$AB$4*幕後結果_最佳化!$N1433)*12/3</f>
        <v>-2.4825910069000026</v>
      </c>
      <c r="AA432" s="122">
        <f>(幕後結果!$AC$2+幕後結果!$AC$4*幕後結果_最佳化!$O1433)*12/3</f>
        <v>-0.51464195466022022</v>
      </c>
      <c r="AB432" s="122">
        <f>(幕後結果!$AD$2+幕後結果!$AD$4*幕後結果_最佳化!$P1433)*12/3</f>
        <v>0.69900689138534666</v>
      </c>
      <c r="AC432" s="122">
        <f>(幕後結果!$AE$2+幕後結果!$AE$4*幕後結果_最佳化!$Q1433)*12/3</f>
        <v>1.6072103462943359</v>
      </c>
      <c r="AD432" s="122">
        <f>(幕後結果!$AF$2+幕後結果!$AF$4*幕後結果_最佳化!$R1433)*12/3</f>
        <v>5.1434439655436774</v>
      </c>
      <c r="AE432" s="122">
        <f>(幕後結果!$AG$2+幕後結果!$AG$4*幕後結果_最佳化!$S1433)*12/3</f>
        <v>-0.1332781189436496</v>
      </c>
      <c r="AF432" s="122">
        <f>(幕後結果!$AH$2+幕後結果!$AH$4*幕後結果_最佳化!$T1433)*12/3</f>
        <v>0.52437114125767526</v>
      </c>
      <c r="AG432" s="122">
        <f>(幕後結果!$AI$2+幕後結果!$AI$4*幕後結果_最佳化!$U1433)*12/3</f>
        <v>0.9908592363747698</v>
      </c>
      <c r="AH432" s="122">
        <f>(幕後結果!$AJ$2+幕後結果!$AJ$4*幕後結果_最佳化!$V1433)*12/3</f>
        <v>-0.68981349075510645</v>
      </c>
      <c r="AI432" s="96">
        <f>(幕後結果!$AK$2+幕後結果!$AK$4*幕後結果_最佳化!$W1433)*12/3</f>
        <v>2.5166549241491682</v>
      </c>
      <c r="AJ432" s="56"/>
      <c r="AK432" s="56"/>
      <c r="AL432" s="56"/>
      <c r="AM432" s="104">
        <v>431</v>
      </c>
      <c r="AN432" s="122">
        <f t="shared" si="79"/>
        <v>0.11684640231495245</v>
      </c>
      <c r="AO432" s="122">
        <f t="shared" si="80"/>
        <v>9.8320550873926646E-2</v>
      </c>
      <c r="AP432" s="122">
        <f t="shared" si="81"/>
        <v>0.12066159284753004</v>
      </c>
      <c r="AQ432" s="122">
        <f t="shared" si="82"/>
        <v>0.12294591744169583</v>
      </c>
      <c r="AR432" s="122">
        <f t="shared" si="83"/>
        <v>3.8329506280104023E-2</v>
      </c>
      <c r="AS432" s="122">
        <f t="shared" si="84"/>
        <v>0.15516036985844769</v>
      </c>
      <c r="AT432" s="122">
        <f t="shared" si="85"/>
        <v>7.5570805021605097E-2</v>
      </c>
      <c r="AU432" s="122">
        <f t="shared" si="86"/>
        <v>0.16403966191242461</v>
      </c>
      <c r="AV432" s="122">
        <f t="shared" si="87"/>
        <v>8.2948764017803808E-2</v>
      </c>
      <c r="AW432" s="122">
        <f t="shared" si="88"/>
        <v>2.517642943150988E-2</v>
      </c>
      <c r="AX432" s="122">
        <f t="shared" si="89"/>
        <v>1</v>
      </c>
      <c r="AY432" s="122">
        <f>SUMPRODUCT(AN432:AW432,幕後結果_最佳化!$Z$1005:$AI$1005)</f>
        <v>-0.15168937631108867</v>
      </c>
      <c r="AZ432" s="122">
        <f>(SUMPRODUCT(AN432:AW432,MMULT(AN432:AW432,幕後結果!$AB$9:$AK$18)))*252</f>
        <v>5.5194557881015578E-2</v>
      </c>
      <c r="BA432" s="122">
        <f t="shared" si="90"/>
        <v>0.23493522060562902</v>
      </c>
      <c r="BB432" s="98">
        <f t="shared" si="91"/>
        <v>-0.82826821712583321</v>
      </c>
      <c r="BC432" s="56"/>
      <c r="BD432" s="56"/>
    </row>
    <row r="433" spans="1:56">
      <c r="A433" s="91">
        <v>432</v>
      </c>
      <c r="B433" s="122">
        <v>0.50198546059166382</v>
      </c>
      <c r="C433" s="122">
        <v>0.82803177508741599</v>
      </c>
      <c r="D433" s="122">
        <v>0.72300243407574483</v>
      </c>
      <c r="E433" s="122">
        <v>0.25914528778281332</v>
      </c>
      <c r="F433" s="122">
        <v>0.88493212229364815</v>
      </c>
      <c r="G433" s="122">
        <v>0.64155619595839886</v>
      </c>
      <c r="H433" s="122">
        <v>9.9868645042673787E-2</v>
      </c>
      <c r="I433" s="122">
        <v>0.15803514373781513</v>
      </c>
      <c r="J433" s="122">
        <v>0.68559556136378075</v>
      </c>
      <c r="K433" s="100">
        <v>0.39045758738086089</v>
      </c>
      <c r="L433" s="101"/>
      <c r="M433" s="102">
        <v>432</v>
      </c>
      <c r="N433" s="125">
        <v>4.9768322022294602E-3</v>
      </c>
      <c r="O433" s="125">
        <v>0.94641599598732828</v>
      </c>
      <c r="P433" s="125">
        <v>0.59178415951156937</v>
      </c>
      <c r="Q433" s="125">
        <v>-0.6459826749153128</v>
      </c>
      <c r="R433" s="125">
        <v>1.2000092309681276</v>
      </c>
      <c r="S433" s="125">
        <v>0.36262155245517441</v>
      </c>
      <c r="T433" s="125">
        <v>-1.2823003932193271</v>
      </c>
      <c r="U433" s="122">
        <v>-1.002566041120176</v>
      </c>
      <c r="V433" s="122">
        <v>0.48340404412103843</v>
      </c>
      <c r="W433" s="94">
        <v>-0.2781266030943258</v>
      </c>
      <c r="X433" s="56"/>
      <c r="Y433" s="95">
        <v>432</v>
      </c>
      <c r="Z433" s="122">
        <f>(幕後結果!$AB$2+幕後結果!$AB$4*幕後結果_最佳化!$N1434)*12/3</f>
        <v>-1.8222761542720833</v>
      </c>
      <c r="AA433" s="122">
        <f>(幕後結果!$AC$2+幕後結果!$AC$4*幕後結果_最佳化!$O1434)*12/3</f>
        <v>1.0010230867945451</v>
      </c>
      <c r="AB433" s="122">
        <f>(幕後結果!$AD$2+幕後結果!$AD$4*幕後結果_最佳化!$P1434)*12/3</f>
        <v>1.0479273774679414</v>
      </c>
      <c r="AC433" s="122">
        <f>(幕後結果!$AE$2+幕後結果!$AE$4*幕後結果_最佳化!$Q1434)*12/3</f>
        <v>0.23824812188907377</v>
      </c>
      <c r="AD433" s="122">
        <f>(幕後結果!$AF$2+幕後結果!$AF$4*幕後結果_最佳化!$R1434)*12/3</f>
        <v>3.4254250112219</v>
      </c>
      <c r="AE433" s="122">
        <f>(幕後結果!$AG$2+幕後結果!$AG$4*幕後結果_最佳化!$S1434)*12/3</f>
        <v>9.1732308963543008E-3</v>
      </c>
      <c r="AF433" s="122">
        <f>(幕後結果!$AH$2+幕後結果!$AH$4*幕後結果_最佳化!$T1434)*12/3</f>
        <v>-0.78181880745250076</v>
      </c>
      <c r="AG433" s="122">
        <f>(幕後結果!$AI$2+幕後結果!$AI$4*幕後結果_最佳化!$U1434)*12/3</f>
        <v>-0.1571770967702146</v>
      </c>
      <c r="AH433" s="122">
        <f>(幕後結果!$AJ$2+幕後結果!$AJ$4*幕後結果_最佳化!$V1434)*12/3</f>
        <v>1.3674931286386214</v>
      </c>
      <c r="AI433" s="96">
        <f>(幕後結果!$AK$2+幕後結果!$AK$4*幕後結果_最佳化!$W1434)*12/3</f>
        <v>-1.2105906145940615</v>
      </c>
      <c r="AJ433" s="56"/>
      <c r="AK433" s="56"/>
      <c r="AL433" s="56"/>
      <c r="AM433" s="104">
        <v>432</v>
      </c>
      <c r="AN433" s="122">
        <f t="shared" si="79"/>
        <v>0.18513927919531839</v>
      </c>
      <c r="AO433" s="122">
        <f t="shared" si="80"/>
        <v>7.8700259122285399E-2</v>
      </c>
      <c r="AP433" s="122">
        <f t="shared" si="81"/>
        <v>7.7155281335627504E-2</v>
      </c>
      <c r="AQ433" s="122">
        <f t="shared" si="82"/>
        <v>0.10748246367402713</v>
      </c>
      <c r="AR433" s="122">
        <f t="shared" si="83"/>
        <v>6.3077577835833898E-2</v>
      </c>
      <c r="AS433" s="122">
        <f t="shared" si="84"/>
        <v>0.15005426511344866</v>
      </c>
      <c r="AT433" s="122">
        <f t="shared" si="85"/>
        <v>6.3810322525203647E-2</v>
      </c>
      <c r="AU433" s="122">
        <f t="shared" si="86"/>
        <v>0.13072333693231844</v>
      </c>
      <c r="AV433" s="122">
        <f t="shared" si="87"/>
        <v>0.13616329514020611</v>
      </c>
      <c r="AW433" s="122">
        <f t="shared" si="88"/>
        <v>7.693919125730953E-3</v>
      </c>
      <c r="AX433" s="122">
        <f t="shared" si="89"/>
        <v>1</v>
      </c>
      <c r="AY433" s="122">
        <f>SUMPRODUCT(AN433:AW433,幕後結果_最佳化!$Z$1005:$AI$1005)</f>
        <v>-0.17058233267524653</v>
      </c>
      <c r="AZ433" s="122">
        <f>(SUMPRODUCT(AN433:AW433,MMULT(AN433:AW433,幕後結果!$AB$9:$AK$18)))*252</f>
        <v>4.8713053146209197E-2</v>
      </c>
      <c r="BA433" s="122">
        <f t="shared" si="90"/>
        <v>0.22071033765143216</v>
      </c>
      <c r="BB433" s="98">
        <f t="shared" si="91"/>
        <v>-0.9672511715894303</v>
      </c>
      <c r="BC433" s="56"/>
      <c r="BD433" s="56"/>
    </row>
    <row r="434" spans="1:56">
      <c r="A434" s="91">
        <v>433</v>
      </c>
      <c r="B434" s="122">
        <v>0.73865567552677036</v>
      </c>
      <c r="C434" s="122">
        <v>0.23074398656130524</v>
      </c>
      <c r="D434" s="122">
        <v>5.9669414957396416E-2</v>
      </c>
      <c r="E434" s="122">
        <v>0.32446265102734695</v>
      </c>
      <c r="F434" s="122">
        <v>0.5040392578590811</v>
      </c>
      <c r="G434" s="122">
        <v>0.41527718460914476</v>
      </c>
      <c r="H434" s="122">
        <v>0.92875299996579752</v>
      </c>
      <c r="I434" s="122">
        <v>0.19028393907389107</v>
      </c>
      <c r="J434" s="122">
        <v>5.9390588228451557E-2</v>
      </c>
      <c r="K434" s="100">
        <v>0.83432357368279209</v>
      </c>
      <c r="L434" s="101"/>
      <c r="M434" s="102">
        <v>433</v>
      </c>
      <c r="N434" s="125">
        <v>0.63920643114210118</v>
      </c>
      <c r="O434" s="125">
        <v>-0.73639890125768259</v>
      </c>
      <c r="P434" s="125">
        <v>-1.5575547604486122</v>
      </c>
      <c r="Q434" s="125">
        <v>-0.45525568702805158</v>
      </c>
      <c r="R434" s="125">
        <v>1.0125090955217275E-2</v>
      </c>
      <c r="S434" s="125">
        <v>-0.21399062346392303</v>
      </c>
      <c r="T434" s="125">
        <v>1.4665665684023768</v>
      </c>
      <c r="U434" s="122">
        <v>-0.87685043980907185</v>
      </c>
      <c r="V434" s="122">
        <v>-1.559909892272614</v>
      </c>
      <c r="W434" s="94">
        <v>0.97139251860658493</v>
      </c>
      <c r="X434" s="56"/>
      <c r="Y434" s="95">
        <v>433</v>
      </c>
      <c r="Z434" s="122">
        <f>(幕後結果!$AB$2+幕後結果!$AB$4*幕後結果_最佳化!$N1435)*12/3</f>
        <v>-1.172659233710188</v>
      </c>
      <c r="AA434" s="122">
        <f>(幕後結果!$AC$2+幕後結果!$AC$4*幕後結果_最佳化!$O1435)*12/3</f>
        <v>-0.76819080867100242</v>
      </c>
      <c r="AB434" s="122">
        <f>(幕後結果!$AD$2+幕後結果!$AD$4*幕後結果_最佳化!$P1435)*12/3</f>
        <v>-2.0386319671331323</v>
      </c>
      <c r="AC434" s="122">
        <f>(幕後結果!$AE$2+幕後結果!$AE$4*幕後結果_最佳化!$Q1435)*12/3</f>
        <v>-1.1379980015137749</v>
      </c>
      <c r="AD434" s="122">
        <f>(幕後結果!$AF$2+幕後結果!$AF$4*幕後結果_最佳化!$R1435)*12/3</f>
        <v>0.45591005664252515</v>
      </c>
      <c r="AE434" s="122">
        <f>(幕後結果!$AG$2+幕後結果!$AG$4*幕後結果_最佳化!$S1435)*12/3</f>
        <v>-0.15739454611720821</v>
      </c>
      <c r="AF434" s="122">
        <f>(幕後結果!$AH$2+幕後結果!$AH$4*幕後結果_最佳化!$T1435)*12/3</f>
        <v>1.4130872931051854</v>
      </c>
      <c r="AG434" s="122">
        <f>(幕後結果!$AI$2+幕後結果!$AI$4*幕後結果_最佳化!$U1435)*12/3</f>
        <v>-2.0383677329905892</v>
      </c>
      <c r="AH434" s="122">
        <f>(幕後結果!$AJ$2+幕後結果!$AJ$4*幕後結果_最佳化!$V1435)*12/3</f>
        <v>4.3188956763819952E-3</v>
      </c>
      <c r="AI434" s="96">
        <f>(幕後結果!$AK$2+幕後結果!$AK$4*幕後結果_最佳化!$W1435)*12/3</f>
        <v>-1.5928314956446261</v>
      </c>
      <c r="AJ434" s="56"/>
      <c r="AK434" s="56"/>
      <c r="AL434" s="56"/>
      <c r="AM434" s="104">
        <v>433</v>
      </c>
      <c r="AN434" s="122">
        <f t="shared" si="79"/>
        <v>0.13815962633923523</v>
      </c>
      <c r="AO434" s="122">
        <f t="shared" si="80"/>
        <v>3.4991371485025564E-3</v>
      </c>
      <c r="AP434" s="122">
        <f t="shared" si="81"/>
        <v>7.119676050674191E-2</v>
      </c>
      <c r="AQ434" s="122">
        <f t="shared" si="82"/>
        <v>0.15529104184195022</v>
      </c>
      <c r="AR434" s="122">
        <f t="shared" si="83"/>
        <v>1.8234667017695438E-2</v>
      </c>
      <c r="AS434" s="122">
        <f t="shared" si="84"/>
        <v>0.10574998965097661</v>
      </c>
      <c r="AT434" s="122">
        <f t="shared" si="85"/>
        <v>0.15026555875965084</v>
      </c>
      <c r="AU434" s="122">
        <f t="shared" si="86"/>
        <v>0.13991391249544394</v>
      </c>
      <c r="AV434" s="122">
        <f t="shared" si="87"/>
        <v>9.2844881229973406E-2</v>
      </c>
      <c r="AW434" s="122">
        <f t="shared" si="88"/>
        <v>0.12484442500983006</v>
      </c>
      <c r="AX434" s="122">
        <f t="shared" si="89"/>
        <v>1</v>
      </c>
      <c r="AY434" s="122">
        <f>SUMPRODUCT(AN434:AW434,幕後結果_最佳化!$Z$1005:$AI$1005)</f>
        <v>-0.32742913370990306</v>
      </c>
      <c r="AZ434" s="122">
        <f>(SUMPRODUCT(AN434:AW434,MMULT(AN434:AW434,幕後結果!$AB$9:$AK$18)))*252</f>
        <v>5.7087560806974698E-2</v>
      </c>
      <c r="BA434" s="122">
        <f t="shared" si="90"/>
        <v>0.23893003328793702</v>
      </c>
      <c r="BB434" s="98">
        <f t="shared" si="91"/>
        <v>-1.5499480271013717</v>
      </c>
      <c r="BC434" s="56"/>
      <c r="BD434" s="56"/>
    </row>
    <row r="435" spans="1:56">
      <c r="A435" s="91">
        <v>434</v>
      </c>
      <c r="B435" s="122">
        <v>0.82675548808735999</v>
      </c>
      <c r="C435" s="122">
        <v>0.85967113788085103</v>
      </c>
      <c r="D435" s="122">
        <v>0.23773422126898347</v>
      </c>
      <c r="E435" s="122">
        <v>0.87740800762687066</v>
      </c>
      <c r="F435" s="122">
        <v>0.69333749414092227</v>
      </c>
      <c r="G435" s="122">
        <v>0.81710854469355243</v>
      </c>
      <c r="H435" s="122">
        <v>0.30598692961081175</v>
      </c>
      <c r="I435" s="122">
        <v>0.85925278930178295</v>
      </c>
      <c r="J435" s="122">
        <v>0.46427237024684631</v>
      </c>
      <c r="K435" s="100">
        <v>0.93365735673840544</v>
      </c>
      <c r="L435" s="101"/>
      <c r="M435" s="102">
        <v>434</v>
      </c>
      <c r="N435" s="125">
        <v>0.94142125820286227</v>
      </c>
      <c r="O435" s="125">
        <v>1.0788429956347352</v>
      </c>
      <c r="P435" s="125">
        <v>-0.71360988636265266</v>
      </c>
      <c r="Q435" s="125">
        <v>1.1621267458622306</v>
      </c>
      <c r="R435" s="125">
        <v>0.50533293848479865</v>
      </c>
      <c r="S435" s="125">
        <v>0.90440080664168765</v>
      </c>
      <c r="T435" s="125">
        <v>-0.5072579210833108</v>
      </c>
      <c r="U435" s="122">
        <v>1.0769683145863986</v>
      </c>
      <c r="V435" s="122">
        <v>-8.9675934333883031E-2</v>
      </c>
      <c r="W435" s="94">
        <v>1.5035965247052878</v>
      </c>
      <c r="X435" s="56"/>
      <c r="Y435" s="95">
        <v>434</v>
      </c>
      <c r="Z435" s="122">
        <f>(幕後結果!$AB$2+幕後結果!$AB$4*幕後結果_最佳化!$N1436)*12/3</f>
        <v>-0.86311224058417035</v>
      </c>
      <c r="AA435" s="122">
        <f>(幕後結果!$AC$2+幕後結果!$AC$4*幕後結果_最佳化!$O1436)*12/3</f>
        <v>1.1566568855357011</v>
      </c>
      <c r="AB435" s="122">
        <f>(幕後結果!$AD$2+幕後結果!$AD$4*幕後結果_最佳化!$P1436)*12/3</f>
        <v>-0.21519189233614214</v>
      </c>
      <c r="AC435" s="122">
        <f>(幕後結果!$AE$2+幕後結果!$AE$4*幕後結果_最佳化!$Q1436)*12/3</f>
        <v>1.7146786390216076</v>
      </c>
      <c r="AD435" s="122">
        <f>(幕後結果!$AF$2+幕後結果!$AF$4*幕後結果_最佳化!$R1436)*12/3</f>
        <v>2.2669365367547663</v>
      </c>
      <c r="AE435" s="122">
        <f>(幕後結果!$AG$2+幕後結果!$AG$4*幕後結果_最佳化!$S1436)*12/3</f>
        <v>0.95191484307770224</v>
      </c>
      <c r="AF435" s="122">
        <f>(幕後結果!$AH$2+幕後結果!$AH$4*幕後結果_最佳化!$T1436)*12/3</f>
        <v>0.10651566821370645</v>
      </c>
      <c r="AG435" s="122">
        <f>(幕後結果!$AI$2+幕後結果!$AI$4*幕後結果_最佳化!$U1436)*12/3</f>
        <v>1.5395554052963842</v>
      </c>
      <c r="AH435" s="122">
        <f>(幕後結果!$AJ$2+幕後結果!$AJ$4*幕後結果_最佳化!$V1436)*12/3</f>
        <v>1.081870868168733</v>
      </c>
      <c r="AI435" s="96">
        <f>(幕後結果!$AK$2+幕後結果!$AK$4*幕後結果_最佳化!$W1436)*12/3</f>
        <v>1.5765126877805091</v>
      </c>
      <c r="AJ435" s="56"/>
      <c r="AK435" s="56"/>
      <c r="AL435" s="56"/>
      <c r="AM435" s="104">
        <v>434</v>
      </c>
      <c r="AN435" s="122">
        <f t="shared" si="79"/>
        <v>6.518429405678336E-2</v>
      </c>
      <c r="AO435" s="122">
        <f t="shared" si="80"/>
        <v>9.2048860859442819E-2</v>
      </c>
      <c r="AP435" s="122">
        <f t="shared" si="81"/>
        <v>2.8644255508458245E-2</v>
      </c>
      <c r="AQ435" s="122">
        <f t="shared" si="82"/>
        <v>0.12058214328465203</v>
      </c>
      <c r="AR435" s="122">
        <f t="shared" si="83"/>
        <v>7.1291184884044331E-2</v>
      </c>
      <c r="AS435" s="122">
        <f t="shared" si="84"/>
        <v>0.11592812206935739</v>
      </c>
      <c r="AT435" s="122">
        <f t="shared" si="85"/>
        <v>0.13005016280971299</v>
      </c>
      <c r="AU435" s="122">
        <f t="shared" si="86"/>
        <v>4.857369001869747E-2</v>
      </c>
      <c r="AV435" s="122">
        <f t="shared" si="87"/>
        <v>0.18333763739258027</v>
      </c>
      <c r="AW435" s="122">
        <f t="shared" si="88"/>
        <v>0.14435964911627114</v>
      </c>
      <c r="AX435" s="122">
        <f t="shared" si="89"/>
        <v>1</v>
      </c>
      <c r="AY435" s="122">
        <f>SUMPRODUCT(AN435:AW435,幕後結果_最佳化!$Z$1005:$AI$1005)</f>
        <v>-6.1748102488548534E-2</v>
      </c>
      <c r="AZ435" s="122">
        <f>(SUMPRODUCT(AN435:AW435,MMULT(AN435:AW435,幕後結果!$AB$9:$AK$18)))*252</f>
        <v>5.0601136663357978E-2</v>
      </c>
      <c r="BA435" s="122">
        <f t="shared" si="90"/>
        <v>0.22494696411233911</v>
      </c>
      <c r="BB435" s="98">
        <f t="shared" si="91"/>
        <v>-0.46521233527867034</v>
      </c>
      <c r="BC435" s="56"/>
      <c r="BD435" s="56"/>
    </row>
    <row r="436" spans="1:56">
      <c r="A436" s="91">
        <v>435</v>
      </c>
      <c r="B436" s="122">
        <v>1.9118216598133175E-2</v>
      </c>
      <c r="C436" s="122">
        <v>0.55840007883205467</v>
      </c>
      <c r="D436" s="122">
        <v>0.16549736601488885</v>
      </c>
      <c r="E436" s="122">
        <v>0.5956589500590308</v>
      </c>
      <c r="F436" s="122">
        <v>0.8981024750772586</v>
      </c>
      <c r="G436" s="122">
        <v>0.31893247606390185</v>
      </c>
      <c r="H436" s="122">
        <v>0.98392098809189354</v>
      </c>
      <c r="I436" s="122">
        <v>0.78011997782953379</v>
      </c>
      <c r="J436" s="122">
        <v>0.59157573704631461</v>
      </c>
      <c r="K436" s="100">
        <v>0.39470875561510477</v>
      </c>
      <c r="L436" s="101"/>
      <c r="M436" s="102">
        <v>435</v>
      </c>
      <c r="N436" s="125">
        <v>-2.0723111506892598</v>
      </c>
      <c r="O436" s="125">
        <v>0.14691407486514063</v>
      </c>
      <c r="P436" s="125">
        <v>-0.9721122027983532</v>
      </c>
      <c r="Q436" s="125">
        <v>0.24212655820784043</v>
      </c>
      <c r="R436" s="125">
        <v>1.2708133736177005</v>
      </c>
      <c r="S436" s="125">
        <v>-0.47068604386907698</v>
      </c>
      <c r="T436" s="125">
        <v>2.1424408481446382</v>
      </c>
      <c r="U436" s="122">
        <v>0.77259848000163855</v>
      </c>
      <c r="V436" s="122">
        <v>0.23160023379307168</v>
      </c>
      <c r="W436" s="94">
        <v>-0.26706708310987848</v>
      </c>
      <c r="X436" s="56"/>
      <c r="Y436" s="95">
        <v>435</v>
      </c>
      <c r="Z436" s="122">
        <f>(幕後結果!$AB$2+幕後結果!$AB$4*幕後結果_最佳化!$N1437)*12/3</f>
        <v>-3.9499621292278726</v>
      </c>
      <c r="AA436" s="122">
        <f>(幕後結果!$AC$2+幕後結果!$AC$4*幕後結果_最佳化!$O1437)*12/3</f>
        <v>0.1209056547763085</v>
      </c>
      <c r="AB436" s="122">
        <f>(幕後結果!$AD$2+幕後結果!$AD$4*幕後結果_最佳化!$P1437)*12/3</f>
        <v>-1.4822431717795854</v>
      </c>
      <c r="AC436" s="122">
        <f>(幕後結果!$AE$2+幕後結果!$AE$4*幕後結果_最佳化!$Q1437)*12/3</f>
        <v>-0.26503957663594474</v>
      </c>
      <c r="AD436" s="122">
        <f>(幕後結果!$AF$2+幕後結果!$AF$4*幕後結果_最佳化!$R1437)*12/3</f>
        <v>2.8165302499511582</v>
      </c>
      <c r="AE436" s="122">
        <f>(幕後結果!$AG$2+幕後結果!$AG$4*幕後結果_最佳化!$S1437)*12/3</f>
        <v>-0.51736241070666666</v>
      </c>
      <c r="AF436" s="122">
        <f>(幕後結果!$AH$2+幕後結果!$AH$4*幕後結果_最佳化!$T1437)*12/3</f>
        <v>1.868726790953964</v>
      </c>
      <c r="AG436" s="122">
        <f>(幕後結果!$AI$2+幕後結果!$AI$4*幕後結果_最佳化!$U1437)*12/3</f>
        <v>-0.13011761895618248</v>
      </c>
      <c r="AH436" s="122">
        <f>(幕後結果!$AJ$2+幕後結果!$AJ$4*幕後結果_最佳化!$V1437)*12/3</f>
        <v>0.48273065378327545</v>
      </c>
      <c r="AI436" s="96">
        <f>(幕後結果!$AK$2+幕後結果!$AK$4*幕後結果_最佳化!$W1437)*12/3</f>
        <v>-1.7791695458719972</v>
      </c>
      <c r="AJ436" s="56"/>
      <c r="AK436" s="56"/>
      <c r="AL436" s="56"/>
      <c r="AM436" s="104">
        <v>435</v>
      </c>
      <c r="AN436" s="122">
        <f t="shared" si="79"/>
        <v>0.15764940915334771</v>
      </c>
      <c r="AO436" s="122">
        <f t="shared" si="80"/>
        <v>1.4213646513369132E-2</v>
      </c>
      <c r="AP436" s="122">
        <f t="shared" si="81"/>
        <v>0.1674131968848894</v>
      </c>
      <c r="AQ436" s="122">
        <f t="shared" si="82"/>
        <v>0.11409297898357448</v>
      </c>
      <c r="AR436" s="122">
        <f t="shared" si="83"/>
        <v>0.18932211780405372</v>
      </c>
      <c r="AS436" s="122">
        <f t="shared" si="84"/>
        <v>0.13049553022229254</v>
      </c>
      <c r="AT436" s="122">
        <f t="shared" si="85"/>
        <v>5.086381933547561E-2</v>
      </c>
      <c r="AU436" s="122">
        <f t="shared" si="86"/>
        <v>5.5358500533858584E-3</v>
      </c>
      <c r="AV436" s="122">
        <f t="shared" si="87"/>
        <v>0.10669683800899525</v>
      </c>
      <c r="AW436" s="122">
        <f t="shared" si="88"/>
        <v>6.371661304061621E-2</v>
      </c>
      <c r="AX436" s="122">
        <f t="shared" si="89"/>
        <v>0.99999999999999978</v>
      </c>
      <c r="AY436" s="122">
        <f>SUMPRODUCT(AN436:AW436,幕後結果_最佳化!$Z$1005:$AI$1005)</f>
        <v>-6.8201234905911054E-2</v>
      </c>
      <c r="AZ436" s="122">
        <f>(SUMPRODUCT(AN436:AW436,MMULT(AN436:AW436,幕後結果!$AB$9:$AK$18)))*252</f>
        <v>7.2606311240270602E-2</v>
      </c>
      <c r="BA436" s="122">
        <f t="shared" si="90"/>
        <v>0.26945558305641137</v>
      </c>
      <c r="BB436" s="98">
        <f t="shared" si="91"/>
        <v>-0.41231743519914993</v>
      </c>
      <c r="BC436" s="56"/>
      <c r="BD436" s="56"/>
    </row>
    <row r="437" spans="1:56">
      <c r="A437" s="91">
        <v>436</v>
      </c>
      <c r="B437" s="122">
        <v>0.63152602976235728</v>
      </c>
      <c r="C437" s="122">
        <v>0.14485603173082451</v>
      </c>
      <c r="D437" s="122">
        <v>0.2840541140459345</v>
      </c>
      <c r="E437" s="122">
        <v>0.14031175202475343</v>
      </c>
      <c r="F437" s="122">
        <v>6.4863759751369487E-2</v>
      </c>
      <c r="G437" s="122">
        <v>0.66769343261540848</v>
      </c>
      <c r="H437" s="122">
        <v>0.28774780976649872</v>
      </c>
      <c r="I437" s="122">
        <v>0.92136416911697028</v>
      </c>
      <c r="J437" s="122">
        <v>4.3212988573622768E-2</v>
      </c>
      <c r="K437" s="100">
        <v>0.41650342279127295</v>
      </c>
      <c r="L437" s="101"/>
      <c r="M437" s="102">
        <v>436</v>
      </c>
      <c r="N437" s="125">
        <v>0.33589779422157323</v>
      </c>
      <c r="O437" s="125">
        <v>-1.05875348313585</v>
      </c>
      <c r="P437" s="125">
        <v>-0.57083981943823803</v>
      </c>
      <c r="Q437" s="125">
        <v>-1.0789197491852287</v>
      </c>
      <c r="R437" s="125">
        <v>-1.5151772627661513</v>
      </c>
      <c r="S437" s="125">
        <v>0.4335529123350999</v>
      </c>
      <c r="T437" s="125">
        <v>-0.55997627631245639</v>
      </c>
      <c r="U437" s="122">
        <v>1.4143074115567167</v>
      </c>
      <c r="V437" s="122">
        <v>-1.7145597305191849</v>
      </c>
      <c r="W437" s="94">
        <v>-0.21084676494970198</v>
      </c>
      <c r="X437" s="56"/>
      <c r="Y437" s="95">
        <v>436</v>
      </c>
      <c r="Z437" s="122">
        <f>(幕後結果!$AB$2+幕後結果!$AB$4*幕後結果_最佳化!$N1438)*12/3</f>
        <v>-1.4833265740952577</v>
      </c>
      <c r="AA437" s="122">
        <f>(幕後結果!$AC$2+幕後結果!$AC$4*幕後結果_最佳化!$O1438)*12/3</f>
        <v>-1.1141621305011755</v>
      </c>
      <c r="AB437" s="122">
        <f>(幕後結果!$AD$2+幕後結果!$AD$4*幕後結果_最佳化!$P1438)*12/3</f>
        <v>-1.1067124214131685</v>
      </c>
      <c r="AC437" s="122">
        <f>(幕後結果!$AE$2+幕後結果!$AE$4*幕後結果_最佳化!$Q1438)*12/3</f>
        <v>-1.4653766367326257</v>
      </c>
      <c r="AD437" s="122">
        <f>(幕後結果!$AF$2+幕後結果!$AF$4*幕後結果_最佳化!$R1438)*12/3</f>
        <v>-2.1383494404698951</v>
      </c>
      <c r="AE437" s="122">
        <f>(幕後結果!$AG$2+幕後結果!$AG$4*幕後結果_最佳化!$S1438)*12/3</f>
        <v>8.2003531132191471E-2</v>
      </c>
      <c r="AF437" s="122">
        <f>(幕後結果!$AH$2+幕後結果!$AH$4*幕後結果_最佳化!$T1438)*12/3</f>
        <v>-0.69967508035887638</v>
      </c>
      <c r="AG437" s="122">
        <f>(幕後結果!$AI$2+幕後結果!$AI$4*幕後結果_最佳化!$U1438)*12/3</f>
        <v>0.22167963660254708</v>
      </c>
      <c r="AH437" s="122">
        <f>(幕後結果!$AJ$2+幕後結果!$AJ$4*幕後結果_最佳化!$V1438)*12/3</f>
        <v>-0.34544975495464197</v>
      </c>
      <c r="AI437" s="96">
        <f>(幕後結果!$AK$2+幕後結果!$AK$4*幕後結果_最佳化!$W1438)*12/3</f>
        <v>-1.5667804687684237</v>
      </c>
      <c r="AJ437" s="56"/>
      <c r="AK437" s="56"/>
      <c r="AL437" s="56"/>
      <c r="AM437" s="104">
        <v>436</v>
      </c>
      <c r="AN437" s="122">
        <f t="shared" si="79"/>
        <v>0.11362394867781202</v>
      </c>
      <c r="AO437" s="122">
        <f t="shared" si="80"/>
        <v>0.22123607021037264</v>
      </c>
      <c r="AP437" s="122">
        <f t="shared" si="81"/>
        <v>2.768710551526617E-2</v>
      </c>
      <c r="AQ437" s="122">
        <f t="shared" si="82"/>
        <v>0.18614022043262191</v>
      </c>
      <c r="AR437" s="122">
        <f t="shared" si="83"/>
        <v>2.2808433278844933E-2</v>
      </c>
      <c r="AS437" s="122">
        <f t="shared" si="84"/>
        <v>0.17643388432385235</v>
      </c>
      <c r="AT437" s="122">
        <f t="shared" si="85"/>
        <v>9.3076932661647557E-2</v>
      </c>
      <c r="AU437" s="122">
        <f t="shared" si="86"/>
        <v>4.7157790256410898E-2</v>
      </c>
      <c r="AV437" s="122">
        <f t="shared" si="87"/>
        <v>7.5837495853366424E-2</v>
      </c>
      <c r="AW437" s="122">
        <f t="shared" si="88"/>
        <v>3.5998118789805099E-2</v>
      </c>
      <c r="AX437" s="122">
        <f t="shared" si="89"/>
        <v>0.99999999999999989</v>
      </c>
      <c r="AY437" s="122">
        <f>SUMPRODUCT(AN437:AW437,幕後結果_最佳化!$Z$1005:$AI$1005)</f>
        <v>-0.1239841302845299</v>
      </c>
      <c r="AZ437" s="122">
        <f>(SUMPRODUCT(AN437:AW437,MMULT(AN437:AW437,幕後結果!$AB$9:$AK$18)))*252</f>
        <v>5.438162435045453E-2</v>
      </c>
      <c r="BA437" s="122">
        <f t="shared" si="90"/>
        <v>0.23319867999295049</v>
      </c>
      <c r="BB437" s="98">
        <f t="shared" si="91"/>
        <v>-0.71563068148402353</v>
      </c>
      <c r="BC437" s="56"/>
      <c r="BD437" s="56"/>
    </row>
    <row r="438" spans="1:56">
      <c r="A438" s="91">
        <v>437</v>
      </c>
      <c r="B438" s="122">
        <v>8.8094737303356929E-2</v>
      </c>
      <c r="C438" s="122">
        <v>0.16723480721721895</v>
      </c>
      <c r="D438" s="122">
        <v>7.9995493105962101E-2</v>
      </c>
      <c r="E438" s="122">
        <v>0.58471641637618377</v>
      </c>
      <c r="F438" s="122">
        <v>0.14726070074284281</v>
      </c>
      <c r="G438" s="122">
        <v>1.2346065692332431E-2</v>
      </c>
      <c r="H438" s="122">
        <v>0.43219882980811808</v>
      </c>
      <c r="I438" s="122">
        <v>0.55871272233956493</v>
      </c>
      <c r="J438" s="122">
        <v>0.30527488983628959</v>
      </c>
      <c r="K438" s="100">
        <v>0.71104072115350014</v>
      </c>
      <c r="L438" s="101"/>
      <c r="M438" s="102">
        <v>437</v>
      </c>
      <c r="N438" s="125">
        <v>-1.3525811599245654</v>
      </c>
      <c r="O438" s="125">
        <v>-0.96515014361492391</v>
      </c>
      <c r="P438" s="125">
        <v>-1.4051018764758609</v>
      </c>
      <c r="Q438" s="125">
        <v>0.21397421205446343</v>
      </c>
      <c r="R438" s="125">
        <v>-1.0482544246182144</v>
      </c>
      <c r="S438" s="125">
        <v>-2.2461854566358825</v>
      </c>
      <c r="T438" s="125">
        <v>-0.17077885048929395</v>
      </c>
      <c r="U438" s="122">
        <v>0.14770630529210627</v>
      </c>
      <c r="V438" s="122">
        <v>-0.50928883941146463</v>
      </c>
      <c r="W438" s="94">
        <v>0.55642762598261852</v>
      </c>
      <c r="X438" s="56"/>
      <c r="Y438" s="95">
        <v>437</v>
      </c>
      <c r="Z438" s="122">
        <f>(幕後結果!$AB$2+幕後結果!$AB$4*幕後結果_最佳化!$N1439)*12/3</f>
        <v>-3.212770454449339</v>
      </c>
      <c r="AA438" s="122">
        <f>(幕後結果!$AC$2+幕後結果!$AC$4*幕後結果_最佳化!$O1439)*12/3</f>
        <v>-1.0432535691942062</v>
      </c>
      <c r="AB438" s="122">
        <f>(幕後結果!$AD$2+幕後結果!$AD$4*幕後結果_最佳化!$P1439)*12/3</f>
        <v>-2.3349283155600773</v>
      </c>
      <c r="AC438" s="122">
        <f>(幕後結果!$AE$2+幕後結果!$AE$4*幕後結果_最佳化!$Q1439)*12/3</f>
        <v>-0.7790395186294935</v>
      </c>
      <c r="AD438" s="122">
        <f>(幕後結果!$AF$2+幕後結果!$AF$4*幕後結果_最佳化!$R1439)*12/3</f>
        <v>-1.5230793735753902</v>
      </c>
      <c r="AE438" s="122">
        <f>(幕後結果!$AG$2+幕後結果!$AG$4*幕後結果_最佳化!$S1439)*12/3</f>
        <v>-1.5327019623692095</v>
      </c>
      <c r="AF438" s="122">
        <f>(幕後結果!$AH$2+幕後結果!$AH$4*幕後結果_最佳化!$T1439)*12/3</f>
        <v>-0.33019395541002233</v>
      </c>
      <c r="AG438" s="122">
        <f>(幕後結果!$AI$2+幕後結果!$AI$4*幕後結果_最佳化!$U1439)*12/3</f>
        <v>-1.3985826068932399</v>
      </c>
      <c r="AH438" s="122">
        <f>(幕後結果!$AJ$2+幕後結果!$AJ$4*幕後結果_最佳化!$V1439)*12/3</f>
        <v>-9.9043554525367949E-2</v>
      </c>
      <c r="AI438" s="96">
        <f>(幕後結果!$AK$2+幕後結果!$AK$4*幕後結果_最佳化!$W1439)*12/3</f>
        <v>-2.6858972374528278</v>
      </c>
      <c r="AJ438" s="56"/>
      <c r="AK438" s="56"/>
      <c r="AL438" s="56"/>
      <c r="AM438" s="104">
        <v>437</v>
      </c>
      <c r="AN438" s="122">
        <f t="shared" si="79"/>
        <v>3.7240331775189067E-2</v>
      </c>
      <c r="AO438" s="122">
        <f t="shared" si="80"/>
        <v>9.2461471963653976E-3</v>
      </c>
      <c r="AP438" s="122">
        <f t="shared" si="81"/>
        <v>9.2164792736649737E-2</v>
      </c>
      <c r="AQ438" s="122">
        <f t="shared" si="82"/>
        <v>0.15641613090186579</v>
      </c>
      <c r="AR438" s="122">
        <f t="shared" si="83"/>
        <v>0.10001293576231454</v>
      </c>
      <c r="AS438" s="122">
        <f t="shared" si="84"/>
        <v>9.9248690659949998E-2</v>
      </c>
      <c r="AT438" s="122">
        <f t="shared" si="85"/>
        <v>0.14936382515888666</v>
      </c>
      <c r="AU438" s="122">
        <f t="shared" si="86"/>
        <v>0.11468811664061097</v>
      </c>
      <c r="AV438" s="122">
        <f t="shared" si="87"/>
        <v>0.16987563245443091</v>
      </c>
      <c r="AW438" s="122">
        <f t="shared" si="88"/>
        <v>7.1743396713737057E-2</v>
      </c>
      <c r="AX438" s="122">
        <f t="shared" si="89"/>
        <v>1.0000000000000002</v>
      </c>
      <c r="AY438" s="122">
        <f>SUMPRODUCT(AN438:AW438,幕後結果_最佳化!$Z$1005:$AI$1005)</f>
        <v>0.11332161188449114</v>
      </c>
      <c r="AZ438" s="122">
        <f>(SUMPRODUCT(AN438:AW438,MMULT(AN438:AW438,幕後結果!$AB$9:$AK$18)))*252</f>
        <v>5.5546809007248565E-2</v>
      </c>
      <c r="BA438" s="122">
        <f t="shared" si="90"/>
        <v>0.23568370543431416</v>
      </c>
      <c r="BB438" s="98">
        <f t="shared" si="91"/>
        <v>0.29879711775033119</v>
      </c>
      <c r="BC438" s="56"/>
      <c r="BD438" s="56"/>
    </row>
    <row r="439" spans="1:56">
      <c r="A439" s="91">
        <v>438</v>
      </c>
      <c r="B439" s="122">
        <v>2.2839337197275489E-2</v>
      </c>
      <c r="C439" s="122">
        <v>0.13699736078222147</v>
      </c>
      <c r="D439" s="122">
        <v>0.23750117773255552</v>
      </c>
      <c r="E439" s="122">
        <v>0.47828088248995182</v>
      </c>
      <c r="F439" s="122">
        <v>0.11548133438130948</v>
      </c>
      <c r="G439" s="122">
        <v>0.49593685462087578</v>
      </c>
      <c r="H439" s="122">
        <v>0.61680433625801157</v>
      </c>
      <c r="I439" s="122">
        <v>4.4263827430538472E-2</v>
      </c>
      <c r="J439" s="122">
        <v>0.47490205243500205</v>
      </c>
      <c r="K439" s="100">
        <v>0.83998095188950939</v>
      </c>
      <c r="L439" s="101"/>
      <c r="M439" s="102">
        <v>438</v>
      </c>
      <c r="N439" s="125">
        <v>-1.9983504976498143</v>
      </c>
      <c r="O439" s="125">
        <v>-1.0939093865724459</v>
      </c>
      <c r="P439" s="125">
        <v>-0.71436363005375336</v>
      </c>
      <c r="Q439" s="125">
        <v>-5.4468675345496945E-2</v>
      </c>
      <c r="R439" s="125">
        <v>-1.1978827432833359</v>
      </c>
      <c r="S439" s="125">
        <v>-1.0184971175861098E-2</v>
      </c>
      <c r="T439" s="125">
        <v>0.29709847647548659</v>
      </c>
      <c r="U439" s="122">
        <v>-1.7032159927230917</v>
      </c>
      <c r="V439" s="122">
        <v>-6.2952781159640897E-2</v>
      </c>
      <c r="W439" s="94">
        <v>0.99437959940391807</v>
      </c>
      <c r="X439" s="56"/>
      <c r="Y439" s="95">
        <v>438</v>
      </c>
      <c r="Z439" s="122">
        <f>(幕後結果!$AB$2+幕後結果!$AB$4*幕後結果_最佳化!$N1440)*12/3</f>
        <v>-3.8742070844451297</v>
      </c>
      <c r="AA439" s="122">
        <f>(幕後結果!$AC$2+幕後結果!$AC$4*幕後結果_最佳化!$O1440)*12/3</f>
        <v>-1.1901730049828994</v>
      </c>
      <c r="AB439" s="122">
        <f>(幕後結果!$AD$2+幕後結果!$AD$4*幕後結果_最佳化!$P1440)*12/3</f>
        <v>-1.7203559323146174</v>
      </c>
      <c r="AC439" s="122">
        <f>(幕後結果!$AE$2+幕後結果!$AE$4*幕後結果_最佳化!$Q1440)*12/3</f>
        <v>-0.87164515908216877</v>
      </c>
      <c r="AD439" s="122">
        <f>(幕後結果!$AF$2+幕後結果!$AF$4*幕後結果_最佳化!$R1440)*12/3</f>
        <v>-1.689098062068763</v>
      </c>
      <c r="AE439" s="122">
        <f>(幕後結果!$AG$2+幕後結果!$AG$4*幕後結果_最佳化!$S1440)*12/3</f>
        <v>-0.26964645729143577</v>
      </c>
      <c r="AF439" s="122">
        <f>(幕後結果!$AH$2+幕後結果!$AH$4*幕後結果_最佳化!$T1440)*12/3</f>
        <v>-0.24978846589661774</v>
      </c>
      <c r="AG439" s="122">
        <f>(幕後結果!$AI$2+幕後結果!$AI$4*幕後結果_最佳化!$U1440)*12/3</f>
        <v>-3.3863265818725652</v>
      </c>
      <c r="AH439" s="122">
        <f>(幕後結果!$AJ$2+幕後結果!$AJ$4*幕後結果_最佳化!$V1440)*12/3</f>
        <v>0.86765199518690173</v>
      </c>
      <c r="AI439" s="96">
        <f>(幕後結果!$AK$2+幕後結果!$AK$4*幕後結果_最佳化!$W1440)*12/3</f>
        <v>-3.327577042073294</v>
      </c>
      <c r="AJ439" s="56"/>
      <c r="AK439" s="56"/>
      <c r="AL439" s="56"/>
      <c r="AM439" s="104">
        <v>438</v>
      </c>
      <c r="AN439" s="122">
        <f t="shared" si="79"/>
        <v>8.6506750596797161E-2</v>
      </c>
      <c r="AO439" s="122">
        <f t="shared" si="80"/>
        <v>1.9497382116949628E-2</v>
      </c>
      <c r="AP439" s="122">
        <f t="shared" si="81"/>
        <v>0.18487665732941405</v>
      </c>
      <c r="AQ439" s="122">
        <f t="shared" si="82"/>
        <v>5.6766780887275201E-2</v>
      </c>
      <c r="AR439" s="122">
        <f t="shared" si="83"/>
        <v>0.12162245011642861</v>
      </c>
      <c r="AS439" s="122">
        <f t="shared" si="84"/>
        <v>0.18932492576190577</v>
      </c>
      <c r="AT439" s="122">
        <f t="shared" si="85"/>
        <v>8.1678381164139502E-2</v>
      </c>
      <c r="AU439" s="122">
        <f t="shared" si="86"/>
        <v>0.17713396236752083</v>
      </c>
      <c r="AV439" s="122">
        <f t="shared" si="87"/>
        <v>2.1316105787531889E-2</v>
      </c>
      <c r="AW439" s="122">
        <f t="shared" si="88"/>
        <v>6.1276603872037448E-2</v>
      </c>
      <c r="AX439" s="122">
        <f t="shared" si="89"/>
        <v>1</v>
      </c>
      <c r="AY439" s="122">
        <f>SUMPRODUCT(AN439:AW439,幕後結果_最佳化!$Z$1005:$AI$1005)</f>
        <v>-0.14955086133558138</v>
      </c>
      <c r="AZ439" s="122">
        <f>(SUMPRODUCT(AN439:AW439,MMULT(AN439:AW439,幕後結果!$AB$9:$AK$18)))*252</f>
        <v>6.889767889205746E-2</v>
      </c>
      <c r="BA439" s="122">
        <f t="shared" si="90"/>
        <v>0.26248367357239089</v>
      </c>
      <c r="BB439" s="98">
        <f t="shared" si="91"/>
        <v>-0.73319173995218023</v>
      </c>
      <c r="BC439" s="56"/>
      <c r="BD439" s="56"/>
    </row>
    <row r="440" spans="1:56">
      <c r="A440" s="91">
        <v>439</v>
      </c>
      <c r="B440" s="122">
        <v>0.45299287211578854</v>
      </c>
      <c r="C440" s="122">
        <v>0.75077879892892119</v>
      </c>
      <c r="D440" s="122">
        <v>0.55104508890426529</v>
      </c>
      <c r="E440" s="122">
        <v>0.77298865844239995</v>
      </c>
      <c r="F440" s="122">
        <v>0.2807549159167515</v>
      </c>
      <c r="G440" s="122">
        <v>0.54658470510206847</v>
      </c>
      <c r="H440" s="122">
        <v>0.14993443518329297</v>
      </c>
      <c r="I440" s="122">
        <v>0.7365906215715361</v>
      </c>
      <c r="J440" s="122">
        <v>0.20989542509065018</v>
      </c>
      <c r="K440" s="100">
        <v>0.81678490060635234</v>
      </c>
      <c r="L440" s="101"/>
      <c r="M440" s="102">
        <v>439</v>
      </c>
      <c r="N440" s="125">
        <v>-0.11810338140587591</v>
      </c>
      <c r="O440" s="125">
        <v>0.67694255563926164</v>
      </c>
      <c r="P440" s="125">
        <v>0.1283022024728854</v>
      </c>
      <c r="Q440" s="125">
        <v>0.7487254796409829</v>
      </c>
      <c r="R440" s="125">
        <v>-0.58060035668502763</v>
      </c>
      <c r="S440" s="125">
        <v>0.11703718095063971</v>
      </c>
      <c r="T440" s="125">
        <v>-1.0367146329242007</v>
      </c>
      <c r="U440" s="122">
        <v>0.63286966805334721</v>
      </c>
      <c r="V440" s="122">
        <v>-0.80678415385155233</v>
      </c>
      <c r="W440" s="94">
        <v>0.90318032401728865</v>
      </c>
      <c r="X440" s="56"/>
      <c r="Y440" s="95">
        <v>439</v>
      </c>
      <c r="Z440" s="122">
        <f>(幕後結果!$AB$2+幕後結果!$AB$4*幕後結果_最佳化!$N1441)*12/3</f>
        <v>-1.9483424707603774</v>
      </c>
      <c r="AA440" s="122">
        <f>(幕後結果!$AC$2+幕後結果!$AC$4*幕後結果_最佳化!$O1441)*12/3</f>
        <v>0.71397751172003898</v>
      </c>
      <c r="AB440" s="122">
        <f>(幕後結果!$AD$2+幕後結果!$AD$4*幕後結果_最佳化!$P1441)*12/3</f>
        <v>0.3752514493903531</v>
      </c>
      <c r="AC440" s="122">
        <f>(幕後結果!$AE$2+幕後結果!$AE$4*幕後結果_最佳化!$Q1441)*12/3</f>
        <v>1.3752521477485711</v>
      </c>
      <c r="AD440" s="122">
        <f>(幕後結果!$AF$2+幕後結果!$AF$4*幕後結果_最佳化!$R1441)*12/3</f>
        <v>0.35216574759812413</v>
      </c>
      <c r="AE440" s="122">
        <f>(幕後結果!$AG$2+幕後結果!$AG$4*幕後結果_最佳化!$S1441)*12/3</f>
        <v>0.20398734693876339</v>
      </c>
      <c r="AF440" s="122">
        <f>(幕後結果!$AH$2+幕後結果!$AH$4*幕後結果_最佳化!$T1441)*12/3</f>
        <v>-0.63906672405014686</v>
      </c>
      <c r="AG440" s="122">
        <f>(幕後結果!$AI$2+幕後結果!$AI$4*幕後結果_最佳化!$U1441)*12/3</f>
        <v>0.74425202068653185</v>
      </c>
      <c r="AH440" s="122">
        <f>(幕後結果!$AJ$2+幕後結果!$AJ$4*幕後結果_最佳化!$V1441)*12/3</f>
        <v>0.15378390420468269</v>
      </c>
      <c r="AI440" s="96">
        <f>(幕後結果!$AK$2+幕後結果!$AK$4*幕後結果_最佳化!$W1441)*12/3</f>
        <v>0.11314193114452742</v>
      </c>
      <c r="AJ440" s="56"/>
      <c r="AK440" s="56"/>
      <c r="AL440" s="56"/>
      <c r="AM440" s="104">
        <v>439</v>
      </c>
      <c r="AN440" s="122">
        <f t="shared" si="79"/>
        <v>2.5013700155966385E-2</v>
      </c>
      <c r="AO440" s="122">
        <f t="shared" si="80"/>
        <v>3.7945326234475919E-2</v>
      </c>
      <c r="AP440" s="122">
        <f t="shared" si="81"/>
        <v>0.21393313965723518</v>
      </c>
      <c r="AQ440" s="122">
        <f t="shared" si="82"/>
        <v>0.13859312641047647</v>
      </c>
      <c r="AR440" s="122">
        <f t="shared" si="83"/>
        <v>3.1620576447129407E-2</v>
      </c>
      <c r="AS440" s="122">
        <f t="shared" si="84"/>
        <v>0.12214958536206978</v>
      </c>
      <c r="AT440" s="122">
        <f t="shared" si="85"/>
        <v>1.9143695432552978E-2</v>
      </c>
      <c r="AU440" s="122">
        <f t="shared" si="86"/>
        <v>0.14670419059803147</v>
      </c>
      <c r="AV440" s="122">
        <f t="shared" si="87"/>
        <v>0.21566605418531098</v>
      </c>
      <c r="AW440" s="122">
        <f t="shared" si="88"/>
        <v>4.9230605516751284E-2</v>
      </c>
      <c r="AX440" s="122">
        <f t="shared" si="89"/>
        <v>1</v>
      </c>
      <c r="AY440" s="122">
        <f>SUMPRODUCT(AN440:AW440,幕後結果_最佳化!$Z$1005:$AI$1005)</f>
        <v>9.6097708097501747E-2</v>
      </c>
      <c r="AZ440" s="122">
        <f>(SUMPRODUCT(AN440:AW440,MMULT(AN440:AW440,幕後結果!$AB$9:$AK$18)))*252</f>
        <v>6.1465576057481736E-2</v>
      </c>
      <c r="BA440" s="122">
        <f t="shared" si="90"/>
        <v>0.24792252027091394</v>
      </c>
      <c r="BB440" s="98">
        <f t="shared" si="91"/>
        <v>0.21457392430252273</v>
      </c>
      <c r="BC440" s="56"/>
      <c r="BD440" s="56"/>
    </row>
    <row r="441" spans="1:56">
      <c r="A441" s="91">
        <v>440</v>
      </c>
      <c r="B441" s="122">
        <v>0.89556100166748687</v>
      </c>
      <c r="C441" s="122">
        <v>0.32177165300295618</v>
      </c>
      <c r="D441" s="122">
        <v>0.58394814347024626</v>
      </c>
      <c r="E441" s="122">
        <v>0.32373150388551908</v>
      </c>
      <c r="F441" s="122">
        <v>0.94978599629567295</v>
      </c>
      <c r="G441" s="122">
        <v>0.3937693504444999</v>
      </c>
      <c r="H441" s="122">
        <v>0.6891059465544378</v>
      </c>
      <c r="I441" s="122">
        <v>0.94304796928271095</v>
      </c>
      <c r="J441" s="122">
        <v>0.13544628340427445</v>
      </c>
      <c r="K441" s="100">
        <v>0.60948146316120244</v>
      </c>
      <c r="L441" s="101"/>
      <c r="M441" s="102">
        <v>440</v>
      </c>
      <c r="N441" s="125">
        <v>1.2566566366042053</v>
      </c>
      <c r="O441" s="125">
        <v>-0.46275037432566896</v>
      </c>
      <c r="P441" s="125">
        <v>0.21200425718828877</v>
      </c>
      <c r="Q441" s="125">
        <v>-0.45728945547155569</v>
      </c>
      <c r="R441" s="125">
        <v>1.6427821850640298</v>
      </c>
      <c r="S441" s="125">
        <v>-0.2695081116414404</v>
      </c>
      <c r="T441" s="125">
        <v>0.49331772391290413</v>
      </c>
      <c r="U441" s="122">
        <v>1.5808861946516897</v>
      </c>
      <c r="V441" s="122">
        <v>-1.1010093982934046</v>
      </c>
      <c r="W441" s="94">
        <v>0.27796780419458333</v>
      </c>
      <c r="X441" s="56"/>
      <c r="Y441" s="95">
        <v>440</v>
      </c>
      <c r="Z441" s="122">
        <f>(幕後結果!$AB$2+幕後結果!$AB$4*幕後結果_最佳化!$N1442)*12/3</f>
        <v>-0.54022879882815311</v>
      </c>
      <c r="AA441" s="122">
        <f>(幕後結果!$AC$2+幕後結果!$AC$4*幕後結果_最佳化!$O1442)*12/3</f>
        <v>-0.46850590289897021</v>
      </c>
      <c r="AB441" s="122">
        <f>(幕後結果!$AD$2+幕後結果!$AD$4*幕後結果_最佳化!$P1442)*12/3</f>
        <v>0.22403303094496843</v>
      </c>
      <c r="AC441" s="122">
        <f>(幕後結果!$AE$2+幕後結果!$AE$4*幕後結果_最佳化!$Q1442)*12/3</f>
        <v>-2.5996881224964297E-2</v>
      </c>
      <c r="AD441" s="122">
        <f>(幕後結果!$AF$2+幕後結果!$AF$4*幕後結果_最佳化!$R1442)*12/3</f>
        <v>4.2261080170573262</v>
      </c>
      <c r="AE441" s="122">
        <f>(幕後結果!$AG$2+幕後結果!$AG$4*幕後結果_最佳化!$S1442)*12/3</f>
        <v>-0.36836124847895158</v>
      </c>
      <c r="AF441" s="122">
        <f>(幕後結果!$AH$2+幕後結果!$AH$4*幕後結果_最佳化!$T1442)*12/3</f>
        <v>0.81751909737131745</v>
      </c>
      <c r="AG441" s="122">
        <f>(幕後結果!$AI$2+幕後結果!$AI$4*幕後結果_最佳化!$U1442)*12/3</f>
        <v>1.4242911265900104</v>
      </c>
      <c r="AH441" s="122">
        <f>(幕後結果!$AJ$2+幕後結果!$AJ$4*幕後結果_最佳化!$V1442)*12/3</f>
        <v>-0.13588173195248576</v>
      </c>
      <c r="AI441" s="96">
        <f>(幕後結果!$AK$2+幕後結果!$AK$4*幕後結果_最佳化!$W1442)*12/3</f>
        <v>0.66326246704500402</v>
      </c>
      <c r="AJ441" s="56"/>
      <c r="AK441" s="56"/>
      <c r="AL441" s="56"/>
      <c r="AM441" s="104">
        <v>440</v>
      </c>
      <c r="AN441" s="122">
        <f t="shared" si="79"/>
        <v>0.15228162223361455</v>
      </c>
      <c r="AO441" s="122">
        <f t="shared" si="80"/>
        <v>0.11054314268068627</v>
      </c>
      <c r="AP441" s="122">
        <f t="shared" si="81"/>
        <v>4.1414372890749084E-2</v>
      </c>
      <c r="AQ441" s="122">
        <f t="shared" si="82"/>
        <v>3.901555284774301E-2</v>
      </c>
      <c r="AR441" s="122">
        <f t="shared" si="83"/>
        <v>6.4122740898273536E-2</v>
      </c>
      <c r="AS441" s="122">
        <f t="shared" si="84"/>
        <v>0.14773961770989008</v>
      </c>
      <c r="AT441" s="122">
        <f t="shared" si="85"/>
        <v>9.301415880032475E-2</v>
      </c>
      <c r="AU441" s="122">
        <f t="shared" si="86"/>
        <v>6.4261967543004991E-2</v>
      </c>
      <c r="AV441" s="122">
        <f t="shared" si="87"/>
        <v>0.13274490040884859</v>
      </c>
      <c r="AW441" s="122">
        <f t="shared" si="88"/>
        <v>0.15486192398686521</v>
      </c>
      <c r="AX441" s="122">
        <f t="shared" si="89"/>
        <v>1</v>
      </c>
      <c r="AY441" s="122">
        <f>SUMPRODUCT(AN441:AW441,幕後結果_最佳化!$Z$1005:$AI$1005)</f>
        <v>-0.33367180580457295</v>
      </c>
      <c r="AZ441" s="122">
        <f>(SUMPRODUCT(AN441:AW441,MMULT(AN441:AW441,幕後結果!$AB$9:$AK$18)))*252</f>
        <v>5.2270544422914719E-2</v>
      </c>
      <c r="BA441" s="122">
        <f t="shared" si="90"/>
        <v>0.22862752332760533</v>
      </c>
      <c r="BB441" s="98">
        <f t="shared" si="91"/>
        <v>-1.6470974287071074</v>
      </c>
      <c r="BC441" s="56"/>
      <c r="BD441" s="56"/>
    </row>
    <row r="442" spans="1:56">
      <c r="A442" s="91">
        <v>441</v>
      </c>
      <c r="B442" s="122">
        <v>0.770120600703323</v>
      </c>
      <c r="C442" s="122">
        <v>0.47423869196057744</v>
      </c>
      <c r="D442" s="122">
        <v>0.51111892130083181</v>
      </c>
      <c r="E442" s="122">
        <v>0.33194979712762285</v>
      </c>
      <c r="F442" s="122">
        <v>0.50331748520874853</v>
      </c>
      <c r="G442" s="122">
        <v>0.22438814260558027</v>
      </c>
      <c r="H442" s="122">
        <v>0.80625992187058815</v>
      </c>
      <c r="I442" s="122">
        <v>0.23766844489023931</v>
      </c>
      <c r="J442" s="122">
        <v>0.96450034433048737</v>
      </c>
      <c r="K442" s="100">
        <v>0.29085437842812722</v>
      </c>
      <c r="L442" s="101"/>
      <c r="M442" s="102">
        <v>441</v>
      </c>
      <c r="N442" s="125">
        <v>0.7392440800963469</v>
      </c>
      <c r="O442" s="125">
        <v>-6.4618965577609794E-2</v>
      </c>
      <c r="P442" s="125">
        <v>2.7874611829675596E-2</v>
      </c>
      <c r="Q442" s="125">
        <v>-0.43453553756608221</v>
      </c>
      <c r="R442" s="125">
        <v>8.3157980669591874E-3</v>
      </c>
      <c r="S442" s="125">
        <v>-0.75745672103078143</v>
      </c>
      <c r="T442" s="125">
        <v>0.8641961328126595</v>
      </c>
      <c r="U442" s="122">
        <v>-0.71382258892231909</v>
      </c>
      <c r="V442" s="122">
        <v>1.8054818617593433</v>
      </c>
      <c r="W442" s="94">
        <v>-0.55089047570430927</v>
      </c>
      <c r="X442" s="56"/>
      <c r="Y442" s="95">
        <v>441</v>
      </c>
      <c r="Z442" s="122">
        <f>(幕後結果!$AB$2+幕後結果!$AB$4*幕後結果_最佳化!$N1443)*12/3</f>
        <v>-1.070194527612373</v>
      </c>
      <c r="AA442" s="122">
        <f>(幕後結果!$AC$2+幕後結果!$AC$4*幕後結果_最佳化!$O1443)*12/3</f>
        <v>-5.6044625090291379E-2</v>
      </c>
      <c r="AB442" s="122">
        <f>(幕後結果!$AD$2+幕後結果!$AD$4*幕後結果_最佳化!$P1443)*12/3</f>
        <v>9.2505428211718962E-2</v>
      </c>
      <c r="AC442" s="122">
        <f>(幕後結果!$AE$2+幕後結果!$AE$4*幕後結果_最佳化!$Q1443)*12/3</f>
        <v>-4.8759834885359787E-2</v>
      </c>
      <c r="AD442" s="122">
        <f>(幕後結果!$AF$2+幕後結果!$AF$4*幕後結果_最佳化!$R1443)*12/3</f>
        <v>1.1462847927149904</v>
      </c>
      <c r="AE442" s="122">
        <f>(幕後結果!$AG$2+幕後結果!$AG$4*幕後結果_最佳化!$S1443)*12/3</f>
        <v>-0.58095513985330782</v>
      </c>
      <c r="AF442" s="122">
        <f>(幕後結果!$AH$2+幕後結果!$AH$4*幕後結果_最佳化!$T1443)*12/3</f>
        <v>1.1272953792387992</v>
      </c>
      <c r="AG442" s="122">
        <f>(幕後結果!$AI$2+幕後結果!$AI$4*幕後結果_最佳化!$U1443)*12/3</f>
        <v>-1.0716154832393465</v>
      </c>
      <c r="AH442" s="122">
        <f>(幕後結果!$AJ$2+幕後結果!$AJ$4*幕後結果_最佳化!$V1443)*12/3</f>
        <v>2.6974926000449542</v>
      </c>
      <c r="AI442" s="96">
        <f>(幕後結果!$AK$2+幕後結果!$AK$4*幕後結果_最佳化!$W1443)*12/3</f>
        <v>-3.2502139384193165</v>
      </c>
      <c r="AJ442" s="56"/>
      <c r="AK442" s="56"/>
      <c r="AL442" s="56"/>
      <c r="AM442" s="104">
        <v>441</v>
      </c>
      <c r="AN442" s="122">
        <f t="shared" si="79"/>
        <v>3.6909412913963179E-2</v>
      </c>
      <c r="AO442" s="122">
        <f t="shared" si="80"/>
        <v>0.16465014931336594</v>
      </c>
      <c r="AP442" s="122">
        <f t="shared" si="81"/>
        <v>6.6348800876390177E-3</v>
      </c>
      <c r="AQ442" s="122">
        <f t="shared" si="82"/>
        <v>0.13107753586941437</v>
      </c>
      <c r="AR442" s="122">
        <f t="shared" si="83"/>
        <v>2.6433456770827847E-2</v>
      </c>
      <c r="AS442" s="122">
        <f t="shared" si="84"/>
        <v>0.13427939199494926</v>
      </c>
      <c r="AT442" s="122">
        <f t="shared" si="85"/>
        <v>3.5306686221201561E-2</v>
      </c>
      <c r="AU442" s="122">
        <f t="shared" si="86"/>
        <v>0.14995196443287936</v>
      </c>
      <c r="AV442" s="122">
        <f t="shared" si="87"/>
        <v>0.13818281089242676</v>
      </c>
      <c r="AW442" s="122">
        <f t="shared" si="88"/>
        <v>0.17657371150333256</v>
      </c>
      <c r="AX442" s="122">
        <f t="shared" si="89"/>
        <v>0.99999999999999989</v>
      </c>
      <c r="AY442" s="122">
        <f>SUMPRODUCT(AN442:AW442,幕後結果_最佳化!$Z$1005:$AI$1005)</f>
        <v>-0.19865254565869131</v>
      </c>
      <c r="AZ442" s="122">
        <f>(SUMPRODUCT(AN442:AW442,MMULT(AN442:AW442,幕後結果!$AB$9:$AK$18)))*252</f>
        <v>6.7630790964559304E-2</v>
      </c>
      <c r="BA442" s="122">
        <f t="shared" si="90"/>
        <v>0.26005920665217624</v>
      </c>
      <c r="BB442" s="98">
        <f t="shared" si="91"/>
        <v>-0.92883673978811598</v>
      </c>
      <c r="BC442" s="56"/>
      <c r="BD442" s="56"/>
    </row>
    <row r="443" spans="1:56">
      <c r="A443" s="91">
        <v>442</v>
      </c>
      <c r="B443" s="122">
        <v>0.2471002211245128</v>
      </c>
      <c r="C443" s="122">
        <v>2.9618194736259706E-2</v>
      </c>
      <c r="D443" s="122">
        <v>0.72462379538832855</v>
      </c>
      <c r="E443" s="122">
        <v>0.75853673602861815</v>
      </c>
      <c r="F443" s="122">
        <v>0.72920005501916552</v>
      </c>
      <c r="G443" s="122">
        <v>0.63661525746329173</v>
      </c>
      <c r="H443" s="122">
        <v>0.76094478190887127</v>
      </c>
      <c r="I443" s="122">
        <v>0.52126855233464964</v>
      </c>
      <c r="J443" s="122">
        <v>0.91772722117342354</v>
      </c>
      <c r="K443" s="100">
        <v>4.5936982243538038E-2</v>
      </c>
      <c r="L443" s="101"/>
      <c r="M443" s="102">
        <v>442</v>
      </c>
      <c r="N443" s="125">
        <v>-0.68364328907986427</v>
      </c>
      <c r="O443" s="125">
        <v>-1.8864347798359742</v>
      </c>
      <c r="P443" s="125">
        <v>0.59663303688533031</v>
      </c>
      <c r="Q443" s="125">
        <v>0.70160340440533808</v>
      </c>
      <c r="R443" s="125">
        <v>0.61039543718553724</v>
      </c>
      <c r="S443" s="125">
        <v>0.34942604229011515</v>
      </c>
      <c r="T443" s="125">
        <v>0.70934495713021284</v>
      </c>
      <c r="U443" s="122">
        <v>5.3337633921489519E-2</v>
      </c>
      <c r="V443" s="122">
        <v>1.3899450715500115</v>
      </c>
      <c r="W443" s="94">
        <v>-1.6855943174403571</v>
      </c>
      <c r="X443" s="56"/>
      <c r="Y443" s="95">
        <v>442</v>
      </c>
      <c r="Z443" s="122">
        <f>(幕後結果!$AB$2+幕後結果!$AB$4*幕後結果_最佳化!$N1444)*12/3</f>
        <v>-2.5276031894214515</v>
      </c>
      <c r="AA443" s="122">
        <f>(幕後結果!$AC$2+幕後結果!$AC$4*幕後結果_最佳化!$O1444)*12/3</f>
        <v>-2.0064870549926521</v>
      </c>
      <c r="AB443" s="122">
        <f>(幕後結果!$AD$2+幕後結果!$AD$4*幕後結果_最佳化!$P1444)*12/3</f>
        <v>-0.32361336007107577</v>
      </c>
      <c r="AC443" s="122">
        <f>(幕後結果!$AE$2+幕後結果!$AE$4*幕後結果_最佳化!$Q1444)*12/3</f>
        <v>0.56601475659167044</v>
      </c>
      <c r="AD443" s="122">
        <f>(幕後結果!$AF$2+幕後結果!$AF$4*幕後結果_最佳化!$R1444)*12/3</f>
        <v>2.4567987724944578</v>
      </c>
      <c r="AE443" s="122">
        <f>(幕後結果!$AG$2+幕後結果!$AG$4*幕後結果_最佳化!$S1444)*12/3</f>
        <v>-7.9651347953255944E-2</v>
      </c>
      <c r="AF443" s="122">
        <f>(幕後結果!$AH$2+幕後結果!$AH$4*幕後結果_最佳化!$T1444)*12/3</f>
        <v>0.29699872774749975</v>
      </c>
      <c r="AG443" s="122">
        <f>(幕後結果!$AI$2+幕後結果!$AI$4*幕後結果_最佳化!$U1444)*12/3</f>
        <v>-1.4673111632066682</v>
      </c>
      <c r="AH443" s="122">
        <f>(幕後結果!$AJ$2+幕後結果!$AJ$4*幕後結果_最佳化!$V1444)*12/3</f>
        <v>2.0153844930190075</v>
      </c>
      <c r="AI443" s="96">
        <f>(幕後結果!$AK$2+幕後結果!$AK$4*幕後結果_最佳化!$W1444)*12/3</f>
        <v>-4.6776851700350903</v>
      </c>
      <c r="AJ443" s="56"/>
      <c r="AK443" s="56"/>
      <c r="AL443" s="56"/>
      <c r="AM443" s="104">
        <v>442</v>
      </c>
      <c r="AN443" s="122">
        <f t="shared" si="79"/>
        <v>1.852829564742163E-2</v>
      </c>
      <c r="AO443" s="122">
        <f t="shared" si="80"/>
        <v>4.8251831704610969E-2</v>
      </c>
      <c r="AP443" s="122">
        <f t="shared" si="81"/>
        <v>0.18289785436914768</v>
      </c>
      <c r="AQ443" s="122">
        <f t="shared" si="82"/>
        <v>0.13578196357339012</v>
      </c>
      <c r="AR443" s="122">
        <f t="shared" si="83"/>
        <v>0.12144957545156716</v>
      </c>
      <c r="AS443" s="122">
        <f t="shared" si="84"/>
        <v>2.8768142509958555E-2</v>
      </c>
      <c r="AT443" s="122">
        <f t="shared" si="85"/>
        <v>0.14542340405871312</v>
      </c>
      <c r="AU443" s="122">
        <f t="shared" si="86"/>
        <v>0.13082537583505366</v>
      </c>
      <c r="AV443" s="122">
        <f t="shared" si="87"/>
        <v>7.9875934290000825E-2</v>
      </c>
      <c r="AW443" s="122">
        <f t="shared" si="88"/>
        <v>0.1081976225601364</v>
      </c>
      <c r="AX443" s="122">
        <f t="shared" si="89"/>
        <v>1.0000000000000002</v>
      </c>
      <c r="AY443" s="122">
        <f>SUMPRODUCT(AN443:AW443,幕後結果_最佳化!$Z$1005:$AI$1005)</f>
        <v>1.9344941154112449E-2</v>
      </c>
      <c r="AZ443" s="122">
        <f>(SUMPRODUCT(AN443:AW443,MMULT(AN443:AW443,幕後結果!$AB$9:$AK$18)))*252</f>
        <v>8.1607213390190753E-2</v>
      </c>
      <c r="BA443" s="122">
        <f t="shared" si="90"/>
        <v>0.28566976282097262</v>
      </c>
      <c r="BB443" s="98">
        <f t="shared" si="91"/>
        <v>-8.2455555020183757E-2</v>
      </c>
      <c r="BC443" s="56"/>
      <c r="BD443" s="56"/>
    </row>
    <row r="444" spans="1:56">
      <c r="A444" s="91">
        <v>443</v>
      </c>
      <c r="B444" s="122">
        <v>0.79109909809983248</v>
      </c>
      <c r="C444" s="122">
        <v>0.41655581638020678</v>
      </c>
      <c r="D444" s="122">
        <v>8.8648706250339826E-2</v>
      </c>
      <c r="E444" s="122">
        <v>0.13292076728341584</v>
      </c>
      <c r="F444" s="122">
        <v>0.46193299670590959</v>
      </c>
      <c r="G444" s="122">
        <v>9.0498198572913857E-2</v>
      </c>
      <c r="H444" s="122">
        <v>0.76927447139165817</v>
      </c>
      <c r="I444" s="122">
        <v>1.6827885759618244E-2</v>
      </c>
      <c r="J444" s="122">
        <v>0.88688832567160936</v>
      </c>
      <c r="K444" s="100">
        <v>0.48310276361378701</v>
      </c>
      <c r="L444" s="101"/>
      <c r="M444" s="102">
        <v>443</v>
      </c>
      <c r="N444" s="125">
        <v>0.81024078012541234</v>
      </c>
      <c r="O444" s="125">
        <v>-0.21071248365764389</v>
      </c>
      <c r="P444" s="125">
        <v>-1.3491231534807708</v>
      </c>
      <c r="Q444" s="125">
        <v>-1.1126901332711436</v>
      </c>
      <c r="R444" s="125">
        <v>-9.5565088730708472E-2</v>
      </c>
      <c r="S444" s="125">
        <v>-1.3376934190197842</v>
      </c>
      <c r="T444" s="125">
        <v>0.73645958027010261</v>
      </c>
      <c r="U444" s="122">
        <v>-2.1241719059550901</v>
      </c>
      <c r="V444" s="122">
        <v>1.2101447645455554</v>
      </c>
      <c r="W444" s="94">
        <v>-4.2367762291543161E-2</v>
      </c>
      <c r="X444" s="56"/>
      <c r="Y444" s="95">
        <v>443</v>
      </c>
      <c r="Z444" s="122">
        <f>(幕後結果!$AB$2+幕後結果!$AB$4*幕後結果_最佳化!$N1445)*12/3</f>
        <v>-0.9974753456000075</v>
      </c>
      <c r="AA444" s="122">
        <f>(幕後結果!$AC$2+幕後結果!$AC$4*幕後結果_最佳化!$O1445)*12/3</f>
        <v>-0.20937377687887579</v>
      </c>
      <c r="AB444" s="122">
        <f>(幕後結果!$AD$2+幕後結果!$AD$4*幕後結果_最佳化!$P1445)*12/3</f>
        <v>-1.5362640955189593</v>
      </c>
      <c r="AC444" s="122">
        <f>(幕後結果!$AE$2+幕後結果!$AE$4*幕後結果_最佳化!$Q1445)*12/3</f>
        <v>-1.5192439118484338</v>
      </c>
      <c r="AD444" s="122">
        <f>(幕後結果!$AF$2+幕後結果!$AF$4*幕後結果_最佳化!$R1445)*12/3</f>
        <v>0.22820259779057728</v>
      </c>
      <c r="AE444" s="122">
        <f>(幕後結果!$AG$2+幕後結果!$AG$4*幕後結果_最佳化!$S1445)*12/3</f>
        <v>-0.94448763037978678</v>
      </c>
      <c r="AF444" s="122">
        <f>(幕後結果!$AH$2+幕後結果!$AH$4*幕後結果_最佳化!$T1445)*12/3</f>
        <v>0.96742769182475741</v>
      </c>
      <c r="AG444" s="122">
        <f>(幕後結果!$AI$2+幕後結果!$AI$4*幕後結果_最佳化!$U1445)*12/3</f>
        <v>-2.7363317860063625</v>
      </c>
      <c r="AH444" s="122">
        <f>(幕後結果!$AJ$2+幕後結果!$AJ$4*幕後結果_最佳化!$V1445)*12/3</f>
        <v>2.3669537406886496</v>
      </c>
      <c r="AI444" s="96">
        <f>(幕後結果!$AK$2+幕後結果!$AK$4*幕後結果_最佳化!$W1445)*12/3</f>
        <v>-3.8554217206728332</v>
      </c>
      <c r="AJ444" s="56"/>
      <c r="AK444" s="56"/>
      <c r="AL444" s="56"/>
      <c r="AM444" s="104">
        <v>443</v>
      </c>
      <c r="AN444" s="122">
        <f t="shared" si="79"/>
        <v>3.6982205955878701E-3</v>
      </c>
      <c r="AO444" s="122">
        <f t="shared" si="80"/>
        <v>4.2342387528039038E-2</v>
      </c>
      <c r="AP444" s="122">
        <f t="shared" si="81"/>
        <v>0.17898448230288644</v>
      </c>
      <c r="AQ444" s="122">
        <f t="shared" si="82"/>
        <v>7.6817730799531914E-2</v>
      </c>
      <c r="AR444" s="122">
        <f t="shared" si="83"/>
        <v>2.5225449917959806E-2</v>
      </c>
      <c r="AS444" s="122">
        <f t="shared" si="84"/>
        <v>3.6153623135519349E-2</v>
      </c>
      <c r="AT444" s="122">
        <f t="shared" si="85"/>
        <v>0.14648397668811605</v>
      </c>
      <c r="AU444" s="122">
        <f t="shared" si="86"/>
        <v>0.18387111988502133</v>
      </c>
      <c r="AV444" s="122">
        <f t="shared" si="87"/>
        <v>8.4022147405277761E-2</v>
      </c>
      <c r="AW444" s="122">
        <f t="shared" si="88"/>
        <v>0.22240086174206047</v>
      </c>
      <c r="AX444" s="122">
        <f t="shared" si="89"/>
        <v>1.0000000000000002</v>
      </c>
      <c r="AY444" s="122">
        <f>SUMPRODUCT(AN444:AW444,幕後結果_最佳化!$Z$1005:$AI$1005)</f>
        <v>-0.26410933102511325</v>
      </c>
      <c r="AZ444" s="122">
        <f>(SUMPRODUCT(AN444:AW444,MMULT(AN444:AW444,幕後結果!$AB$9:$AK$18)))*252</f>
        <v>8.9095976046960415E-2</v>
      </c>
      <c r="BA444" s="122">
        <f t="shared" si="90"/>
        <v>0.298489490680929</v>
      </c>
      <c r="BB444" s="98">
        <f t="shared" si="91"/>
        <v>-1.0285431836301786</v>
      </c>
      <c r="BC444" s="56"/>
      <c r="BD444" s="56"/>
    </row>
    <row r="445" spans="1:56">
      <c r="A445" s="91">
        <v>444</v>
      </c>
      <c r="B445" s="122">
        <v>0.2353568563277102</v>
      </c>
      <c r="C445" s="122">
        <v>0.77804219304858657</v>
      </c>
      <c r="D445" s="122">
        <v>0.37629778061662522</v>
      </c>
      <c r="E445" s="122">
        <v>0.50268856514077154</v>
      </c>
      <c r="F445" s="122">
        <v>0.77305593247107751</v>
      </c>
      <c r="G445" s="122">
        <v>0.32820329403661708</v>
      </c>
      <c r="H445" s="122">
        <v>0.48381306891774911</v>
      </c>
      <c r="I445" s="122">
        <v>0.66851289160239014</v>
      </c>
      <c r="J445" s="122">
        <v>0.49489605119097946</v>
      </c>
      <c r="K445" s="100">
        <v>0.97847977781425843</v>
      </c>
      <c r="L445" s="101"/>
      <c r="M445" s="102">
        <v>444</v>
      </c>
      <c r="N445" s="125">
        <v>-0.72131827983590313</v>
      </c>
      <c r="O445" s="125">
        <v>0.76559786722528256</v>
      </c>
      <c r="P445" s="125">
        <v>-0.3152187619104041</v>
      </c>
      <c r="Q445" s="125">
        <v>6.7392844137830468E-3</v>
      </c>
      <c r="R445" s="125">
        <v>0.7489486847857747</v>
      </c>
      <c r="S445" s="125">
        <v>-0.44487984593761082</v>
      </c>
      <c r="T445" s="125">
        <v>-4.058575854706243E-2</v>
      </c>
      <c r="U445" s="122">
        <v>0.43581051136476717</v>
      </c>
      <c r="V445" s="122">
        <v>-1.2794051426642921E-2</v>
      </c>
      <c r="W445" s="94">
        <v>2.0233173001262732</v>
      </c>
      <c r="X445" s="56"/>
      <c r="Y445" s="95">
        <v>444</v>
      </c>
      <c r="Z445" s="122">
        <f>(幕後結果!$AB$2+幕後結果!$AB$4*幕後結果_最佳化!$N1446)*12/3</f>
        <v>-2.5661922296019242</v>
      </c>
      <c r="AA445" s="122">
        <f>(幕後結果!$AC$2+幕後結果!$AC$4*幕後結果_最佳化!$O1446)*12/3</f>
        <v>0.79770605796614558</v>
      </c>
      <c r="AB445" s="122">
        <f>(幕後結果!$AD$2+幕後結果!$AD$4*幕後結果_最佳化!$P1446)*12/3</f>
        <v>-0.2058508451229</v>
      </c>
      <c r="AC445" s="122">
        <f>(幕後結果!$AE$2+幕後結果!$AE$4*幕後結果_最佳化!$Q1446)*12/3</f>
        <v>0.27789309863764972</v>
      </c>
      <c r="AD445" s="122">
        <f>(幕後結果!$AF$2+幕後結果!$AF$4*幕後結果_最佳化!$R1446)*12/3</f>
        <v>2.3029075640970635</v>
      </c>
      <c r="AE445" s="122">
        <f>(幕後結果!$AG$2+幕後結果!$AG$4*幕後結果_最佳化!$S1446)*12/3</f>
        <v>-0.3766467211494835</v>
      </c>
      <c r="AF445" s="122">
        <f>(幕後結果!$AH$2+幕後結果!$AH$4*幕後結果_最佳化!$T1446)*12/3</f>
        <v>0.2418525878846515</v>
      </c>
      <c r="AG445" s="122">
        <f>(幕後結果!$AI$2+幕後結果!$AI$4*幕後結果_最佳化!$U1446)*12/3</f>
        <v>0.54136400223946035</v>
      </c>
      <c r="AH445" s="122">
        <f>(幕後結果!$AJ$2+幕後結果!$AJ$4*幕後結果_最佳化!$V1446)*12/3</f>
        <v>0.55132099678731339</v>
      </c>
      <c r="AI445" s="96">
        <f>(幕後結果!$AK$2+幕後結果!$AK$4*幕後結果_最佳化!$W1446)*12/3</f>
        <v>1.3612512003319932</v>
      </c>
      <c r="AJ445" s="56"/>
      <c r="AK445" s="56"/>
      <c r="AL445" s="56"/>
      <c r="AM445" s="104">
        <v>444</v>
      </c>
      <c r="AN445" s="122">
        <f t="shared" si="79"/>
        <v>8.5873725670346915E-2</v>
      </c>
      <c r="AO445" s="122">
        <f t="shared" si="80"/>
        <v>1.4991460390739491E-2</v>
      </c>
      <c r="AP445" s="122">
        <f t="shared" si="81"/>
        <v>0.16187162382576314</v>
      </c>
      <c r="AQ445" s="122">
        <f t="shared" si="82"/>
        <v>3.5637989250569456E-2</v>
      </c>
      <c r="AR445" s="122">
        <f t="shared" si="83"/>
        <v>0.14708162701259056</v>
      </c>
      <c r="AS445" s="122">
        <f t="shared" si="84"/>
        <v>0.22845989980557108</v>
      </c>
      <c r="AT445" s="122">
        <f t="shared" si="85"/>
        <v>7.3242475646050478E-2</v>
      </c>
      <c r="AU445" s="122">
        <f t="shared" si="86"/>
        <v>7.9516650446058754E-2</v>
      </c>
      <c r="AV445" s="122">
        <f t="shared" si="87"/>
        <v>8.2369108079166184E-2</v>
      </c>
      <c r="AW445" s="122">
        <f t="shared" si="88"/>
        <v>9.0955439873143834E-2</v>
      </c>
      <c r="AX445" s="122">
        <f t="shared" si="89"/>
        <v>0.99999999999999989</v>
      </c>
      <c r="AY445" s="122">
        <f>SUMPRODUCT(AN445:AW445,幕後結果_最佳化!$Z$1005:$AI$1005)</f>
        <v>-8.9524877018401686E-2</v>
      </c>
      <c r="AZ445" s="122">
        <f>(SUMPRODUCT(AN445:AW445,MMULT(AN445:AW445,幕後結果!$AB$9:$AK$18)))*252</f>
        <v>5.9977852815632261E-2</v>
      </c>
      <c r="BA445" s="122">
        <f t="shared" si="90"/>
        <v>0.24490376235499581</v>
      </c>
      <c r="BB445" s="98">
        <f t="shared" si="91"/>
        <v>-0.54072210138792243</v>
      </c>
      <c r="BC445" s="56"/>
      <c r="BD445" s="56"/>
    </row>
    <row r="446" spans="1:56">
      <c r="A446" s="91">
        <v>445</v>
      </c>
      <c r="B446" s="122">
        <v>1.006907318184691E-2</v>
      </c>
      <c r="C446" s="122">
        <v>0.2489632365401615</v>
      </c>
      <c r="D446" s="122">
        <v>0.81486266169238819</v>
      </c>
      <c r="E446" s="122">
        <v>0.36281867118516353</v>
      </c>
      <c r="F446" s="122">
        <v>0.85728425737033009</v>
      </c>
      <c r="G446" s="122">
        <v>0.20174297345829117</v>
      </c>
      <c r="H446" s="122">
        <v>5.0754100566428706E-2</v>
      </c>
      <c r="I446" s="122">
        <v>9.8354558820832994E-2</v>
      </c>
      <c r="J446" s="122">
        <v>0.84817615005448288</v>
      </c>
      <c r="K446" s="100">
        <v>0.10969986888709182</v>
      </c>
      <c r="L446" s="101"/>
      <c r="M446" s="102">
        <v>445</v>
      </c>
      <c r="N446" s="125">
        <v>-2.3237639966669588</v>
      </c>
      <c r="O446" s="125">
        <v>-0.67775590573318001</v>
      </c>
      <c r="P446" s="125">
        <v>0.8959589710221898</v>
      </c>
      <c r="Q446" s="125">
        <v>-0.35093469440897723</v>
      </c>
      <c r="R446" s="125">
        <v>1.068197382456167</v>
      </c>
      <c r="S446" s="125">
        <v>-0.83541169568039075</v>
      </c>
      <c r="T446" s="125">
        <v>-1.6375854460071635</v>
      </c>
      <c r="U446" s="122">
        <v>-1.290984311557873</v>
      </c>
      <c r="V446" s="122">
        <v>1.0286424980309266</v>
      </c>
      <c r="W446" s="94">
        <v>-1.2281258252713667</v>
      </c>
      <c r="X446" s="56"/>
      <c r="Y446" s="95">
        <v>445</v>
      </c>
      <c r="Z446" s="122">
        <f>(幕後結果!$AB$2+幕後結果!$AB$4*幕後結果_最佳化!$N1447)*12/3</f>
        <v>-4.2075155826516752</v>
      </c>
      <c r="AA446" s="122">
        <f>(幕後結果!$AC$2+幕後結果!$AC$4*幕後結果_最佳化!$O1447)*12/3</f>
        <v>-0.75545752655254272</v>
      </c>
      <c r="AB446" s="122">
        <f>(幕後結果!$AD$2+幕後結果!$AD$4*幕後結果_最佳化!$P1447)*12/3</f>
        <v>0.24753052706373238</v>
      </c>
      <c r="AC446" s="122">
        <f>(幕後結果!$AE$2+幕後結果!$AE$4*幕後結果_最佳化!$Q1447)*12/3</f>
        <v>-0.2741435247473924</v>
      </c>
      <c r="AD446" s="122">
        <f>(幕後結果!$AF$2+幕後結果!$AF$4*幕後結果_最佳化!$R1447)*12/3</f>
        <v>2.9578944670441789</v>
      </c>
      <c r="AE446" s="122">
        <f>(幕後結果!$AG$2+幕後結果!$AG$4*幕後結果_最佳化!$S1447)*12/3</f>
        <v>-1.1331875185000437</v>
      </c>
      <c r="AF446" s="122">
        <f>(幕後結果!$AH$2+幕後結果!$AH$4*幕後結果_最佳化!$T1447)*12/3</f>
        <v>-1.7881645069631851</v>
      </c>
      <c r="AG446" s="122">
        <f>(幕後結果!$AI$2+幕後結果!$AI$4*幕後結果_最佳化!$U1447)*12/3</f>
        <v>-1.7162882012021246</v>
      </c>
      <c r="AH446" s="122">
        <f>(幕後結果!$AJ$2+幕後結果!$AJ$4*幕後結果_最佳化!$V1447)*12/3</f>
        <v>1.0669539483892778</v>
      </c>
      <c r="AI446" s="96">
        <f>(幕後結果!$AK$2+幕後結果!$AK$4*幕後結果_最佳化!$W1447)*12/3</f>
        <v>-3.9909641570269243</v>
      </c>
      <c r="AJ446" s="56"/>
      <c r="AK446" s="56"/>
      <c r="AL446" s="56"/>
      <c r="AM446" s="104">
        <v>445</v>
      </c>
      <c r="AN446" s="122">
        <f t="shared" si="79"/>
        <v>0.17120187434516956</v>
      </c>
      <c r="AO446" s="122">
        <f t="shared" si="80"/>
        <v>7.5291237505708666E-2</v>
      </c>
      <c r="AP446" s="122">
        <f t="shared" si="81"/>
        <v>1.1249874337818318E-2</v>
      </c>
      <c r="AQ446" s="122">
        <f t="shared" si="82"/>
        <v>0.13929769992314742</v>
      </c>
      <c r="AR446" s="122">
        <f t="shared" si="83"/>
        <v>8.3739834033300875E-2</v>
      </c>
      <c r="AS446" s="122">
        <f t="shared" si="84"/>
        <v>6.9115141911465894E-2</v>
      </c>
      <c r="AT446" s="122">
        <f t="shared" si="85"/>
        <v>0.19118821860714011</v>
      </c>
      <c r="AU446" s="122">
        <f t="shared" si="86"/>
        <v>5.41775167577788E-2</v>
      </c>
      <c r="AV446" s="122">
        <f t="shared" si="87"/>
        <v>1.5303376263695842E-2</v>
      </c>
      <c r="AW446" s="122">
        <f t="shared" si="88"/>
        <v>0.18943522631477452</v>
      </c>
      <c r="AX446" s="122">
        <f t="shared" si="89"/>
        <v>0.99999999999999989</v>
      </c>
      <c r="AY446" s="122">
        <f>SUMPRODUCT(AN446:AW446,幕後結果_最佳化!$Z$1005:$AI$1005)</f>
        <v>-0.45893653333163403</v>
      </c>
      <c r="AZ446" s="122">
        <f>(SUMPRODUCT(AN446:AW446,MMULT(AN446:AW446,幕後結果!$AB$9:$AK$18)))*252</f>
        <v>7.0583206695262024E-2</v>
      </c>
      <c r="BA446" s="122">
        <f t="shared" si="90"/>
        <v>0.26567500201423172</v>
      </c>
      <c r="BB446" s="98">
        <f t="shared" si="91"/>
        <v>-1.8889113749013977</v>
      </c>
      <c r="BC446" s="56"/>
      <c r="BD446" s="56"/>
    </row>
    <row r="447" spans="1:56">
      <c r="A447" s="91">
        <v>446</v>
      </c>
      <c r="B447" s="122">
        <v>0.90794731521077199</v>
      </c>
      <c r="C447" s="122">
        <v>0.41905049230078628</v>
      </c>
      <c r="D447" s="122">
        <v>0.68070873675986965</v>
      </c>
      <c r="E447" s="122">
        <v>0.18837934010074386</v>
      </c>
      <c r="F447" s="122">
        <v>0.83685629326444033</v>
      </c>
      <c r="G447" s="122">
        <v>0.61757234991975274</v>
      </c>
      <c r="H447" s="122">
        <v>0.34201076858254664</v>
      </c>
      <c r="I447" s="122">
        <v>0.89870195276787834</v>
      </c>
      <c r="J447" s="122">
        <v>0.81377530289438171</v>
      </c>
      <c r="K447" s="100">
        <v>0.71632024948187545</v>
      </c>
      <c r="L447" s="101"/>
      <c r="M447" s="102">
        <v>446</v>
      </c>
      <c r="N447" s="125">
        <v>1.328220210607779</v>
      </c>
      <c r="O447" s="125">
        <v>-0.20432314471133589</v>
      </c>
      <c r="P447" s="125">
        <v>0.46968158487176365</v>
      </c>
      <c r="Q447" s="125">
        <v>-0.88388428705912125</v>
      </c>
      <c r="R447" s="125">
        <v>0.98161934505661741</v>
      </c>
      <c r="S447" s="125">
        <v>0.29911106991259967</v>
      </c>
      <c r="T447" s="125">
        <v>-0.40698155261428737</v>
      </c>
      <c r="U447" s="122">
        <v>1.2741899827173391</v>
      </c>
      <c r="V447" s="122">
        <v>0.89189466550340391</v>
      </c>
      <c r="W447" s="94">
        <v>0.57194460929788127</v>
      </c>
      <c r="X447" s="56"/>
      <c r="Y447" s="95">
        <v>446</v>
      </c>
      <c r="Z447" s="122">
        <f>(幕後結果!$AB$2+幕後結果!$AB$4*幕後結果_最佳化!$N1448)*12/3</f>
        <v>-0.4669289896639135</v>
      </c>
      <c r="AA447" s="122">
        <f>(幕後結果!$AC$2+幕後結果!$AC$4*幕後結果_最佳化!$O1448)*12/3</f>
        <v>-0.19399989109617746</v>
      </c>
      <c r="AB447" s="122">
        <f>(幕後結果!$AD$2+幕後結果!$AD$4*幕後結果_最佳化!$P1448)*12/3</f>
        <v>0.64648845508622177</v>
      </c>
      <c r="AC447" s="122">
        <f>(幕後結果!$AE$2+幕後結果!$AE$4*幕後結果_最佳化!$Q1448)*12/3</f>
        <v>-0.24653656251208381</v>
      </c>
      <c r="AD447" s="122">
        <f>(幕後結果!$AF$2+幕後結果!$AF$4*幕後結果_最佳化!$R1448)*12/3</f>
        <v>3.0439434698910213</v>
      </c>
      <c r="AE447" s="122">
        <f>(幕後結果!$AG$2+幕後結果!$AG$4*幕後結果_最佳化!$S1448)*12/3</f>
        <v>-2.9338069112501936E-2</v>
      </c>
      <c r="AF447" s="122">
        <f>(幕後結果!$AH$2+幕後結果!$AH$4*幕後結果_最佳化!$T1448)*12/3</f>
        <v>-2.5900039441904027E-2</v>
      </c>
      <c r="AG447" s="122">
        <f>(幕後結果!$AI$2+幕後結果!$AI$4*幕後結果_最佳化!$U1448)*12/3</f>
        <v>1.3837316208148878</v>
      </c>
      <c r="AH447" s="122">
        <f>(幕後結果!$AJ$2+幕後結果!$AJ$4*幕後結果_最佳化!$V1448)*12/3</f>
        <v>1.8066573902961898</v>
      </c>
      <c r="AI447" s="96">
        <f>(幕後結果!$AK$2+幕後結果!$AK$4*幕後結果_最佳化!$W1448)*12/3</f>
        <v>0.47665127736857826</v>
      </c>
      <c r="AJ447" s="56"/>
      <c r="AK447" s="56"/>
      <c r="AL447" s="56"/>
      <c r="AM447" s="104">
        <v>446</v>
      </c>
      <c r="AN447" s="122">
        <f t="shared" si="79"/>
        <v>0.13252224057238532</v>
      </c>
      <c r="AO447" s="122">
        <f t="shared" si="80"/>
        <v>0.11228280917860282</v>
      </c>
      <c r="AP447" s="122">
        <f t="shared" si="81"/>
        <v>0.16190742016671805</v>
      </c>
      <c r="AQ447" s="122">
        <f t="shared" si="82"/>
        <v>8.0468215992419382E-3</v>
      </c>
      <c r="AR447" s="122">
        <f t="shared" si="83"/>
        <v>0.10097387957421847</v>
      </c>
      <c r="AS447" s="122">
        <f t="shared" si="84"/>
        <v>4.3111020660679206E-2</v>
      </c>
      <c r="AT447" s="122">
        <f t="shared" si="85"/>
        <v>7.9552599498481147E-2</v>
      </c>
      <c r="AU447" s="122">
        <f t="shared" si="86"/>
        <v>0.13717798193266556</v>
      </c>
      <c r="AV447" s="122">
        <f t="shared" si="87"/>
        <v>0.15176870868475073</v>
      </c>
      <c r="AW447" s="122">
        <f t="shared" si="88"/>
        <v>7.2656518132256709E-2</v>
      </c>
      <c r="AX447" s="122">
        <f t="shared" si="89"/>
        <v>1</v>
      </c>
      <c r="AY447" s="122">
        <f>SUMPRODUCT(AN447:AW447,幕後結果_最佳化!$Z$1005:$AI$1005)</f>
        <v>-0.13964477767277145</v>
      </c>
      <c r="AZ447" s="122">
        <f>(SUMPRODUCT(AN447:AW447,MMULT(AN447:AW447,幕後結果!$AB$9:$AK$18)))*252</f>
        <v>6.2253655078331006E-2</v>
      </c>
      <c r="BA447" s="122">
        <f t="shared" si="90"/>
        <v>0.24950682371095786</v>
      </c>
      <c r="BB447" s="98">
        <f t="shared" si="91"/>
        <v>-0.73162238594420625</v>
      </c>
      <c r="BC447" s="56"/>
      <c r="BD447" s="56"/>
    </row>
    <row r="448" spans="1:56">
      <c r="A448" s="91">
        <v>447</v>
      </c>
      <c r="B448" s="122">
        <v>0.30212169624815433</v>
      </c>
      <c r="C448" s="122">
        <v>0.7157351610796574</v>
      </c>
      <c r="D448" s="122">
        <v>6.0394316081131993E-2</v>
      </c>
      <c r="E448" s="122">
        <v>0.6850218642707282</v>
      </c>
      <c r="F448" s="122">
        <v>0.86998365029987634</v>
      </c>
      <c r="G448" s="122">
        <v>0.84587917416872682</v>
      </c>
      <c r="H448" s="122">
        <v>0.1694563342888562</v>
      </c>
      <c r="I448" s="122">
        <v>0.77741517540962501</v>
      </c>
      <c r="J448" s="122">
        <v>0.7409583057846949</v>
      </c>
      <c r="K448" s="100">
        <v>0.47899446636839804</v>
      </c>
      <c r="L448" s="101"/>
      <c r="M448" s="102">
        <v>447</v>
      </c>
      <c r="N448" s="125">
        <v>-0.51830799949396011</v>
      </c>
      <c r="O448" s="125">
        <v>0.57021825250316149</v>
      </c>
      <c r="P448" s="125">
        <v>-1.5514719173881049</v>
      </c>
      <c r="Q448" s="125">
        <v>0.48178839882864599</v>
      </c>
      <c r="R448" s="125">
        <v>1.1263138453399333</v>
      </c>
      <c r="S448" s="125">
        <v>1.0189185177045004</v>
      </c>
      <c r="T448" s="125">
        <v>-0.95631588158868019</v>
      </c>
      <c r="U448" s="122">
        <v>0.76349264143230067</v>
      </c>
      <c r="V448" s="122">
        <v>0.64630262466007282</v>
      </c>
      <c r="W448" s="94">
        <v>-5.2677416904832616E-2</v>
      </c>
      <c r="X448" s="56"/>
      <c r="Y448" s="95">
        <v>447</v>
      </c>
      <c r="Z448" s="122">
        <f>(幕後結果!$AB$2+幕後結果!$AB$4*幕後結果_最佳化!$N1449)*12/3</f>
        <v>-2.3582566280806794</v>
      </c>
      <c r="AA448" s="122">
        <f>(幕後結果!$AC$2+幕後結果!$AC$4*幕後結果_最佳化!$O1449)*12/3</f>
        <v>0.59444738137901987</v>
      </c>
      <c r="AB448" s="122">
        <f>(幕後結果!$AD$2+幕後結果!$AD$4*幕後結果_最佳化!$P1449)*12/3</f>
        <v>-1.6705819165088049</v>
      </c>
      <c r="AC448" s="122">
        <f>(幕後結果!$AE$2+幕後結果!$AE$4*幕後結果_最佳化!$Q1449)*12/3</f>
        <v>0.11893883851465865</v>
      </c>
      <c r="AD448" s="122">
        <f>(幕後結果!$AF$2+幕後結果!$AF$4*幕後結果_最佳化!$R1449)*12/3</f>
        <v>2.6350283746453633</v>
      </c>
      <c r="AE448" s="122">
        <f>(幕後結果!$AG$2+幕後結果!$AG$4*幕後結果_最佳化!$S1449)*12/3</f>
        <v>0.7523396725072321</v>
      </c>
      <c r="AF448" s="122">
        <f>(幕後結果!$AH$2+幕後結果!$AH$4*幕後結果_最佳化!$T1449)*12/3</f>
        <v>-0.729149512555749</v>
      </c>
      <c r="AG448" s="122">
        <f>(幕後結果!$AI$2+幕後結果!$AI$4*幕後結果_最佳化!$U1449)*12/3</f>
        <v>0.76596323213811768</v>
      </c>
      <c r="AH448" s="122">
        <f>(幕後結果!$AJ$2+幕後結果!$AJ$4*幕後結果_最佳化!$V1449)*12/3</f>
        <v>1.4258739532721281</v>
      </c>
      <c r="AI448" s="96">
        <f>(幕後結果!$AK$2+幕後結果!$AK$4*幕後結果_最佳化!$W1449)*12/3</f>
        <v>-0.72393163779308534</v>
      </c>
      <c r="AJ448" s="56"/>
      <c r="AK448" s="56"/>
      <c r="AL448" s="56"/>
      <c r="AM448" s="104">
        <v>447</v>
      </c>
      <c r="AN448" s="122">
        <f t="shared" si="79"/>
        <v>0.13493917558010929</v>
      </c>
      <c r="AO448" s="122">
        <f t="shared" si="80"/>
        <v>0.18174528418509905</v>
      </c>
      <c r="AP448" s="122">
        <f t="shared" si="81"/>
        <v>9.4419190345365361E-2</v>
      </c>
      <c r="AQ448" s="122">
        <f t="shared" si="82"/>
        <v>8.6050803588622049E-2</v>
      </c>
      <c r="AR448" s="122">
        <f t="shared" si="83"/>
        <v>9.1035496223455623E-2</v>
      </c>
      <c r="AS448" s="122">
        <f t="shared" si="84"/>
        <v>3.3350606425100612E-2</v>
      </c>
      <c r="AT448" s="122">
        <f t="shared" si="85"/>
        <v>8.2934545627232029E-2</v>
      </c>
      <c r="AU448" s="122">
        <f t="shared" si="86"/>
        <v>2.8253223679118769E-2</v>
      </c>
      <c r="AV448" s="122">
        <f t="shared" si="87"/>
        <v>0.13170189010588274</v>
      </c>
      <c r="AW448" s="122">
        <f t="shared" si="88"/>
        <v>0.13556978424001431</v>
      </c>
      <c r="AX448" s="122">
        <f t="shared" si="89"/>
        <v>0.99999999999999978</v>
      </c>
      <c r="AY448" s="122">
        <f>SUMPRODUCT(AN448:AW448,幕後結果_最佳化!$Z$1005:$AI$1005)</f>
        <v>-0.21375975792174129</v>
      </c>
      <c r="AZ448" s="122">
        <f>(SUMPRODUCT(AN448:AW448,MMULT(AN448:AW448,幕後結果!$AB$9:$AK$18)))*252</f>
        <v>6.2711481038551078E-2</v>
      </c>
      <c r="BA448" s="122">
        <f t="shared" si="90"/>
        <v>0.2504226048873206</v>
      </c>
      <c r="BB448" s="98">
        <f t="shared" si="91"/>
        <v>-1.0249065096868037</v>
      </c>
      <c r="BC448" s="56"/>
      <c r="BD448" s="56"/>
    </row>
    <row r="449" spans="1:56">
      <c r="A449" s="91">
        <v>448</v>
      </c>
      <c r="B449" s="122">
        <v>0.88828838216389316</v>
      </c>
      <c r="C449" s="122">
        <v>0.47157124227589353</v>
      </c>
      <c r="D449" s="122">
        <v>0.65658313158355908</v>
      </c>
      <c r="E449" s="122">
        <v>0.40638602697393256</v>
      </c>
      <c r="F449" s="122">
        <v>0.84749715120068214</v>
      </c>
      <c r="G449" s="122">
        <v>0.90200268546696205</v>
      </c>
      <c r="H449" s="122">
        <v>0.86685701037096474</v>
      </c>
      <c r="I449" s="122">
        <v>0.36407973801653926</v>
      </c>
      <c r="J449" s="122">
        <v>8.1942110754068764E-2</v>
      </c>
      <c r="K449" s="100">
        <v>0.81985053066899782</v>
      </c>
      <c r="L449" s="101"/>
      <c r="M449" s="102">
        <v>448</v>
      </c>
      <c r="N449" s="125">
        <v>1.2174758073115171</v>
      </c>
      <c r="O449" s="125">
        <v>-7.132074574864114E-2</v>
      </c>
      <c r="P449" s="125">
        <v>0.40315563200014992</v>
      </c>
      <c r="Q449" s="125">
        <v>-0.23685142636220916</v>
      </c>
      <c r="R449" s="125">
        <v>1.0257579367543115</v>
      </c>
      <c r="S449" s="125">
        <v>1.2930475060729609</v>
      </c>
      <c r="T449" s="125">
        <v>1.1116562454471908</v>
      </c>
      <c r="U449" s="122">
        <v>-0.34757487759364203</v>
      </c>
      <c r="V449" s="122">
        <v>-1.3921260816688501</v>
      </c>
      <c r="W449" s="94">
        <v>0.9147956123284755</v>
      </c>
      <c r="X449" s="56"/>
      <c r="Y449" s="95">
        <v>448</v>
      </c>
      <c r="Z449" s="122">
        <f>(幕後結果!$AB$2+幕後結果!$AB$4*幕後結果_最佳化!$N1450)*12/3</f>
        <v>-0.5803602113524533</v>
      </c>
      <c r="AA449" s="122">
        <f>(幕後結果!$AC$2+幕後結果!$AC$4*幕後結果_最佳化!$O1450)*12/3</f>
        <v>-5.5177247806063222E-2</v>
      </c>
      <c r="AB449" s="122">
        <f>(幕後結果!$AD$2+幕後結果!$AD$4*幕後結果_最佳化!$P1450)*12/3</f>
        <v>0.60834438035316674</v>
      </c>
      <c r="AC449" s="122">
        <f>(幕後結果!$AE$2+幕後結果!$AE$4*幕後結果_最佳化!$Q1450)*12/3</f>
        <v>0.43805210829880797</v>
      </c>
      <c r="AD449" s="122">
        <f>(幕後結果!$AF$2+幕後結果!$AF$4*幕後結果_最佳化!$R1450)*12/3</f>
        <v>3.2604320512911147</v>
      </c>
      <c r="AE449" s="122">
        <f>(幕後結果!$AG$2+幕後結果!$AG$4*幕後結果_最佳化!$S1450)*12/3</f>
        <v>0.73337695289954519</v>
      </c>
      <c r="AF449" s="122">
        <f>(幕後結果!$AH$2+幕後結果!$AH$4*幕後結果_最佳化!$T1450)*12/3</f>
        <v>1.3190940285429809</v>
      </c>
      <c r="AG449" s="122">
        <f>(幕後結果!$AI$2+幕後結果!$AI$4*幕後結果_最佳化!$U1450)*12/3</f>
        <v>-0.44424854760605981</v>
      </c>
      <c r="AH449" s="122">
        <f>(幕後結果!$AJ$2+幕後結果!$AJ$4*幕後結果_最佳化!$V1450)*12/3</f>
        <v>0.27275405477682702</v>
      </c>
      <c r="AI449" s="96">
        <f>(幕後結果!$AK$2+幕後結果!$AK$4*幕後結果_最佳化!$W1450)*12/3</f>
        <v>0.23170129163066688</v>
      </c>
      <c r="AJ449" s="56"/>
      <c r="AK449" s="56"/>
      <c r="AL449" s="56"/>
      <c r="AM449" s="104">
        <v>448</v>
      </c>
      <c r="AN449" s="122">
        <f t="shared" si="79"/>
        <v>3.1996072819849564E-2</v>
      </c>
      <c r="AO449" s="122">
        <f t="shared" si="80"/>
        <v>7.8773512741132881E-2</v>
      </c>
      <c r="AP449" s="122">
        <f t="shared" si="81"/>
        <v>8.324197486441047E-2</v>
      </c>
      <c r="AQ449" s="122">
        <f t="shared" si="82"/>
        <v>6.7221808784980255E-2</v>
      </c>
      <c r="AR449" s="122">
        <f t="shared" si="83"/>
        <v>1.858372086404389E-2</v>
      </c>
      <c r="AS449" s="122">
        <f t="shared" si="84"/>
        <v>0.1998627992759654</v>
      </c>
      <c r="AT449" s="122">
        <f t="shared" si="85"/>
        <v>0.1399300869794228</v>
      </c>
      <c r="AU449" s="122">
        <f t="shared" si="86"/>
        <v>0.14955751812609394</v>
      </c>
      <c r="AV449" s="122">
        <f t="shared" si="87"/>
        <v>6.690797163610443E-2</v>
      </c>
      <c r="AW449" s="122">
        <f t="shared" si="88"/>
        <v>0.16392453390799641</v>
      </c>
      <c r="AX449" s="122">
        <f t="shared" si="89"/>
        <v>1</v>
      </c>
      <c r="AY449" s="122">
        <f>SUMPRODUCT(AN449:AW449,幕後結果_最佳化!$Z$1005:$AI$1005)</f>
        <v>-0.24748156593897899</v>
      </c>
      <c r="AZ449" s="122">
        <f>(SUMPRODUCT(AN449:AW449,MMULT(AN449:AW449,幕後結果!$AB$9:$AK$18)))*252</f>
        <v>6.0360056744557057E-2</v>
      </c>
      <c r="BA449" s="122">
        <f t="shared" si="90"/>
        <v>0.24568283770861379</v>
      </c>
      <c r="BB449" s="98">
        <f t="shared" si="91"/>
        <v>-1.1819367142094763</v>
      </c>
      <c r="BC449" s="56"/>
      <c r="BD449" s="56"/>
    </row>
    <row r="450" spans="1:56">
      <c r="A450" s="91">
        <v>449</v>
      </c>
      <c r="B450" s="122">
        <v>6.043310627685794E-2</v>
      </c>
      <c r="C450" s="122">
        <v>4.5101203343774765E-2</v>
      </c>
      <c r="D450" s="122">
        <v>0.70081796975834587</v>
      </c>
      <c r="E450" s="122">
        <v>0.90769171805586124</v>
      </c>
      <c r="F450" s="122">
        <v>0.42839515777925974</v>
      </c>
      <c r="G450" s="122">
        <v>0.2219410582666983</v>
      </c>
      <c r="H450" s="122">
        <v>0.32358154851064391</v>
      </c>
      <c r="I450" s="122">
        <v>1.1928343572046751E-2</v>
      </c>
      <c r="J450" s="122">
        <v>0.71167035347793273</v>
      </c>
      <c r="K450" s="100">
        <v>0.72620520613195727</v>
      </c>
      <c r="L450" s="101"/>
      <c r="M450" s="102">
        <v>449</v>
      </c>
      <c r="N450" s="125">
        <v>-1.5511480327576102</v>
      </c>
      <c r="O450" s="125">
        <v>-1.6943309806525497</v>
      </c>
      <c r="P450" s="125">
        <v>0.52675453305718434</v>
      </c>
      <c r="Q450" s="125">
        <v>1.3266739436047299</v>
      </c>
      <c r="R450" s="125">
        <v>-0.18046145049871343</v>
      </c>
      <c r="S450" s="125">
        <v>-0.7656541478231722</v>
      </c>
      <c r="T450" s="125">
        <v>-0.45770680687371296</v>
      </c>
      <c r="U450" s="122">
        <v>-2.2594294028301367</v>
      </c>
      <c r="V450" s="122">
        <v>0.55827107547053512</v>
      </c>
      <c r="W450" s="94">
        <v>0.60137598857728392</v>
      </c>
      <c r="X450" s="56"/>
      <c r="Y450" s="95">
        <v>449</v>
      </c>
      <c r="Z450" s="122">
        <f>(幕後結果!$AB$2+幕後結果!$AB$4*幕後結果_最佳化!$N1451)*12/3</f>
        <v>-3.4161548450091952</v>
      </c>
      <c r="AA450" s="122">
        <f>(幕後結果!$AC$2+幕後結果!$AC$4*幕後結果_最佳化!$O1451)*12/3</f>
        <v>-1.8177466046291635</v>
      </c>
      <c r="AB450" s="122">
        <f>(幕後結果!$AD$2+幕後結果!$AD$4*幕後結果_最佳化!$P1451)*12/3</f>
        <v>-0.48014736380474082</v>
      </c>
      <c r="AC450" s="122">
        <f>(幕後結果!$AE$2+幕後結果!$AE$4*幕後結果_最佳化!$Q1451)*12/3</f>
        <v>1.1113590234429267</v>
      </c>
      <c r="AD450" s="122">
        <f>(幕後結果!$AF$2+幕後結果!$AF$4*幕後結果_最佳化!$R1451)*12/3</f>
        <v>1.0479360809928628</v>
      </c>
      <c r="AE450" s="122">
        <f>(幕後結果!$AG$2+幕後結果!$AG$4*幕後結果_最佳化!$S1451)*12/3</f>
        <v>-0.70758177888692986</v>
      </c>
      <c r="AF450" s="122">
        <f>(幕後結果!$AH$2+幕後結果!$AH$4*幕後結果_最佳化!$T1451)*12/3</f>
        <v>-0.79048867514337084</v>
      </c>
      <c r="AG450" s="122">
        <f>(幕後結果!$AI$2+幕後結果!$AI$4*幕後結果_最佳化!$U1451)*12/3</f>
        <v>-3.7339810962764091</v>
      </c>
      <c r="AH450" s="122">
        <f>(幕後結果!$AJ$2+幕後結果!$AJ$4*幕後結果_最佳化!$V1451)*12/3</f>
        <v>1.1818028324973622</v>
      </c>
      <c r="AI450" s="96">
        <f>(幕後結果!$AK$2+幕後結果!$AK$4*幕後結果_最佳化!$W1451)*12/3</f>
        <v>-4.0076462241956587</v>
      </c>
      <c r="AJ450" s="56"/>
      <c r="AK450" s="56"/>
      <c r="AL450" s="56"/>
      <c r="AM450" s="104">
        <v>449</v>
      </c>
      <c r="AN450" s="122">
        <f t="shared" si="79"/>
        <v>9.6055448009038952E-2</v>
      </c>
      <c r="AO450" s="122">
        <f t="shared" si="80"/>
        <v>4.2618024297880426E-2</v>
      </c>
      <c r="AP450" s="122">
        <f t="shared" si="81"/>
        <v>4.341699284224234E-2</v>
      </c>
      <c r="AQ450" s="122">
        <f t="shared" si="82"/>
        <v>8.8638417507458697E-2</v>
      </c>
      <c r="AR450" s="122">
        <f t="shared" si="83"/>
        <v>0.18178672763884526</v>
      </c>
      <c r="AS450" s="122">
        <f t="shared" si="84"/>
        <v>1.8336615494721455E-2</v>
      </c>
      <c r="AT450" s="122">
        <f t="shared" si="85"/>
        <v>6.07040095962635E-2</v>
      </c>
      <c r="AU450" s="122">
        <f t="shared" si="86"/>
        <v>0.15065185967502318</v>
      </c>
      <c r="AV450" s="122">
        <f t="shared" si="87"/>
        <v>0.18573495885413732</v>
      </c>
      <c r="AW450" s="122">
        <f t="shared" si="88"/>
        <v>0.13205694608438895</v>
      </c>
      <c r="AX450" s="122">
        <f t="shared" si="89"/>
        <v>1.0000000000000002</v>
      </c>
      <c r="AY450" s="122">
        <f>SUMPRODUCT(AN450:AW450,幕後結果_最佳化!$Z$1005:$AI$1005)</f>
        <v>-3.3058373127056451E-2</v>
      </c>
      <c r="AZ450" s="122">
        <f>(SUMPRODUCT(AN450:AW450,MMULT(AN450:AW450,幕後結果!$AB$9:$AK$18)))*252</f>
        <v>7.7018389060964074E-2</v>
      </c>
      <c r="BA450" s="122">
        <f t="shared" si="90"/>
        <v>0.27752187132001699</v>
      </c>
      <c r="BB450" s="98">
        <f t="shared" si="91"/>
        <v>-0.27370229512277633</v>
      </c>
      <c r="BC450" s="56"/>
      <c r="BD450" s="56"/>
    </row>
    <row r="451" spans="1:56">
      <c r="A451" s="91">
        <v>450</v>
      </c>
      <c r="B451" s="122">
        <v>0.33331586842783145</v>
      </c>
      <c r="C451" s="122">
        <v>0.15236909825044309</v>
      </c>
      <c r="D451" s="122">
        <v>0.4502119000975906</v>
      </c>
      <c r="E451" s="122">
        <v>0.71608199872388867</v>
      </c>
      <c r="F451" s="122">
        <v>0.75762052592427298</v>
      </c>
      <c r="G451" s="122">
        <v>0.24389688583960822</v>
      </c>
      <c r="H451" s="122">
        <v>0.40327354584186015</v>
      </c>
      <c r="I451" s="122">
        <v>0.32085296387915441</v>
      </c>
      <c r="J451" s="122">
        <v>0.43155891747907971</v>
      </c>
      <c r="K451" s="100">
        <v>0.95540550101638222</v>
      </c>
      <c r="L451" s="101"/>
      <c r="M451" s="102">
        <v>450</v>
      </c>
      <c r="N451" s="125">
        <v>-0.43077533311559596</v>
      </c>
      <c r="O451" s="125">
        <v>-1.0263254680018128</v>
      </c>
      <c r="P451" s="125">
        <v>-0.12512599978940867</v>
      </c>
      <c r="Q451" s="125">
        <v>0.57124142321208371</v>
      </c>
      <c r="R451" s="125">
        <v>0.69866894139051106</v>
      </c>
      <c r="S451" s="125">
        <v>-0.69382211541828387</v>
      </c>
      <c r="T451" s="125">
        <v>-0.24488291392598854</v>
      </c>
      <c r="U451" s="122">
        <v>-0.46531495353540403</v>
      </c>
      <c r="V451" s="122">
        <v>-0.17240666215996558</v>
      </c>
      <c r="W451" s="94">
        <v>1.6996913461653143</v>
      </c>
      <c r="X451" s="56"/>
      <c r="Y451" s="95">
        <v>450</v>
      </c>
      <c r="Z451" s="122">
        <f>(幕後結果!$AB$2+幕後結果!$AB$4*幕後結果_最佳化!$N1452)*12/3</f>
        <v>-2.2686002934089267</v>
      </c>
      <c r="AA451" s="122">
        <f>(幕後結果!$AC$2+幕後結果!$AC$4*幕後結果_最佳化!$O1452)*12/3</f>
        <v>-1.0926192947628899</v>
      </c>
      <c r="AB451" s="122">
        <f>(幕後結果!$AD$2+幕後結果!$AD$4*幕後結果_最佳化!$P1452)*12/3</f>
        <v>-0.72423830213736107</v>
      </c>
      <c r="AC451" s="122">
        <f>(幕後結果!$AE$2+幕後結果!$AE$4*幕後結果_最佳化!$Q1452)*12/3</f>
        <v>0.40267314469221205</v>
      </c>
      <c r="AD451" s="122">
        <f>(幕後結果!$AF$2+幕後結果!$AF$4*幕後結果_最佳化!$R1452)*12/3</f>
        <v>2.3781415640347587</v>
      </c>
      <c r="AE451" s="122">
        <f>(幕後結果!$AG$2+幕後結果!$AG$4*幕後結果_最佳化!$S1452)*12/3</f>
        <v>-0.60207708928070902</v>
      </c>
      <c r="AF451" s="122">
        <f>(幕後結果!$AH$2+幕後結果!$AH$4*幕後結果_最佳化!$T1452)*12/3</f>
        <v>-0.25854087158682459</v>
      </c>
      <c r="AG451" s="122">
        <f>(幕後結果!$AI$2+幕後結果!$AI$4*幕後結果_最佳化!$U1452)*12/3</f>
        <v>-1.3433423270135776</v>
      </c>
      <c r="AH451" s="122">
        <f>(幕後結果!$AJ$2+幕後結果!$AJ$4*幕後結果_最佳化!$V1452)*12/3</f>
        <v>0.54051155019776176</v>
      </c>
      <c r="AI451" s="96">
        <f>(幕後結果!$AK$2+幕後結果!$AK$4*幕後結果_最佳化!$W1452)*12/3</f>
        <v>-0.54866006269720113</v>
      </c>
      <c r="AJ451" s="56"/>
      <c r="AK451" s="56"/>
      <c r="AL451" s="56"/>
      <c r="AM451" s="104">
        <v>450</v>
      </c>
      <c r="AN451" s="122">
        <f t="shared" si="79"/>
        <v>8.2737695134524988E-2</v>
      </c>
      <c r="AO451" s="122">
        <f t="shared" si="80"/>
        <v>5.6554032876557234E-2</v>
      </c>
      <c r="AP451" s="122">
        <f t="shared" si="81"/>
        <v>0.121162414381442</v>
      </c>
      <c r="AQ451" s="122">
        <f t="shared" si="82"/>
        <v>0.111950129096642</v>
      </c>
      <c r="AR451" s="122">
        <f t="shared" si="83"/>
        <v>0.11445714404433525</v>
      </c>
      <c r="AS451" s="122">
        <f t="shared" si="84"/>
        <v>0.17798688487599293</v>
      </c>
      <c r="AT451" s="122">
        <f t="shared" si="85"/>
        <v>5.6607669139177544E-2</v>
      </c>
      <c r="AU451" s="122">
        <f t="shared" si="86"/>
        <v>0.15156898349200315</v>
      </c>
      <c r="AV451" s="122">
        <f t="shared" si="87"/>
        <v>1.730520323972886E-2</v>
      </c>
      <c r="AW451" s="122">
        <f t="shared" si="88"/>
        <v>0.10966984371959623</v>
      </c>
      <c r="AX451" s="122">
        <f t="shared" si="89"/>
        <v>1.0000000000000002</v>
      </c>
      <c r="AY451" s="122">
        <f>SUMPRODUCT(AN451:AW451,幕後結果_最佳化!$Z$1005:$AI$1005)</f>
        <v>-0.2102904720832133</v>
      </c>
      <c r="AZ451" s="122">
        <f>(SUMPRODUCT(AN451:AW451,MMULT(AN451:AW451,幕後結果!$AB$9:$AK$18)))*252</f>
        <v>7.2590698553348168E-2</v>
      </c>
      <c r="BA451" s="122">
        <f t="shared" si="90"/>
        <v>0.26942661070010915</v>
      </c>
      <c r="BB451" s="98">
        <f t="shared" si="91"/>
        <v>-0.93973817740309329</v>
      </c>
      <c r="BC451" s="56"/>
      <c r="BD451" s="56"/>
    </row>
    <row r="452" spans="1:56">
      <c r="A452" s="91">
        <v>451</v>
      </c>
      <c r="B452" s="122">
        <v>0.5640472901313589</v>
      </c>
      <c r="C452" s="122">
        <v>0.88857943210643886</v>
      </c>
      <c r="D452" s="122">
        <v>0.56377359702827268</v>
      </c>
      <c r="E452" s="122">
        <v>0.24669320267347561</v>
      </c>
      <c r="F452" s="122">
        <v>0.55672555072370367</v>
      </c>
      <c r="G452" s="122">
        <v>0.82159494145312184</v>
      </c>
      <c r="H452" s="122">
        <v>0.94381840571879128</v>
      </c>
      <c r="I452" s="122">
        <v>0.37057392100835185</v>
      </c>
      <c r="J452" s="122">
        <v>0.55680792633516263</v>
      </c>
      <c r="K452" s="100">
        <v>0.44642426536864743</v>
      </c>
      <c r="L452" s="101"/>
      <c r="M452" s="102">
        <v>451</v>
      </c>
      <c r="N452" s="125">
        <v>0.16123867706755263</v>
      </c>
      <c r="O452" s="125">
        <v>1.2190080535426788</v>
      </c>
      <c r="P452" s="125">
        <v>0.16054369297531323</v>
      </c>
      <c r="Q452" s="125">
        <v>-0.68493267597619445</v>
      </c>
      <c r="R452" s="125">
        <v>0.14267242119943588</v>
      </c>
      <c r="S452" s="125">
        <v>0.92146038051206591</v>
      </c>
      <c r="T452" s="125">
        <v>1.587660239226274</v>
      </c>
      <c r="U452" s="122">
        <v>-0.33033368652292583</v>
      </c>
      <c r="V452" s="122">
        <v>0.14288102161750571</v>
      </c>
      <c r="W452" s="94">
        <v>-0.13470068605986688</v>
      </c>
      <c r="X452" s="56"/>
      <c r="Y452" s="95">
        <v>451</v>
      </c>
      <c r="Z452" s="122">
        <f>(幕後結果!$AB$2+幕後結果!$AB$4*幕後結果_最佳化!$N1453)*12/3</f>
        <v>-1.6622231724616972</v>
      </c>
      <c r="AA452" s="122">
        <f>(幕後結果!$AC$2+幕後結果!$AC$4*幕後結果_最佳化!$O1453)*12/3</f>
        <v>1.2919189143259131</v>
      </c>
      <c r="AB452" s="122">
        <f>(幕後結果!$AD$2+幕後結果!$AD$4*幕後結果_最佳化!$P1453)*12/3</f>
        <v>0.70311569760733639</v>
      </c>
      <c r="AC452" s="122">
        <f>(幕後結果!$AE$2+幕後結果!$AE$4*幕後結果_最佳化!$Q1453)*12/3</f>
        <v>9.8625083768256558E-2</v>
      </c>
      <c r="AD452" s="122">
        <f>(幕後結果!$AF$2+幕後結果!$AF$4*幕後結果_最佳化!$R1453)*12/3</f>
        <v>1.3655970626371901</v>
      </c>
      <c r="AE452" s="122">
        <f>(幕後結果!$AG$2+幕後結果!$AG$4*幕後結果_最佳化!$S1453)*12/3</f>
        <v>0.50928770865568995</v>
      </c>
      <c r="AF452" s="122">
        <f>(幕後結果!$AH$2+幕後結果!$AH$4*幕後結果_最佳化!$T1453)*12/3</f>
        <v>1.8319716577370304</v>
      </c>
      <c r="AG452" s="122">
        <f>(幕後結果!$AI$2+幕後結果!$AI$4*幕後結果_最佳化!$U1453)*12/3</f>
        <v>-8.8656379971199739E-2</v>
      </c>
      <c r="AH452" s="122">
        <f>(幕後結果!$AJ$2+幕後結果!$AJ$4*幕後結果_最佳化!$V1453)*12/3</f>
        <v>1.4163408548883856</v>
      </c>
      <c r="AI452" s="96">
        <f>(幕後結果!$AK$2+幕後結果!$AK$4*幕後結果_最佳化!$W1453)*12/3</f>
        <v>-1.2589423063513985</v>
      </c>
      <c r="AJ452" s="56"/>
      <c r="AK452" s="56"/>
      <c r="AL452" s="56"/>
      <c r="AM452" s="104">
        <v>451</v>
      </c>
      <c r="AN452" s="122">
        <f t="shared" ref="AN452:AN515" si="92">B1453/SUM($B1453:$K1453)</f>
        <v>0.11067360405213526</v>
      </c>
      <c r="AO452" s="122">
        <f t="shared" ref="AO452:AO515" si="93">C1453/SUM($B1453:$K1453)</f>
        <v>0.18002059293528624</v>
      </c>
      <c r="AP452" s="122">
        <f t="shared" ref="AP452:AP515" si="94">D1453/SUM($B1453:$K1453)</f>
        <v>3.5021785751026394E-5</v>
      </c>
      <c r="AQ452" s="122">
        <f t="shared" ref="AQ452:AQ515" si="95">E1453/SUM($B1453:$K1453)</f>
        <v>1.5719821916036884E-2</v>
      </c>
      <c r="AR452" s="122">
        <f t="shared" ref="AR452:AR515" si="96">F1453/SUM($B1453:$K1453)</f>
        <v>7.393843834180401E-4</v>
      </c>
      <c r="AS452" s="122">
        <f t="shared" ref="AS452:AS515" si="97">G1453/SUM($B1453:$K1453)</f>
        <v>9.5657615723720359E-3</v>
      </c>
      <c r="AT452" s="122">
        <f t="shared" ref="AT452:AT515" si="98">H1453/SUM($B1453:$K1453)</f>
        <v>0.15657992532942899</v>
      </c>
      <c r="AU452" s="122">
        <f t="shared" ref="AU452:AU515" si="99">I1453/SUM($B1453:$K1453)</f>
        <v>0.15661092363674758</v>
      </c>
      <c r="AV452" s="122">
        <f t="shared" ref="AV452:AV515" si="100">J1453/SUM($B1453:$K1453)</f>
        <v>0.1201601572211221</v>
      </c>
      <c r="AW452" s="122">
        <f t="shared" ref="AW452:AW515" si="101">K1453/SUM($B1453:$K1453)</f>
        <v>0.2498948071677019</v>
      </c>
      <c r="AX452" s="122">
        <f t="shared" ref="AX452:AX515" si="102">SUM(AN452:AW452)</f>
        <v>1</v>
      </c>
      <c r="AY452" s="122">
        <f>SUMPRODUCT(AN452:AW452,幕後結果_最佳化!$Z$1005:$AI$1005)</f>
        <v>-0.49442367679916344</v>
      </c>
      <c r="AZ452" s="122">
        <f>(SUMPRODUCT(AN452:AW452,MMULT(AN452:AW452,幕後結果!$AB$9:$AK$18)))*252</f>
        <v>8.2197572299131022E-2</v>
      </c>
      <c r="BA452" s="122">
        <f t="shared" ref="BA452:BA515" si="103">AZ452^0.5</f>
        <v>0.28670118991579197</v>
      </c>
      <c r="BB452" s="98">
        <f t="shared" ref="BB452:BB515" si="104">(AY452-$BC$2)/$BA452</f>
        <v>-1.8741592141873662</v>
      </c>
      <c r="BC452" s="56"/>
      <c r="BD452" s="56"/>
    </row>
    <row r="453" spans="1:56">
      <c r="A453" s="91">
        <v>452</v>
      </c>
      <c r="B453" s="122">
        <v>0.8122092972863606</v>
      </c>
      <c r="C453" s="122">
        <v>0.60211319044390454</v>
      </c>
      <c r="D453" s="122">
        <v>0.28436061867803253</v>
      </c>
      <c r="E453" s="122">
        <v>0.80410297760760141</v>
      </c>
      <c r="F453" s="122">
        <v>0.56407215729851945</v>
      </c>
      <c r="G453" s="122">
        <v>0.73988721757596809</v>
      </c>
      <c r="H453" s="122">
        <v>8.4188460330043791E-2</v>
      </c>
      <c r="I453" s="122">
        <v>0.97887099861693905</v>
      </c>
      <c r="J453" s="122">
        <v>0.28219337637662156</v>
      </c>
      <c r="K453" s="100">
        <v>0.88069663966251355</v>
      </c>
      <c r="L453" s="101"/>
      <c r="M453" s="102">
        <v>452</v>
      </c>
      <c r="N453" s="125">
        <v>0.88606703500809081</v>
      </c>
      <c r="O453" s="125">
        <v>0.25882065663991966</v>
      </c>
      <c r="P453" s="125">
        <v>-0.56993580751186002</v>
      </c>
      <c r="Q453" s="125">
        <v>0.85636838754843536</v>
      </c>
      <c r="R453" s="125">
        <v>0.16130182568313023</v>
      </c>
      <c r="S453" s="125">
        <v>0.64299774230089535</v>
      </c>
      <c r="T453" s="125">
        <v>-1.3774378396388756</v>
      </c>
      <c r="U453" s="122">
        <v>2.030970346750899</v>
      </c>
      <c r="V453" s="122">
        <v>-0.57633798497729549</v>
      </c>
      <c r="W453" s="94">
        <v>1.1784764370211243</v>
      </c>
      <c r="X453" s="56"/>
      <c r="Y453" s="95">
        <v>452</v>
      </c>
      <c r="Z453" s="122">
        <f>(幕後結果!$AB$2+幕後結果!$AB$4*幕後結果_最佳化!$N1454)*12/3</f>
        <v>-0.91980943679196259</v>
      </c>
      <c r="AA453" s="122">
        <f>(幕後結果!$AC$2+幕後結果!$AC$4*幕後結果_最佳化!$O1454)*12/3</f>
        <v>0.28847115051922645</v>
      </c>
      <c r="AB453" s="122">
        <f>(幕後結果!$AD$2+幕後結果!$AD$4*幕後結果_最佳化!$P1454)*12/3</f>
        <v>-0.4224676718972537</v>
      </c>
      <c r="AC453" s="122">
        <f>(幕後結果!$AE$2+幕後結果!$AE$4*幕後結果_最佳化!$Q1454)*12/3</f>
        <v>1.1641973349245303</v>
      </c>
      <c r="AD453" s="122">
        <f>(幕後結果!$AF$2+幕後結果!$AF$4*幕後結果_最佳化!$R1454)*12/3</f>
        <v>1.5658339791954845</v>
      </c>
      <c r="AE453" s="122">
        <f>(幕後結果!$AG$2+幕後結果!$AG$4*幕後結果_最佳化!$S1454)*12/3</f>
        <v>0.64799385993369107</v>
      </c>
      <c r="AF453" s="122">
        <f>(幕後結果!$AH$2+幕後結果!$AH$4*幕後結果_最佳化!$T1454)*12/3</f>
        <v>-0.89448086868710475</v>
      </c>
      <c r="AG453" s="122">
        <f>(幕後結果!$AI$2+幕後結果!$AI$4*幕後結果_最佳化!$U1454)*12/3</f>
        <v>2.0945183480260345</v>
      </c>
      <c r="AH453" s="122">
        <f>(幕後結果!$AJ$2+幕後結果!$AJ$4*幕後結果_最佳化!$V1454)*12/3</f>
        <v>0.46125399499146064</v>
      </c>
      <c r="AI453" s="96">
        <f>(幕後結果!$AK$2+幕後結果!$AK$4*幕後結果_最佳化!$W1454)*12/3</f>
        <v>1.5197403157659179</v>
      </c>
      <c r="AJ453" s="56"/>
      <c r="AK453" s="56"/>
      <c r="AL453" s="56"/>
      <c r="AM453" s="104">
        <v>452</v>
      </c>
      <c r="AN453" s="122">
        <f t="shared" si="92"/>
        <v>0.15066141740892253</v>
      </c>
      <c r="AO453" s="122">
        <f t="shared" si="93"/>
        <v>4.5176757284531716E-3</v>
      </c>
      <c r="AP453" s="122">
        <f t="shared" si="94"/>
        <v>8.4395533702155495E-2</v>
      </c>
      <c r="AQ453" s="122">
        <f t="shared" si="95"/>
        <v>4.7291465038460961E-2</v>
      </c>
      <c r="AR453" s="122">
        <f t="shared" si="96"/>
        <v>3.0818590036619984E-3</v>
      </c>
      <c r="AS453" s="122">
        <f t="shared" si="97"/>
        <v>0.18313215140040073</v>
      </c>
      <c r="AT453" s="122">
        <f t="shared" si="98"/>
        <v>0.14519262025925422</v>
      </c>
      <c r="AU453" s="122">
        <f t="shared" si="99"/>
        <v>0.18072014681119006</v>
      </c>
      <c r="AV453" s="122">
        <f t="shared" si="100"/>
        <v>7.1751023765719471E-2</v>
      </c>
      <c r="AW453" s="122">
        <f t="shared" si="101"/>
        <v>0.1292561068817813</v>
      </c>
      <c r="AX453" s="122">
        <f t="shared" si="102"/>
        <v>1</v>
      </c>
      <c r="AY453" s="122">
        <f>SUMPRODUCT(AN453:AW453,幕後結果_最佳化!$Z$1005:$AI$1005)</f>
        <v>-0.44143782578397445</v>
      </c>
      <c r="AZ453" s="122">
        <f>(SUMPRODUCT(AN453:AW453,MMULT(AN453:AW453,幕後結果!$AB$9:$AK$18)))*252</f>
        <v>5.4742151633203985E-2</v>
      </c>
      <c r="BA453" s="122">
        <f t="shared" si="103"/>
        <v>0.23397040760148277</v>
      </c>
      <c r="BB453" s="98">
        <f t="shared" si="104"/>
        <v>-2.070081557531573</v>
      </c>
      <c r="BC453" s="56"/>
      <c r="BD453" s="56"/>
    </row>
    <row r="454" spans="1:56">
      <c r="A454" s="91">
        <v>453</v>
      </c>
      <c r="B454" s="122">
        <v>0.19771594428801276</v>
      </c>
      <c r="C454" s="122">
        <v>0.97935345451422728</v>
      </c>
      <c r="D454" s="122">
        <v>0.96809422804019762</v>
      </c>
      <c r="E454" s="122">
        <v>0.19104333077860747</v>
      </c>
      <c r="F454" s="122">
        <v>0.6159638040121278</v>
      </c>
      <c r="G454" s="122">
        <v>0.84716994034074888</v>
      </c>
      <c r="H454" s="122">
        <v>0.50791618307242969</v>
      </c>
      <c r="I454" s="122">
        <v>8.4568222259897796E-2</v>
      </c>
      <c r="J454" s="122">
        <v>0.54227740029913507</v>
      </c>
      <c r="K454" s="100">
        <v>0.90269438067255736</v>
      </c>
      <c r="L454" s="101"/>
      <c r="M454" s="102">
        <v>453</v>
      </c>
      <c r="N454" s="125">
        <v>-0.84980791471421468</v>
      </c>
      <c r="O454" s="125">
        <v>2.0405749822949062</v>
      </c>
      <c r="P454" s="125">
        <v>1.8534942892722817</v>
      </c>
      <c r="Q454" s="125">
        <v>-0.87405801282192075</v>
      </c>
      <c r="R454" s="125">
        <v>0.29489722484957004</v>
      </c>
      <c r="S454" s="125">
        <v>1.0243709042473774</v>
      </c>
      <c r="T454" s="125">
        <v>1.9844230661054903E-2</v>
      </c>
      <c r="U454" s="122">
        <v>-1.3749838730126436</v>
      </c>
      <c r="V454" s="122">
        <v>0.10617286553644467</v>
      </c>
      <c r="W454" s="94">
        <v>1.2970579783420004</v>
      </c>
      <c r="X454" s="56"/>
      <c r="Y454" s="95">
        <v>453</v>
      </c>
      <c r="Z454" s="122">
        <f>(幕後結果!$AB$2+幕後結果!$AB$4*幕後結果_最佳化!$N1455)*12/3</f>
        <v>-2.6977992076951751</v>
      </c>
      <c r="AA454" s="122">
        <f>(幕後結果!$AC$2+幕後結果!$AC$4*幕後結果_最佳化!$O1455)*12/3</f>
        <v>2.1439989344922097</v>
      </c>
      <c r="AB454" s="122">
        <f>(幕後結果!$AD$2+幕後結果!$AD$4*幕後結果_最佳化!$P1455)*12/3</f>
        <v>2.8170370554019803</v>
      </c>
      <c r="AC454" s="122">
        <f>(幕後結果!$AE$2+幕後結果!$AE$4*幕後結果_最佳化!$Q1455)*12/3</f>
        <v>0.87332996515141803</v>
      </c>
      <c r="AD454" s="122">
        <f>(幕後結果!$AF$2+幕後結果!$AF$4*幕後結果_最佳化!$R1455)*12/3</f>
        <v>2.1701136013586373</v>
      </c>
      <c r="AE454" s="122">
        <f>(幕後結果!$AG$2+幕後結果!$AG$4*幕後結果_最佳化!$S1455)*12/3</f>
        <v>0.34976910918918125</v>
      </c>
      <c r="AF454" s="122">
        <f>(幕後結果!$AH$2+幕後結果!$AH$4*幕後結果_最佳化!$T1455)*12/3</f>
        <v>0.43575972163357735</v>
      </c>
      <c r="AG454" s="122">
        <f>(幕後結果!$AI$2+幕後結果!$AI$4*幕後結果_最佳化!$U1455)*12/3</f>
        <v>-0.17177281595478558</v>
      </c>
      <c r="AH454" s="122">
        <f>(幕後結果!$AJ$2+幕後結果!$AJ$4*幕後結果_最佳化!$V1455)*12/3</f>
        <v>1.1062229258004952</v>
      </c>
      <c r="AI454" s="96">
        <f>(幕後結果!$AK$2+幕後結果!$AK$4*幕後結果_最佳化!$W1455)*12/3</f>
        <v>0.60469184329817294</v>
      </c>
      <c r="AJ454" s="56"/>
      <c r="AK454" s="56"/>
      <c r="AL454" s="56"/>
      <c r="AM454" s="104">
        <v>453</v>
      </c>
      <c r="AN454" s="122">
        <f t="shared" si="92"/>
        <v>6.3154827133743485E-2</v>
      </c>
      <c r="AO454" s="122">
        <f t="shared" si="93"/>
        <v>0.17639330669782768</v>
      </c>
      <c r="AP454" s="122">
        <f t="shared" si="94"/>
        <v>0.17150271347141546</v>
      </c>
      <c r="AQ454" s="122">
        <f t="shared" si="95"/>
        <v>5.5071782443310499E-2</v>
      </c>
      <c r="AR454" s="122">
        <f t="shared" si="96"/>
        <v>8.2524656096756743E-2</v>
      </c>
      <c r="AS454" s="122">
        <f t="shared" si="97"/>
        <v>0.1808254643892872</v>
      </c>
      <c r="AT454" s="122">
        <f t="shared" si="98"/>
        <v>1.8831785792642931E-2</v>
      </c>
      <c r="AU454" s="122">
        <f t="shared" si="99"/>
        <v>6.4587093803201698E-2</v>
      </c>
      <c r="AV454" s="122">
        <f t="shared" si="100"/>
        <v>0.12613090221113638</v>
      </c>
      <c r="AW454" s="122">
        <f t="shared" si="101"/>
        <v>6.0977467960677968E-2</v>
      </c>
      <c r="AX454" s="122">
        <f t="shared" si="102"/>
        <v>0.99999999999999989</v>
      </c>
      <c r="AY454" s="122">
        <f>SUMPRODUCT(AN454:AW454,幕後結果_最佳化!$Z$1005:$AI$1005)</f>
        <v>-2.0349908446207654E-2</v>
      </c>
      <c r="AZ454" s="122">
        <f>(SUMPRODUCT(AN454:AW454,MMULT(AN454:AW454,幕後結果!$AB$9:$AK$18)))*252</f>
        <v>5.6578378886941602E-2</v>
      </c>
      <c r="BA454" s="122">
        <f t="shared" si="103"/>
        <v>0.23786210056867318</v>
      </c>
      <c r="BB454" s="98">
        <f t="shared" si="104"/>
        <v>-0.26590998858158477</v>
      </c>
      <c r="BC454" s="56"/>
      <c r="BD454" s="56"/>
    </row>
    <row r="455" spans="1:56">
      <c r="A455" s="91">
        <v>454</v>
      </c>
      <c r="B455" s="122">
        <v>0.3728624320708942</v>
      </c>
      <c r="C455" s="122">
        <v>0.80982046215336112</v>
      </c>
      <c r="D455" s="122">
        <v>0.15874328591617215</v>
      </c>
      <c r="E455" s="122">
        <v>0.66861989819935053</v>
      </c>
      <c r="F455" s="122">
        <v>0.48472722856611017</v>
      </c>
      <c r="G455" s="122">
        <v>0.73073004642745443</v>
      </c>
      <c r="H455" s="122">
        <v>0.69522735473993835</v>
      </c>
      <c r="I455" s="122">
        <v>0.16782723666857979</v>
      </c>
      <c r="J455" s="122">
        <v>0.92632733868976946</v>
      </c>
      <c r="K455" s="100">
        <v>0.39787723116848617</v>
      </c>
      <c r="L455" s="101"/>
      <c r="M455" s="102">
        <v>454</v>
      </c>
      <c r="N455" s="125">
        <v>-0.32428157965361526</v>
      </c>
      <c r="O455" s="125">
        <v>0.87723487755930285</v>
      </c>
      <c r="P455" s="125">
        <v>-0.99963625361232133</v>
      </c>
      <c r="Q455" s="125">
        <v>0.43610547695577168</v>
      </c>
      <c r="R455" s="125">
        <v>-3.8292516810617711E-2</v>
      </c>
      <c r="S455" s="125">
        <v>0.61502243079670627</v>
      </c>
      <c r="T455" s="125">
        <v>0.51072263250803041</v>
      </c>
      <c r="U455" s="122">
        <v>-0.96278690558460667</v>
      </c>
      <c r="V455" s="122">
        <v>1.4489722848559359</v>
      </c>
      <c r="W455" s="94">
        <v>-0.25884548397040763</v>
      </c>
      <c r="X455" s="56"/>
      <c r="Y455" s="95">
        <v>454</v>
      </c>
      <c r="Z455" s="122">
        <f>(幕後結果!$AB$2+幕後結果!$AB$4*幕後結果_最佳化!$N1456)*12/3</f>
        <v>-2.1595228484289293</v>
      </c>
      <c r="AA455" s="122">
        <f>(幕後結果!$AC$2+幕後結果!$AC$4*幕後結果_最佳化!$O1456)*12/3</f>
        <v>0.92237922573391595</v>
      </c>
      <c r="AB455" s="122">
        <f>(幕後結果!$AD$2+幕後結果!$AD$4*幕後結果_最佳化!$P1456)*12/3</f>
        <v>-0.86694777062383332</v>
      </c>
      <c r="AC455" s="122">
        <f>(幕後結果!$AE$2+幕後結果!$AE$4*幕後結果_最佳化!$Q1456)*12/3</f>
        <v>0.49551527817038704</v>
      </c>
      <c r="AD455" s="122">
        <f>(幕後結果!$AF$2+幕後結果!$AF$4*幕後結果_最佳化!$R1456)*12/3</f>
        <v>0.7806591958809278</v>
      </c>
      <c r="AE455" s="122">
        <f>(幕後結果!$AG$2+幕後結果!$AG$4*幕後結果_最佳化!$S1456)*12/3</f>
        <v>0.54729981423141927</v>
      </c>
      <c r="AF455" s="122">
        <f>(幕後結果!$AH$2+幕後結果!$AH$4*幕後結果_最佳化!$T1456)*12/3</f>
        <v>0.72113794181073099</v>
      </c>
      <c r="AG455" s="122">
        <f>(幕後結果!$AI$2+幕後結果!$AI$4*幕後結果_最佳化!$U1456)*12/3</f>
        <v>-1.0858408352851989</v>
      </c>
      <c r="AH455" s="122">
        <f>(幕後結果!$AJ$2+幕後結果!$AJ$4*幕後結果_最佳化!$V1456)*12/3</f>
        <v>2.48573406623392</v>
      </c>
      <c r="AI455" s="96">
        <f>(幕後結果!$AK$2+幕後結果!$AK$4*幕後結果_最佳化!$W1456)*12/3</f>
        <v>-2.7731008340496253</v>
      </c>
      <c r="AJ455" s="56"/>
      <c r="AK455" s="56"/>
      <c r="AL455" s="56"/>
      <c r="AM455" s="104">
        <v>454</v>
      </c>
      <c r="AN455" s="122">
        <f t="shared" si="92"/>
        <v>0.10714438491903901</v>
      </c>
      <c r="AO455" s="122">
        <f t="shared" si="93"/>
        <v>8.9366658043595684E-2</v>
      </c>
      <c r="AP455" s="122">
        <f t="shared" si="94"/>
        <v>0.14511797227847012</v>
      </c>
      <c r="AQ455" s="122">
        <f t="shared" si="95"/>
        <v>0.17589646929223876</v>
      </c>
      <c r="AR455" s="122">
        <f t="shared" si="96"/>
        <v>2.9934270314147346E-2</v>
      </c>
      <c r="AS455" s="122">
        <f t="shared" si="97"/>
        <v>0.12328107315607048</v>
      </c>
      <c r="AT455" s="122">
        <f t="shared" si="98"/>
        <v>3.0138818119621543E-2</v>
      </c>
      <c r="AU455" s="122">
        <f t="shared" si="99"/>
        <v>9.2280064569869633E-2</v>
      </c>
      <c r="AV455" s="122">
        <f t="shared" si="100"/>
        <v>0.10690906440211219</v>
      </c>
      <c r="AW455" s="122">
        <f t="shared" si="101"/>
        <v>9.9931224904835247E-2</v>
      </c>
      <c r="AX455" s="122">
        <f t="shared" si="102"/>
        <v>1</v>
      </c>
      <c r="AY455" s="122">
        <f>SUMPRODUCT(AN455:AW455,幕後結果_最佳化!$Z$1005:$AI$1005)</f>
        <v>-0.21089448109964831</v>
      </c>
      <c r="AZ455" s="122">
        <f>(SUMPRODUCT(AN455:AW455,MMULT(AN455:AW455,幕後結果!$AB$9:$AK$18)))*252</f>
        <v>6.3075887689092947E-2</v>
      </c>
      <c r="BA455" s="122">
        <f t="shared" si="103"/>
        <v>0.2511491343586375</v>
      </c>
      <c r="BB455" s="98">
        <f t="shared" si="104"/>
        <v>-1.0105329717650282</v>
      </c>
      <c r="BC455" s="56"/>
      <c r="BD455" s="56"/>
    </row>
    <row r="456" spans="1:56">
      <c r="A456" s="91">
        <v>455</v>
      </c>
      <c r="B456" s="122">
        <v>0.87132734637153364</v>
      </c>
      <c r="C456" s="122">
        <v>0.2742774131926482</v>
      </c>
      <c r="D456" s="122">
        <v>0.721351498938265</v>
      </c>
      <c r="E456" s="122">
        <v>0.366839919230175</v>
      </c>
      <c r="F456" s="122">
        <v>0.14803948121135657</v>
      </c>
      <c r="G456" s="122">
        <v>0.39591615458607854</v>
      </c>
      <c r="H456" s="122">
        <v>0.98946756978210204</v>
      </c>
      <c r="I456" s="122">
        <v>0.67530200487434922</v>
      </c>
      <c r="J456" s="122">
        <v>0.28492615159265666</v>
      </c>
      <c r="K456" s="100">
        <v>0.99217216196113434</v>
      </c>
      <c r="L456" s="101"/>
      <c r="M456" s="102">
        <v>455</v>
      </c>
      <c r="N456" s="125">
        <v>1.1326879797399452</v>
      </c>
      <c r="O456" s="125">
        <v>-0.59992709148428491</v>
      </c>
      <c r="P456" s="125">
        <v>0.58686109281542731</v>
      </c>
      <c r="Q456" s="125">
        <v>-0.34023463357001238</v>
      </c>
      <c r="R456" s="125">
        <v>-1.0448788577525061</v>
      </c>
      <c r="S456" s="125">
        <v>-0.26393201044110615</v>
      </c>
      <c r="T456" s="125">
        <v>2.3068199349952208</v>
      </c>
      <c r="U456" s="122">
        <v>0.45460145161844218</v>
      </c>
      <c r="V456" s="122">
        <v>-0.5682690325262012</v>
      </c>
      <c r="W456" s="94">
        <v>2.4168451416349352</v>
      </c>
      <c r="X456" s="56"/>
      <c r="Y456" s="95">
        <v>455</v>
      </c>
      <c r="Z456" s="122">
        <f>(幕後結果!$AB$2+幕後結果!$AB$4*幕後結果_最佳化!$N1457)*12/3</f>
        <v>-0.66720511348291867</v>
      </c>
      <c r="AA456" s="122">
        <f>(幕後結果!$AC$2+幕後結果!$AC$4*幕後結果_最佳化!$O1457)*12/3</f>
        <v>-0.61564774106540066</v>
      </c>
      <c r="AB456" s="122">
        <f>(幕後結果!$AD$2+幕後結果!$AD$4*幕後結果_最佳化!$P1457)*12/3</f>
        <v>0.56996116294181998</v>
      </c>
      <c r="AC456" s="122">
        <f>(幕後結果!$AE$2+幕後結果!$AE$4*幕後結果_最佳化!$Q1457)*12/3</f>
        <v>0.22141525999114686</v>
      </c>
      <c r="AD456" s="122">
        <f>(幕後結果!$AF$2+幕後結果!$AF$4*幕後結果_最佳化!$R1457)*12/3</f>
        <v>-0.48529813857043802</v>
      </c>
      <c r="AE456" s="122">
        <f>(幕後結果!$AG$2+幕後結果!$AG$4*幕後結果_最佳化!$S1457)*12/3</f>
        <v>-0.25128753170536494</v>
      </c>
      <c r="AF456" s="122">
        <f>(幕後結果!$AH$2+幕後結果!$AH$4*幕後結果_最佳化!$T1457)*12/3</f>
        <v>2.3265495092620965</v>
      </c>
      <c r="AG456" s="122">
        <f>(幕後結果!$AI$2+幕後結果!$AI$4*幕後結果_最佳化!$U1457)*12/3</f>
        <v>-0.54998794476195356</v>
      </c>
      <c r="AH456" s="122">
        <f>(幕後結果!$AJ$2+幕後結果!$AJ$4*幕後結果_最佳化!$V1457)*12/3</f>
        <v>0.81943121272191366</v>
      </c>
      <c r="AI456" s="96">
        <f>(幕後結果!$AK$2+幕後結果!$AK$4*幕後結果_最佳化!$W1457)*12/3</f>
        <v>0.59204511920589731</v>
      </c>
      <c r="AJ456" s="56"/>
      <c r="AK456" s="56"/>
      <c r="AL456" s="56"/>
      <c r="AM456" s="104">
        <v>455</v>
      </c>
      <c r="AN456" s="122">
        <f t="shared" si="92"/>
        <v>0.15387300193404041</v>
      </c>
      <c r="AO456" s="122">
        <f t="shared" si="93"/>
        <v>9.4103957626030174E-2</v>
      </c>
      <c r="AP456" s="122">
        <f t="shared" si="94"/>
        <v>8.0483881871068114E-2</v>
      </c>
      <c r="AQ456" s="122">
        <f t="shared" si="95"/>
        <v>9.1101678834499461E-2</v>
      </c>
      <c r="AR456" s="122">
        <f t="shared" si="96"/>
        <v>5.0024795534622983E-3</v>
      </c>
      <c r="AS456" s="122">
        <f t="shared" si="97"/>
        <v>9.663893486730725E-2</v>
      </c>
      <c r="AT456" s="122">
        <f t="shared" si="98"/>
        <v>0.12784752225389301</v>
      </c>
      <c r="AU456" s="122">
        <f t="shared" si="99"/>
        <v>6.0919858231152854E-2</v>
      </c>
      <c r="AV456" s="122">
        <f t="shared" si="100"/>
        <v>0.13850969412081612</v>
      </c>
      <c r="AW456" s="122">
        <f t="shared" si="101"/>
        <v>0.15151899070773026</v>
      </c>
      <c r="AX456" s="122">
        <f t="shared" si="102"/>
        <v>1</v>
      </c>
      <c r="AY456" s="122">
        <f>SUMPRODUCT(AN456:AW456,幕後結果_最佳化!$Z$1005:$AI$1005)</f>
        <v>-0.36380776422706279</v>
      </c>
      <c r="AZ456" s="122">
        <f>(SUMPRODUCT(AN456:AW456,MMULT(AN456:AW456,幕後結果!$AB$9:$AK$18)))*252</f>
        <v>5.2704809414276764E-2</v>
      </c>
      <c r="BA456" s="122">
        <f t="shared" si="103"/>
        <v>0.22957528049482323</v>
      </c>
      <c r="BB456" s="98">
        <f t="shared" si="104"/>
        <v>-1.7715660124663717</v>
      </c>
      <c r="BC456" s="56"/>
      <c r="BD456" s="56"/>
    </row>
    <row r="457" spans="1:56">
      <c r="A457" s="91">
        <v>456</v>
      </c>
      <c r="B457" s="122">
        <v>0.80869425014195317</v>
      </c>
      <c r="C457" s="122">
        <v>9.2441719618526985E-2</v>
      </c>
      <c r="D457" s="122">
        <v>0.70821034062459032</v>
      </c>
      <c r="E457" s="122">
        <v>0.9110054372407741</v>
      </c>
      <c r="F457" s="122">
        <v>8.5974942746005478E-3</v>
      </c>
      <c r="G457" s="122">
        <v>0.11785032440293697</v>
      </c>
      <c r="H457" s="122">
        <v>0.10529864228497576</v>
      </c>
      <c r="I457" s="122">
        <v>0.20157008956354927</v>
      </c>
      <c r="J457" s="122">
        <v>0.85474302551609305</v>
      </c>
      <c r="K457" s="100">
        <v>0.43539095229992242</v>
      </c>
      <c r="L457" s="101"/>
      <c r="M457" s="102">
        <v>456</v>
      </c>
      <c r="N457" s="125">
        <v>0.87309463169543733</v>
      </c>
      <c r="O457" s="125">
        <v>-1.3258679544086382</v>
      </c>
      <c r="P457" s="125">
        <v>0.54816397084531054</v>
      </c>
      <c r="Q457" s="125">
        <v>1.3469723887488774</v>
      </c>
      <c r="R457" s="125">
        <v>-2.382511636072159</v>
      </c>
      <c r="S457" s="125">
        <v>-1.1858016271133915</v>
      </c>
      <c r="T457" s="125">
        <v>-1.2519247518701433</v>
      </c>
      <c r="U457" s="122">
        <v>-0.83602617289394709</v>
      </c>
      <c r="V457" s="122">
        <v>1.0569948255919868</v>
      </c>
      <c r="W457" s="94">
        <v>-0.16266538258331803</v>
      </c>
      <c r="X457" s="56"/>
      <c r="Y457" s="95">
        <v>456</v>
      </c>
      <c r="Z457" s="122">
        <f>(幕後結果!$AB$2+幕後結果!$AB$4*幕後結果_最佳化!$N1458)*12/3</f>
        <v>-0.93309656925367512</v>
      </c>
      <c r="AA457" s="122">
        <f>(幕後結果!$AC$2+幕後結果!$AC$4*幕後結果_最佳化!$O1458)*12/3</f>
        <v>-1.3877293020949526</v>
      </c>
      <c r="AB457" s="122">
        <f>(幕後結果!$AD$2+幕後結果!$AD$4*幕後結果_最佳化!$P1458)*12/3</f>
        <v>0.1572905917864868</v>
      </c>
      <c r="AC457" s="122">
        <f>(幕後結果!$AE$2+幕後結果!$AE$4*幕後結果_最佳化!$Q1458)*12/3</f>
        <v>1.7048970792798637</v>
      </c>
      <c r="AD457" s="122">
        <f>(幕後結果!$AF$2+幕後結果!$AF$4*幕後結果_最佳化!$R1458)*12/3</f>
        <v>-2.5541476108133612</v>
      </c>
      <c r="AE457" s="122">
        <f>(幕後結果!$AG$2+幕後結果!$AG$4*幕後結果_最佳化!$S1458)*12/3</f>
        <v>-0.56809113089159335</v>
      </c>
      <c r="AF457" s="122">
        <f>(幕後結果!$AH$2+幕後結果!$AH$4*幕後結果_最佳化!$T1458)*12/3</f>
        <v>-1.0427116807365955</v>
      </c>
      <c r="AG457" s="122">
        <f>(幕後結果!$AI$2+幕後結果!$AI$4*幕後結果_最佳化!$U1458)*12/3</f>
        <v>-1.9970757026696322</v>
      </c>
      <c r="AH457" s="122">
        <f>(幕後結果!$AJ$2+幕後結果!$AJ$4*幕後結果_最佳化!$V1458)*12/3</f>
        <v>2.113682567146443</v>
      </c>
      <c r="AI457" s="96">
        <f>(幕後結果!$AK$2+幕後結果!$AK$4*幕後結果_最佳化!$W1458)*12/3</f>
        <v>-4.3963119079628878</v>
      </c>
      <c r="AJ457" s="56"/>
      <c r="AK457" s="56"/>
      <c r="AL457" s="56"/>
      <c r="AM457" s="104">
        <v>456</v>
      </c>
      <c r="AN457" s="122">
        <f t="shared" si="92"/>
        <v>0.14848994537254603</v>
      </c>
      <c r="AO457" s="122">
        <f t="shared" si="93"/>
        <v>2.0809002911407345E-2</v>
      </c>
      <c r="AP457" s="122">
        <f t="shared" si="94"/>
        <v>0.11389484675605656</v>
      </c>
      <c r="AQ457" s="122">
        <f t="shared" si="95"/>
        <v>3.9559701294540159E-2</v>
      </c>
      <c r="AR457" s="122">
        <f t="shared" si="96"/>
        <v>0.12889094588869637</v>
      </c>
      <c r="AS457" s="122">
        <f t="shared" si="97"/>
        <v>5.902962170520807E-2</v>
      </c>
      <c r="AT457" s="122">
        <f t="shared" si="98"/>
        <v>0.11660478439790337</v>
      </c>
      <c r="AU457" s="122">
        <f t="shared" si="99"/>
        <v>0.11981059183986646</v>
      </c>
      <c r="AV457" s="122">
        <f t="shared" si="100"/>
        <v>9.3482285798253503E-2</v>
      </c>
      <c r="AW457" s="122">
        <f t="shared" si="101"/>
        <v>0.15942827403552209</v>
      </c>
      <c r="AX457" s="122">
        <f t="shared" si="102"/>
        <v>0.99999999999999978</v>
      </c>
      <c r="AY457" s="122">
        <f>SUMPRODUCT(AN457:AW457,幕後結果_最佳化!$Z$1005:$AI$1005)</f>
        <v>-0.31399234273604937</v>
      </c>
      <c r="AZ457" s="122">
        <f>(SUMPRODUCT(AN457:AW457,MMULT(AN457:AW457,幕後結果!$AB$9:$AK$18)))*252</f>
        <v>7.2505892164640637E-2</v>
      </c>
      <c r="BA457" s="122">
        <f t="shared" si="103"/>
        <v>0.26926918160948282</v>
      </c>
      <c r="BB457" s="98">
        <f t="shared" si="104"/>
        <v>-1.3254110277411737</v>
      </c>
      <c r="BC457" s="56"/>
      <c r="BD457" s="56"/>
    </row>
    <row r="458" spans="1:56">
      <c r="A458" s="91">
        <v>457</v>
      </c>
      <c r="B458" s="122">
        <v>0.94111516796159234</v>
      </c>
      <c r="C458" s="122">
        <v>0.10119007425302184</v>
      </c>
      <c r="D458" s="122">
        <v>0.29286632391663425</v>
      </c>
      <c r="E458" s="122">
        <v>0.96450243789097012</v>
      </c>
      <c r="F458" s="122">
        <v>0.97257896123790299</v>
      </c>
      <c r="G458" s="122">
        <v>0.61604771022922988</v>
      </c>
      <c r="H458" s="122">
        <v>0.9639820833891084</v>
      </c>
      <c r="I458" s="122">
        <v>0.47597068220350414</v>
      </c>
      <c r="J458" s="122">
        <v>0.99745802042762</v>
      </c>
      <c r="K458" s="100">
        <v>0.83383702773562685</v>
      </c>
      <c r="L458" s="101"/>
      <c r="M458" s="102">
        <v>457</v>
      </c>
      <c r="N458" s="125">
        <v>1.5642040173531944</v>
      </c>
      <c r="O458" s="125">
        <v>-1.274799695545809</v>
      </c>
      <c r="P458" s="125">
        <v>-0.54503034446782905</v>
      </c>
      <c r="Q458" s="125">
        <v>1.8055086432575411</v>
      </c>
      <c r="R458" s="125">
        <v>1.9201252742868662</v>
      </c>
      <c r="S458" s="125">
        <v>0.29511690065122237</v>
      </c>
      <c r="T458" s="125">
        <v>1.7988915771510297</v>
      </c>
      <c r="U458" s="122">
        <v>-6.0269033973398681E-2</v>
      </c>
      <c r="V458" s="122">
        <v>2.8016652805470024</v>
      </c>
      <c r="W458" s="94">
        <v>0.96943951552831098</v>
      </c>
      <c r="X458" s="56"/>
      <c r="Y458" s="95">
        <v>457</v>
      </c>
      <c r="Z458" s="122">
        <f>(幕後結果!$AB$2+幕後結果!$AB$4*幕後結果_最佳化!$N1459)*12/3</f>
        <v>-0.22521987659717424</v>
      </c>
      <c r="AA458" s="122">
        <f>(幕後結果!$AC$2+幕後結果!$AC$4*幕後結果_最佳化!$O1459)*12/3</f>
        <v>-1.322222513331438</v>
      </c>
      <c r="AB458" s="122">
        <f>(幕後結果!$AD$2+幕後結果!$AD$4*幕後結果_最佳化!$P1459)*12/3</f>
        <v>-0.94418424920464528</v>
      </c>
      <c r="AC458" s="122">
        <f>(幕後結果!$AE$2+幕後結果!$AE$4*幕後結果_最佳化!$Q1459)*12/3</f>
        <v>1.7750212689652043</v>
      </c>
      <c r="AD458" s="122">
        <f>(幕後結果!$AF$2+幕後結果!$AF$4*幕後結果_最佳化!$R1459)*12/3</f>
        <v>5.0237037334724866</v>
      </c>
      <c r="AE458" s="122">
        <f>(幕後結果!$AG$2+幕後結果!$AG$4*幕後結果_最佳化!$S1459)*12/3</f>
        <v>0.40273655452215751</v>
      </c>
      <c r="AF458" s="122">
        <f>(幕後結果!$AH$2+幕後結果!$AH$4*幕後結果_最佳化!$T1459)*12/3</f>
        <v>1.9313825145507506</v>
      </c>
      <c r="AG458" s="122">
        <f>(幕後結果!$AI$2+幕後結果!$AI$4*幕後結果_最佳化!$U1459)*12/3</f>
        <v>-1.0306163961694099</v>
      </c>
      <c r="AH458" s="122">
        <f>(幕後結果!$AJ$2+幕後結果!$AJ$4*幕後結果_最佳化!$V1459)*12/3</f>
        <v>3.7323519862742125</v>
      </c>
      <c r="AI458" s="96">
        <f>(幕後結果!$AK$2+幕後結果!$AK$4*幕後結果_最佳化!$W1459)*12/3</f>
        <v>-1.4766772341635745</v>
      </c>
      <c r="AJ458" s="56"/>
      <c r="AK458" s="56"/>
      <c r="AL458" s="56"/>
      <c r="AM458" s="104">
        <v>457</v>
      </c>
      <c r="AN458" s="122">
        <f t="shared" si="92"/>
        <v>7.171890201948089E-2</v>
      </c>
      <c r="AO458" s="122">
        <f t="shared" si="93"/>
        <v>0.10666577559474588</v>
      </c>
      <c r="AP458" s="122">
        <f t="shared" si="94"/>
        <v>4.6664859829598247E-2</v>
      </c>
      <c r="AQ458" s="122">
        <f t="shared" si="95"/>
        <v>0.11738878240255105</v>
      </c>
      <c r="AR458" s="122">
        <f t="shared" si="96"/>
        <v>0.12933433804719369</v>
      </c>
      <c r="AS458" s="122">
        <f t="shared" si="97"/>
        <v>0.13745918160164181</v>
      </c>
      <c r="AT458" s="122">
        <f t="shared" si="98"/>
        <v>5.7106682905054079E-2</v>
      </c>
      <c r="AU458" s="122">
        <f t="shared" si="99"/>
        <v>0.10927348032170332</v>
      </c>
      <c r="AV458" s="122">
        <f t="shared" si="100"/>
        <v>0.12435085027118881</v>
      </c>
      <c r="AW458" s="122">
        <f t="shared" si="101"/>
        <v>0.10003714700684237</v>
      </c>
      <c r="AX458" s="122">
        <f t="shared" si="102"/>
        <v>1.0000000000000002</v>
      </c>
      <c r="AY458" s="122">
        <f>SUMPRODUCT(AN458:AW458,幕後結果_最佳化!$Z$1005:$AI$1005)</f>
        <v>-3.6100045191386848E-2</v>
      </c>
      <c r="AZ458" s="122">
        <f>(SUMPRODUCT(AN458:AW458,MMULT(AN458:AW458,幕後結果!$AB$9:$AK$18)))*252</f>
        <v>6.0761486996326455E-2</v>
      </c>
      <c r="BA458" s="122">
        <f t="shared" si="103"/>
        <v>0.24649845232034714</v>
      </c>
      <c r="BB458" s="98">
        <f t="shared" si="104"/>
        <v>-0.3204890109765034</v>
      </c>
      <c r="BC458" s="56"/>
      <c r="BD458" s="56"/>
    </row>
    <row r="459" spans="1:56">
      <c r="A459" s="91">
        <v>458</v>
      </c>
      <c r="B459" s="122">
        <v>0.50403103635596946</v>
      </c>
      <c r="C459" s="122">
        <v>5.4772472702435682E-2</v>
      </c>
      <c r="D459" s="122">
        <v>0.15731729253503945</v>
      </c>
      <c r="E459" s="122">
        <v>0.49159148661029839</v>
      </c>
      <c r="F459" s="122">
        <v>0.71158323634346488</v>
      </c>
      <c r="G459" s="122">
        <v>0.97256617726136141</v>
      </c>
      <c r="H459" s="122">
        <v>0.25792445755982851</v>
      </c>
      <c r="I459" s="122">
        <v>0.11780616904406194</v>
      </c>
      <c r="J459" s="122">
        <v>0.51387404007439774</v>
      </c>
      <c r="K459" s="100">
        <v>0.31323661692204752</v>
      </c>
      <c r="L459" s="101"/>
      <c r="M459" s="102">
        <v>458</v>
      </c>
      <c r="N459" s="125">
        <v>1.0104481648826524E-2</v>
      </c>
      <c r="O459" s="125">
        <v>-1.6002418318104543</v>
      </c>
      <c r="P459" s="125">
        <v>-1.0055448073793343</v>
      </c>
      <c r="Q459" s="125">
        <v>-2.1078578197623838E-2</v>
      </c>
      <c r="R459" s="125">
        <v>0.55801589929332396</v>
      </c>
      <c r="S459" s="125">
        <v>1.9199228477013695</v>
      </c>
      <c r="T459" s="125">
        <v>-0.64975743875199798</v>
      </c>
      <c r="U459" s="122">
        <v>-1.1860252247469301</v>
      </c>
      <c r="V459" s="122">
        <v>3.4784074254046511E-2</v>
      </c>
      <c r="W459" s="94">
        <v>-0.4866967709944538</v>
      </c>
      <c r="X459" s="56"/>
      <c r="Y459" s="95">
        <v>458</v>
      </c>
      <c r="Z459" s="122">
        <f>(幕後結果!$AB$2+幕後結果!$AB$4*幕後結果_最佳化!$N1460)*12/3</f>
        <v>-1.8170241006801551</v>
      </c>
      <c r="AA459" s="122">
        <f>(幕後結果!$AC$2+幕後結果!$AC$4*幕後結果_最佳化!$O1460)*12/3</f>
        <v>-1.6922658376407889</v>
      </c>
      <c r="AB459" s="122">
        <f>(幕後結果!$AD$2+幕後結果!$AD$4*幕後結果_最佳化!$P1460)*12/3</f>
        <v>-1.9040305618900251</v>
      </c>
      <c r="AC459" s="122">
        <f>(幕後結果!$AE$2+幕後結果!$AE$4*幕後結果_最佳化!$Q1460)*12/3</f>
        <v>-0.80524059964413086</v>
      </c>
      <c r="AD459" s="122">
        <f>(幕後結果!$AF$2+幕後結果!$AF$4*幕後結果_最佳化!$R1460)*12/3</f>
        <v>1.6445199561068991</v>
      </c>
      <c r="AE459" s="122">
        <f>(幕後結果!$AG$2+幕後結果!$AG$4*幕後結果_最佳化!$S1460)*12/3</f>
        <v>1.0651336092936075</v>
      </c>
      <c r="AF459" s="122">
        <f>(幕後結果!$AH$2+幕後結果!$AH$4*幕後結果_最佳化!$T1460)*12/3</f>
        <v>-0.97335769208561462</v>
      </c>
      <c r="AG459" s="122">
        <f>(幕後結果!$AI$2+幕後結果!$AI$4*幕後結果_最佳化!$U1460)*12/3</f>
        <v>-2.4254527934525951</v>
      </c>
      <c r="AH459" s="122">
        <f>(幕後結果!$AJ$2+幕後結果!$AJ$4*幕後結果_最佳化!$V1460)*12/3</f>
        <v>1.5484406923989844</v>
      </c>
      <c r="AI459" s="96">
        <f>(幕後結果!$AK$2+幕後結果!$AK$4*幕後結果_最佳化!$W1460)*12/3</f>
        <v>-3.4126506814137798</v>
      </c>
      <c r="AJ459" s="56"/>
      <c r="AK459" s="56"/>
      <c r="AL459" s="56"/>
      <c r="AM459" s="104">
        <v>458</v>
      </c>
      <c r="AN459" s="122">
        <f t="shared" si="92"/>
        <v>0.10035939704216593</v>
      </c>
      <c r="AO459" s="122">
        <f t="shared" si="93"/>
        <v>7.1143020900809664E-2</v>
      </c>
      <c r="AP459" s="122">
        <f t="shared" si="94"/>
        <v>0.21225078663370442</v>
      </c>
      <c r="AQ459" s="122">
        <f t="shared" si="95"/>
        <v>0.13504048872983732</v>
      </c>
      <c r="AR459" s="122">
        <f t="shared" si="96"/>
        <v>4.6570640607866629E-2</v>
      </c>
      <c r="AS459" s="122">
        <f t="shared" si="97"/>
        <v>5.9763621545941295E-2</v>
      </c>
      <c r="AT459" s="122">
        <f t="shared" si="98"/>
        <v>7.5892632548859307E-2</v>
      </c>
      <c r="AU459" s="122">
        <f t="shared" si="99"/>
        <v>0.19922986613646682</v>
      </c>
      <c r="AV459" s="122">
        <f t="shared" si="100"/>
        <v>7.3881256304859491E-2</v>
      </c>
      <c r="AW459" s="122">
        <f t="shared" si="101"/>
        <v>2.5868289549489162E-2</v>
      </c>
      <c r="AX459" s="122">
        <f t="shared" si="102"/>
        <v>1.0000000000000002</v>
      </c>
      <c r="AY459" s="122">
        <f>SUMPRODUCT(AN459:AW459,幕後結果_最佳化!$Z$1005:$AI$1005)</f>
        <v>-0.12678287479822437</v>
      </c>
      <c r="AZ459" s="122">
        <f>(SUMPRODUCT(AN459:AW459,MMULT(AN459:AW459,幕後結果!$AB$9:$AK$18)))*252</f>
        <v>7.3063001121375121E-2</v>
      </c>
      <c r="BA459" s="122">
        <f t="shared" si="103"/>
        <v>0.27030168538389676</v>
      </c>
      <c r="BB459" s="98">
        <f t="shared" si="104"/>
        <v>-0.62775366922789166</v>
      </c>
      <c r="BC459" s="56"/>
      <c r="BD459" s="56"/>
    </row>
    <row r="460" spans="1:56">
      <c r="A460" s="91">
        <v>459</v>
      </c>
      <c r="B460" s="122">
        <v>0.25750297569804448</v>
      </c>
      <c r="C460" s="122">
        <v>0.10201460871909895</v>
      </c>
      <c r="D460" s="122">
        <v>0.86267693839362525</v>
      </c>
      <c r="E460" s="122">
        <v>0.2257232015550199</v>
      </c>
      <c r="F460" s="122">
        <v>0.93662533025997896</v>
      </c>
      <c r="G460" s="122">
        <v>0.55854168776329916</v>
      </c>
      <c r="H460" s="122">
        <v>0.99266526372359998</v>
      </c>
      <c r="I460" s="122">
        <v>0.75849669732104497</v>
      </c>
      <c r="J460" s="122">
        <v>0.72609212119613153</v>
      </c>
      <c r="K460" s="100">
        <v>0.8380276727678766</v>
      </c>
      <c r="L460" s="101"/>
      <c r="M460" s="102">
        <v>459</v>
      </c>
      <c r="N460" s="125">
        <v>-0.65106279592554261</v>
      </c>
      <c r="O460" s="125">
        <v>-1.2701555783033027</v>
      </c>
      <c r="P460" s="125">
        <v>1.0924254921411847</v>
      </c>
      <c r="Q460" s="125">
        <v>-0.75300584258562586</v>
      </c>
      <c r="R460" s="125">
        <v>1.5270469402350493</v>
      </c>
      <c r="S460" s="125">
        <v>0.14727289671962562</v>
      </c>
      <c r="T460" s="125">
        <v>2.4404377840889127</v>
      </c>
      <c r="U460" s="122">
        <v>0.70147504119200976</v>
      </c>
      <c r="V460" s="122">
        <v>0.60103637713262825</v>
      </c>
      <c r="W460" s="94">
        <v>0.98638412038334733</v>
      </c>
      <c r="X460" s="56"/>
      <c r="Y460" s="95">
        <v>459</v>
      </c>
      <c r="Z460" s="122">
        <f>(幕後結果!$AB$2+幕後結果!$AB$4*幕後結果_最佳化!$N1461)*12/3</f>
        <v>-2.4942322466766225</v>
      </c>
      <c r="AA460" s="122">
        <f>(幕後結果!$AC$2+幕後結果!$AC$4*幕後結果_最佳化!$O1461)*12/3</f>
        <v>-1.3541612093704944</v>
      </c>
      <c r="AB460" s="122">
        <f>(幕後結果!$AD$2+幕後結果!$AD$4*幕後結果_最佳化!$P1461)*12/3</f>
        <v>0.5221875384320751</v>
      </c>
      <c r="AC460" s="122">
        <f>(幕後結果!$AE$2+幕後結果!$AE$4*幕後結果_最佳化!$Q1461)*12/3</f>
        <v>-0.51300330988986942</v>
      </c>
      <c r="AD460" s="122">
        <f>(幕後結果!$AF$2+幕後結果!$AF$4*幕後結果_最佳化!$R1461)*12/3</f>
        <v>3.9691958693927361</v>
      </c>
      <c r="AE460" s="122">
        <f>(幕後結果!$AG$2+幕後結果!$AG$4*幕後結果_最佳化!$S1461)*12/3</f>
        <v>-0.50265964884707914</v>
      </c>
      <c r="AF460" s="122">
        <f>(幕後結果!$AH$2+幕後結果!$AH$4*幕後結果_最佳化!$T1461)*12/3</f>
        <v>2.0309293277863816</v>
      </c>
      <c r="AG460" s="122">
        <f>(幕後結果!$AI$2+幕後結果!$AI$4*幕後結果_最佳化!$U1461)*12/3</f>
        <v>-0.43583379791267407</v>
      </c>
      <c r="AH460" s="122">
        <f>(幕後結果!$AJ$2+幕後結果!$AJ$4*幕後結果_最佳化!$V1461)*12/3</f>
        <v>1.1740339320365385</v>
      </c>
      <c r="AI460" s="96">
        <f>(幕後結果!$AK$2+幕後結果!$AK$4*幕後結果_最佳化!$W1461)*12/3</f>
        <v>-0.3466856052079279</v>
      </c>
      <c r="AJ460" s="56"/>
      <c r="AK460" s="56"/>
      <c r="AL460" s="56"/>
      <c r="AM460" s="104">
        <v>459</v>
      </c>
      <c r="AN460" s="122">
        <f t="shared" si="92"/>
        <v>0.14344911962675283</v>
      </c>
      <c r="AO460" s="122">
        <f t="shared" si="93"/>
        <v>7.4806348903837791E-2</v>
      </c>
      <c r="AP460" s="122">
        <f t="shared" si="94"/>
        <v>0.13365311589982301</v>
      </c>
      <c r="AQ460" s="122">
        <f t="shared" si="95"/>
        <v>6.4712561859387494E-2</v>
      </c>
      <c r="AR460" s="122">
        <f t="shared" si="96"/>
        <v>4.2797876584524018E-2</v>
      </c>
      <c r="AS460" s="122">
        <f t="shared" si="97"/>
        <v>0.11046995175906534</v>
      </c>
      <c r="AT460" s="122">
        <f t="shared" si="98"/>
        <v>0.14140287627093959</v>
      </c>
      <c r="AU460" s="122">
        <f t="shared" si="99"/>
        <v>0.12060048136344501</v>
      </c>
      <c r="AV460" s="122">
        <f t="shared" si="100"/>
        <v>7.1825213422515369E-2</v>
      </c>
      <c r="AW460" s="122">
        <f t="shared" si="101"/>
        <v>9.6282454309709498E-2</v>
      </c>
      <c r="AX460" s="122">
        <f t="shared" si="102"/>
        <v>1</v>
      </c>
      <c r="AY460" s="122">
        <f>SUMPRODUCT(AN460:AW460,幕後結果_最佳化!$Z$1005:$AI$1005)</f>
        <v>-0.30563637839059316</v>
      </c>
      <c r="AZ460" s="122">
        <f>(SUMPRODUCT(AN460:AW460,MMULT(AN460:AW460,幕後結果!$AB$9:$AK$18)))*252</f>
        <v>5.6499868466976404E-2</v>
      </c>
      <c r="BA460" s="122">
        <f t="shared" si="103"/>
        <v>0.23769700979813863</v>
      </c>
      <c r="BB460" s="98">
        <f t="shared" si="104"/>
        <v>-1.4663052710952635</v>
      </c>
      <c r="BC460" s="56"/>
      <c r="BD460" s="56"/>
    </row>
    <row r="461" spans="1:56">
      <c r="A461" s="91">
        <v>460</v>
      </c>
      <c r="B461" s="122">
        <v>0.32674572588478235</v>
      </c>
      <c r="C461" s="122">
        <v>5.5513638111386987E-2</v>
      </c>
      <c r="D461" s="122">
        <v>0.85073869707413574</v>
      </c>
      <c r="E461" s="122">
        <v>0.45762333107581865</v>
      </c>
      <c r="F461" s="122">
        <v>9.3484585846761448E-3</v>
      </c>
      <c r="G461" s="122">
        <v>0.19076317748683302</v>
      </c>
      <c r="H461" s="122">
        <v>0.78608114397237783</v>
      </c>
      <c r="I461" s="122">
        <v>0.55050889605331443</v>
      </c>
      <c r="J461" s="122">
        <v>0.55573948776376403</v>
      </c>
      <c r="K461" s="100">
        <v>0.22773256460931912</v>
      </c>
      <c r="L461" s="101"/>
      <c r="M461" s="102">
        <v>460</v>
      </c>
      <c r="N461" s="125">
        <v>-0.44891711140943996</v>
      </c>
      <c r="O461" s="125">
        <v>-1.593592764097338</v>
      </c>
      <c r="P461" s="125">
        <v>1.03960682264772</v>
      </c>
      <c r="Q461" s="125">
        <v>-0.10642310485306879</v>
      </c>
      <c r="R461" s="125">
        <v>-2.3515193493221442</v>
      </c>
      <c r="S461" s="125">
        <v>-0.87508739510364009</v>
      </c>
      <c r="T461" s="125">
        <v>0.7928972115981614</v>
      </c>
      <c r="U461" s="122">
        <v>0.12694717564539865</v>
      </c>
      <c r="V461" s="122">
        <v>0.14017588534996703</v>
      </c>
      <c r="W461" s="94">
        <v>-0.74633490802205005</v>
      </c>
      <c r="X461" s="56"/>
      <c r="Y461" s="95">
        <v>460</v>
      </c>
      <c r="Z461" s="122">
        <f>(幕後結果!$AB$2+幕後結果!$AB$4*幕後結果_最佳化!$N1462)*12/3</f>
        <v>-2.2871822173186005</v>
      </c>
      <c r="AA461" s="122">
        <f>(幕後結果!$AC$2+幕後結果!$AC$4*幕後結果_最佳化!$O1462)*12/3</f>
        <v>-1.6928694088079645</v>
      </c>
      <c r="AB461" s="122">
        <f>(幕後結果!$AD$2+幕後結果!$AD$4*幕後結果_最佳化!$P1462)*12/3</f>
        <v>0.35661639452273314</v>
      </c>
      <c r="AC461" s="122">
        <f>(幕後結果!$AE$2+幕後結果!$AE$4*幕後結果_最佳化!$Q1462)*12/3</f>
        <v>7.3861463209566242E-2</v>
      </c>
      <c r="AD461" s="122">
        <f>(幕後結果!$AF$2+幕後結果!$AF$4*幕後結果_最佳化!$R1462)*12/3</f>
        <v>-2.8931180872387032</v>
      </c>
      <c r="AE461" s="122">
        <f>(幕後結果!$AG$2+幕後結果!$AG$4*幕後結果_最佳化!$S1462)*12/3</f>
        <v>-0.83282671505802552</v>
      </c>
      <c r="AF461" s="122">
        <f>(幕後結果!$AH$2+幕後結果!$AH$4*幕後結果_最佳化!$T1462)*12/3</f>
        <v>0.44219658662840705</v>
      </c>
      <c r="AG461" s="122">
        <f>(幕後結果!$AI$2+幕後結果!$AI$4*幕後結果_最佳化!$U1462)*12/3</f>
        <v>-1.6390114200576065</v>
      </c>
      <c r="AH461" s="122">
        <f>(幕後結果!$AJ$2+幕後結果!$AJ$4*幕後結果_最佳化!$V1462)*12/3</f>
        <v>1.0309014676816111</v>
      </c>
      <c r="AI461" s="96">
        <f>(幕後結果!$AK$2+幕後結果!$AK$4*幕後結果_最佳化!$W1462)*12/3</f>
        <v>-4.4501734309628143</v>
      </c>
      <c r="AJ461" s="56"/>
      <c r="AK461" s="56"/>
      <c r="AL461" s="56"/>
      <c r="AM461" s="104">
        <v>460</v>
      </c>
      <c r="AN461" s="122">
        <f t="shared" si="92"/>
        <v>4.3644018408881977E-2</v>
      </c>
      <c r="AO461" s="122">
        <f t="shared" si="93"/>
        <v>0.11759948766526417</v>
      </c>
      <c r="AP461" s="122">
        <f t="shared" si="94"/>
        <v>0.1681298980989403</v>
      </c>
      <c r="AQ461" s="122">
        <f t="shared" si="95"/>
        <v>8.8712779937988751E-3</v>
      </c>
      <c r="AR461" s="122">
        <f t="shared" si="96"/>
        <v>7.9779538487237497E-2</v>
      </c>
      <c r="AS461" s="122">
        <f t="shared" si="97"/>
        <v>0.15749744713351876</v>
      </c>
      <c r="AT461" s="122">
        <f t="shared" si="98"/>
        <v>0.15571488531499142</v>
      </c>
      <c r="AU461" s="122">
        <f t="shared" si="99"/>
        <v>8.1554982222870928E-2</v>
      </c>
      <c r="AV461" s="122">
        <f t="shared" si="100"/>
        <v>6.6912534166253188E-2</v>
      </c>
      <c r="AW461" s="122">
        <f t="shared" si="101"/>
        <v>0.12029593050824296</v>
      </c>
      <c r="AX461" s="122">
        <f t="shared" si="102"/>
        <v>1.0000000000000002</v>
      </c>
      <c r="AY461" s="122">
        <f>SUMPRODUCT(AN461:AW461,幕後結果_最佳化!$Z$1005:$AI$1005)</f>
        <v>-0.12445128680043516</v>
      </c>
      <c r="AZ461" s="122">
        <f>(SUMPRODUCT(AN461:AW461,MMULT(AN461:AW461,幕後結果!$AB$9:$AK$18)))*252</f>
        <v>6.0002177656344996E-2</v>
      </c>
      <c r="BA461" s="122">
        <f t="shared" si="103"/>
        <v>0.24495341936038573</v>
      </c>
      <c r="BB461" s="98">
        <f t="shared" si="104"/>
        <v>-0.68319636948697149</v>
      </c>
      <c r="BC461" s="56"/>
      <c r="BD461" s="56"/>
    </row>
    <row r="462" spans="1:56">
      <c r="A462" s="91">
        <v>461</v>
      </c>
      <c r="B462" s="122">
        <v>0.42266192833830596</v>
      </c>
      <c r="C462" s="122">
        <v>0.81671819221362529</v>
      </c>
      <c r="D462" s="122">
        <v>0.5810075042255376</v>
      </c>
      <c r="E462" s="122">
        <v>0.39970403514063846</v>
      </c>
      <c r="F462" s="122">
        <v>0.9347428954314938</v>
      </c>
      <c r="G462" s="122">
        <v>0.74971069514272348</v>
      </c>
      <c r="H462" s="122">
        <v>0.7153521578185138</v>
      </c>
      <c r="I462" s="122">
        <v>0.59735426026746641</v>
      </c>
      <c r="J462" s="122">
        <v>0.2020567234720072</v>
      </c>
      <c r="K462" s="100">
        <v>0.32311439958930399</v>
      </c>
      <c r="L462" s="101"/>
      <c r="M462" s="102">
        <v>461</v>
      </c>
      <c r="N462" s="125">
        <v>-0.19508825551040279</v>
      </c>
      <c r="O462" s="125">
        <v>0.90292892958824456</v>
      </c>
      <c r="P462" s="125">
        <v>0.20447158915829119</v>
      </c>
      <c r="Q462" s="125">
        <v>-0.25411324609699915</v>
      </c>
      <c r="R462" s="125">
        <v>1.5120772596872121</v>
      </c>
      <c r="S462" s="125">
        <v>0.673579626123188</v>
      </c>
      <c r="T462" s="125">
        <v>0.56908908634688349</v>
      </c>
      <c r="U462" s="122">
        <v>0.24650481257755361</v>
      </c>
      <c r="V462" s="122">
        <v>-0.83429734616587736</v>
      </c>
      <c r="W462" s="94">
        <v>-0.45900747365301475</v>
      </c>
      <c r="X462" s="56"/>
      <c r="Y462" s="95">
        <v>461</v>
      </c>
      <c r="Z462" s="122">
        <f>(幕後結果!$AB$2+幕後結果!$AB$4*幕後結果_最佳化!$N1463)*12/3</f>
        <v>-2.0271951085578279</v>
      </c>
      <c r="AA462" s="122">
        <f>(幕後結果!$AC$2+幕後結果!$AC$4*幕後結果_最佳化!$O1463)*12/3</f>
        <v>0.95170264294102669</v>
      </c>
      <c r="AB462" s="122">
        <f>(幕後結果!$AD$2+幕後結果!$AD$4*幕後結果_最佳化!$P1463)*12/3</f>
        <v>0.54785860208114534</v>
      </c>
      <c r="AC462" s="122">
        <f>(幕後結果!$AE$2+幕後結果!$AE$4*幕後結果_最佳化!$Q1463)*12/3</f>
        <v>0.40757721289261933</v>
      </c>
      <c r="AD462" s="122">
        <f>(幕後結果!$AF$2+幕後結果!$AF$4*幕後結果_最佳化!$R1463)*12/3</f>
        <v>3.907858239957426</v>
      </c>
      <c r="AE462" s="122">
        <f>(幕後結果!$AG$2+幕後結果!$AG$4*幕後結果_最佳化!$S1463)*12/3</f>
        <v>0.27396047454892825</v>
      </c>
      <c r="AF462" s="122">
        <f>(幕後結果!$AH$2+幕後結果!$AH$4*幕後結果_最佳化!$T1463)*12/3</f>
        <v>0.86158257881349198</v>
      </c>
      <c r="AG462" s="122">
        <f>(幕後結果!$AI$2+幕後結果!$AI$4*幕後結果_最佳化!$U1463)*12/3</f>
        <v>0.65701513788713461</v>
      </c>
      <c r="AH462" s="122">
        <f>(幕後結果!$AJ$2+幕後結果!$AJ$4*幕後結果_最佳化!$V1463)*12/3</f>
        <v>0.13610007760948994</v>
      </c>
      <c r="AI462" s="96">
        <f>(幕後結果!$AK$2+幕後結果!$AK$4*幕後結果_最佳化!$W1463)*12/3</f>
        <v>-0.53560730693174685</v>
      </c>
      <c r="AJ462" s="56"/>
      <c r="AK462" s="56"/>
      <c r="AL462" s="56"/>
      <c r="AM462" s="104">
        <v>461</v>
      </c>
      <c r="AN462" s="122">
        <f t="shared" si="92"/>
        <v>0.11658354827282541</v>
      </c>
      <c r="AO462" s="122">
        <f t="shared" si="93"/>
        <v>0.20290856009815805</v>
      </c>
      <c r="AP462" s="122">
        <f t="shared" si="94"/>
        <v>5.6337872939017319E-2</v>
      </c>
      <c r="AQ462" s="122">
        <f t="shared" si="95"/>
        <v>1.0844665753882946E-2</v>
      </c>
      <c r="AR462" s="122">
        <f t="shared" si="96"/>
        <v>4.7680423433754497E-2</v>
      </c>
      <c r="AS462" s="122">
        <f t="shared" si="97"/>
        <v>3.3178475798547498E-2</v>
      </c>
      <c r="AT462" s="122">
        <f t="shared" si="98"/>
        <v>0.15706163091171785</v>
      </c>
      <c r="AU462" s="122">
        <f t="shared" si="99"/>
        <v>0.1042879869513901</v>
      </c>
      <c r="AV462" s="122">
        <f t="shared" si="100"/>
        <v>0.16613169087378635</v>
      </c>
      <c r="AW462" s="122">
        <f t="shared" si="101"/>
        <v>0.10498514496691991</v>
      </c>
      <c r="AX462" s="122">
        <f t="shared" si="102"/>
        <v>0.99999999999999989</v>
      </c>
      <c r="AY462" s="122">
        <f>SUMPRODUCT(AN462:AW462,幕後結果_最佳化!$Z$1005:$AI$1005)</f>
        <v>-0.1691711106607775</v>
      </c>
      <c r="AZ462" s="122">
        <f>(SUMPRODUCT(AN462:AW462,MMULT(AN462:AW462,幕後結果!$AB$9:$AK$18)))*252</f>
        <v>5.6115578408072492E-2</v>
      </c>
      <c r="BA462" s="122">
        <f t="shared" si="103"/>
        <v>0.23688726940904295</v>
      </c>
      <c r="BB462" s="98">
        <f t="shared" si="104"/>
        <v>-0.89524063994585379</v>
      </c>
      <c r="BC462" s="56"/>
      <c r="BD462" s="56"/>
    </row>
    <row r="463" spans="1:56">
      <c r="A463" s="91">
        <v>462</v>
      </c>
      <c r="B463" s="122">
        <v>0.55357479821170985</v>
      </c>
      <c r="C463" s="122">
        <v>0.63559820467502504</v>
      </c>
      <c r="D463" s="122">
        <v>0.18953558907503032</v>
      </c>
      <c r="E463" s="122">
        <v>5.5122190640353841E-2</v>
      </c>
      <c r="F463" s="122">
        <v>0.34507209139787198</v>
      </c>
      <c r="G463" s="122">
        <v>0.183009767620262</v>
      </c>
      <c r="H463" s="122">
        <v>0.20499628322165675</v>
      </c>
      <c r="I463" s="122">
        <v>0.893038473992259</v>
      </c>
      <c r="J463" s="122">
        <v>0.76585280491902497</v>
      </c>
      <c r="K463" s="100">
        <v>0.88554929438344376</v>
      </c>
      <c r="L463" s="101"/>
      <c r="M463" s="102">
        <v>462</v>
      </c>
      <c r="N463" s="125">
        <v>0.13469831741277619</v>
      </c>
      <c r="O463" s="125">
        <v>0.34671746152262811</v>
      </c>
      <c r="P463" s="125">
        <v>-0.87960896949490486</v>
      </c>
      <c r="Q463" s="125">
        <v>-1.5970956787838688</v>
      </c>
      <c r="R463" s="125">
        <v>-0.39865940594151167</v>
      </c>
      <c r="S463" s="125">
        <v>-0.90395448717055094</v>
      </c>
      <c r="T463" s="125">
        <v>-0.82390671187148501</v>
      </c>
      <c r="U463" s="122">
        <v>1.2428501669514096</v>
      </c>
      <c r="V463" s="122">
        <v>0.72525698369576219</v>
      </c>
      <c r="W463" s="94">
        <v>1.2031935993079552</v>
      </c>
      <c r="X463" s="56"/>
      <c r="Y463" s="95">
        <v>462</v>
      </c>
      <c r="Z463" s="122">
        <f>(幕後結果!$AB$2+幕後結果!$AB$4*幕後結果_最佳化!$N1464)*12/3</f>
        <v>-1.6894074393870497</v>
      </c>
      <c r="AA463" s="122">
        <f>(幕後結果!$AC$2+幕後結果!$AC$4*幕後結果_最佳化!$O1464)*12/3</f>
        <v>0.368932992565012</v>
      </c>
      <c r="AB463" s="122">
        <f>(幕後結果!$AD$2+幕後結果!$AD$4*幕後結果_最佳化!$P1464)*12/3</f>
        <v>-0.87809102119813398</v>
      </c>
      <c r="AC463" s="122">
        <f>(幕後結果!$AE$2+幕後結果!$AE$4*幕後結果_最佳化!$Q1464)*12/3</f>
        <v>-1.7210917552104315</v>
      </c>
      <c r="AD463" s="122">
        <f>(幕後結果!$AF$2+幕後結果!$AF$4*幕後結果_最佳化!$R1464)*12/3</f>
        <v>-0.32705914401708647</v>
      </c>
      <c r="AE463" s="122">
        <f>(幕後結果!$AG$2+幕後結果!$AG$4*幕後結果_最佳化!$S1464)*12/3</f>
        <v>-0.79011419181251485</v>
      </c>
      <c r="AF463" s="122">
        <f>(幕後結果!$AH$2+幕後結果!$AH$4*幕後結果_最佳化!$T1464)*12/3</f>
        <v>-0.51727713405855602</v>
      </c>
      <c r="AG463" s="122">
        <f>(幕後結果!$AI$2+幕後結果!$AI$4*幕後結果_最佳化!$U1464)*12/3</f>
        <v>1.1065213119269415</v>
      </c>
      <c r="AH463" s="122">
        <f>(幕後結果!$AJ$2+幕後結果!$AJ$4*幕後結果_最佳化!$V1464)*12/3</f>
        <v>1.354623572147573</v>
      </c>
      <c r="AI463" s="96">
        <f>(幕後結果!$AK$2+幕後結果!$AK$4*幕後結果_最佳化!$W1464)*12/3</f>
        <v>0.36144748339083366</v>
      </c>
      <c r="AJ463" s="56"/>
      <c r="AK463" s="56"/>
      <c r="AL463" s="56"/>
      <c r="AM463" s="104">
        <v>462</v>
      </c>
      <c r="AN463" s="122">
        <f t="shared" si="92"/>
        <v>0.18165174603947973</v>
      </c>
      <c r="AO463" s="122">
        <f t="shared" si="93"/>
        <v>0.15411399364756626</v>
      </c>
      <c r="AP463" s="122">
        <f t="shared" si="94"/>
        <v>0.12182582312998737</v>
      </c>
      <c r="AQ463" s="122">
        <f t="shared" si="95"/>
        <v>0.14629378879241556</v>
      </c>
      <c r="AR463" s="122">
        <f t="shared" si="96"/>
        <v>3.9143911706404945E-2</v>
      </c>
      <c r="AS463" s="122">
        <f t="shared" si="97"/>
        <v>1.1488181533767136E-2</v>
      </c>
      <c r="AT463" s="122">
        <f t="shared" si="98"/>
        <v>0.13649802269477518</v>
      </c>
      <c r="AU463" s="122">
        <f t="shared" si="99"/>
        <v>2.7552438285171375E-2</v>
      </c>
      <c r="AV463" s="122">
        <f t="shared" si="100"/>
        <v>0.14074577611966343</v>
      </c>
      <c r="AW463" s="122">
        <f t="shared" si="101"/>
        <v>4.0686318050769159E-2</v>
      </c>
      <c r="AX463" s="122">
        <f t="shared" si="102"/>
        <v>1.0000000000000002</v>
      </c>
      <c r="AY463" s="122">
        <f>SUMPRODUCT(AN463:AW463,幕後結果_最佳化!$Z$1005:$AI$1005)</f>
        <v>-0.16863692018009979</v>
      </c>
      <c r="AZ463" s="122">
        <f>(SUMPRODUCT(AN463:AW463,MMULT(AN463:AW463,幕後結果!$AB$9:$AK$18)))*252</f>
        <v>5.7953672005621376E-2</v>
      </c>
      <c r="BA463" s="122">
        <f t="shared" si="103"/>
        <v>0.24073568909827511</v>
      </c>
      <c r="BB463" s="98">
        <f t="shared" si="104"/>
        <v>-0.87871026091916282</v>
      </c>
      <c r="BC463" s="56"/>
      <c r="BD463" s="56"/>
    </row>
    <row r="464" spans="1:56">
      <c r="A464" s="91">
        <v>463</v>
      </c>
      <c r="B464" s="122">
        <v>0.25333701148869658</v>
      </c>
      <c r="C464" s="122">
        <v>0.27809883328181839</v>
      </c>
      <c r="D464" s="122">
        <v>0.86235539140107598</v>
      </c>
      <c r="E464" s="122">
        <v>0.6140373120859135</v>
      </c>
      <c r="F464" s="122">
        <v>0.25756327251333633</v>
      </c>
      <c r="G464" s="122">
        <v>0.45703788327482675</v>
      </c>
      <c r="H464" s="122">
        <v>0.2176613467416082</v>
      </c>
      <c r="I464" s="122">
        <v>0.29630996862369674</v>
      </c>
      <c r="J464" s="122">
        <v>0.2401170998439508</v>
      </c>
      <c r="K464" s="100">
        <v>0.16141899020117134</v>
      </c>
      <c r="L464" s="101"/>
      <c r="M464" s="102">
        <v>463</v>
      </c>
      <c r="N464" s="125">
        <v>-0.66402544916959039</v>
      </c>
      <c r="O464" s="125">
        <v>-0.58849861001241555</v>
      </c>
      <c r="P464" s="125">
        <v>1.0909628784512813</v>
      </c>
      <c r="Q464" s="125">
        <v>0.28985734403713365</v>
      </c>
      <c r="R464" s="125">
        <v>-0.65087598474153585</v>
      </c>
      <c r="S464" s="125">
        <v>-0.10789905524922856</v>
      </c>
      <c r="T464" s="125">
        <v>-0.78011584030485459</v>
      </c>
      <c r="U464" s="122">
        <v>-0.53504326931949153</v>
      </c>
      <c r="V464" s="122">
        <v>-0.70592593251378477</v>
      </c>
      <c r="W464" s="94">
        <v>-0.98864271305735096</v>
      </c>
      <c r="X464" s="56"/>
      <c r="Y464" s="95">
        <v>463</v>
      </c>
      <c r="Z464" s="122">
        <f>(幕後結果!$AB$2+幕後結果!$AB$4*幕後結果_最佳化!$N1465)*12/3</f>
        <v>-2.5075093925190517</v>
      </c>
      <c r="AA464" s="122">
        <f>(幕後結果!$AC$2+幕後結果!$AC$4*幕後結果_最佳化!$O1465)*12/3</f>
        <v>-0.6334486936131225</v>
      </c>
      <c r="AB464" s="122">
        <f>(幕後結果!$AD$2+幕後結果!$AD$4*幕後結果_最佳化!$P1465)*12/3</f>
        <v>0.81868030015359639</v>
      </c>
      <c r="AC464" s="122">
        <f>(幕後結果!$AE$2+幕後結果!$AE$4*幕後結果_最佳化!$Q1465)*12/3</f>
        <v>0.83795204318997329</v>
      </c>
      <c r="AD464" s="122">
        <f>(幕後結果!$AF$2+幕後結果!$AF$4*幕後結果_最佳化!$R1465)*12/3</f>
        <v>0.3382245252042555</v>
      </c>
      <c r="AE464" s="122">
        <f>(幕後結果!$AG$2+幕後結果!$AG$4*幕後結果_最佳化!$S1465)*12/3</f>
        <v>-0.29193090791789339</v>
      </c>
      <c r="AF464" s="122">
        <f>(幕後結果!$AH$2+幕後結果!$AH$4*幕後結果_最佳化!$T1465)*12/3</f>
        <v>-0.77947372315055075</v>
      </c>
      <c r="AG464" s="122">
        <f>(幕後結果!$AI$2+幕後結果!$AI$4*幕後結果_最佳化!$U1465)*12/3</f>
        <v>-1.1261309391081653</v>
      </c>
      <c r="AH464" s="122">
        <f>(幕後結果!$AJ$2+幕後結果!$AJ$4*幕後結果_最佳化!$V1465)*12/3</f>
        <v>0.2051286892849733</v>
      </c>
      <c r="AI464" s="96">
        <f>(幕後結果!$AK$2+幕後結果!$AK$4*幕後結果_最佳化!$W1465)*12/3</f>
        <v>-3.3544985072277118</v>
      </c>
      <c r="AJ464" s="56"/>
      <c r="AK464" s="56"/>
      <c r="AL464" s="56"/>
      <c r="AM464" s="104">
        <v>463</v>
      </c>
      <c r="AN464" s="122">
        <f t="shared" si="92"/>
        <v>0.14782850735459865</v>
      </c>
      <c r="AO464" s="122">
        <f t="shared" si="93"/>
        <v>0.11555674440607518</v>
      </c>
      <c r="AP464" s="122">
        <f t="shared" si="94"/>
        <v>0.15617306301364725</v>
      </c>
      <c r="AQ464" s="122">
        <f t="shared" si="95"/>
        <v>8.6681549038168451E-3</v>
      </c>
      <c r="AR464" s="122">
        <f t="shared" si="96"/>
        <v>0.15323940325461707</v>
      </c>
      <c r="AS464" s="122">
        <f t="shared" si="97"/>
        <v>0.13250116556813127</v>
      </c>
      <c r="AT464" s="122">
        <f t="shared" si="98"/>
        <v>0.17287589257768279</v>
      </c>
      <c r="AU464" s="122">
        <f t="shared" si="99"/>
        <v>5.7742126261037037E-2</v>
      </c>
      <c r="AV464" s="122">
        <f t="shared" si="100"/>
        <v>6.128786784861469E-4</v>
      </c>
      <c r="AW464" s="122">
        <f t="shared" si="101"/>
        <v>5.4802063981907782E-2</v>
      </c>
      <c r="AX464" s="122">
        <f t="shared" si="102"/>
        <v>1</v>
      </c>
      <c r="AY464" s="122">
        <f>SUMPRODUCT(AN464:AW464,幕後結果_最佳化!$Z$1005:$AI$1005)</f>
        <v>-0.18822478852717658</v>
      </c>
      <c r="AZ464" s="122">
        <f>(SUMPRODUCT(AN464:AW464,MMULT(AN464:AW464,幕後結果!$AB$9:$AK$18)))*252</f>
        <v>6.6032904526450581E-2</v>
      </c>
      <c r="BA464" s="122">
        <f t="shared" si="103"/>
        <v>0.25696868394115768</v>
      </c>
      <c r="BB464" s="98">
        <f t="shared" si="104"/>
        <v>-0.89942784070957449</v>
      </c>
      <c r="BC464" s="56"/>
      <c r="BD464" s="56"/>
    </row>
    <row r="465" spans="1:56">
      <c r="A465" s="91">
        <v>464</v>
      </c>
      <c r="B465" s="122">
        <v>0.13385255122006146</v>
      </c>
      <c r="C465" s="122">
        <v>0.70970622488726876</v>
      </c>
      <c r="D465" s="122">
        <v>0.75372778387203221</v>
      </c>
      <c r="E465" s="122">
        <v>0.51425789807154465</v>
      </c>
      <c r="F465" s="122">
        <v>0.65958144648178041</v>
      </c>
      <c r="G465" s="122">
        <v>0.57719273867653764</v>
      </c>
      <c r="H465" s="122">
        <v>7.4824745790618152E-2</v>
      </c>
      <c r="I465" s="122">
        <v>0.86498545852905373</v>
      </c>
      <c r="J465" s="122">
        <v>0.71274937021636897</v>
      </c>
      <c r="K465" s="100">
        <v>0.90919136511711818</v>
      </c>
      <c r="L465" s="101"/>
      <c r="M465" s="102">
        <v>464</v>
      </c>
      <c r="N465" s="125">
        <v>-1.1083629421578467</v>
      </c>
      <c r="O465" s="125">
        <v>0.55252669466131865</v>
      </c>
      <c r="P465" s="125">
        <v>0.68626751127493946</v>
      </c>
      <c r="Q465" s="125">
        <v>3.5746862101269317E-2</v>
      </c>
      <c r="R465" s="125">
        <v>0.41132109003493106</v>
      </c>
      <c r="S465" s="125">
        <v>0.1947169743529667</v>
      </c>
      <c r="T465" s="125">
        <v>-1.4407706365500281</v>
      </c>
      <c r="U465" s="122">
        <v>1.1029955838574557</v>
      </c>
      <c r="V465" s="122">
        <v>0.56143466286828791</v>
      </c>
      <c r="W465" s="94">
        <v>1.335791996257206</v>
      </c>
      <c r="X465" s="56"/>
      <c r="Y465" s="95">
        <v>464</v>
      </c>
      <c r="Z465" s="122">
        <f>(幕後結果!$AB$2+幕後結果!$AB$4*幕後結果_最佳化!$N1466)*12/3</f>
        <v>-2.9626271517149441</v>
      </c>
      <c r="AA465" s="122">
        <f>(幕後結果!$AC$2+幕後結果!$AC$4*幕後結果_最佳化!$O1466)*12/3</f>
        <v>0.56592118387580581</v>
      </c>
      <c r="AB465" s="122">
        <f>(幕後結果!$AD$2+幕後結果!$AD$4*幕後結果_最佳化!$P1466)*12/3</f>
        <v>0.77562128675710207</v>
      </c>
      <c r="AC465" s="122">
        <f>(幕後結果!$AE$2+幕後結果!$AE$4*幕後結果_最佳化!$Q1466)*12/3</f>
        <v>0.6793569897249071</v>
      </c>
      <c r="AD465" s="122">
        <f>(幕後結果!$AF$2+幕後結果!$AF$4*幕後結果_最佳化!$R1466)*12/3</f>
        <v>2.0325813918666551</v>
      </c>
      <c r="AE465" s="122">
        <f>(幕後結果!$AG$2+幕後結果!$AG$4*幕後結果_最佳化!$S1466)*12/3</f>
        <v>-9.5111597240570653E-2</v>
      </c>
      <c r="AF465" s="122">
        <f>(幕後結果!$AH$2+幕後結果!$AH$4*幕後結果_最佳化!$T1466)*12/3</f>
        <v>-1.2044548498282006</v>
      </c>
      <c r="AG465" s="122">
        <f>(幕後結果!$AI$2+幕後結果!$AI$4*幕後結果_最佳化!$U1466)*12/3</f>
        <v>1.3543114342964013</v>
      </c>
      <c r="AH465" s="122">
        <f>(幕後結果!$AJ$2+幕後結果!$AJ$4*幕後結果_最佳化!$V1466)*12/3</f>
        <v>0.91804612574359068</v>
      </c>
      <c r="AI465" s="96">
        <f>(幕後結果!$AK$2+幕後結果!$AK$4*幕後結果_最佳化!$W1466)*12/3</f>
        <v>1.0849082397102134</v>
      </c>
      <c r="AJ465" s="56"/>
      <c r="AK465" s="56"/>
      <c r="AL465" s="56"/>
      <c r="AM465" s="104">
        <v>464</v>
      </c>
      <c r="AN465" s="122">
        <f t="shared" si="92"/>
        <v>2.8512197290785873E-3</v>
      </c>
      <c r="AO465" s="122">
        <f t="shared" si="93"/>
        <v>9.3044666502885287E-2</v>
      </c>
      <c r="AP465" s="122">
        <f t="shared" si="94"/>
        <v>9.405080397057175E-2</v>
      </c>
      <c r="AQ465" s="122">
        <f t="shared" si="95"/>
        <v>0.11044365693673443</v>
      </c>
      <c r="AR465" s="122">
        <f t="shared" si="96"/>
        <v>0.13317986353085765</v>
      </c>
      <c r="AS465" s="122">
        <f t="shared" si="97"/>
        <v>0.14656485715881182</v>
      </c>
      <c r="AT465" s="122">
        <f t="shared" si="98"/>
        <v>8.6807612821355087E-2</v>
      </c>
      <c r="AU465" s="122">
        <f t="shared" si="99"/>
        <v>8.9875749893897544E-2</v>
      </c>
      <c r="AV465" s="122">
        <f t="shared" si="100"/>
        <v>5.9322711736242484E-2</v>
      </c>
      <c r="AW465" s="122">
        <f t="shared" si="101"/>
        <v>0.18385885771956542</v>
      </c>
      <c r="AX465" s="122">
        <f t="shared" si="102"/>
        <v>1</v>
      </c>
      <c r="AY465" s="122">
        <f>SUMPRODUCT(AN465:AW465,幕後結果_最佳化!$Z$1005:$AI$1005)</f>
        <v>-8.9407999259117799E-2</v>
      </c>
      <c r="AZ465" s="122">
        <f>(SUMPRODUCT(AN465:AW465,MMULT(AN465:AW465,幕後結果!$AB$9:$AK$18)))*252</f>
        <v>7.9168813580059741E-2</v>
      </c>
      <c r="BA465" s="122">
        <f t="shared" si="103"/>
        <v>0.28136953207492055</v>
      </c>
      <c r="BB465" s="98">
        <f t="shared" si="104"/>
        <v>-0.47022859327884869</v>
      </c>
      <c r="BC465" s="56"/>
      <c r="BD465" s="56"/>
    </row>
    <row r="466" spans="1:56">
      <c r="A466" s="91">
        <v>465</v>
      </c>
      <c r="B466" s="122">
        <v>6.6563439636011301E-2</v>
      </c>
      <c r="C466" s="122">
        <v>0.49673276262000576</v>
      </c>
      <c r="D466" s="122">
        <v>0.98497950672920864</v>
      </c>
      <c r="E466" s="122">
        <v>0.20061978180499973</v>
      </c>
      <c r="F466" s="122">
        <v>0.91080144079353476</v>
      </c>
      <c r="G466" s="122">
        <v>0.53147881091059546</v>
      </c>
      <c r="H466" s="122">
        <v>0.10357992137703054</v>
      </c>
      <c r="I466" s="122">
        <v>9.5954673789776734E-2</v>
      </c>
      <c r="J466" s="122">
        <v>0.95941460297229808</v>
      </c>
      <c r="K466" s="100">
        <v>0.18132480771690584</v>
      </c>
      <c r="L466" s="101"/>
      <c r="M466" s="102">
        <v>465</v>
      </c>
      <c r="N466" s="125">
        <v>-1.5018847362642709</v>
      </c>
      <c r="O466" s="125">
        <v>-8.1898411492528078E-3</v>
      </c>
      <c r="P466" s="125">
        <v>2.1695495533114566</v>
      </c>
      <c r="Q466" s="125">
        <v>-0.83940948406048765</v>
      </c>
      <c r="R466" s="125">
        <v>1.3457067196986627</v>
      </c>
      <c r="S466" s="125">
        <v>7.8987735572063678E-2</v>
      </c>
      <c r="T466" s="125">
        <v>-1.2614136782476437</v>
      </c>
      <c r="U466" s="122">
        <v>-1.3049515457533007</v>
      </c>
      <c r="V466" s="122">
        <v>1.7439328821463234</v>
      </c>
      <c r="W466" s="94">
        <v>-0.9103278877318407</v>
      </c>
      <c r="X466" s="56"/>
      <c r="Y466" s="95">
        <v>465</v>
      </c>
      <c r="Z466" s="122">
        <f>(幕後結果!$AB$2+幕後結果!$AB$4*幕後結果_最佳化!$N1467)*12/3</f>
        <v>-3.3656963501388462</v>
      </c>
      <c r="AA466" s="122">
        <f>(幕後結果!$AC$2+幕後結果!$AC$4*幕後結果_最佳化!$O1467)*12/3</f>
        <v>-3.3645117265013229E-2</v>
      </c>
      <c r="AB466" s="122">
        <f>(幕後結果!$AD$2+幕後結果!$AD$4*幕後結果_最佳化!$P1467)*12/3</f>
        <v>2.1545591511333013</v>
      </c>
      <c r="AC466" s="122">
        <f>(幕後結果!$AE$2+幕後結果!$AE$4*幕後結果_最佳化!$Q1467)*12/3</f>
        <v>0.2383398246316015</v>
      </c>
      <c r="AD466" s="122">
        <f>(幕後結果!$AF$2+幕後結果!$AF$4*幕後結果_最佳化!$R1467)*12/3</f>
        <v>3.9982437927956647</v>
      </c>
      <c r="AE466" s="122">
        <f>(幕後結果!$AG$2+幕後結果!$AG$4*幕後結果_最佳化!$S1467)*12/3</f>
        <v>-0.61634161617336669</v>
      </c>
      <c r="AF466" s="122">
        <f>(幕後結果!$AH$2+幕後結果!$AH$4*幕後結果_最佳化!$T1467)*12/3</f>
        <v>-1.1975257797302208</v>
      </c>
      <c r="AG466" s="122">
        <f>(幕後結果!$AI$2+幕後結果!$AI$4*幕後結果_最佳化!$U1467)*12/3</f>
        <v>-0.96774813205132337</v>
      </c>
      <c r="AH466" s="122">
        <f>(幕後結果!$AJ$2+幕後結果!$AJ$4*幕後結果_最佳化!$V1467)*12/3</f>
        <v>1.9935446214567127</v>
      </c>
      <c r="AI466" s="96">
        <f>(幕後結果!$AK$2+幕後結果!$AK$4*幕後結果_最佳化!$W1467)*12/3</f>
        <v>-2.7843273667189372</v>
      </c>
      <c r="AJ466" s="56"/>
      <c r="AK466" s="56"/>
      <c r="AL466" s="56"/>
      <c r="AM466" s="104">
        <v>465</v>
      </c>
      <c r="AN466" s="122">
        <f t="shared" si="92"/>
        <v>2.0121781994837561E-2</v>
      </c>
      <c r="AO466" s="122">
        <f t="shared" si="93"/>
        <v>5.1487994670318303E-2</v>
      </c>
      <c r="AP466" s="122">
        <f t="shared" si="94"/>
        <v>9.9677306194173934E-2</v>
      </c>
      <c r="AQ466" s="122">
        <f t="shared" si="95"/>
        <v>0.14113118599574009</v>
      </c>
      <c r="AR466" s="122">
        <f t="shared" si="96"/>
        <v>0.1717491133811152</v>
      </c>
      <c r="AS466" s="122">
        <f t="shared" si="97"/>
        <v>0.14535759436828688</v>
      </c>
      <c r="AT466" s="122">
        <f t="shared" si="98"/>
        <v>7.3458879155106224E-2</v>
      </c>
      <c r="AU466" s="122">
        <f t="shared" si="99"/>
        <v>9.4877851946493133E-2</v>
      </c>
      <c r="AV466" s="122">
        <f t="shared" si="100"/>
        <v>0.13208997128504898</v>
      </c>
      <c r="AW466" s="122">
        <f t="shared" si="101"/>
        <v>7.0048321008879741E-2</v>
      </c>
      <c r="AX466" s="122">
        <f t="shared" si="102"/>
        <v>0.99999999999999989</v>
      </c>
      <c r="AY466" s="122">
        <f>SUMPRODUCT(AN466:AW466,幕後結果_最佳化!$Z$1005:$AI$1005)</f>
        <v>0.17106744719031725</v>
      </c>
      <c r="AZ466" s="122">
        <f>(SUMPRODUCT(AN466:AW466,MMULT(AN466:AW466,幕後結果!$AB$9:$AK$18)))*252</f>
        <v>6.7216259871365813E-2</v>
      </c>
      <c r="BA466" s="122">
        <f t="shared" si="103"/>
        <v>0.25926098794721469</v>
      </c>
      <c r="BB466" s="98">
        <f t="shared" si="104"/>
        <v>0.49435685717749417</v>
      </c>
      <c r="BC466" s="56"/>
      <c r="BD466" s="56"/>
    </row>
    <row r="467" spans="1:56">
      <c r="A467" s="91">
        <v>466</v>
      </c>
      <c r="B467" s="122">
        <v>1.773127017476317E-2</v>
      </c>
      <c r="C467" s="122">
        <v>0.91172403920593181</v>
      </c>
      <c r="D467" s="122">
        <v>9.5345613783560212E-2</v>
      </c>
      <c r="E467" s="122">
        <v>0.78056723446393672</v>
      </c>
      <c r="F467" s="122">
        <v>0.2301718443758396</v>
      </c>
      <c r="G467" s="122">
        <v>0.73991013486382196</v>
      </c>
      <c r="H467" s="122">
        <v>0.13953421200158056</v>
      </c>
      <c r="I467" s="122">
        <v>0.70198949819176937</v>
      </c>
      <c r="J467" s="122">
        <v>0.94823576213723149</v>
      </c>
      <c r="K467" s="100">
        <v>0.22120856451745552</v>
      </c>
      <c r="L467" s="101"/>
      <c r="M467" s="102">
        <v>466</v>
      </c>
      <c r="N467" s="125">
        <v>-2.1030369420666846</v>
      </c>
      <c r="O467" s="125">
        <v>1.3514481405953729</v>
      </c>
      <c r="P467" s="125">
        <v>-1.308537017229698</v>
      </c>
      <c r="Q467" s="125">
        <v>0.77411036071035177</v>
      </c>
      <c r="R467" s="125">
        <v>-0.7382810347547526</v>
      </c>
      <c r="S467" s="125">
        <v>0.64306838083795803</v>
      </c>
      <c r="T467" s="125">
        <v>-1.082414419224045</v>
      </c>
      <c r="U467" s="122">
        <v>0.53013114912078996</v>
      </c>
      <c r="V467" s="122">
        <v>1.6279830696257191</v>
      </c>
      <c r="W467" s="94">
        <v>-0.76811792414208668</v>
      </c>
      <c r="X467" s="56"/>
      <c r="Y467" s="95">
        <v>466</v>
      </c>
      <c r="Z467" s="122">
        <f>(幕後結果!$AB$2+幕後結果!$AB$4*幕後結果_最佳化!$N1468)*12/3</f>
        <v>-3.9814333724650113</v>
      </c>
      <c r="AA467" s="122">
        <f>(幕後結果!$AC$2+幕後結果!$AC$4*幕後結果_最佳化!$O1468)*12/3</f>
        <v>1.3943234380615568</v>
      </c>
      <c r="AB467" s="122">
        <f>(幕後結果!$AD$2+幕後結果!$AD$4*幕後結果_最佳化!$P1468)*12/3</f>
        <v>-1.3422334769359707</v>
      </c>
      <c r="AC467" s="122">
        <f>(幕後結果!$AE$2+幕後結果!$AE$4*幕後結果_最佳化!$Q1468)*12/3</f>
        <v>0.54784792328274712</v>
      </c>
      <c r="AD467" s="122">
        <f>(幕後結果!$AF$2+幕後結果!$AF$4*幕後結果_最佳化!$R1468)*12/3</f>
        <v>-0.75143629462277373</v>
      </c>
      <c r="AE467" s="122">
        <f>(幕後結果!$AG$2+幕後結果!$AG$4*幕後結果_最佳化!$S1468)*12/3</f>
        <v>0.56158573924086841</v>
      </c>
      <c r="AF467" s="122">
        <f>(幕後結果!$AH$2+幕後結果!$AH$4*幕後結果_最佳化!$T1468)*12/3</f>
        <v>-0.97503526565806542</v>
      </c>
      <c r="AG467" s="122">
        <f>(幕後結果!$AI$2+幕後結果!$AI$4*幕後結果_最佳化!$U1468)*12/3</f>
        <v>0.45537023660959131</v>
      </c>
      <c r="AH467" s="122">
        <f>(幕後結果!$AJ$2+幕後結果!$AJ$4*幕後結果_最佳化!$V1468)*12/3</f>
        <v>2.0359985093723281</v>
      </c>
      <c r="AI467" s="96">
        <f>(幕後結果!$AK$2+幕後結果!$AK$4*幕後結果_最佳化!$W1468)*12/3</f>
        <v>-2.6120799201807934</v>
      </c>
      <c r="AJ467" s="56"/>
      <c r="AK467" s="56"/>
      <c r="AL467" s="56"/>
      <c r="AM467" s="104">
        <v>466</v>
      </c>
      <c r="AN467" s="122">
        <f t="shared" si="92"/>
        <v>2.1447664485559851E-2</v>
      </c>
      <c r="AO467" s="122">
        <f t="shared" si="93"/>
        <v>7.409624828556001E-2</v>
      </c>
      <c r="AP467" s="122">
        <f t="shared" si="94"/>
        <v>2.9685710095119114E-3</v>
      </c>
      <c r="AQ467" s="122">
        <f t="shared" si="95"/>
        <v>0.17503223961485997</v>
      </c>
      <c r="AR467" s="122">
        <f t="shared" si="96"/>
        <v>0.15972716111584037</v>
      </c>
      <c r="AS467" s="122">
        <f t="shared" si="97"/>
        <v>6.3432339370793941E-2</v>
      </c>
      <c r="AT467" s="122">
        <f t="shared" si="98"/>
        <v>9.1349776641432956E-2</v>
      </c>
      <c r="AU467" s="122">
        <f t="shared" si="99"/>
        <v>0.15775923225818589</v>
      </c>
      <c r="AV467" s="122">
        <f t="shared" si="100"/>
        <v>0.15454099902446441</v>
      </c>
      <c r="AW467" s="122">
        <f t="shared" si="101"/>
        <v>9.9645768193790452E-2</v>
      </c>
      <c r="AX467" s="122">
        <f t="shared" si="102"/>
        <v>0.99999999999999978</v>
      </c>
      <c r="AY467" s="122">
        <f>SUMPRODUCT(AN467:AW467,幕後結果_最佳化!$Z$1005:$AI$1005)</f>
        <v>0.13180897623377824</v>
      </c>
      <c r="AZ467" s="122">
        <f>(SUMPRODUCT(AN467:AW467,MMULT(AN467:AW467,幕後結果!$AB$9:$AK$18)))*252</f>
        <v>7.1920174797291611E-2</v>
      </c>
      <c r="BA467" s="122">
        <f t="shared" si="103"/>
        <v>0.26817937056621566</v>
      </c>
      <c r="BB467" s="98">
        <f t="shared" si="104"/>
        <v>0.33152802188349495</v>
      </c>
      <c r="BC467" s="56"/>
      <c r="BD467" s="56"/>
    </row>
    <row r="468" spans="1:56">
      <c r="A468" s="91">
        <v>467</v>
      </c>
      <c r="B468" s="122">
        <v>0.7511996332436941</v>
      </c>
      <c r="C468" s="122">
        <v>0.44912438796813525</v>
      </c>
      <c r="D468" s="122">
        <v>0.86203757887812138</v>
      </c>
      <c r="E468" s="122">
        <v>0.46732323719624991</v>
      </c>
      <c r="F468" s="122">
        <v>0.12666141621977323</v>
      </c>
      <c r="G468" s="122">
        <v>0.20566196302399309</v>
      </c>
      <c r="H468" s="122">
        <v>0.4803566711574867</v>
      </c>
      <c r="I468" s="122">
        <v>0.12143769537379079</v>
      </c>
      <c r="J468" s="122">
        <v>9.0518306587345831E-2</v>
      </c>
      <c r="K468" s="100">
        <v>0.29301589409038042</v>
      </c>
      <c r="L468" s="101"/>
      <c r="M468" s="102">
        <v>467</v>
      </c>
      <c r="N468" s="125">
        <v>0.67826965750502599</v>
      </c>
      <c r="O468" s="125">
        <v>-0.12787388773857755</v>
      </c>
      <c r="P468" s="125">
        <v>1.0895195413784518</v>
      </c>
      <c r="Q468" s="125">
        <v>-8.200030063217198E-2</v>
      </c>
      <c r="R468" s="125">
        <v>-1.1423156642795307</v>
      </c>
      <c r="S468" s="125">
        <v>-0.82156603610638901</v>
      </c>
      <c r="T468" s="125">
        <v>-4.9258436295181091E-2</v>
      </c>
      <c r="U468" s="122">
        <v>-1.1678298852161533</v>
      </c>
      <c r="V468" s="122">
        <v>-1.3375701108872153</v>
      </c>
      <c r="W468" s="94">
        <v>-0.54459544506077051</v>
      </c>
      <c r="X468" s="56"/>
      <c r="Y468" s="95">
        <v>467</v>
      </c>
      <c r="Z468" s="122">
        <f>(幕後結果!$AB$2+幕後結果!$AB$4*幕後結果_最佳化!$N1469)*12/3</f>
        <v>-1.1326482773317532</v>
      </c>
      <c r="AA468" s="122">
        <f>(幕後結果!$AC$2+幕後結果!$AC$4*幕後結果_最佳化!$O1469)*12/3</f>
        <v>-0.12395804177479471</v>
      </c>
      <c r="AB468" s="122">
        <f>(幕後結果!$AD$2+幕後結果!$AD$4*幕後結果_最佳化!$P1469)*12/3</f>
        <v>1.2695446459587634</v>
      </c>
      <c r="AC468" s="122">
        <f>(幕後結果!$AE$2+幕後結果!$AE$4*幕後結果_最佳化!$Q1469)*12/3</f>
        <v>0.84009140073492183</v>
      </c>
      <c r="AD468" s="122">
        <f>(幕後結果!$AF$2+幕後結果!$AF$4*幕後結果_最佳化!$R1469)*12/3</f>
        <v>-0.43065132449726051</v>
      </c>
      <c r="AE468" s="122">
        <f>(幕後結果!$AG$2+幕後結果!$AG$4*幕後結果_最佳化!$S1469)*12/3</f>
        <v>-0.60858565222072691</v>
      </c>
      <c r="AF468" s="122">
        <f>(幕後結果!$AH$2+幕後結果!$AH$4*幕後結果_最佳化!$T1469)*12/3</f>
        <v>0.26724690453168021</v>
      </c>
      <c r="AG468" s="122">
        <f>(幕後結果!$AI$2+幕後結果!$AI$4*幕後結果_最佳化!$U1469)*12/3</f>
        <v>-1.4520297883901954</v>
      </c>
      <c r="AH468" s="122">
        <f>(幕後結果!$AJ$2+幕後結果!$AJ$4*幕後結果_最佳化!$V1469)*12/3</f>
        <v>-2.8855419258460024E-3</v>
      </c>
      <c r="AI468" s="96">
        <f>(幕後結果!$AK$2+幕後結果!$AK$4*幕後結果_最佳化!$W1469)*12/3</f>
        <v>-3.0556224907193141</v>
      </c>
      <c r="AJ468" s="56"/>
      <c r="AK468" s="56"/>
      <c r="AL468" s="56"/>
      <c r="AM468" s="104">
        <v>467</v>
      </c>
      <c r="AN468" s="122">
        <f t="shared" si="92"/>
        <v>0.11270425461675168</v>
      </c>
      <c r="AO468" s="122">
        <f t="shared" si="93"/>
        <v>7.0506203534900239E-2</v>
      </c>
      <c r="AP468" s="122">
        <f t="shared" si="94"/>
        <v>5.8790313774005037E-2</v>
      </c>
      <c r="AQ468" s="122">
        <f t="shared" si="95"/>
        <v>9.9197701778755656E-2</v>
      </c>
      <c r="AR468" s="122">
        <f t="shared" si="96"/>
        <v>4.3743469412982697E-2</v>
      </c>
      <c r="AS468" s="122">
        <f t="shared" si="97"/>
        <v>7.4782959162371182E-2</v>
      </c>
      <c r="AT468" s="122">
        <f t="shared" si="98"/>
        <v>8.5628543654307721E-2</v>
      </c>
      <c r="AU468" s="122">
        <f t="shared" si="99"/>
        <v>0.21559212716454321</v>
      </c>
      <c r="AV468" s="122">
        <f t="shared" si="100"/>
        <v>6.5890259838421075E-2</v>
      </c>
      <c r="AW468" s="122">
        <f t="shared" si="101"/>
        <v>0.17316416706296139</v>
      </c>
      <c r="AX468" s="122">
        <f t="shared" si="102"/>
        <v>1</v>
      </c>
      <c r="AY468" s="122">
        <f>SUMPRODUCT(AN468:AW468,幕後結果_最佳化!$Z$1005:$AI$1005)</f>
        <v>-0.40392606383716922</v>
      </c>
      <c r="AZ468" s="122">
        <f>(SUMPRODUCT(AN468:AW468,MMULT(AN468:AW468,幕後結果!$AB$9:$AK$18)))*252</f>
        <v>7.6638023954181442E-2</v>
      </c>
      <c r="BA468" s="122">
        <f t="shared" si="103"/>
        <v>0.27683573460480393</v>
      </c>
      <c r="BB468" s="98">
        <f t="shared" si="104"/>
        <v>-1.6140476390269287</v>
      </c>
      <c r="BC468" s="56"/>
      <c r="BD468" s="56"/>
    </row>
    <row r="469" spans="1:56">
      <c r="A469" s="91">
        <v>468</v>
      </c>
      <c r="B469" s="122">
        <v>0.84009631923739092</v>
      </c>
      <c r="C469" s="122">
        <v>0.37662811313700328</v>
      </c>
      <c r="D469" s="122">
        <v>0.89872322775913327</v>
      </c>
      <c r="E469" s="122">
        <v>0.17190197719653222</v>
      </c>
      <c r="F469" s="122">
        <v>0.83302439569620512</v>
      </c>
      <c r="G469" s="122">
        <v>0.82288834111974452</v>
      </c>
      <c r="H469" s="122">
        <v>0.58833774034606034</v>
      </c>
      <c r="I469" s="122">
        <v>0.75784635261446298</v>
      </c>
      <c r="J469" s="122">
        <v>0.89134499752711505</v>
      </c>
      <c r="K469" s="100">
        <v>0.62532843890438849</v>
      </c>
      <c r="L469" s="101"/>
      <c r="M469" s="102">
        <v>468</v>
      </c>
      <c r="N469" s="125">
        <v>0.99485382877221684</v>
      </c>
      <c r="O469" s="125">
        <v>-0.31434868401517446</v>
      </c>
      <c r="P469" s="125">
        <v>1.274310083034438</v>
      </c>
      <c r="Q469" s="125">
        <v>-0.94667590045699068</v>
      </c>
      <c r="R469" s="125">
        <v>0.96618581695549766</v>
      </c>
      <c r="S469" s="125">
        <v>0.92642854035667987</v>
      </c>
      <c r="T469" s="125">
        <v>0.2232710988565641</v>
      </c>
      <c r="U469" s="122">
        <v>0.69939166587330126</v>
      </c>
      <c r="V469" s="122">
        <v>1.2337126325833871</v>
      </c>
      <c r="W469" s="94">
        <v>0.31950563083658984</v>
      </c>
      <c r="X469" s="56"/>
      <c r="Y469" s="95">
        <v>468</v>
      </c>
      <c r="Z469" s="122">
        <f>(幕後結果!$AB$2+幕後結果!$AB$4*幕後結果_最佳化!$N1470)*12/3</f>
        <v>-0.80838331905639871</v>
      </c>
      <c r="AA469" s="122">
        <f>(幕後結果!$AC$2+幕後結果!$AC$4*幕後結果_最佳化!$O1470)*12/3</f>
        <v>-0.31590961020615604</v>
      </c>
      <c r="AB469" s="122">
        <f>(幕後結果!$AD$2+幕後結果!$AD$4*幕後結果_最佳化!$P1470)*12/3</f>
        <v>1.4578445336272201</v>
      </c>
      <c r="AC469" s="122">
        <f>(幕後結果!$AE$2+幕後結果!$AE$4*幕後結果_最佳化!$Q1470)*12/3</f>
        <v>1.4048097578212571E-3</v>
      </c>
      <c r="AD469" s="122">
        <f>(幕後結果!$AF$2+幕後結果!$AF$4*幕後結果_最佳化!$R1470)*12/3</f>
        <v>3.2674121760191372</v>
      </c>
      <c r="AE469" s="122">
        <f>(幕後結果!$AG$2+幕後結果!$AG$4*幕後結果_最佳化!$S1470)*12/3</f>
        <v>0.24411723615303435</v>
      </c>
      <c r="AF469" s="122">
        <f>(幕後結果!$AH$2+幕後結果!$AH$4*幕後結果_最佳化!$T1470)*12/3</f>
        <v>0.42632820967076479</v>
      </c>
      <c r="AG469" s="122">
        <f>(幕後結果!$AI$2+幕後結果!$AI$4*幕後結果_最佳化!$U1470)*12/3</f>
        <v>0.72558964379933777</v>
      </c>
      <c r="AH469" s="122">
        <f>(幕後結果!$AJ$2+幕後結果!$AJ$4*幕後結果_最佳化!$V1470)*12/3</f>
        <v>2.2221841652256442</v>
      </c>
      <c r="AI469" s="96">
        <f>(幕後結果!$AK$2+幕後結果!$AK$4*幕後結果_最佳化!$W1470)*12/3</f>
        <v>-0.20055134711847322</v>
      </c>
      <c r="AJ469" s="56"/>
      <c r="AK469" s="56"/>
      <c r="AL469" s="56"/>
      <c r="AM469" s="104">
        <v>468</v>
      </c>
      <c r="AN469" s="122">
        <f t="shared" si="92"/>
        <v>4.4500516264410823E-2</v>
      </c>
      <c r="AO469" s="122">
        <f t="shared" si="93"/>
        <v>0.12946151502086611</v>
      </c>
      <c r="AP469" s="122">
        <f t="shared" si="94"/>
        <v>0.1087832945735686</v>
      </c>
      <c r="AQ469" s="122">
        <f t="shared" si="95"/>
        <v>9.0700083213186081E-2</v>
      </c>
      <c r="AR469" s="122">
        <f t="shared" si="96"/>
        <v>0.13517599791555249</v>
      </c>
      <c r="AS469" s="122">
        <f t="shared" si="97"/>
        <v>0.11055896594719362</v>
      </c>
      <c r="AT469" s="122">
        <f t="shared" si="98"/>
        <v>2.4161004109388238E-2</v>
      </c>
      <c r="AU469" s="122">
        <f t="shared" si="99"/>
        <v>1.7364212661413223E-2</v>
      </c>
      <c r="AV469" s="122">
        <f t="shared" si="100"/>
        <v>0.15633970994257662</v>
      </c>
      <c r="AW469" s="122">
        <f t="shared" si="101"/>
        <v>0.18295470035184425</v>
      </c>
      <c r="AX469" s="122">
        <f t="shared" si="102"/>
        <v>1</v>
      </c>
      <c r="AY469" s="122">
        <f>SUMPRODUCT(AN469:AW469,幕後結果_最佳化!$Z$1005:$AI$1005)</f>
        <v>-6.5055663366684863E-2</v>
      </c>
      <c r="AZ469" s="122">
        <f>(SUMPRODUCT(AN469:AW469,MMULT(AN469:AW469,幕後結果!$AB$9:$AK$18)))*252</f>
        <v>7.0249513309548262E-2</v>
      </c>
      <c r="BA469" s="122">
        <f t="shared" si="103"/>
        <v>0.26504624749192029</v>
      </c>
      <c r="BB469" s="98">
        <f t="shared" si="104"/>
        <v>-0.40730877870653798</v>
      </c>
      <c r="BC469" s="56"/>
      <c r="BD469" s="56"/>
    </row>
    <row r="470" spans="1:56">
      <c r="A470" s="91">
        <v>469</v>
      </c>
      <c r="B470" s="122">
        <v>0.98899182201162561</v>
      </c>
      <c r="C470" s="122">
        <v>9.8853127927795992E-2</v>
      </c>
      <c r="D470" s="122">
        <v>0.9525697049084616</v>
      </c>
      <c r="E470" s="122">
        <v>0.10415441738412912</v>
      </c>
      <c r="F470" s="122">
        <v>0.41706248144836655</v>
      </c>
      <c r="G470" s="122">
        <v>0.93707954224427481</v>
      </c>
      <c r="H470" s="122">
        <v>0.21856431510222318</v>
      </c>
      <c r="I470" s="122">
        <v>0.42682952650898542</v>
      </c>
      <c r="J470" s="122">
        <v>0.32421930471113503</v>
      </c>
      <c r="K470" s="100">
        <v>0.12433831760658087</v>
      </c>
      <c r="L470" s="101"/>
      <c r="M470" s="102">
        <v>469</v>
      </c>
      <c r="N470" s="125">
        <v>2.2900855824787372</v>
      </c>
      <c r="O470" s="125">
        <v>-1.2881140768722503</v>
      </c>
      <c r="P470" s="125">
        <v>1.6702971328136431</v>
      </c>
      <c r="Q470" s="125">
        <v>-1.2582293184701061</v>
      </c>
      <c r="R470" s="125">
        <v>-0.20941413033319992</v>
      </c>
      <c r="S470" s="125">
        <v>1.5307106701153765</v>
      </c>
      <c r="T470" s="125">
        <v>-0.77705108715406879</v>
      </c>
      <c r="U470" s="122">
        <v>-0.1844517787376764</v>
      </c>
      <c r="V470" s="122">
        <v>-0.4559323728604654</v>
      </c>
      <c r="W470" s="94">
        <v>-1.1535696792222194</v>
      </c>
      <c r="X470" s="56"/>
      <c r="Y470" s="95">
        <v>469</v>
      </c>
      <c r="Z470" s="122">
        <f>(幕後結果!$AB$2+幕後結果!$AB$4*幕後結果_最佳化!$N1471)*12/3</f>
        <v>0.51827261857760365</v>
      </c>
      <c r="AA470" s="122">
        <f>(幕後結果!$AC$2+幕後結果!$AC$4*幕後結果_最佳化!$O1471)*12/3</f>
        <v>-1.3242291096854197</v>
      </c>
      <c r="AB470" s="122">
        <f>(幕後結果!$AD$2+幕後結果!$AD$4*幕後結果_最佳化!$P1471)*12/3</f>
        <v>1.7227807568503029</v>
      </c>
      <c r="AC470" s="122">
        <f>(幕後結果!$AE$2+幕後結果!$AE$4*幕後結果_最佳化!$Q1471)*12/3</f>
        <v>-0.23915295618004731</v>
      </c>
      <c r="AD470" s="122">
        <f>(幕後結果!$AF$2+幕後結果!$AF$4*幕後結果_最佳化!$R1471)*12/3</f>
        <v>1.3466799093044741</v>
      </c>
      <c r="AE470" s="122">
        <f>(幕後結果!$AG$2+幕後結果!$AG$4*幕後結果_最佳化!$S1471)*12/3</f>
        <v>0.64475572802901515</v>
      </c>
      <c r="AF470" s="122">
        <f>(幕後結果!$AH$2+幕後結果!$AH$4*幕後結果_最佳化!$T1471)*12/3</f>
        <v>-0.58891831963170904</v>
      </c>
      <c r="AG470" s="122">
        <f>(幕後結果!$AI$2+幕後結果!$AI$4*幕後結果_最佳化!$U1471)*12/3</f>
        <v>-0.49044544765152437</v>
      </c>
      <c r="AH470" s="122">
        <f>(幕後結果!$AJ$2+幕後結果!$AJ$4*幕後結果_最佳化!$V1471)*12/3</f>
        <v>1.3756503828496836</v>
      </c>
      <c r="AI470" s="96">
        <f>(幕後結果!$AK$2+幕後結果!$AK$4*幕後結果_最佳化!$W1471)*12/3</f>
        <v>-2.4777608048230269</v>
      </c>
      <c r="AJ470" s="56"/>
      <c r="AK470" s="56"/>
      <c r="AL470" s="56"/>
      <c r="AM470" s="104">
        <v>469</v>
      </c>
      <c r="AN470" s="122">
        <f t="shared" si="92"/>
        <v>0.17082028980220826</v>
      </c>
      <c r="AO470" s="122">
        <f t="shared" si="93"/>
        <v>0.23763160453842827</v>
      </c>
      <c r="AP470" s="122">
        <f t="shared" si="94"/>
        <v>0.11448354679003075</v>
      </c>
      <c r="AQ470" s="122">
        <f t="shared" si="95"/>
        <v>2.0217747196526515E-2</v>
      </c>
      <c r="AR470" s="122">
        <f t="shared" si="96"/>
        <v>3.8749395408887596E-2</v>
      </c>
      <c r="AS470" s="122">
        <f t="shared" si="97"/>
        <v>3.8120402547472815E-2</v>
      </c>
      <c r="AT470" s="122">
        <f t="shared" si="98"/>
        <v>0.18577206208168404</v>
      </c>
      <c r="AU470" s="122">
        <f t="shared" si="99"/>
        <v>3.2940357356131822E-2</v>
      </c>
      <c r="AV470" s="122">
        <f t="shared" si="100"/>
        <v>1.152681744402281E-2</v>
      </c>
      <c r="AW470" s="122">
        <f t="shared" si="101"/>
        <v>0.14973777683460723</v>
      </c>
      <c r="AX470" s="122">
        <f t="shared" si="102"/>
        <v>1.0000000000000002</v>
      </c>
      <c r="AY470" s="122">
        <f>SUMPRODUCT(AN470:AW470,幕後結果_最佳化!$Z$1005:$AI$1005)</f>
        <v>-0.46780416769484867</v>
      </c>
      <c r="AZ470" s="122">
        <f>(SUMPRODUCT(AN470:AW470,MMULT(AN470:AW470,幕後結果!$AB$9:$AK$18)))*252</f>
        <v>7.1550444395119955E-2</v>
      </c>
      <c r="BA470" s="122">
        <f t="shared" si="103"/>
        <v>0.26748914818197755</v>
      </c>
      <c r="BB470" s="98">
        <f t="shared" si="104"/>
        <v>-1.9092519123333098</v>
      </c>
      <c r="BC470" s="56"/>
      <c r="BD470" s="56"/>
    </row>
    <row r="471" spans="1:56">
      <c r="A471" s="91">
        <v>470</v>
      </c>
      <c r="B471" s="122">
        <v>0.48725008069243736</v>
      </c>
      <c r="C471" s="122">
        <v>0.89119693467446237</v>
      </c>
      <c r="D471" s="122">
        <v>0.74097605675931777</v>
      </c>
      <c r="E471" s="122">
        <v>0.10715806861424149</v>
      </c>
      <c r="F471" s="122">
        <v>0.61930532315846709</v>
      </c>
      <c r="G471" s="122">
        <v>0.87419478987072607</v>
      </c>
      <c r="H471" s="122">
        <v>0.93515299882593172</v>
      </c>
      <c r="I471" s="122">
        <v>0.13456417087799499</v>
      </c>
      <c r="J471" s="122">
        <v>0.41491741216643696</v>
      </c>
      <c r="K471" s="100">
        <v>0.77874067443846196</v>
      </c>
      <c r="L471" s="101"/>
      <c r="M471" s="102">
        <v>470</v>
      </c>
      <c r="N471" s="125">
        <v>-3.1964750707019145E-2</v>
      </c>
      <c r="O471" s="125">
        <v>1.2329186122295679</v>
      </c>
      <c r="P471" s="125">
        <v>0.64635745535789391</v>
      </c>
      <c r="Q471" s="125">
        <v>-1.2417843532453749</v>
      </c>
      <c r="R471" s="125">
        <v>0.3036568258035825</v>
      </c>
      <c r="S471" s="125">
        <v>1.1464465763191387</v>
      </c>
      <c r="T471" s="125">
        <v>1.5153096630931298</v>
      </c>
      <c r="U471" s="122">
        <v>-1.1050721162211152</v>
      </c>
      <c r="V471" s="122">
        <v>-0.21491341663818625</v>
      </c>
      <c r="W471" s="94">
        <v>0.76794703677100407</v>
      </c>
      <c r="X471" s="56"/>
      <c r="Y471" s="95">
        <v>470</v>
      </c>
      <c r="Z471" s="122">
        <f>(幕後結果!$AB$2+幕後結果!$AB$4*幕後結果_最佳化!$N1472)*12/3</f>
        <v>-1.8601139930773065</v>
      </c>
      <c r="AA471" s="122">
        <f>(幕後結果!$AC$2+幕後結果!$AC$4*幕後結果_最佳化!$O1472)*12/3</f>
        <v>1.303416992053186</v>
      </c>
      <c r="AB471" s="122">
        <f>(幕後結果!$AD$2+幕後結果!$AD$4*幕後結果_最佳化!$P1472)*12/3</f>
        <v>1.2299181338832637</v>
      </c>
      <c r="AC471" s="122">
        <f>(幕後結果!$AE$2+幕後結果!$AE$4*幕後結果_最佳化!$Q1472)*12/3</f>
        <v>-0.27694725776062562</v>
      </c>
      <c r="AD471" s="122">
        <f>(幕後結果!$AF$2+幕後結果!$AF$4*幕後結果_最佳化!$R1472)*12/3</f>
        <v>1.6769435509544828</v>
      </c>
      <c r="AE471" s="122">
        <f>(幕後結果!$AG$2+幕後結果!$AG$4*幕後結果_最佳化!$S1472)*12/3</f>
        <v>0.48251921313162499</v>
      </c>
      <c r="AF471" s="122">
        <f>(幕後結果!$AH$2+幕後結果!$AH$4*幕後結果_最佳化!$T1472)*12/3</f>
        <v>1.7059978941453433</v>
      </c>
      <c r="AG471" s="122">
        <f>(幕後結果!$AI$2+幕後結果!$AI$4*幕後結果_最佳化!$U1472)*12/3</f>
        <v>-0.72107196478559255</v>
      </c>
      <c r="AH471" s="122">
        <f>(幕後結果!$AJ$2+幕後結果!$AJ$4*幕後結果_最佳化!$V1472)*12/3</f>
        <v>1.1695613157600482</v>
      </c>
      <c r="AI471" s="96">
        <f>(幕後結果!$AK$2+幕後結果!$AK$4*幕後結果_最佳化!$W1472)*12/3</f>
        <v>-0.41971235256525397</v>
      </c>
      <c r="AJ471" s="56"/>
      <c r="AK471" s="56"/>
      <c r="AL471" s="56"/>
      <c r="AM471" s="104">
        <v>470</v>
      </c>
      <c r="AN471" s="122">
        <f t="shared" si="92"/>
        <v>8.259452270352198E-2</v>
      </c>
      <c r="AO471" s="122">
        <f t="shared" si="93"/>
        <v>0.14639609854596253</v>
      </c>
      <c r="AP471" s="122">
        <f t="shared" si="94"/>
        <v>0.11975130091672448</v>
      </c>
      <c r="AQ471" s="122">
        <f t="shared" si="95"/>
        <v>0.14764397635115181</v>
      </c>
      <c r="AR471" s="122">
        <f t="shared" si="96"/>
        <v>4.3263757284669573E-2</v>
      </c>
      <c r="AS471" s="122">
        <f t="shared" si="97"/>
        <v>0.12371665505957159</v>
      </c>
      <c r="AT471" s="122">
        <f t="shared" si="98"/>
        <v>2.8366520617576302E-2</v>
      </c>
      <c r="AU471" s="122">
        <f t="shared" si="99"/>
        <v>0.14712008404929464</v>
      </c>
      <c r="AV471" s="122">
        <f t="shared" si="100"/>
        <v>2.8679699963849111E-2</v>
      </c>
      <c r="AW471" s="122">
        <f t="shared" si="101"/>
        <v>0.13246738450767798</v>
      </c>
      <c r="AX471" s="122">
        <f t="shared" si="102"/>
        <v>1</v>
      </c>
      <c r="AY471" s="122">
        <f>SUMPRODUCT(AN471:AW471,幕後結果_最佳化!$Z$1005:$AI$1005)</f>
        <v>-0.29965894441694463</v>
      </c>
      <c r="AZ471" s="122">
        <f>(SUMPRODUCT(AN471:AW471,MMULT(AN471:AW471,幕後結果!$AB$9:$AK$18)))*252</f>
        <v>7.7356941615254443E-2</v>
      </c>
      <c r="BA471" s="122">
        <f t="shared" si="103"/>
        <v>0.27813115901540847</v>
      </c>
      <c r="BB471" s="98">
        <f t="shared" si="104"/>
        <v>-1.2316453346313738</v>
      </c>
      <c r="BC471" s="56"/>
      <c r="BD471" s="56"/>
    </row>
    <row r="472" spans="1:56">
      <c r="A472" s="91">
        <v>471</v>
      </c>
      <c r="B472" s="122">
        <v>0.32591306000900566</v>
      </c>
      <c r="C472" s="122">
        <v>0.15170359926349652</v>
      </c>
      <c r="D472" s="122">
        <v>0.80107032941340628</v>
      </c>
      <c r="E472" s="122">
        <v>0.62370218752459516</v>
      </c>
      <c r="F472" s="122">
        <v>0.69078363024057343</v>
      </c>
      <c r="G472" s="122">
        <v>0.20127925338183417</v>
      </c>
      <c r="H472" s="122">
        <v>0.47734805531340685</v>
      </c>
      <c r="I472" s="122">
        <v>0.45472593259729721</v>
      </c>
      <c r="J472" s="122">
        <v>0.24758140052663591</v>
      </c>
      <c r="K472" s="100">
        <v>0.64945487490110732</v>
      </c>
      <c r="L472" s="101"/>
      <c r="M472" s="102">
        <v>471</v>
      </c>
      <c r="N472" s="125">
        <v>-0.45122676663133987</v>
      </c>
      <c r="O472" s="125">
        <v>-1.029154246402983</v>
      </c>
      <c r="P472" s="125">
        <v>0.84545053183966867</v>
      </c>
      <c r="Q472" s="125">
        <v>0.31521867798461428</v>
      </c>
      <c r="R472" s="125">
        <v>0.49807278822506174</v>
      </c>
      <c r="S472" s="125">
        <v>-0.83706059802627553</v>
      </c>
      <c r="T472" s="125">
        <v>-5.6810548997122678E-2</v>
      </c>
      <c r="U472" s="122">
        <v>-0.11372995591821691</v>
      </c>
      <c r="V472" s="122">
        <v>-0.68212043341071937</v>
      </c>
      <c r="W472" s="94">
        <v>0.38384915903042061</v>
      </c>
      <c r="X472" s="56"/>
      <c r="Y472" s="95">
        <v>471</v>
      </c>
      <c r="Z472" s="122">
        <f>(幕後結果!$AB$2+幕後結果!$AB$4*幕後結果_最佳化!$N1473)*12/3</f>
        <v>-2.2895479080957548</v>
      </c>
      <c r="AA472" s="122">
        <f>(幕後結果!$AC$2+幕後結果!$AC$4*幕後結果_最佳化!$O1473)*12/3</f>
        <v>-1.0959512469961676</v>
      </c>
      <c r="AB472" s="122">
        <f>(幕後結果!$AD$2+幕後結果!$AD$4*幕後結果_最佳化!$P1473)*12/3</f>
        <v>0.38264380021383887</v>
      </c>
      <c r="AC472" s="122">
        <f>(幕後結果!$AE$2+幕後結果!$AE$4*幕後結果_最佳化!$Q1473)*12/3</f>
        <v>0.62248032428154987</v>
      </c>
      <c r="AD472" s="122">
        <f>(幕後結果!$AF$2+幕後結果!$AF$4*幕後結果_最佳化!$R1473)*12/3</f>
        <v>2.3329003166958748</v>
      </c>
      <c r="AE472" s="122">
        <f>(幕後結果!$AG$2+幕後結果!$AG$4*幕後結果_最佳化!$S1473)*12/3</f>
        <v>-0.82399772946568295</v>
      </c>
      <c r="AF472" s="122">
        <f>(幕後結果!$AH$2+幕後結果!$AH$4*幕後結果_最佳化!$T1473)*12/3</f>
        <v>-7.3430264316133642E-2</v>
      </c>
      <c r="AG472" s="122">
        <f>(幕後結果!$AI$2+幕後結果!$AI$4*幕後結果_最佳化!$U1473)*12/3</f>
        <v>-0.89464064592865034</v>
      </c>
      <c r="AH472" s="122">
        <f>(幕後結果!$AJ$2+幕後結果!$AJ$4*幕後結果_最佳化!$V1473)*12/3</f>
        <v>-1.1513518297877168E-2</v>
      </c>
      <c r="AI472" s="96">
        <f>(幕後結果!$AK$2+幕後結果!$AK$4*幕後結果_最佳化!$W1473)*12/3</f>
        <v>-1.5325124938899222</v>
      </c>
      <c r="AJ472" s="56"/>
      <c r="AK472" s="56"/>
      <c r="AL472" s="56"/>
      <c r="AM472" s="104">
        <v>471</v>
      </c>
      <c r="AN472" s="122">
        <f t="shared" si="92"/>
        <v>0.11501991140334665</v>
      </c>
      <c r="AO472" s="122">
        <f t="shared" si="93"/>
        <v>0.1289662483981171</v>
      </c>
      <c r="AP472" s="122">
        <f t="shared" si="94"/>
        <v>0.10972055210431121</v>
      </c>
      <c r="AQ472" s="122">
        <f t="shared" si="95"/>
        <v>8.4121780784711678E-2</v>
      </c>
      <c r="AR472" s="122">
        <f t="shared" si="96"/>
        <v>0.15727717619841577</v>
      </c>
      <c r="AS472" s="122">
        <f t="shared" si="97"/>
        <v>2.8626081134053776E-2</v>
      </c>
      <c r="AT472" s="122">
        <f t="shared" si="98"/>
        <v>0.21156476245414801</v>
      </c>
      <c r="AU472" s="122">
        <f t="shared" si="99"/>
        <v>9.2312078154409283E-2</v>
      </c>
      <c r="AV472" s="122">
        <f t="shared" si="100"/>
        <v>5.2047741608917397E-2</v>
      </c>
      <c r="AW472" s="122">
        <f t="shared" si="101"/>
        <v>2.0343667759569178E-2</v>
      </c>
      <c r="AX472" s="122">
        <f t="shared" si="102"/>
        <v>1</v>
      </c>
      <c r="AY472" s="122">
        <f>SUMPRODUCT(AN472:AW472,幕後結果_最佳化!$Z$1005:$AI$1005)</f>
        <v>6.9624510083656152E-3</v>
      </c>
      <c r="AZ472" s="122">
        <f>(SUMPRODUCT(AN472:AW472,MMULT(AN472:AW472,幕後結果!$AB$9:$AK$18)))*252</f>
        <v>6.9436057724336614E-2</v>
      </c>
      <c r="BA472" s="122">
        <f t="shared" si="103"/>
        <v>0.26350722518431369</v>
      </c>
      <c r="BB472" s="98">
        <f t="shared" si="104"/>
        <v>-0.13638164557536281</v>
      </c>
      <c r="BC472" s="56"/>
      <c r="BD472" s="56"/>
    </row>
    <row r="473" spans="1:56">
      <c r="A473" s="91">
        <v>472</v>
      </c>
      <c r="B473" s="122">
        <v>0.51288348466887723</v>
      </c>
      <c r="C473" s="122">
        <v>0.66032065654372896</v>
      </c>
      <c r="D473" s="122">
        <v>0.89233226490646045</v>
      </c>
      <c r="E473" s="122">
        <v>0.68998495680890981</v>
      </c>
      <c r="F473" s="122">
        <v>0.9396642165024347</v>
      </c>
      <c r="G473" s="122">
        <v>0.28288527933860785</v>
      </c>
      <c r="H473" s="122">
        <v>0.83445457420056535</v>
      </c>
      <c r="I473" s="122">
        <v>0.79644122300679321</v>
      </c>
      <c r="J473" s="122">
        <v>0.36346699191093079</v>
      </c>
      <c r="K473" s="100">
        <v>0.94293392831375189</v>
      </c>
      <c r="L473" s="101"/>
      <c r="M473" s="102">
        <v>472</v>
      </c>
      <c r="N473" s="125">
        <v>3.229972230097726E-2</v>
      </c>
      <c r="O473" s="125">
        <v>0.41333841718057968</v>
      </c>
      <c r="P473" s="125">
        <v>1.2390270784383397</v>
      </c>
      <c r="Q473" s="125">
        <v>0.49580770758473541</v>
      </c>
      <c r="R473" s="125">
        <v>1.5519609523822326</v>
      </c>
      <c r="S473" s="125">
        <v>-0.57429150217079983</v>
      </c>
      <c r="T473" s="125">
        <v>0.97191899013973149</v>
      </c>
      <c r="U473" s="122">
        <v>0.82897676691140298</v>
      </c>
      <c r="V473" s="122">
        <v>-0.34920690349089378</v>
      </c>
      <c r="W473" s="94">
        <v>1.579889634787403</v>
      </c>
      <c r="X473" s="56"/>
      <c r="Y473" s="95">
        <v>472</v>
      </c>
      <c r="Z473" s="122">
        <f>(幕後結果!$AB$2+幕後結果!$AB$4*幕後結果_最佳化!$N1474)*12/3</f>
        <v>-1.7942903715894898</v>
      </c>
      <c r="AA473" s="122">
        <f>(幕後結果!$AC$2+幕後結果!$AC$4*幕後結果_最佳化!$O1474)*12/3</f>
        <v>0.43768869830470364</v>
      </c>
      <c r="AB473" s="122">
        <f>(幕後結果!$AD$2+幕後結果!$AD$4*幕後結果_最佳化!$P1474)*12/3</f>
        <v>1.5594494704432995</v>
      </c>
      <c r="AC473" s="122">
        <f>(幕後結果!$AE$2+幕後結果!$AE$4*幕後結果_最佳化!$Q1474)*12/3</f>
        <v>1.6093316112993026</v>
      </c>
      <c r="AD473" s="122">
        <f>(幕後結果!$AF$2+幕後結果!$AF$4*幕後結果_最佳化!$R1474)*12/3</f>
        <v>4.5988897077887421</v>
      </c>
      <c r="AE473" s="122">
        <f>(幕後結果!$AG$2+幕後結果!$AG$4*幕後結果_最佳化!$S1474)*12/3</f>
        <v>-0.52865302648243073</v>
      </c>
      <c r="AF473" s="122">
        <f>(幕後結果!$AH$2+幕後結果!$AH$4*幕後結果_最佳化!$T1474)*12/3</f>
        <v>1.3338311824293301</v>
      </c>
      <c r="AG473" s="122">
        <f>(幕後結果!$AI$2+幕後結果!$AI$4*幕後結果_最佳化!$U1474)*12/3</f>
        <v>1.0608694099327729</v>
      </c>
      <c r="AH473" s="122">
        <f>(幕後結果!$AJ$2+幕後結果!$AJ$4*幕後結果_最佳化!$V1474)*12/3</f>
        <v>0.21022006639511248</v>
      </c>
      <c r="AI473" s="96">
        <f>(幕後結果!$AK$2+幕後結果!$AK$4*幕後結果_最佳化!$W1474)*12/3</f>
        <v>1.6043836599326644</v>
      </c>
      <c r="AJ473" s="56"/>
      <c r="AK473" s="56"/>
      <c r="AL473" s="56"/>
      <c r="AM473" s="104">
        <v>472</v>
      </c>
      <c r="AN473" s="122">
        <f t="shared" si="92"/>
        <v>2.779763627595953E-2</v>
      </c>
      <c r="AO473" s="122">
        <f t="shared" si="93"/>
        <v>8.9246326888414912E-2</v>
      </c>
      <c r="AP473" s="122">
        <f t="shared" si="94"/>
        <v>0.11565914828384145</v>
      </c>
      <c r="AQ473" s="122">
        <f t="shared" si="95"/>
        <v>0.1602704181298758</v>
      </c>
      <c r="AR473" s="122">
        <f t="shared" si="96"/>
        <v>8.0488453359219364E-2</v>
      </c>
      <c r="AS473" s="122">
        <f t="shared" si="97"/>
        <v>3.9740799596853428E-2</v>
      </c>
      <c r="AT473" s="122">
        <f t="shared" si="98"/>
        <v>8.1708419135047422E-2</v>
      </c>
      <c r="AU473" s="122">
        <f t="shared" si="99"/>
        <v>0.11206802206875296</v>
      </c>
      <c r="AV473" s="122">
        <f t="shared" si="100"/>
        <v>0.17550651787534552</v>
      </c>
      <c r="AW473" s="122">
        <f t="shared" si="101"/>
        <v>0.11751425838668973</v>
      </c>
      <c r="AX473" s="122">
        <f t="shared" si="102"/>
        <v>1.0000000000000002</v>
      </c>
      <c r="AY473" s="122">
        <f>SUMPRODUCT(AN473:AW473,幕後結果_最佳化!$Z$1005:$AI$1005)</f>
        <v>3.5426348868005886E-2</v>
      </c>
      <c r="AZ473" s="122">
        <f>(SUMPRODUCT(AN473:AW473,MMULT(AN473:AW473,幕後結果!$AB$9:$AK$18)))*252</f>
        <v>6.5661637283494348E-2</v>
      </c>
      <c r="BA473" s="122">
        <f t="shared" si="103"/>
        <v>0.25624526782653828</v>
      </c>
      <c r="BB473" s="98">
        <f t="shared" si="104"/>
        <v>-2.9166006441349389E-2</v>
      </c>
      <c r="BC473" s="56"/>
      <c r="BD473" s="56"/>
    </row>
    <row r="474" spans="1:56">
      <c r="A474" s="91">
        <v>473</v>
      </c>
      <c r="B474" s="122">
        <v>0.5296518814495017</v>
      </c>
      <c r="C474" s="122">
        <v>0.95141634265667663</v>
      </c>
      <c r="D474" s="122">
        <v>0.86841644157829156</v>
      </c>
      <c r="E474" s="122">
        <v>0.36615644592809571</v>
      </c>
      <c r="F474" s="122">
        <v>0.59056471235716179</v>
      </c>
      <c r="G474" s="122">
        <v>0.14609621206389889</v>
      </c>
      <c r="H474" s="122">
        <v>0.24227980512574732</v>
      </c>
      <c r="I474" s="122">
        <v>0.21833074362129556</v>
      </c>
      <c r="J474" s="122">
        <v>0.44085333852475128</v>
      </c>
      <c r="K474" s="100">
        <v>0.95800960650769684</v>
      </c>
      <c r="L474" s="101"/>
      <c r="M474" s="102">
        <v>473</v>
      </c>
      <c r="N474" s="125">
        <v>7.4394811609117623E-2</v>
      </c>
      <c r="O474" s="125">
        <v>1.6587443687014953</v>
      </c>
      <c r="P474" s="125">
        <v>1.1189367654322433</v>
      </c>
      <c r="Q474" s="125">
        <v>-0.34205049522307868</v>
      </c>
      <c r="R474" s="125">
        <v>0.22899786530633018</v>
      </c>
      <c r="S474" s="125">
        <v>-1.0533242156888676</v>
      </c>
      <c r="T474" s="125">
        <v>-0.69898787191908551</v>
      </c>
      <c r="U474" s="122">
        <v>-0.77784314839437496</v>
      </c>
      <c r="V474" s="122">
        <v>-0.14880604941201039</v>
      </c>
      <c r="W474" s="94">
        <v>1.7280414853181496</v>
      </c>
      <c r="X474" s="56"/>
      <c r="Y474" s="95">
        <v>473</v>
      </c>
      <c r="Z474" s="122">
        <f>(幕後結果!$AB$2+幕後結果!$AB$4*幕後結果_最佳化!$N1475)*12/3</f>
        <v>-1.7511739949132183</v>
      </c>
      <c r="AA474" s="122">
        <f>(幕後結果!$AC$2+幕後結果!$AC$4*幕後結果_最佳化!$O1475)*12/3</f>
        <v>1.755544407618703</v>
      </c>
      <c r="AB474" s="122">
        <f>(幕後結果!$AD$2+幕後結果!$AD$4*幕後結果_最佳化!$P1475)*12/3</f>
        <v>1.9788531709703572</v>
      </c>
      <c r="AC474" s="122">
        <f>(幕後結果!$AE$2+幕後結果!$AE$4*幕後結果_最佳化!$Q1475)*12/3</f>
        <v>1.0958625892858871</v>
      </c>
      <c r="AD474" s="122">
        <f>(幕後結果!$AF$2+幕後結果!$AF$4*幕後結果_最佳化!$R1475)*12/3</f>
        <v>2.0094977043933282</v>
      </c>
      <c r="AE474" s="122">
        <f>(幕後結果!$AG$2+幕後結果!$AG$4*幕後結果_最佳化!$S1475)*12/3</f>
        <v>-0.77023582660199119</v>
      </c>
      <c r="AF474" s="122">
        <f>(幕後結果!$AH$2+幕後結果!$AH$4*幕後結果_最佳化!$T1475)*12/3</f>
        <v>4.5558528926069285E-2</v>
      </c>
      <c r="AG474" s="122">
        <f>(幕後結果!$AI$2+幕後結果!$AI$4*幕後結果_最佳化!$U1475)*12/3</f>
        <v>0.3068405791606198</v>
      </c>
      <c r="AH474" s="122">
        <f>(幕後結果!$AJ$2+幕後結果!$AJ$4*幕後結果_最佳化!$V1475)*12/3</f>
        <v>0.59082277471605904</v>
      </c>
      <c r="AI474" s="96">
        <f>(幕後結果!$AK$2+幕後結果!$AK$4*幕後結果_最佳化!$W1475)*12/3</f>
        <v>1.0003907664896841</v>
      </c>
      <c r="AJ474" s="56"/>
      <c r="AK474" s="56"/>
      <c r="AL474" s="56"/>
      <c r="AM474" s="104">
        <v>473</v>
      </c>
      <c r="AN474" s="122">
        <f t="shared" si="92"/>
        <v>0.12907724911582508</v>
      </c>
      <c r="AO474" s="122">
        <f t="shared" si="93"/>
        <v>6.1862703086554153E-3</v>
      </c>
      <c r="AP474" s="122">
        <f t="shared" si="94"/>
        <v>9.7439863423286727E-2</v>
      </c>
      <c r="AQ474" s="122">
        <f t="shared" si="95"/>
        <v>3.1313085977022058E-2</v>
      </c>
      <c r="AR474" s="122">
        <f t="shared" si="96"/>
        <v>0.14753826204010595</v>
      </c>
      <c r="AS474" s="122">
        <f t="shared" si="97"/>
        <v>0.1462065882196936</v>
      </c>
      <c r="AT474" s="122">
        <f t="shared" si="98"/>
        <v>0.15400549339912858</v>
      </c>
      <c r="AU474" s="122">
        <f t="shared" si="99"/>
        <v>0.13755283425469572</v>
      </c>
      <c r="AV474" s="122">
        <f t="shared" si="100"/>
        <v>9.7973329331003153E-2</v>
      </c>
      <c r="AW474" s="122">
        <f t="shared" si="101"/>
        <v>5.2707023930583762E-2</v>
      </c>
      <c r="AX474" s="122">
        <f t="shared" si="102"/>
        <v>1</v>
      </c>
      <c r="AY474" s="122">
        <f>SUMPRODUCT(AN474:AW474,幕後結果_最佳化!$Z$1005:$AI$1005)</f>
        <v>-8.9107403953532879E-2</v>
      </c>
      <c r="AZ474" s="122">
        <f>(SUMPRODUCT(AN474:AW474,MMULT(AN474:AW474,幕後結果!$AB$9:$AK$18)))*252</f>
        <v>5.6696930928726283E-2</v>
      </c>
      <c r="BA474" s="122">
        <f t="shared" si="103"/>
        <v>0.23811117346467864</v>
      </c>
      <c r="BB474" s="98">
        <f t="shared" si="104"/>
        <v>-0.55439399181792215</v>
      </c>
      <c r="BC474" s="56"/>
      <c r="BD474" s="56"/>
    </row>
    <row r="475" spans="1:56">
      <c r="A475" s="91">
        <v>474</v>
      </c>
      <c r="B475" s="122">
        <v>0.43034930586579789</v>
      </c>
      <c r="C475" s="122">
        <v>0.76349412953368967</v>
      </c>
      <c r="D475" s="122">
        <v>0.23615087409031355</v>
      </c>
      <c r="E475" s="122">
        <v>0.39241916888862627</v>
      </c>
      <c r="F475" s="122">
        <v>1.4452826960726917E-2</v>
      </c>
      <c r="G475" s="122">
        <v>0.38976117511560382</v>
      </c>
      <c r="H475" s="122">
        <v>0.20946778738942973</v>
      </c>
      <c r="I475" s="122">
        <v>0.15397175813207031</v>
      </c>
      <c r="J475" s="122">
        <v>0.41975130266753102</v>
      </c>
      <c r="K475" s="100">
        <v>2.3724402330923988E-2</v>
      </c>
      <c r="L475" s="101"/>
      <c r="M475" s="102">
        <v>474</v>
      </c>
      <c r="N475" s="125">
        <v>-0.17548492927396844</v>
      </c>
      <c r="O475" s="125">
        <v>0.71758738053386439</v>
      </c>
      <c r="P475" s="125">
        <v>-0.71873900099391685</v>
      </c>
      <c r="Q475" s="125">
        <v>-0.27301935456753695</v>
      </c>
      <c r="R475" s="125">
        <v>-2.1847708289593775</v>
      </c>
      <c r="S475" s="125">
        <v>-0.27994154817482797</v>
      </c>
      <c r="T475" s="125">
        <v>-0.80826929428515537</v>
      </c>
      <c r="U475" s="122">
        <v>-1.0195466536546964</v>
      </c>
      <c r="V475" s="122">
        <v>-0.20252974719546002</v>
      </c>
      <c r="W475" s="94">
        <v>-1.9822720126565361</v>
      </c>
      <c r="X475" s="56"/>
      <c r="Y475" s="95">
        <v>474</v>
      </c>
      <c r="Z475" s="122">
        <f>(幕後結果!$AB$2+幕後結果!$AB$4*幕後結果_最佳化!$N1476)*12/3</f>
        <v>-2.0071161774518544</v>
      </c>
      <c r="AA475" s="122">
        <f>(幕後結果!$AC$2+幕後結果!$AC$4*幕後結果_最佳化!$O1476)*12/3</f>
        <v>0.75600941321648485</v>
      </c>
      <c r="AB475" s="122">
        <f>(幕後結果!$AD$2+幕後結果!$AD$4*幕後結果_最佳化!$P1476)*12/3</f>
        <v>-0.58789063825885179</v>
      </c>
      <c r="AC475" s="122">
        <f>(幕後結果!$AE$2+幕後結果!$AE$4*幕後結果_最佳化!$Q1476)*12/3</f>
        <v>-0.14799316243232724</v>
      </c>
      <c r="AD475" s="122">
        <f>(幕後結果!$AF$2+幕後結果!$AF$4*幕後結果_最佳化!$R1476)*12/3</f>
        <v>-3.1694519034479343</v>
      </c>
      <c r="AE475" s="122">
        <f>(幕後結果!$AG$2+幕後結果!$AG$4*幕後結果_最佳化!$S1476)*12/3</f>
        <v>-6.0383638988396694E-2</v>
      </c>
      <c r="AF475" s="122">
        <f>(幕後結果!$AH$2+幕後結果!$AH$4*幕後結果_最佳化!$T1476)*12/3</f>
        <v>-0.5343664162485483</v>
      </c>
      <c r="AG475" s="122">
        <f>(幕後結果!$AI$2+幕後結果!$AI$4*幕後結果_最佳化!$U1476)*12/3</f>
        <v>-1.3069388930875516</v>
      </c>
      <c r="AH475" s="122">
        <f>(幕後結果!$AJ$2+幕後結果!$AJ$4*幕後結果_最佳化!$V1476)*12/3</f>
        <v>1.0712187194517024</v>
      </c>
      <c r="AI475" s="96">
        <f>(幕後結果!$AK$2+幕後結果!$AK$4*幕後結果_最佳化!$W1476)*12/3</f>
        <v>-5.1179096464084095</v>
      </c>
      <c r="AJ475" s="56"/>
      <c r="AK475" s="56"/>
      <c r="AL475" s="56"/>
      <c r="AM475" s="104">
        <v>474</v>
      </c>
      <c r="AN475" s="122">
        <f t="shared" si="92"/>
        <v>8.1579207836415812E-2</v>
      </c>
      <c r="AO475" s="122">
        <f t="shared" si="93"/>
        <v>0.1418482068334444</v>
      </c>
      <c r="AP475" s="122">
        <f t="shared" si="94"/>
        <v>0.14092423369070056</v>
      </c>
      <c r="AQ475" s="122">
        <f t="shared" si="95"/>
        <v>0.10200900752195802</v>
      </c>
      <c r="AR475" s="122">
        <f t="shared" si="96"/>
        <v>0.10956695148101392</v>
      </c>
      <c r="AS475" s="122">
        <f t="shared" si="97"/>
        <v>6.5842546620242456E-2</v>
      </c>
      <c r="AT475" s="122">
        <f t="shared" si="98"/>
        <v>9.9385993296589051E-2</v>
      </c>
      <c r="AU475" s="122">
        <f t="shared" si="99"/>
        <v>3.5375497687445127E-2</v>
      </c>
      <c r="AV475" s="122">
        <f t="shared" si="100"/>
        <v>7.2583170499105606E-2</v>
      </c>
      <c r="AW475" s="122">
        <f t="shared" si="101"/>
        <v>0.15088518453308508</v>
      </c>
      <c r="AX475" s="122">
        <f t="shared" si="102"/>
        <v>0.99999999999999989</v>
      </c>
      <c r="AY475" s="122">
        <f>SUMPRODUCT(AN475:AW475,幕後結果_最佳化!$Z$1005:$AI$1005)</f>
        <v>-0.17368152338367493</v>
      </c>
      <c r="AZ475" s="122">
        <f>(SUMPRODUCT(AN475:AW475,MMULT(AN475:AW475,幕後結果!$AB$9:$AK$18)))*252</f>
        <v>7.2343513935367212E-2</v>
      </c>
      <c r="BA475" s="122">
        <f t="shared" si="103"/>
        <v>0.26896749605736231</v>
      </c>
      <c r="BB475" s="98">
        <f t="shared" si="104"/>
        <v>-0.80523307298620539</v>
      </c>
      <c r="BC475" s="56"/>
      <c r="BD475" s="56"/>
    </row>
    <row r="476" spans="1:56">
      <c r="A476" s="91">
        <v>475</v>
      </c>
      <c r="B476" s="122">
        <v>0.31869969814450894</v>
      </c>
      <c r="C476" s="122">
        <v>0.30010946107086811</v>
      </c>
      <c r="D476" s="122">
        <v>0.61395443890517543</v>
      </c>
      <c r="E476" s="122">
        <v>0.54927210826215811</v>
      </c>
      <c r="F476" s="122">
        <v>0.40009516329269035</v>
      </c>
      <c r="G476" s="122">
        <v>0.63480176714430736</v>
      </c>
      <c r="H476" s="122">
        <v>3.509355918558188E-2</v>
      </c>
      <c r="I476" s="122">
        <v>0.8375107479270667</v>
      </c>
      <c r="J476" s="122">
        <v>0.30838221122968501</v>
      </c>
      <c r="K476" s="100">
        <v>0.65332312785552693</v>
      </c>
      <c r="L476" s="101"/>
      <c r="M476" s="102">
        <v>475</v>
      </c>
      <c r="N476" s="125">
        <v>-0.47133798193632054</v>
      </c>
      <c r="O476" s="125">
        <v>-0.52408571730083564</v>
      </c>
      <c r="P476" s="125">
        <v>0.28964070614060494</v>
      </c>
      <c r="Q476" s="125">
        <v>0.12382254168863346</v>
      </c>
      <c r="R476" s="125">
        <v>-0.25310079237206745</v>
      </c>
      <c r="S476" s="125">
        <v>0.34459819132709546</v>
      </c>
      <c r="T476" s="125">
        <v>-1.8107011912269704</v>
      </c>
      <c r="U476" s="122">
        <v>0.98427869035107907</v>
      </c>
      <c r="V476" s="122">
        <v>-0.50044123810061736</v>
      </c>
      <c r="W476" s="94">
        <v>0.39430788259227817</v>
      </c>
      <c r="X476" s="56"/>
      <c r="Y476" s="95">
        <v>475</v>
      </c>
      <c r="Z476" s="122">
        <f>(幕後結果!$AB$2+幕後結果!$AB$4*幕後結果_最佳化!$N1477)*12/3</f>
        <v>-2.3101470503890451</v>
      </c>
      <c r="AA476" s="122">
        <f>(幕後結果!$AC$2+幕後結果!$AC$4*幕後結果_最佳化!$O1477)*12/3</f>
        <v>-0.56211958308848653</v>
      </c>
      <c r="AB476" s="122">
        <f>(幕後結果!$AD$2+幕後結果!$AD$4*幕後結果_最佳化!$P1477)*12/3</f>
        <v>-3.5139695491710393E-2</v>
      </c>
      <c r="AC476" s="122">
        <f>(幕後結果!$AE$2+幕後結果!$AE$4*幕後結果_最佳化!$Q1477)*12/3</f>
        <v>0.30599736541053263</v>
      </c>
      <c r="AD476" s="122">
        <f>(幕後結果!$AF$2+幕後結果!$AF$4*幕後結果_最佳化!$R1477)*12/3</f>
        <v>0.72479424833080186</v>
      </c>
      <c r="AE476" s="122">
        <f>(幕後結果!$AG$2+幕後結果!$AG$4*幕後結果_最佳化!$S1477)*12/3</f>
        <v>5.167438175937511E-2</v>
      </c>
      <c r="AF476" s="122">
        <f>(幕後結果!$AH$2+幕後結果!$AH$4*幕後結果_最佳化!$T1477)*12/3</f>
        <v>-1.725855597287473</v>
      </c>
      <c r="AG476" s="122">
        <f>(幕後結果!$AI$2+幕後結果!$AI$4*幕後結果_最佳化!$U1477)*12/3</f>
        <v>0.55361793112341429</v>
      </c>
      <c r="AH476" s="122">
        <f>(幕後結果!$AJ$2+幕後結果!$AJ$4*幕後結果_最佳化!$V1477)*12/3</f>
        <v>0.27945522865807348</v>
      </c>
      <c r="AI476" s="96">
        <f>(幕後結果!$AK$2+幕後結果!$AK$4*幕後結果_最佳化!$W1477)*12/3</f>
        <v>-0.5707324257671198</v>
      </c>
      <c r="AJ476" s="56"/>
      <c r="AK476" s="56"/>
      <c r="AL476" s="56"/>
      <c r="AM476" s="104">
        <v>475</v>
      </c>
      <c r="AN476" s="122">
        <f t="shared" si="92"/>
        <v>0.13910903319217971</v>
      </c>
      <c r="AO476" s="122">
        <f t="shared" si="93"/>
        <v>3.4520873164583507E-2</v>
      </c>
      <c r="AP476" s="122">
        <f t="shared" si="94"/>
        <v>1.4005390116411193E-2</v>
      </c>
      <c r="AQ476" s="122">
        <f t="shared" si="95"/>
        <v>0.19903751340806999</v>
      </c>
      <c r="AR476" s="122">
        <f t="shared" si="96"/>
        <v>7.4013755605679965E-2</v>
      </c>
      <c r="AS476" s="122">
        <f t="shared" si="97"/>
        <v>2.896194604120499E-2</v>
      </c>
      <c r="AT476" s="122">
        <f t="shared" si="98"/>
        <v>0.17388212329000896</v>
      </c>
      <c r="AU476" s="122">
        <f t="shared" si="99"/>
        <v>2.282226552006613E-2</v>
      </c>
      <c r="AV476" s="122">
        <f t="shared" si="100"/>
        <v>0.19930498719209391</v>
      </c>
      <c r="AW476" s="122">
        <f t="shared" si="101"/>
        <v>0.11434211246970163</v>
      </c>
      <c r="AX476" s="122">
        <f t="shared" si="102"/>
        <v>1</v>
      </c>
      <c r="AY476" s="122">
        <f>SUMPRODUCT(AN476:AW476,幕後結果_最佳化!$Z$1005:$AI$1005)</f>
        <v>-9.182339763426281E-2</v>
      </c>
      <c r="AZ476" s="122">
        <f>(SUMPRODUCT(AN476:AW476,MMULT(AN476:AW476,幕後結果!$AB$9:$AK$18)))*252</f>
        <v>5.4745374441376372E-2</v>
      </c>
      <c r="BA476" s="122">
        <f t="shared" si="103"/>
        <v>0.23397729471334686</v>
      </c>
      <c r="BB476" s="98">
        <f t="shared" si="104"/>
        <v>-0.57579688575900834</v>
      </c>
      <c r="BC476" s="56"/>
      <c r="BD476" s="56"/>
    </row>
    <row r="477" spans="1:56">
      <c r="A477" s="91">
        <v>476</v>
      </c>
      <c r="B477" s="122">
        <v>0.25913539402469254</v>
      </c>
      <c r="C477" s="122">
        <v>0.35275744367031847</v>
      </c>
      <c r="D477" s="122">
        <v>0.19605290094598793</v>
      </c>
      <c r="E477" s="122">
        <v>0.84838169912761696</v>
      </c>
      <c r="F477" s="122">
        <v>0.96753272011430891</v>
      </c>
      <c r="G477" s="122">
        <v>1.9712426159055108E-2</v>
      </c>
      <c r="H477" s="122">
        <v>0.50815640133900875</v>
      </c>
      <c r="I477" s="122">
        <v>1.6362225563805399E-2</v>
      </c>
      <c r="J477" s="122">
        <v>0.22088744626269663</v>
      </c>
      <c r="K477" s="100">
        <v>0.92318768254782801</v>
      </c>
      <c r="L477" s="101"/>
      <c r="M477" s="102">
        <v>476</v>
      </c>
      <c r="N477" s="125">
        <v>-0.64601322902731506</v>
      </c>
      <c r="O477" s="125">
        <v>-0.37788653265750816</v>
      </c>
      <c r="P477" s="125">
        <v>-0.85580472382784822</v>
      </c>
      <c r="Q477" s="125">
        <v>1.0295174124830815</v>
      </c>
      <c r="R477" s="125">
        <v>1.8457083801480538</v>
      </c>
      <c r="S477" s="125">
        <v>-2.0597248506531898</v>
      </c>
      <c r="T477" s="125">
        <v>2.0446490766125956E-2</v>
      </c>
      <c r="U477" s="122">
        <v>-2.1354477831547647</v>
      </c>
      <c r="V477" s="122">
        <v>-0.7691994910482467</v>
      </c>
      <c r="W477" s="94">
        <v>1.4268447992809687</v>
      </c>
      <c r="X477" s="56"/>
      <c r="Y477" s="95">
        <v>476</v>
      </c>
      <c r="Z477" s="122">
        <f>(幕後結果!$AB$2+幕後結果!$AB$4*幕後結果_最佳化!$N1478)*12/3</f>
        <v>-2.489060170027912</v>
      </c>
      <c r="AA477" s="122">
        <f>(幕後結果!$AC$2+幕後結果!$AC$4*幕後結果_最佳化!$O1478)*12/3</f>
        <v>-0.41040334186592098</v>
      </c>
      <c r="AB477" s="122">
        <f>(幕後結果!$AD$2+幕後結果!$AD$4*幕後結果_最佳化!$P1478)*12/3</f>
        <v>-1.315394554146275</v>
      </c>
      <c r="AC477" s="122">
        <f>(幕後結果!$AE$2+幕後結果!$AE$4*幕後結果_最佳化!$Q1478)*12/3</f>
        <v>0.70659732310625578</v>
      </c>
      <c r="AD477" s="122">
        <f>(幕後結果!$AF$2+幕後結果!$AF$4*幕後結果_最佳化!$R1478)*12/3</f>
        <v>4.2896706491131287</v>
      </c>
      <c r="AE477" s="122">
        <f>(幕後結果!$AG$2+幕後結果!$AG$4*幕後結果_最佳化!$S1478)*12/3</f>
        <v>-1.3583840427529073</v>
      </c>
      <c r="AF477" s="122">
        <f>(幕後結果!$AH$2+幕後結果!$AH$4*幕後結果_最佳化!$T1478)*12/3</f>
        <v>0.26946128073247178</v>
      </c>
      <c r="AG477" s="122">
        <f>(幕後結果!$AI$2+幕後結果!$AI$4*幕後結果_最佳化!$U1478)*12/3</f>
        <v>-2.5885454244158779</v>
      </c>
      <c r="AH477" s="122">
        <f>(幕後結果!$AJ$2+幕後結果!$AJ$4*幕後結果_最佳化!$V1478)*12/3</f>
        <v>-0.18381991395375807</v>
      </c>
      <c r="AI477" s="96">
        <f>(幕後結果!$AK$2+幕後結果!$AK$4*幕後結果_最佳化!$W1478)*12/3</f>
        <v>-1.4219426608500478</v>
      </c>
      <c r="AJ477" s="56"/>
      <c r="AK477" s="56"/>
      <c r="AL477" s="56"/>
      <c r="AM477" s="104">
        <v>476</v>
      </c>
      <c r="AN477" s="122">
        <f t="shared" si="92"/>
        <v>9.9143022355036053E-2</v>
      </c>
      <c r="AO477" s="122">
        <f t="shared" si="93"/>
        <v>8.5791234799591637E-2</v>
      </c>
      <c r="AP477" s="122">
        <f t="shared" si="94"/>
        <v>0.14917599816232568</v>
      </c>
      <c r="AQ477" s="122">
        <f t="shared" si="95"/>
        <v>8.5914365826153402E-2</v>
      </c>
      <c r="AR477" s="122">
        <f t="shared" si="96"/>
        <v>0.13556286112250779</v>
      </c>
      <c r="AS477" s="122">
        <f t="shared" si="97"/>
        <v>6.4264769115009945E-2</v>
      </c>
      <c r="AT477" s="122">
        <f t="shared" si="98"/>
        <v>7.7439231733490502E-2</v>
      </c>
      <c r="AU477" s="122">
        <f t="shared" si="99"/>
        <v>4.6587740228137303E-2</v>
      </c>
      <c r="AV477" s="122">
        <f t="shared" si="100"/>
        <v>0.11823913866598497</v>
      </c>
      <c r="AW477" s="122">
        <f t="shared" si="101"/>
        <v>0.13788163799176265</v>
      </c>
      <c r="AX477" s="122">
        <f t="shared" si="102"/>
        <v>1</v>
      </c>
      <c r="AY477" s="122">
        <f>SUMPRODUCT(AN477:AW477,幕後結果_最佳化!$Z$1005:$AI$1005)</f>
        <v>-0.129599721618051</v>
      </c>
      <c r="AZ477" s="122">
        <f>(SUMPRODUCT(AN477:AW477,MMULT(AN477:AW477,幕後結果!$AB$9:$AK$18)))*252</f>
        <v>6.9983209715917954E-2</v>
      </c>
      <c r="BA477" s="122">
        <f t="shared" si="103"/>
        <v>0.2645433985491189</v>
      </c>
      <c r="BB477" s="98">
        <f t="shared" si="104"/>
        <v>-0.65206587109760072</v>
      </c>
      <c r="BC477" s="56"/>
      <c r="BD477" s="56"/>
    </row>
    <row r="478" spans="1:56">
      <c r="A478" s="91">
        <v>477</v>
      </c>
      <c r="B478" s="122">
        <v>0.12221546180538434</v>
      </c>
      <c r="C478" s="122">
        <v>0.68232278112139966</v>
      </c>
      <c r="D478" s="122">
        <v>9.8225942050728987E-2</v>
      </c>
      <c r="E478" s="122">
        <v>0.31302715695961036</v>
      </c>
      <c r="F478" s="122">
        <v>0.28071486752394481</v>
      </c>
      <c r="G478" s="122">
        <v>5.3951225589288221E-3</v>
      </c>
      <c r="H478" s="122">
        <v>0.53087711311223607</v>
      </c>
      <c r="I478" s="122">
        <v>0.20023251572120926</v>
      </c>
      <c r="J478" s="122">
        <v>0.32626091060512641</v>
      </c>
      <c r="K478" s="100">
        <v>0.59946492316652589</v>
      </c>
      <c r="L478" s="101"/>
      <c r="M478" s="102">
        <v>477</v>
      </c>
      <c r="N478" s="125">
        <v>-1.1639829446299172</v>
      </c>
      <c r="O478" s="125">
        <v>0.47420400488318032</v>
      </c>
      <c r="P478" s="125">
        <v>-1.2917264791662162</v>
      </c>
      <c r="Q478" s="125">
        <v>-0.48728791043245495</v>
      </c>
      <c r="R478" s="125">
        <v>-0.58071917671069717</v>
      </c>
      <c r="S478" s="125">
        <v>-2.5494193954081661</v>
      </c>
      <c r="T478" s="125">
        <v>7.7474880349923919E-2</v>
      </c>
      <c r="U478" s="122">
        <v>-0.84079099736612306</v>
      </c>
      <c r="V478" s="122">
        <v>-0.45026160383257768</v>
      </c>
      <c r="W478" s="94">
        <v>0.25196236522600768</v>
      </c>
      <c r="X478" s="56"/>
      <c r="Y478" s="95">
        <v>477</v>
      </c>
      <c r="Z478" s="122">
        <f>(幕後結果!$AB$2+幕後結果!$AB$4*幕後結果_最佳化!$N1479)*12/3</f>
        <v>-3.0195965753872955</v>
      </c>
      <c r="AA478" s="122">
        <f>(幕後結果!$AC$2+幕後結果!$AC$4*幕後結果_最佳化!$O1479)*12/3</f>
        <v>0.48216099448792765</v>
      </c>
      <c r="AB478" s="122">
        <f>(幕後結果!$AD$2+幕後結果!$AD$4*幕後結果_最佳化!$P1479)*12/3</f>
        <v>-1.5353148486575854</v>
      </c>
      <c r="AC478" s="122">
        <f>(幕後結果!$AE$2+幕後結果!$AE$4*幕後結果_最佳化!$Q1479)*12/3</f>
        <v>-0.9325452126207483</v>
      </c>
      <c r="AD478" s="122">
        <f>(幕後結果!$AF$2+幕後結果!$AF$4*幕後結果_最佳化!$R1479)*12/3</f>
        <v>-0.70806780572085248</v>
      </c>
      <c r="AE478" s="122">
        <f>(幕後結果!$AG$2+幕後結果!$AG$4*幕後結果_最佳化!$S1479)*12/3</f>
        <v>-1.7282042005598723</v>
      </c>
      <c r="AF478" s="122">
        <f>(幕後結果!$AH$2+幕後結果!$AH$4*幕後結果_最佳化!$T1479)*12/3</f>
        <v>0.28330027456752793</v>
      </c>
      <c r="AG478" s="122">
        <f>(幕後結果!$AI$2+幕後結果!$AI$4*幕後結果_最佳化!$U1479)*12/3</f>
        <v>-1.3684130018408236</v>
      </c>
      <c r="AH478" s="122">
        <f>(幕後結果!$AJ$2+幕後結果!$AJ$4*幕後結果_最佳化!$V1479)*12/3</f>
        <v>1.7536078212836315E-2</v>
      </c>
      <c r="AI478" s="96">
        <f>(幕後結果!$AK$2+幕後結果!$AK$4*幕後結果_最佳化!$W1479)*12/3</f>
        <v>-2.6130231780936262</v>
      </c>
      <c r="AJ478" s="56"/>
      <c r="AK478" s="56"/>
      <c r="AL478" s="56"/>
      <c r="AM478" s="104">
        <v>477</v>
      </c>
      <c r="AN478" s="122">
        <f t="shared" si="92"/>
        <v>4.6802432138690835E-2</v>
      </c>
      <c r="AO478" s="122">
        <f t="shared" si="93"/>
        <v>3.9343963397265674E-2</v>
      </c>
      <c r="AP478" s="122">
        <f t="shared" si="94"/>
        <v>0.13215574308257633</v>
      </c>
      <c r="AQ478" s="122">
        <f t="shared" si="95"/>
        <v>0.17773044472149371</v>
      </c>
      <c r="AR478" s="122">
        <f t="shared" si="96"/>
        <v>0.19609411801389087</v>
      </c>
      <c r="AS478" s="122">
        <f t="shared" si="97"/>
        <v>0.11776466272333336</v>
      </c>
      <c r="AT478" s="122">
        <f t="shared" si="98"/>
        <v>0.10150840197449283</v>
      </c>
      <c r="AU478" s="122">
        <f t="shared" si="99"/>
        <v>5.2706547867294458E-2</v>
      </c>
      <c r="AV478" s="122">
        <f t="shared" si="100"/>
        <v>7.6923951072732089E-2</v>
      </c>
      <c r="AW478" s="122">
        <f t="shared" si="101"/>
        <v>5.8969735008229697E-2</v>
      </c>
      <c r="AX478" s="122">
        <f t="shared" si="102"/>
        <v>0.99999999999999989</v>
      </c>
      <c r="AY478" s="122">
        <f>SUMPRODUCT(AN478:AW478,幕後結果_最佳化!$Z$1005:$AI$1005)</f>
        <v>0.14150995653325166</v>
      </c>
      <c r="AZ478" s="122">
        <f>(SUMPRODUCT(AN478:AW478,MMULT(AN478:AW478,幕後結果!$AB$9:$AK$18)))*252</f>
        <v>7.9331354782943508E-2</v>
      </c>
      <c r="BA478" s="122">
        <f t="shared" si="103"/>
        <v>0.28165822335402085</v>
      </c>
      <c r="BB478" s="98">
        <f t="shared" si="104"/>
        <v>0.35010501507462533</v>
      </c>
      <c r="BC478" s="56"/>
      <c r="BD478" s="56"/>
    </row>
    <row r="479" spans="1:56">
      <c r="A479" s="91">
        <v>478</v>
      </c>
      <c r="B479" s="122">
        <v>0.40121843742032115</v>
      </c>
      <c r="C479" s="122">
        <v>0.85806754532778662</v>
      </c>
      <c r="D479" s="122">
        <v>0.53519739164232938</v>
      </c>
      <c r="E479" s="122">
        <v>0.12529056695846319</v>
      </c>
      <c r="F479" s="122">
        <v>0.18261157287402119</v>
      </c>
      <c r="G479" s="122">
        <v>0.77463136707157898</v>
      </c>
      <c r="H479" s="122">
        <v>0.6484903456256601</v>
      </c>
      <c r="I479" s="122">
        <v>0.85219993294812002</v>
      </c>
      <c r="J479" s="122">
        <v>0.98163850772227201</v>
      </c>
      <c r="K479" s="100">
        <v>0.90080680298930371</v>
      </c>
      <c r="L479" s="101"/>
      <c r="M479" s="102">
        <v>478</v>
      </c>
      <c r="N479" s="125">
        <v>-0.25019458218545876</v>
      </c>
      <c r="O479" s="125">
        <v>1.0716775019706362</v>
      </c>
      <c r="P479" s="125">
        <v>8.8341548979360612E-2</v>
      </c>
      <c r="Q479" s="125">
        <v>-1.1489390018109658</v>
      </c>
      <c r="R479" s="125">
        <v>-0.90545734853602378</v>
      </c>
      <c r="S479" s="125">
        <v>0.75418646146348078</v>
      </c>
      <c r="T479" s="125">
        <v>0.38124790052469171</v>
      </c>
      <c r="U479" s="122">
        <v>1.0459153122168245</v>
      </c>
      <c r="V479" s="122">
        <v>2.0888304919202576</v>
      </c>
      <c r="W479" s="94">
        <v>1.2861623894412828</v>
      </c>
      <c r="X479" s="56"/>
      <c r="Y479" s="95">
        <v>478</v>
      </c>
      <c r="Z479" s="122">
        <f>(幕後結果!$AB$2+幕後結果!$AB$4*幕後結果_最佳化!$N1480)*12/3</f>
        <v>-2.0836383939200447</v>
      </c>
      <c r="AA479" s="122">
        <f>(幕後結果!$AC$2+幕後結果!$AC$4*幕後結果_最佳化!$O1480)*12/3</f>
        <v>1.1292563693625941</v>
      </c>
      <c r="AB479" s="122">
        <f>(幕後結果!$AD$2+幕後結果!$AD$4*幕後結果_最佳化!$P1480)*12/3</f>
        <v>0.47898632210763209</v>
      </c>
      <c r="AC479" s="122">
        <f>(幕後結果!$AE$2+幕後結果!$AE$4*幕後結果_最佳化!$Q1480)*12/3</f>
        <v>-0.55947931031678477</v>
      </c>
      <c r="AD479" s="122">
        <f>(幕後結果!$AF$2+幕後結果!$AF$4*幕後結果_最佳化!$R1480)*12/3</f>
        <v>-0.75238168893244006</v>
      </c>
      <c r="AE479" s="122">
        <f>(幕後結果!$AG$2+幕後結果!$AG$4*幕後結果_最佳化!$S1480)*12/3</f>
        <v>0.33044308641578646</v>
      </c>
      <c r="AF479" s="122">
        <f>(幕後結果!$AH$2+幕後結果!$AH$4*幕後結果_最佳化!$T1480)*12/3</f>
        <v>0.56412926669292796</v>
      </c>
      <c r="AG479" s="122">
        <f>(幕後結果!$AI$2+幕後結果!$AI$4*幕後結果_最佳化!$U1480)*12/3</f>
        <v>1.1240198552653347</v>
      </c>
      <c r="AH479" s="122">
        <f>(幕後結果!$AJ$2+幕後結果!$AJ$4*幕後結果_最佳化!$V1480)*12/3</f>
        <v>2.873713055376339</v>
      </c>
      <c r="AI479" s="96">
        <f>(幕後結果!$AK$2+幕後結果!$AK$4*幕後結果_最佳化!$W1480)*12/3</f>
        <v>0.30090956661332036</v>
      </c>
      <c r="AJ479" s="56"/>
      <c r="AK479" s="56"/>
      <c r="AL479" s="56"/>
      <c r="AM479" s="104">
        <v>478</v>
      </c>
      <c r="AN479" s="122">
        <f t="shared" si="92"/>
        <v>0.10733818763624198</v>
      </c>
      <c r="AO479" s="122">
        <f t="shared" si="93"/>
        <v>0.1147562415665382</v>
      </c>
      <c r="AP479" s="122">
        <f t="shared" si="94"/>
        <v>0.16654377262920683</v>
      </c>
      <c r="AQ479" s="122">
        <f t="shared" si="95"/>
        <v>5.3710790116358313E-2</v>
      </c>
      <c r="AR479" s="122">
        <f t="shared" si="96"/>
        <v>0.11493188535650196</v>
      </c>
      <c r="AS479" s="122">
        <f t="shared" si="97"/>
        <v>3.0607828914985227E-2</v>
      </c>
      <c r="AT479" s="122">
        <f t="shared" si="98"/>
        <v>0.19632184954018603</v>
      </c>
      <c r="AU479" s="122">
        <f t="shared" si="99"/>
        <v>3.110046924673502E-2</v>
      </c>
      <c r="AV479" s="122">
        <f t="shared" si="100"/>
        <v>0.14148176833125919</v>
      </c>
      <c r="AW479" s="122">
        <f t="shared" si="101"/>
        <v>4.3207206661987102E-2</v>
      </c>
      <c r="AX479" s="122">
        <f t="shared" si="102"/>
        <v>1</v>
      </c>
      <c r="AY479" s="122">
        <f>SUMPRODUCT(AN479:AW479,幕後結果_最佳化!$Z$1005:$AI$1005)</f>
        <v>3.128285428039719E-2</v>
      </c>
      <c r="AZ479" s="122">
        <f>(SUMPRODUCT(AN479:AW479,MMULT(AN479:AW479,幕後結果!$AB$9:$AK$18)))*252</f>
        <v>5.8878972727437709E-2</v>
      </c>
      <c r="BA479" s="122">
        <f t="shared" si="103"/>
        <v>0.24264989743957796</v>
      </c>
      <c r="BB479" s="98">
        <f t="shared" si="104"/>
        <v>-4.7876161672376495E-2</v>
      </c>
      <c r="BC479" s="56"/>
      <c r="BD479" s="56"/>
    </row>
    <row r="480" spans="1:56">
      <c r="A480" s="91">
        <v>479</v>
      </c>
      <c r="B480" s="122">
        <v>0.5599136806642635</v>
      </c>
      <c r="C480" s="122">
        <v>0.13512740016927505</v>
      </c>
      <c r="D480" s="122">
        <v>0.81067375901209959</v>
      </c>
      <c r="E480" s="122">
        <v>0.4001778253189503</v>
      </c>
      <c r="F480" s="122">
        <v>0.5557276042372743</v>
      </c>
      <c r="G480" s="122">
        <v>0.41395893425248143</v>
      </c>
      <c r="H480" s="122">
        <v>0.76408959366390805</v>
      </c>
      <c r="I480" s="122">
        <v>0.31272909359238033</v>
      </c>
      <c r="J480" s="122">
        <v>0.10824268057833275</v>
      </c>
      <c r="K480" s="100">
        <v>0.41164545642998762</v>
      </c>
      <c r="L480" s="101"/>
      <c r="M480" s="102">
        <v>479</v>
      </c>
      <c r="N480" s="125">
        <v>0.1507503687936137</v>
      </c>
      <c r="O480" s="125">
        <v>-1.1024759688298023</v>
      </c>
      <c r="P480" s="125">
        <v>0.88038185649745637</v>
      </c>
      <c r="Q480" s="125">
        <v>-0.25288685104734843</v>
      </c>
      <c r="R480" s="125">
        <v>0.14014580373529587</v>
      </c>
      <c r="S480" s="125">
        <v>-0.21737274657700018</v>
      </c>
      <c r="T480" s="125">
        <v>0.71951962845500383</v>
      </c>
      <c r="U480" s="122">
        <v>-0.48812940076707989</v>
      </c>
      <c r="V480" s="122">
        <v>-1.235927910886639</v>
      </c>
      <c r="W480" s="94">
        <v>-0.22331428152045679</v>
      </c>
      <c r="X480" s="56"/>
      <c r="Y480" s="95">
        <v>479</v>
      </c>
      <c r="Z480" s="122">
        <f>(幕後結果!$AB$2+幕後結果!$AB$4*幕後結果_最佳化!$N1481)*12/3</f>
        <v>-1.6729659421687699</v>
      </c>
      <c r="AA480" s="122">
        <f>(幕後結果!$AC$2+幕後結果!$AC$4*幕後結果_最佳化!$O1481)*12/3</f>
        <v>-1.1634834051761658</v>
      </c>
      <c r="AB480" s="122">
        <f>(幕後結果!$AD$2+幕後結果!$AD$4*幕後結果_最佳化!$P1481)*12/3</f>
        <v>0.5021816144142881</v>
      </c>
      <c r="AC480" s="122">
        <f>(幕後結果!$AE$2+幕後結果!$AE$4*幕後結果_最佳化!$Q1481)*12/3</f>
        <v>0.11446101733223057</v>
      </c>
      <c r="AD480" s="122">
        <f>(幕後結果!$AF$2+幕後結果!$AF$4*幕後結果_最佳化!$R1481)*12/3</f>
        <v>1.6309037314510169</v>
      </c>
      <c r="AE480" s="122">
        <f>(幕後結果!$AG$2+幕後結果!$AG$4*幕後結果_最佳化!$S1481)*12/3</f>
        <v>-0.45200407727059977</v>
      </c>
      <c r="AF480" s="122">
        <f>(幕後結果!$AH$2+幕後結果!$AH$4*幕後結果_最佳化!$T1481)*12/3</f>
        <v>0.63345047077683081</v>
      </c>
      <c r="AG480" s="122">
        <f>(幕後結果!$AI$2+幕後結果!$AI$4*幕後結果_最佳化!$U1481)*12/3</f>
        <v>-1.3866598735136104</v>
      </c>
      <c r="AH480" s="122">
        <f>(幕後結果!$AJ$2+幕後結果!$AJ$4*幕後結果_最佳化!$V1481)*12/3</f>
        <v>-8.3420745405004104E-2</v>
      </c>
      <c r="AI480" s="96">
        <f>(幕後結果!$AK$2+幕後結果!$AK$4*幕後結果_最佳化!$W1481)*12/3</f>
        <v>-2.3450248020917837</v>
      </c>
      <c r="AJ480" s="56"/>
      <c r="AK480" s="56"/>
      <c r="AL480" s="56"/>
      <c r="AM480" s="104">
        <v>479</v>
      </c>
      <c r="AN480" s="122">
        <f t="shared" si="92"/>
        <v>0.12078378318279205</v>
      </c>
      <c r="AO480" s="122">
        <f t="shared" si="93"/>
        <v>0.14436237442632527</v>
      </c>
      <c r="AP480" s="122">
        <f t="shared" si="94"/>
        <v>7.842427193080917E-2</v>
      </c>
      <c r="AQ480" s="122">
        <f t="shared" si="95"/>
        <v>2.1682072983837826E-3</v>
      </c>
      <c r="AR480" s="122">
        <f t="shared" si="96"/>
        <v>0.16776454158414505</v>
      </c>
      <c r="AS480" s="122">
        <f t="shared" si="97"/>
        <v>0.18690929739499546</v>
      </c>
      <c r="AT480" s="122">
        <f t="shared" si="98"/>
        <v>4.8332805190950512E-2</v>
      </c>
      <c r="AU480" s="122">
        <f t="shared" si="99"/>
        <v>0.17932109133949875</v>
      </c>
      <c r="AV480" s="122">
        <f t="shared" si="100"/>
        <v>5.0170846141834112E-2</v>
      </c>
      <c r="AW480" s="122">
        <f t="shared" si="101"/>
        <v>2.1762781510265811E-2</v>
      </c>
      <c r="AX480" s="122">
        <f t="shared" si="102"/>
        <v>1</v>
      </c>
      <c r="AY480" s="122">
        <f>SUMPRODUCT(AN480:AW480,幕後結果_最佳化!$Z$1005:$AI$1005)</f>
        <v>-9.082374711257532E-2</v>
      </c>
      <c r="AZ480" s="122">
        <f>(SUMPRODUCT(AN480:AW480,MMULT(AN480:AW480,幕後結果!$AB$9:$AK$18)))*252</f>
        <v>6.4760569794890546E-2</v>
      </c>
      <c r="BA480" s="122">
        <f t="shared" si="103"/>
        <v>0.25448098120466794</v>
      </c>
      <c r="BB480" s="98">
        <f t="shared" si="104"/>
        <v>-0.52547638915706296</v>
      </c>
      <c r="BC480" s="56"/>
      <c r="BD480" s="56"/>
    </row>
    <row r="481" spans="1:56">
      <c r="A481" s="91">
        <v>480</v>
      </c>
      <c r="B481" s="122">
        <v>0.1746863471140796</v>
      </c>
      <c r="C481" s="122">
        <v>0.60767373507477696</v>
      </c>
      <c r="D481" s="122">
        <v>0.64573270178709419</v>
      </c>
      <c r="E481" s="122">
        <v>0.19714975044886129</v>
      </c>
      <c r="F481" s="122">
        <v>0.50508813155970889</v>
      </c>
      <c r="G481" s="122">
        <v>0.74248902372870806</v>
      </c>
      <c r="H481" s="122">
        <v>0.73118470494539256</v>
      </c>
      <c r="I481" s="122">
        <v>0.20502021552003957</v>
      </c>
      <c r="J481" s="122">
        <v>0.52238469466730364</v>
      </c>
      <c r="K481" s="100">
        <v>0.59290282760241975</v>
      </c>
      <c r="L481" s="101"/>
      <c r="M481" s="102">
        <v>480</v>
      </c>
      <c r="N481" s="125">
        <v>-0.93580675244468037</v>
      </c>
      <c r="O481" s="125">
        <v>0.27326108123941656</v>
      </c>
      <c r="P481" s="125">
        <v>0.37382489523193346</v>
      </c>
      <c r="Q481" s="125">
        <v>-0.85184612702068219</v>
      </c>
      <c r="R481" s="125">
        <v>1.2754400227262696E-2</v>
      </c>
      <c r="S481" s="125">
        <v>0.65103800729651728</v>
      </c>
      <c r="T481" s="125">
        <v>0.61639994429855272</v>
      </c>
      <c r="U481" s="122">
        <v>-0.82382248248117307</v>
      </c>
      <c r="V481" s="122">
        <v>5.6139583382599632E-2</v>
      </c>
      <c r="W481" s="94">
        <v>0.2350185381382057</v>
      </c>
      <c r="X481" s="56"/>
      <c r="Y481" s="95">
        <v>480</v>
      </c>
      <c r="Z481" s="122">
        <f>(幕後結果!$AB$2+幕後結果!$AB$4*幕後結果_最佳化!$N1482)*12/3</f>
        <v>-2.7858845008315236</v>
      </c>
      <c r="AA481" s="122">
        <f>(幕後結果!$AC$2+幕後結果!$AC$4*幕後結果_最佳化!$O1482)*12/3</f>
        <v>0.2734371274149755</v>
      </c>
      <c r="AB481" s="122">
        <f>(幕後結果!$AD$2+幕後結果!$AD$4*幕後結果_最佳化!$P1482)*12/3</f>
        <v>0.32659465800309401</v>
      </c>
      <c r="AC481" s="122">
        <f>(幕後結果!$AE$2+幕後結果!$AE$4*幕後結果_最佳化!$Q1482)*12/3</f>
        <v>-0.49723371136189137</v>
      </c>
      <c r="AD481" s="122">
        <f>(幕後結果!$AF$2+幕後結果!$AF$4*幕後結果_最佳化!$R1482)*12/3</f>
        <v>0.95915591630129382</v>
      </c>
      <c r="AE481" s="122">
        <f>(幕後結果!$AG$2+幕後結果!$AG$4*幕後結果_最佳化!$S1482)*12/3</f>
        <v>8.6692387538797266E-2</v>
      </c>
      <c r="AF481" s="122">
        <f>(幕後結果!$AH$2+幕後結果!$AH$4*幕後結果_最佳化!$T1482)*12/3</f>
        <v>0.53732974533221989</v>
      </c>
      <c r="AG481" s="122">
        <f>(幕後結果!$AI$2+幕後結果!$AI$4*幕後結果_最佳化!$U1482)*12/3</f>
        <v>-1.1317751684746244</v>
      </c>
      <c r="AH481" s="122">
        <f>(幕後結果!$AJ$2+幕後結果!$AJ$4*幕後結果_最佳化!$V1482)*12/3</f>
        <v>1.057980746042203</v>
      </c>
      <c r="AI481" s="96">
        <f>(幕後結果!$AK$2+幕後結果!$AK$4*幕後結果_最佳化!$W1482)*12/3</f>
        <v>-1.7382631197539642</v>
      </c>
      <c r="AJ481" s="56"/>
      <c r="AK481" s="56"/>
      <c r="AL481" s="56"/>
      <c r="AM481" s="104">
        <v>480</v>
      </c>
      <c r="AN481" s="122">
        <f t="shared" si="92"/>
        <v>0.12041937926312689</v>
      </c>
      <c r="AO481" s="122">
        <f t="shared" si="93"/>
        <v>0.14276696691018284</v>
      </c>
      <c r="AP481" s="122">
        <f t="shared" si="94"/>
        <v>9.1721036933245806E-2</v>
      </c>
      <c r="AQ481" s="122">
        <f t="shared" si="95"/>
        <v>0.13037236683940029</v>
      </c>
      <c r="AR481" s="122">
        <f t="shared" si="96"/>
        <v>3.1404103594510221E-2</v>
      </c>
      <c r="AS481" s="122">
        <f t="shared" si="97"/>
        <v>0.11625066513081111</v>
      </c>
      <c r="AT481" s="122">
        <f t="shared" si="98"/>
        <v>7.4981232925030381E-2</v>
      </c>
      <c r="AU481" s="122">
        <f t="shared" si="99"/>
        <v>2.8575310814293424E-2</v>
      </c>
      <c r="AV481" s="122">
        <f t="shared" si="100"/>
        <v>0.12847588019988837</v>
      </c>
      <c r="AW481" s="122">
        <f t="shared" si="101"/>
        <v>0.13503305738951055</v>
      </c>
      <c r="AX481" s="122">
        <f t="shared" si="102"/>
        <v>0.99999999999999989</v>
      </c>
      <c r="AY481" s="122">
        <f>SUMPRODUCT(AN481:AW481,幕後結果_最佳化!$Z$1005:$AI$1005)</f>
        <v>-0.2480682249195717</v>
      </c>
      <c r="AZ481" s="122">
        <f>(SUMPRODUCT(AN481:AW481,MMULT(AN481:AW481,幕後結果!$AB$9:$AK$18)))*252</f>
        <v>5.4920116904310916E-2</v>
      </c>
      <c r="BA481" s="122">
        <f t="shared" si="103"/>
        <v>0.23435041477307206</v>
      </c>
      <c r="BB481" s="98">
        <f t="shared" si="104"/>
        <v>-1.2415946658397179</v>
      </c>
      <c r="BC481" s="56"/>
      <c r="BD481" s="56"/>
    </row>
    <row r="482" spans="1:56">
      <c r="A482" s="91">
        <v>481</v>
      </c>
      <c r="B482" s="122">
        <v>0.61903132138908279</v>
      </c>
      <c r="C482" s="122">
        <v>6.8351624834327884E-2</v>
      </c>
      <c r="D482" s="122">
        <v>0.35784664154980339</v>
      </c>
      <c r="E482" s="122">
        <v>0.37586995157397429</v>
      </c>
      <c r="F482" s="122">
        <v>0.53150436967242176</v>
      </c>
      <c r="G482" s="122">
        <v>0.77131345061743883</v>
      </c>
      <c r="H482" s="122">
        <v>0.12983585659976771</v>
      </c>
      <c r="I482" s="122">
        <v>0.76961956943434129</v>
      </c>
      <c r="J482" s="122">
        <v>0.34222334681640243</v>
      </c>
      <c r="K482" s="100">
        <v>9.1779583616328653E-2</v>
      </c>
      <c r="L482" s="101"/>
      <c r="M482" s="102">
        <v>481</v>
      </c>
      <c r="N482" s="125">
        <v>0.30293767740792416</v>
      </c>
      <c r="O482" s="125">
        <v>-1.488180684736619</v>
      </c>
      <c r="P482" s="125">
        <v>-0.36422060299977449</v>
      </c>
      <c r="Q482" s="125">
        <v>-0.31634599522903573</v>
      </c>
      <c r="R482" s="125">
        <v>7.9052002219205691E-2</v>
      </c>
      <c r="S482" s="125">
        <v>0.74317935822478598</v>
      </c>
      <c r="T482" s="125">
        <v>-1.1271673946284357</v>
      </c>
      <c r="U482" s="122">
        <v>0.73759456169920257</v>
      </c>
      <c r="V482" s="122">
        <v>-0.40640275789025626</v>
      </c>
      <c r="W482" s="94">
        <v>-1.3298758873752474</v>
      </c>
      <c r="X482" s="56"/>
      <c r="Y482" s="95">
        <v>481</v>
      </c>
      <c r="Z482" s="122">
        <f>(幕後結果!$AB$2+幕後結果!$AB$4*幕後結果_最佳化!$N1483)*12/3</f>
        <v>-1.517086350715007</v>
      </c>
      <c r="AA482" s="122">
        <f>(幕後結果!$AC$2+幕後結果!$AC$4*幕後結果_最佳化!$O1483)*12/3</f>
        <v>-1.5688774952903277</v>
      </c>
      <c r="AB482" s="122">
        <f>(幕後結果!$AD$2+幕後結果!$AD$4*幕後結果_最佳化!$P1483)*12/3</f>
        <v>-1.0654818331263514</v>
      </c>
      <c r="AC482" s="122">
        <f>(幕後結果!$AE$2+幕後結果!$AE$4*幕後結果_最佳化!$Q1483)*12/3</f>
        <v>-0.70033952915102893</v>
      </c>
      <c r="AD482" s="122">
        <f>(幕後結果!$AF$2+幕後結果!$AF$4*幕後結果_最佳化!$R1483)*12/3</f>
        <v>1.0046296797559298</v>
      </c>
      <c r="AE482" s="122">
        <f>(幕後結果!$AG$2+幕後結果!$AG$4*幕後結果_最佳化!$S1483)*12/3</f>
        <v>0.25868080247209024</v>
      </c>
      <c r="AF482" s="122">
        <f>(幕後結果!$AH$2+幕後結果!$AH$4*幕後結果_最佳化!$T1483)*12/3</f>
        <v>-1.2439570105254536</v>
      </c>
      <c r="AG482" s="122">
        <f>(幕後結果!$AI$2+幕後結果!$AI$4*幕後結果_最佳化!$U1483)*12/3</f>
        <v>-0.30219290163336354</v>
      </c>
      <c r="AH482" s="122">
        <f>(幕後結果!$AJ$2+幕後結果!$AJ$4*幕後結果_最佳化!$V1483)*12/3</f>
        <v>0.71735940956779398</v>
      </c>
      <c r="AI482" s="96">
        <f>(幕後結果!$AK$2+幕後結果!$AK$4*幕後結果_最佳化!$W1483)*12/3</f>
        <v>-2.9977512257656915</v>
      </c>
      <c r="AJ482" s="56"/>
      <c r="AK482" s="56"/>
      <c r="AL482" s="56"/>
      <c r="AM482" s="104">
        <v>481</v>
      </c>
      <c r="AN482" s="122">
        <f t="shared" si="92"/>
        <v>0.18314441192225439</v>
      </c>
      <c r="AO482" s="122">
        <f t="shared" si="93"/>
        <v>9.3762262552340922E-2</v>
      </c>
      <c r="AP482" s="122">
        <f t="shared" si="94"/>
        <v>1.9001194090827778E-2</v>
      </c>
      <c r="AQ482" s="122">
        <f t="shared" si="95"/>
        <v>0.16297099401684526</v>
      </c>
      <c r="AR482" s="122">
        <f t="shared" si="96"/>
        <v>4.5870683387720809E-2</v>
      </c>
      <c r="AS482" s="122">
        <f t="shared" si="97"/>
        <v>0.13858614076133793</v>
      </c>
      <c r="AT482" s="122">
        <f t="shared" si="98"/>
        <v>3.4599379773492381E-2</v>
      </c>
      <c r="AU482" s="122">
        <f t="shared" si="99"/>
        <v>0.13329875449513498</v>
      </c>
      <c r="AV482" s="122">
        <f t="shared" si="100"/>
        <v>0.10576529214464364</v>
      </c>
      <c r="AW482" s="122">
        <f t="shared" si="101"/>
        <v>8.3000886855401829E-2</v>
      </c>
      <c r="AX482" s="122">
        <f t="shared" si="102"/>
        <v>0.99999999999999989</v>
      </c>
      <c r="AY482" s="122">
        <f>SUMPRODUCT(AN482:AW482,幕後結果_最佳化!$Z$1005:$AI$1005)</f>
        <v>-0.32352955645537396</v>
      </c>
      <c r="AZ482" s="122">
        <f>(SUMPRODUCT(AN482:AW482,MMULT(AN482:AW482,幕後結果!$AB$9:$AK$18)))*252</f>
        <v>5.608215520647173E-2</v>
      </c>
      <c r="BA482" s="122">
        <f t="shared" si="103"/>
        <v>0.23681671226176529</v>
      </c>
      <c r="BB482" s="98">
        <f t="shared" si="104"/>
        <v>-1.5473129111358541</v>
      </c>
      <c r="BC482" s="56"/>
      <c r="BD482" s="56"/>
    </row>
    <row r="483" spans="1:56">
      <c r="A483" s="91">
        <v>482</v>
      </c>
      <c r="B483" s="122">
        <v>0.87911412573923164</v>
      </c>
      <c r="C483" s="122">
        <v>0.12026781156824073</v>
      </c>
      <c r="D483" s="122">
        <v>0.83502326000373905</v>
      </c>
      <c r="E483" s="122">
        <v>0.37581733635095338</v>
      </c>
      <c r="F483" s="122">
        <v>0.10173356043935255</v>
      </c>
      <c r="G483" s="122">
        <v>0.70537473881565549</v>
      </c>
      <c r="H483" s="122">
        <v>0.47833219130977955</v>
      </c>
      <c r="I483" s="122">
        <v>0.91303912472090154</v>
      </c>
      <c r="J483" s="122">
        <v>0.97994354469262346</v>
      </c>
      <c r="K483" s="100">
        <v>0.19779271660477571</v>
      </c>
      <c r="L483" s="101"/>
      <c r="M483" s="102">
        <v>482</v>
      </c>
      <c r="N483" s="125">
        <v>1.170569784575396</v>
      </c>
      <c r="O483" s="125">
        <v>-1.1736490567128188</v>
      </c>
      <c r="P483" s="125">
        <v>0.97420758363878723</v>
      </c>
      <c r="Q483" s="125">
        <v>-0.31648465224203687</v>
      </c>
      <c r="R483" s="125">
        <v>-1.271735477311565</v>
      </c>
      <c r="S483" s="125">
        <v>0.53992243905919335</v>
      </c>
      <c r="T483" s="125">
        <v>-5.4339872731267572E-2</v>
      </c>
      <c r="U483" s="122">
        <v>1.3597098793730722</v>
      </c>
      <c r="V483" s="122">
        <v>2.0525843091628744</v>
      </c>
      <c r="W483" s="94">
        <v>-0.84953181775894437</v>
      </c>
      <c r="X483" s="56"/>
      <c r="Y483" s="95">
        <v>482</v>
      </c>
      <c r="Z483" s="122">
        <f>(幕後結果!$AB$2+幕後結果!$AB$4*幕後結果_最佳化!$N1484)*12/3</f>
        <v>-0.62840424161622233</v>
      </c>
      <c r="AA483" s="122">
        <f>(幕後結果!$AC$2+幕後結果!$AC$4*幕後結果_最佳化!$O1484)*12/3</f>
        <v>-1.2217924492164729</v>
      </c>
      <c r="AB483" s="122">
        <f>(幕後結果!$AD$2+幕後結果!$AD$4*幕後結果_最佳化!$P1484)*12/3</f>
        <v>0.76777575258186781</v>
      </c>
      <c r="AC483" s="122">
        <f>(幕後結果!$AE$2+幕後結果!$AE$4*幕後結果_最佳化!$Q1484)*12/3</f>
        <v>0.25127198338551421</v>
      </c>
      <c r="AD483" s="122">
        <f>(幕後結果!$AF$2+幕後結果!$AF$4*幕後結果_最佳化!$R1484)*12/3</f>
        <v>-0.76162532167496044</v>
      </c>
      <c r="AE483" s="122">
        <f>(幕後結果!$AG$2+幕後結果!$AG$4*幕後結果_最佳化!$S1484)*12/3</f>
        <v>0.1956278878225082</v>
      </c>
      <c r="AF483" s="122">
        <f>(幕後結果!$AH$2+幕後結果!$AH$4*幕後結果_最佳化!$T1484)*12/3</f>
        <v>-3.2986749799623377E-2</v>
      </c>
      <c r="AG483" s="122">
        <f>(幕後結果!$AI$2+幕後結果!$AI$4*幕後結果_最佳化!$U1484)*12/3</f>
        <v>0.42808194278392531</v>
      </c>
      <c r="AH483" s="122">
        <f>(幕後結果!$AJ$2+幕後結果!$AJ$4*幕後結果_最佳化!$V1484)*12/3</f>
        <v>3.0617838804081523</v>
      </c>
      <c r="AI483" s="96">
        <f>(幕後結果!$AK$2+幕後結果!$AK$4*幕後結果_最佳化!$W1484)*12/3</f>
        <v>-2.8803608075224449</v>
      </c>
      <c r="AJ483" s="56"/>
      <c r="AK483" s="56"/>
      <c r="AL483" s="56"/>
      <c r="AM483" s="104">
        <v>482</v>
      </c>
      <c r="AN483" s="122">
        <f t="shared" si="92"/>
        <v>9.6585414746573783E-2</v>
      </c>
      <c r="AO483" s="122">
        <f t="shared" si="93"/>
        <v>0.31886136534081483</v>
      </c>
      <c r="AP483" s="122">
        <f t="shared" si="94"/>
        <v>1.8410529956419848E-2</v>
      </c>
      <c r="AQ483" s="122">
        <f t="shared" si="95"/>
        <v>0.16303670800839484</v>
      </c>
      <c r="AR483" s="122">
        <f t="shared" si="96"/>
        <v>7.3840563424350872E-2</v>
      </c>
      <c r="AS483" s="122">
        <f t="shared" si="97"/>
        <v>9.9944366680932817E-2</v>
      </c>
      <c r="AT483" s="122">
        <f t="shared" si="98"/>
        <v>0.12800611838808965</v>
      </c>
      <c r="AU483" s="122">
        <f t="shared" si="99"/>
        <v>1.6982489718527585E-2</v>
      </c>
      <c r="AV483" s="122">
        <f t="shared" si="100"/>
        <v>5.6943662838470972E-2</v>
      </c>
      <c r="AW483" s="122">
        <f t="shared" si="101"/>
        <v>2.73887808974249E-2</v>
      </c>
      <c r="AX483" s="122">
        <f t="shared" si="102"/>
        <v>1</v>
      </c>
      <c r="AY483" s="122">
        <f>SUMPRODUCT(AN483:AW483,幕後結果_最佳化!$Z$1005:$AI$1005)</f>
        <v>-2.3481540211252198E-2</v>
      </c>
      <c r="AZ483" s="122">
        <f>(SUMPRODUCT(AN483:AW483,MMULT(AN483:AW483,幕後結果!$AB$9:$AK$18)))*252</f>
        <v>6.3125977045807594E-2</v>
      </c>
      <c r="BA483" s="122">
        <f t="shared" si="103"/>
        <v>0.2512488349143287</v>
      </c>
      <c r="BB483" s="98">
        <f t="shared" si="104"/>
        <v>-0.26420636033551004</v>
      </c>
      <c r="BC483" s="56"/>
      <c r="BD483" s="56"/>
    </row>
    <row r="484" spans="1:56">
      <c r="A484" s="91">
        <v>483</v>
      </c>
      <c r="B484" s="122">
        <v>7.5676132852281475E-2</v>
      </c>
      <c r="C484" s="122">
        <v>0.77154364793244179</v>
      </c>
      <c r="D484" s="122">
        <v>0.71138612364336873</v>
      </c>
      <c r="E484" s="122">
        <v>0.58158807142804214</v>
      </c>
      <c r="F484" s="122">
        <v>0.8816513452827941</v>
      </c>
      <c r="G484" s="122">
        <v>0.30093297396868057</v>
      </c>
      <c r="H484" s="122">
        <v>0.59812601684502065</v>
      </c>
      <c r="I484" s="122">
        <v>0.51316755949654724</v>
      </c>
      <c r="J484" s="122">
        <v>0.56591772069296287</v>
      </c>
      <c r="K484" s="100">
        <v>0.68657479130644639</v>
      </c>
      <c r="L484" s="101"/>
      <c r="M484" s="102">
        <v>483</v>
      </c>
      <c r="N484" s="125">
        <v>-1.4347713459900595</v>
      </c>
      <c r="O484" s="125">
        <v>0.74394011669141435</v>
      </c>
      <c r="P484" s="125">
        <v>0.55743866741712988</v>
      </c>
      <c r="Q484" s="125">
        <v>0.20595782321419034</v>
      </c>
      <c r="R484" s="125">
        <v>1.1832822389443791</v>
      </c>
      <c r="S484" s="125">
        <v>-0.52171906579111849</v>
      </c>
      <c r="T484" s="125">
        <v>0.24849948782384759</v>
      </c>
      <c r="U484" s="122">
        <v>3.3012172092016914E-2</v>
      </c>
      <c r="V484" s="122">
        <v>0.16599033194694868</v>
      </c>
      <c r="W484" s="94">
        <v>0.48616467138620023</v>
      </c>
      <c r="X484" s="56"/>
      <c r="Y484" s="95">
        <v>483</v>
      </c>
      <c r="Z484" s="122">
        <f>(幕後結果!$AB$2+幕後結果!$AB$4*幕後結果_最佳化!$N1485)*12/3</f>
        <v>-3.296954692557307</v>
      </c>
      <c r="AA484" s="122">
        <f>(幕後結果!$AC$2+幕後結果!$AC$4*幕後結果_最佳化!$O1485)*12/3</f>
        <v>0.76293247548982046</v>
      </c>
      <c r="AB484" s="122">
        <f>(幕後結果!$AD$2+幕後結果!$AD$4*幕後結果_最佳化!$P1485)*12/3</f>
        <v>0.65178554788531562</v>
      </c>
      <c r="AC484" s="122">
        <f>(幕後結果!$AE$2+幕後結果!$AE$4*幕後結果_最佳化!$Q1485)*12/3</f>
        <v>0.80419874087726451</v>
      </c>
      <c r="AD484" s="122">
        <f>(幕後結果!$AF$2+幕後結果!$AF$4*幕後結果_最佳化!$R1485)*12/3</f>
        <v>3.3876824586143823</v>
      </c>
      <c r="AE484" s="122">
        <f>(幕後結果!$AG$2+幕後結果!$AG$4*幕後結果_最佳化!$S1485)*12/3</f>
        <v>-0.57490954504068825</v>
      </c>
      <c r="AF484" s="122">
        <f>(幕後結果!$AH$2+幕後結果!$AH$4*幕後結果_最佳化!$T1485)*12/3</f>
        <v>0.42890503820151443</v>
      </c>
      <c r="AG484" s="122">
        <f>(幕後結果!$AI$2+幕後結果!$AI$4*幕後結果_最佳化!$U1485)*12/3</f>
        <v>0.19404995524642166</v>
      </c>
      <c r="AH484" s="122">
        <f>(幕後結果!$AJ$2+幕後結果!$AJ$4*幕後結果_最佳化!$V1485)*12/3</f>
        <v>0.48398473767560213</v>
      </c>
      <c r="AI484" s="96">
        <f>(幕後結果!$AK$2+幕後結果!$AK$4*幕後結果_最佳化!$W1485)*12/3</f>
        <v>-0.45001640178690194</v>
      </c>
      <c r="AJ484" s="56"/>
      <c r="AK484" s="56"/>
      <c r="AL484" s="56"/>
      <c r="AM484" s="104">
        <v>483</v>
      </c>
      <c r="AN484" s="122">
        <f t="shared" si="92"/>
        <v>0.16407364131919977</v>
      </c>
      <c r="AO484" s="122">
        <f t="shared" si="93"/>
        <v>0.11017379586495246</v>
      </c>
      <c r="AP484" s="122">
        <f t="shared" si="94"/>
        <v>0.11068869066637088</v>
      </c>
      <c r="AQ484" s="122">
        <f t="shared" si="95"/>
        <v>0.11730145939858762</v>
      </c>
      <c r="AR484" s="122">
        <f t="shared" si="96"/>
        <v>4.0357830543630943E-2</v>
      </c>
      <c r="AS484" s="122">
        <f t="shared" si="97"/>
        <v>8.290438395677599E-2</v>
      </c>
      <c r="AT484" s="122">
        <f t="shared" si="98"/>
        <v>8.057306000772825E-2</v>
      </c>
      <c r="AU484" s="122">
        <f t="shared" si="99"/>
        <v>0.13927293257866646</v>
      </c>
      <c r="AV484" s="122">
        <f t="shared" si="100"/>
        <v>0.13579327219430531</v>
      </c>
      <c r="AW484" s="122">
        <f t="shared" si="101"/>
        <v>1.8860933469782258E-2</v>
      </c>
      <c r="AX484" s="122">
        <f t="shared" si="102"/>
        <v>1</v>
      </c>
      <c r="AY484" s="122">
        <f>SUMPRODUCT(AN484:AW484,幕後結果_最佳化!$Z$1005:$AI$1005)</f>
        <v>-0.16515396718657382</v>
      </c>
      <c r="AZ484" s="122">
        <f>(SUMPRODUCT(AN484:AW484,MMULT(AN484:AW484,幕後結果!$AB$9:$AK$18)))*252</f>
        <v>5.3798038114129247E-2</v>
      </c>
      <c r="BA484" s="122">
        <f t="shared" si="103"/>
        <v>0.23194404091101209</v>
      </c>
      <c r="BB484" s="98">
        <f t="shared" si="104"/>
        <v>-0.89700070055430325</v>
      </c>
      <c r="BC484" s="56"/>
      <c r="BD484" s="56"/>
    </row>
    <row r="485" spans="1:56">
      <c r="A485" s="91">
        <v>484</v>
      </c>
      <c r="B485" s="122">
        <v>0.18693532619982367</v>
      </c>
      <c r="C485" s="122">
        <v>0.67759201452187834</v>
      </c>
      <c r="D485" s="122">
        <v>0.91179328468247012</v>
      </c>
      <c r="E485" s="122">
        <v>0.12562037549689831</v>
      </c>
      <c r="F485" s="122">
        <v>0.30963135711315748</v>
      </c>
      <c r="G485" s="122">
        <v>0.51552822794660869</v>
      </c>
      <c r="H485" s="122">
        <v>0.72563991474110967</v>
      </c>
      <c r="I485" s="122">
        <v>0.70472156421233723</v>
      </c>
      <c r="J485" s="122">
        <v>0.11573922187282681</v>
      </c>
      <c r="K485" s="100">
        <v>0.25984870380732072</v>
      </c>
      <c r="L485" s="101"/>
      <c r="M485" s="102">
        <v>484</v>
      </c>
      <c r="N485" s="125">
        <v>-0.88924643444275919</v>
      </c>
      <c r="O485" s="125">
        <v>0.4609757951717785</v>
      </c>
      <c r="P485" s="125">
        <v>1.3518808623018566</v>
      </c>
      <c r="Q485" s="125">
        <v>-1.1473409133533998</v>
      </c>
      <c r="R485" s="125">
        <v>-0.49689554366153493</v>
      </c>
      <c r="S485" s="125">
        <v>3.8933328873134193E-2</v>
      </c>
      <c r="T485" s="125">
        <v>0.59967902366798798</v>
      </c>
      <c r="U485" s="122">
        <v>0.53802922619458238</v>
      </c>
      <c r="V485" s="122">
        <v>-1.1965591163962885</v>
      </c>
      <c r="W485" s="94">
        <v>-0.64381191319286513</v>
      </c>
      <c r="X485" s="56"/>
      <c r="Y485" s="95">
        <v>484</v>
      </c>
      <c r="Z485" s="122">
        <f>(幕後結果!$AB$2+幕後結果!$AB$4*幕後結果_最佳化!$N1486)*12/3</f>
        <v>-2.7381945625956732</v>
      </c>
      <c r="AA485" s="122">
        <f>(幕後結果!$AC$2+幕後結果!$AC$4*幕後結果_最佳化!$O1486)*12/3</f>
        <v>0.47274085766051077</v>
      </c>
      <c r="AB485" s="122">
        <f>(幕後結果!$AD$2+幕後結果!$AD$4*幕後結果_最佳化!$P1486)*12/3</f>
        <v>1.5385168389073447</v>
      </c>
      <c r="AC485" s="122">
        <f>(幕後結果!$AE$2+幕後結果!$AE$4*幕後結果_最佳化!$Q1486)*12/3</f>
        <v>-0.23706874477276432</v>
      </c>
      <c r="AD485" s="122">
        <f>(幕後結果!$AF$2+幕後結果!$AF$4*幕後結果_最佳化!$R1486)*12/3</f>
        <v>0.36729283889136166</v>
      </c>
      <c r="AE485" s="122">
        <f>(幕後結果!$AG$2+幕後結果!$AG$4*幕後結果_最佳化!$S1486)*12/3</f>
        <v>-0.40265572649340342</v>
      </c>
      <c r="AF485" s="122">
        <f>(幕後結果!$AH$2+幕後結果!$AH$4*幕後結果_最佳化!$T1486)*12/3</f>
        <v>0.61869900876777573</v>
      </c>
      <c r="AG485" s="122">
        <f>(幕後結果!$AI$2+幕後結果!$AI$4*幕後結果_最佳化!$U1486)*12/3</f>
        <v>0.41594381720836954</v>
      </c>
      <c r="AH485" s="122">
        <f>(幕後結果!$AJ$2+幕後結果!$AJ$4*幕後結果_最佳化!$V1486)*12/3</f>
        <v>-0.34065808968893013</v>
      </c>
      <c r="AI485" s="96">
        <f>(幕後結果!$AK$2+幕後結果!$AK$4*幕後結果_最佳化!$W1486)*12/3</f>
        <v>-1.4588177762638839</v>
      </c>
      <c r="AJ485" s="56"/>
      <c r="AK485" s="56"/>
      <c r="AL485" s="56"/>
      <c r="AM485" s="104">
        <v>484</v>
      </c>
      <c r="AN485" s="122">
        <f t="shared" si="92"/>
        <v>0.1938256790041526</v>
      </c>
      <c r="AO485" s="122">
        <f t="shared" si="93"/>
        <v>5.6950475757129748E-2</v>
      </c>
      <c r="AP485" s="122">
        <f t="shared" si="94"/>
        <v>0.1601331599209932</v>
      </c>
      <c r="AQ485" s="122">
        <f t="shared" si="95"/>
        <v>3.2684090473115761E-2</v>
      </c>
      <c r="AR485" s="122">
        <f t="shared" si="96"/>
        <v>0.11828367989020794</v>
      </c>
      <c r="AS485" s="122">
        <f t="shared" si="97"/>
        <v>0.19413750735321683</v>
      </c>
      <c r="AT485" s="122">
        <f t="shared" si="98"/>
        <v>3.1119687316536485E-2</v>
      </c>
      <c r="AU485" s="122">
        <f t="shared" si="99"/>
        <v>0.10123503951683474</v>
      </c>
      <c r="AV485" s="122">
        <f t="shared" si="100"/>
        <v>0.10856807631568371</v>
      </c>
      <c r="AW485" s="122">
        <f t="shared" si="101"/>
        <v>3.0626044521290079E-3</v>
      </c>
      <c r="AX485" s="122">
        <f t="shared" si="102"/>
        <v>0.99999999999999989</v>
      </c>
      <c r="AY485" s="122">
        <f>SUMPRODUCT(AN485:AW485,幕後結果_最佳化!$Z$1005:$AI$1005)</f>
        <v>-0.17096782118555742</v>
      </c>
      <c r="AZ485" s="122">
        <f>(SUMPRODUCT(AN485:AW485,MMULT(AN485:AW485,幕後結果!$AB$9:$AK$18)))*252</f>
        <v>5.3247151776707496E-2</v>
      </c>
      <c r="BA485" s="122">
        <f t="shared" si="103"/>
        <v>0.23075344369414619</v>
      </c>
      <c r="BB485" s="98">
        <f t="shared" si="104"/>
        <v>-0.92682396310856385</v>
      </c>
      <c r="BC485" s="56"/>
      <c r="BD485" s="56"/>
    </row>
    <row r="486" spans="1:56">
      <c r="A486" s="91">
        <v>485</v>
      </c>
      <c r="B486" s="122">
        <v>0.13186235253146195</v>
      </c>
      <c r="C486" s="122">
        <v>0.83521809649952861</v>
      </c>
      <c r="D486" s="122">
        <v>0.84790206577954885</v>
      </c>
      <c r="E486" s="122">
        <v>0.99571412943160587</v>
      </c>
      <c r="F486" s="122">
        <v>0.85272154267670275</v>
      </c>
      <c r="G486" s="122">
        <v>0.21402011428845058</v>
      </c>
      <c r="H486" s="122">
        <v>0.15299567890848587</v>
      </c>
      <c r="I486" s="122">
        <v>0.72137938134534418</v>
      </c>
      <c r="J486" s="122">
        <v>0.25508094531042103</v>
      </c>
      <c r="K486" s="100">
        <v>0.56481203891371168</v>
      </c>
      <c r="L486" s="101"/>
      <c r="M486" s="102">
        <v>485</v>
      </c>
      <c r="N486" s="125">
        <v>-1.117630808436618</v>
      </c>
      <c r="O486" s="125">
        <v>0.97499284927385321</v>
      </c>
      <c r="P486" s="125">
        <v>1.0274770887350673</v>
      </c>
      <c r="Q486" s="125">
        <v>2.6286782819491012</v>
      </c>
      <c r="R486" s="125">
        <v>1.0481773269550236</v>
      </c>
      <c r="S486" s="125">
        <v>-0.7925496930421797</v>
      </c>
      <c r="T486" s="125">
        <v>-1.0236696021500074</v>
      </c>
      <c r="U486" s="122">
        <v>0.58694411947760272</v>
      </c>
      <c r="V486" s="122">
        <v>-0.65858563383148294</v>
      </c>
      <c r="W486" s="94">
        <v>0.16318100421417725</v>
      </c>
      <c r="X486" s="56"/>
      <c r="Y486" s="95">
        <v>485</v>
      </c>
      <c r="Z486" s="122">
        <f>(幕後結果!$AB$2+幕後結果!$AB$4*幕後結果_最佳化!$N1487)*12/3</f>
        <v>-2.9721198697499553</v>
      </c>
      <c r="AA486" s="122">
        <f>(幕後結果!$AC$2+幕後結果!$AC$4*幕後結果_最佳化!$O1487)*12/3</f>
        <v>1.012572015235095</v>
      </c>
      <c r="AB486" s="122">
        <f>(幕後結果!$AD$2+幕後結果!$AD$4*幕後結果_最佳化!$P1487)*12/3</f>
        <v>1.3510885759063196</v>
      </c>
      <c r="AC486" s="122">
        <f>(幕後結果!$AE$2+幕後結果!$AE$4*幕後結果_最佳化!$Q1487)*12/3</f>
        <v>3.773407399331107</v>
      </c>
      <c r="AD486" s="122">
        <f>(幕後結果!$AF$2+幕後結果!$AF$4*幕後結果_最佳化!$R1487)*12/3</f>
        <v>4.033323818216191</v>
      </c>
      <c r="AE486" s="122">
        <f>(幕後結果!$AG$2+幕後結果!$AG$4*幕後結果_最佳化!$S1487)*12/3</f>
        <v>-0.30588865656383502</v>
      </c>
      <c r="AF486" s="122">
        <f>(幕後結果!$AH$2+幕後結果!$AH$4*幕後結果_最佳化!$T1487)*12/3</f>
        <v>-0.4757835696477139</v>
      </c>
      <c r="AG486" s="122">
        <f>(幕後結果!$AI$2+幕後結果!$AI$4*幕後結果_最佳化!$U1487)*12/3</f>
        <v>1.1093753374960791</v>
      </c>
      <c r="AH486" s="122">
        <f>(幕後結果!$AJ$2+幕後結果!$AJ$4*幕後結果_最佳化!$V1487)*12/3</f>
        <v>-0.41921793180438344</v>
      </c>
      <c r="AI486" s="96">
        <f>(幕後結果!$AK$2+幕後結果!$AK$4*幕後結果_最佳化!$W1487)*12/3</f>
        <v>-0.23363363427213457</v>
      </c>
      <c r="AJ486" s="56"/>
      <c r="AK486" s="56"/>
      <c r="AL486" s="56"/>
      <c r="AM486" s="104">
        <v>485</v>
      </c>
      <c r="AN486" s="122">
        <f t="shared" si="92"/>
        <v>0.16764289404336516</v>
      </c>
      <c r="AO486" s="122">
        <f t="shared" si="93"/>
        <v>0.14994348887790407</v>
      </c>
      <c r="AP486" s="122">
        <f t="shared" si="94"/>
        <v>0.18542108899077778</v>
      </c>
      <c r="AQ486" s="122">
        <f t="shared" si="95"/>
        <v>0.17491633533434459</v>
      </c>
      <c r="AR486" s="122">
        <f t="shared" si="96"/>
        <v>4.6015056938085087E-2</v>
      </c>
      <c r="AS486" s="122">
        <f t="shared" si="97"/>
        <v>6.1467489272831306E-2</v>
      </c>
      <c r="AT486" s="122">
        <f t="shared" si="98"/>
        <v>7.2695626295023699E-2</v>
      </c>
      <c r="AU486" s="122">
        <f t="shared" si="99"/>
        <v>6.36807978592384E-2</v>
      </c>
      <c r="AV486" s="122">
        <f t="shared" si="100"/>
        <v>5.485839675941305E-2</v>
      </c>
      <c r="AW486" s="122">
        <f t="shared" si="101"/>
        <v>2.3358825629016942E-2</v>
      </c>
      <c r="AX486" s="122">
        <f t="shared" si="102"/>
        <v>1</v>
      </c>
      <c r="AY486" s="122">
        <f>SUMPRODUCT(AN486:AW486,幕後結果_最佳化!$Z$1005:$AI$1005)</f>
        <v>-0.21224015861924833</v>
      </c>
      <c r="AZ486" s="122">
        <f>(SUMPRODUCT(AN486:AW486,MMULT(AN486:AW486,幕後結果!$AB$9:$AK$18)))*252</f>
        <v>6.9281231331767251E-2</v>
      </c>
      <c r="BA486" s="122">
        <f t="shared" si="103"/>
        <v>0.26321328107025155</v>
      </c>
      <c r="BB486" s="98">
        <f t="shared" si="104"/>
        <v>-0.9693285900385531</v>
      </c>
      <c r="BC486" s="56"/>
      <c r="BD486" s="56"/>
    </row>
    <row r="487" spans="1:56">
      <c r="A487" s="91">
        <v>486</v>
      </c>
      <c r="B487" s="122">
        <v>0.54852037155139466</v>
      </c>
      <c r="C487" s="122">
        <v>0.69492662709198449</v>
      </c>
      <c r="D487" s="122">
        <v>0.43396274946699331</v>
      </c>
      <c r="E487" s="122">
        <v>0.75003813748911807</v>
      </c>
      <c r="F487" s="122">
        <v>0.90338769899601923</v>
      </c>
      <c r="G487" s="122">
        <v>0.99461484625938357</v>
      </c>
      <c r="H487" s="122">
        <v>0.87022638780296413</v>
      </c>
      <c r="I487" s="122">
        <v>0.20600303155028299</v>
      </c>
      <c r="J487" s="122">
        <v>0.74358142794998527</v>
      </c>
      <c r="K487" s="100">
        <v>0.47028743498990355</v>
      </c>
      <c r="L487" s="101"/>
      <c r="M487" s="102">
        <v>486</v>
      </c>
      <c r="N487" s="125">
        <v>0.12192393847956448</v>
      </c>
      <c r="O487" s="125">
        <v>0.50986399810750405</v>
      </c>
      <c r="P487" s="125">
        <v>-0.16629411269073419</v>
      </c>
      <c r="Q487" s="125">
        <v>0.67460976858681965</v>
      </c>
      <c r="R487" s="125">
        <v>1.3010989065544822</v>
      </c>
      <c r="S487" s="125">
        <v>2.550064228908751</v>
      </c>
      <c r="T487" s="125">
        <v>1.1274619380182356</v>
      </c>
      <c r="U487" s="122">
        <v>-0.82036850704527953</v>
      </c>
      <c r="V487" s="122">
        <v>0.65442637885766808</v>
      </c>
      <c r="W487" s="94">
        <v>-7.4547345123128689E-2</v>
      </c>
      <c r="X487" s="56"/>
      <c r="Y487" s="95">
        <v>486</v>
      </c>
      <c r="Z487" s="122">
        <f>(幕後結果!$AB$2+幕後結果!$AB$4*幕後結果_最佳化!$N1488)*12/3</f>
        <v>-1.7024917431132633</v>
      </c>
      <c r="AA487" s="122">
        <f>(幕後結果!$AC$2+幕後結果!$AC$4*幕後結果_最佳化!$O1488)*12/3</f>
        <v>0.54126612290379417</v>
      </c>
      <c r="AB487" s="122">
        <f>(幕後結果!$AD$2+幕後結果!$AD$4*幕後結果_最佳化!$P1488)*12/3</f>
        <v>8.675627716043105E-3</v>
      </c>
      <c r="AC487" s="122">
        <f>(幕後結果!$AE$2+幕後結果!$AE$4*幕後結果_最佳化!$Q1488)*12/3</f>
        <v>1.1289660721413146</v>
      </c>
      <c r="AD487" s="122">
        <f>(幕後結果!$AF$2+幕後結果!$AF$4*幕後結果_最佳化!$R1488)*12/3</f>
        <v>3.6471581687284598</v>
      </c>
      <c r="AE487" s="122">
        <f>(幕後結果!$AG$2+幕後結果!$AG$4*幕後結果_最佳化!$S1488)*12/3</f>
        <v>1.6924062677747687</v>
      </c>
      <c r="AF487" s="122">
        <f>(幕後結果!$AH$2+幕後結果!$AH$4*幕後結果_最佳化!$T1488)*12/3</f>
        <v>1.198713362512797</v>
      </c>
      <c r="AG487" s="122">
        <f>(幕後結果!$AI$2+幕後結果!$AI$4*幕後結果_最佳化!$U1488)*12/3</f>
        <v>-0.82658612572462109</v>
      </c>
      <c r="AH487" s="122">
        <f>(幕後結果!$AJ$2+幕後結果!$AJ$4*幕後結果_最佳化!$V1488)*12/3</f>
        <v>2.1154217752955797</v>
      </c>
      <c r="AI487" s="96">
        <f>(幕後結果!$AK$2+幕後結果!$AK$4*幕後結果_最佳化!$W1488)*12/3</f>
        <v>-1.4562932377686468</v>
      </c>
      <c r="AJ487" s="56"/>
      <c r="AK487" s="56"/>
      <c r="AL487" s="56"/>
      <c r="AM487" s="104">
        <v>486</v>
      </c>
      <c r="AN487" s="122">
        <f t="shared" si="92"/>
        <v>0.12819698282229192</v>
      </c>
      <c r="AO487" s="122">
        <f t="shared" si="93"/>
        <v>0.1299347449996186</v>
      </c>
      <c r="AP487" s="122">
        <f t="shared" si="94"/>
        <v>0.12278008580177409</v>
      </c>
      <c r="AQ487" s="122">
        <f t="shared" si="95"/>
        <v>0.11144067780175733</v>
      </c>
      <c r="AR487" s="122">
        <f t="shared" si="96"/>
        <v>0.12453006966287591</v>
      </c>
      <c r="AS487" s="122">
        <f t="shared" si="97"/>
        <v>0.13052679087833063</v>
      </c>
      <c r="AT487" s="122">
        <f t="shared" si="98"/>
        <v>6.258587767105224E-2</v>
      </c>
      <c r="AU487" s="122">
        <f t="shared" si="99"/>
        <v>0.11682107826247952</v>
      </c>
      <c r="AV487" s="122">
        <f t="shared" si="100"/>
        <v>5.508432010528741E-2</v>
      </c>
      <c r="AW487" s="122">
        <f t="shared" si="101"/>
        <v>1.8099371994532387E-2</v>
      </c>
      <c r="AX487" s="122">
        <f t="shared" si="102"/>
        <v>1.0000000000000002</v>
      </c>
      <c r="AY487" s="122">
        <f>SUMPRODUCT(AN487:AW487,幕後結果_最佳化!$Z$1005:$AI$1005)</f>
        <v>-8.6160836341113656E-2</v>
      </c>
      <c r="AZ487" s="122">
        <f>(SUMPRODUCT(AN487:AW487,MMULT(AN487:AW487,幕後結果!$AB$9:$AK$18)))*252</f>
        <v>6.286121406827766E-2</v>
      </c>
      <c r="BA487" s="122">
        <f t="shared" si="103"/>
        <v>0.25072138733717486</v>
      </c>
      <c r="BB487" s="98">
        <f t="shared" si="104"/>
        <v>-0.51475798579380938</v>
      </c>
      <c r="BC487" s="56"/>
      <c r="BD487" s="56"/>
    </row>
    <row r="488" spans="1:56">
      <c r="A488" s="91">
        <v>487</v>
      </c>
      <c r="B488" s="122">
        <v>0.47197016831905514</v>
      </c>
      <c r="C488" s="122">
        <v>4.6952155058393341E-2</v>
      </c>
      <c r="D488" s="122">
        <v>0.58031493938531886</v>
      </c>
      <c r="E488" s="122">
        <v>0.40235730105150669</v>
      </c>
      <c r="F488" s="122">
        <v>0.4270598271931314</v>
      </c>
      <c r="G488" s="122">
        <v>0.4802357204208989</v>
      </c>
      <c r="H488" s="122">
        <v>0.91321841372851709</v>
      </c>
      <c r="I488" s="122">
        <v>0.79762192320016645</v>
      </c>
      <c r="J488" s="122">
        <v>0.1100862502832618</v>
      </c>
      <c r="K488" s="100">
        <v>5.428837338222281E-2</v>
      </c>
      <c r="L488" s="101"/>
      <c r="M488" s="102">
        <v>487</v>
      </c>
      <c r="N488" s="125">
        <v>-7.0318275661331545E-2</v>
      </c>
      <c r="O488" s="125">
        <v>-1.6751525222322674</v>
      </c>
      <c r="P488" s="125">
        <v>0.20269923489431013</v>
      </c>
      <c r="Q488" s="125">
        <v>-0.24725019344927118</v>
      </c>
      <c r="R488" s="125">
        <v>-0.18386462807847845</v>
      </c>
      <c r="S488" s="125">
        <v>-4.9561985143810924E-2</v>
      </c>
      <c r="T488" s="125">
        <v>1.3608434342139788</v>
      </c>
      <c r="U488" s="122">
        <v>0.83315706482196317</v>
      </c>
      <c r="V488" s="122">
        <v>-1.2260695576771554</v>
      </c>
      <c r="W488" s="94">
        <v>-1.6046232265096867</v>
      </c>
      <c r="X488" s="56"/>
      <c r="Y488" s="95">
        <v>487</v>
      </c>
      <c r="Z488" s="122">
        <f>(幕後結果!$AB$2+幕後結果!$AB$4*幕後結果_最佳化!$N1489)*12/3</f>
        <v>-1.8993980296709314</v>
      </c>
      <c r="AA488" s="122">
        <f>(幕後結果!$AC$2+幕後結果!$AC$4*幕後結果_最佳化!$O1489)*12/3</f>
        <v>-1.772830044935984</v>
      </c>
      <c r="AB488" s="122">
        <f>(幕後結果!$AD$2+幕後結果!$AD$4*幕後結果_最佳化!$P1489)*12/3</f>
        <v>-0.56779503307031476</v>
      </c>
      <c r="AC488" s="122">
        <f>(幕後結果!$AE$2+幕後結果!$AE$4*幕後結果_最佳化!$Q1489)*12/3</f>
        <v>-0.46746796894365333</v>
      </c>
      <c r="AD488" s="122">
        <f>(幕後結果!$AF$2+幕後結果!$AF$4*幕後結果_最佳化!$R1489)*12/3</f>
        <v>0.70950754263023974</v>
      </c>
      <c r="AE488" s="122">
        <f>(幕後結果!$AG$2+幕後結果!$AG$4*幕後結果_最佳化!$S1489)*12/3</f>
        <v>-0.33782001482005874</v>
      </c>
      <c r="AF488" s="122">
        <f>(幕後結果!$AH$2+幕後結果!$AH$4*幕後結果_最佳化!$T1489)*12/3</f>
        <v>1.0008017139921614</v>
      </c>
      <c r="AG488" s="122">
        <f>(幕後結果!$AI$2+幕後結果!$AI$4*幕後結果_最佳化!$U1489)*12/3</f>
        <v>-0.76825027575646043</v>
      </c>
      <c r="AH488" s="122">
        <f>(幕後結果!$AJ$2+幕後結果!$AJ$4*幕後結果_最佳化!$V1489)*12/3</f>
        <v>-0.15491853062421057</v>
      </c>
      <c r="AI488" s="96">
        <f>(幕後結果!$AK$2+幕後結果!$AK$4*幕後結果_最佳化!$W1489)*12/3</f>
        <v>-3.6886041211282206</v>
      </c>
      <c r="AJ488" s="56"/>
      <c r="AK488" s="56"/>
      <c r="AL488" s="56"/>
      <c r="AM488" s="104">
        <v>487</v>
      </c>
      <c r="AN488" s="122">
        <f t="shared" si="92"/>
        <v>0.15763764722648518</v>
      </c>
      <c r="AO488" s="122">
        <f t="shared" si="93"/>
        <v>3.9210878393118147E-2</v>
      </c>
      <c r="AP488" s="122">
        <f t="shared" si="94"/>
        <v>7.7977469154469958E-2</v>
      </c>
      <c r="AQ488" s="122">
        <f t="shared" si="95"/>
        <v>0.11370387257374859</v>
      </c>
      <c r="AR488" s="122">
        <f t="shared" si="96"/>
        <v>4.8962549938301465E-2</v>
      </c>
      <c r="AS488" s="122">
        <f t="shared" si="97"/>
        <v>0.15171506992391473</v>
      </c>
      <c r="AT488" s="122">
        <f t="shared" si="98"/>
        <v>8.0074424539242378E-2</v>
      </c>
      <c r="AU488" s="122">
        <f t="shared" si="99"/>
        <v>6.5824686985601177E-2</v>
      </c>
      <c r="AV488" s="122">
        <f t="shared" si="100"/>
        <v>8.5004682427262987E-2</v>
      </c>
      <c r="AW488" s="122">
        <f t="shared" si="101"/>
        <v>0.1798887188378554</v>
      </c>
      <c r="AX488" s="122">
        <f t="shared" si="102"/>
        <v>1</v>
      </c>
      <c r="AY488" s="122">
        <f>SUMPRODUCT(AN488:AW488,幕後結果_最佳化!$Z$1005:$AI$1005)</f>
        <v>-0.43185872325831731</v>
      </c>
      <c r="AZ488" s="122">
        <f>(SUMPRODUCT(AN488:AW488,MMULT(AN488:AW488,幕後結果!$AB$9:$AK$18)))*252</f>
        <v>5.9331541814538785E-2</v>
      </c>
      <c r="BA488" s="122">
        <f t="shared" si="103"/>
        <v>0.24358066798196196</v>
      </c>
      <c r="BB488" s="98">
        <f t="shared" si="104"/>
        <v>-1.9490821139117449</v>
      </c>
      <c r="BC488" s="56"/>
      <c r="BD488" s="56"/>
    </row>
    <row r="489" spans="1:56">
      <c r="A489" s="91">
        <v>488</v>
      </c>
      <c r="B489" s="122">
        <v>0.71556535382984143</v>
      </c>
      <c r="C489" s="122">
        <v>0.96589881242884723</v>
      </c>
      <c r="D489" s="122">
        <v>0.65941946352306102</v>
      </c>
      <c r="E489" s="122">
        <v>0.27691121507559235</v>
      </c>
      <c r="F489" s="122">
        <v>0.6595259399048099</v>
      </c>
      <c r="G489" s="122">
        <v>2.3640220237270304E-2</v>
      </c>
      <c r="H489" s="122">
        <v>0.54117744505259235</v>
      </c>
      <c r="I489" s="122">
        <v>0.74980457858568594</v>
      </c>
      <c r="J489" s="122">
        <v>0.1476184133209657</v>
      </c>
      <c r="K489" s="100">
        <v>0.10276513397276887</v>
      </c>
      <c r="L489" s="101"/>
      <c r="M489" s="102">
        <v>488</v>
      </c>
      <c r="N489" s="125">
        <v>0.56971753893842858</v>
      </c>
      <c r="O489" s="125">
        <v>1.8236673673295649</v>
      </c>
      <c r="P489" s="125">
        <v>0.41087925731313474</v>
      </c>
      <c r="Q489" s="125">
        <v>-0.59204205069588112</v>
      </c>
      <c r="R489" s="125">
        <v>0.41116967851390018</v>
      </c>
      <c r="S489" s="125">
        <v>-1.9837793739900444</v>
      </c>
      <c r="T489" s="125">
        <v>0.10340050685129375</v>
      </c>
      <c r="U489" s="122">
        <v>0.67387491283724499</v>
      </c>
      <c r="V489" s="122">
        <v>-1.0467024646930512</v>
      </c>
      <c r="W489" s="94">
        <v>-1.265951999275569</v>
      </c>
      <c r="X489" s="56"/>
      <c r="Y489" s="95">
        <v>488</v>
      </c>
      <c r="Z489" s="122">
        <f>(幕後結果!$AB$2+幕後結果!$AB$4*幕後結果_最佳化!$N1490)*12/3</f>
        <v>-1.2438340263122074</v>
      </c>
      <c r="AA489" s="122">
        <f>(幕後結果!$AC$2+幕後結果!$AC$4*幕後結果_最佳化!$O1490)*12/3</f>
        <v>1.9382084029711388</v>
      </c>
      <c r="AB489" s="122">
        <f>(幕後結果!$AD$2+幕後結果!$AD$4*幕後結果_最佳化!$P1490)*12/3</f>
        <v>1.3324318622226494</v>
      </c>
      <c r="AC489" s="122">
        <f>(幕後結果!$AE$2+幕後結果!$AE$4*幕後結果_最佳化!$Q1490)*12/3</f>
        <v>0.61113225365981116</v>
      </c>
      <c r="AD489" s="122">
        <f>(幕後結果!$AF$2+幕後結果!$AF$4*幕後結果_最佳化!$R1490)*12/3</f>
        <v>2.0702271071390461</v>
      </c>
      <c r="AE489" s="122">
        <f>(幕後結果!$AG$2+幕後結果!$AG$4*幕後結果_最佳化!$S1490)*12/3</f>
        <v>-1.2918887040891678</v>
      </c>
      <c r="AF489" s="122">
        <f>(幕後結果!$AH$2+幕後結果!$AH$4*幕後結果_最佳化!$T1490)*12/3</f>
        <v>0.96912044721732082</v>
      </c>
      <c r="AG489" s="122">
        <f>(幕後結果!$AI$2+幕後結果!$AI$4*幕後結果_最佳化!$U1490)*12/3</f>
        <v>1.6953515122873366</v>
      </c>
      <c r="AH489" s="122">
        <f>(幕後結果!$AJ$2+幕後結果!$AJ$4*幕後結果_最佳化!$V1490)*12/3</f>
        <v>-0.40611276519812661</v>
      </c>
      <c r="AI489" s="96">
        <f>(幕後結果!$AK$2+幕後結果!$AK$4*幕後結果_最佳化!$W1490)*12/3</f>
        <v>-1.2052211762811496</v>
      </c>
      <c r="AJ489" s="56"/>
      <c r="AK489" s="56"/>
      <c r="AL489" s="56"/>
      <c r="AM489" s="104">
        <v>488</v>
      </c>
      <c r="AN489" s="122">
        <f t="shared" si="92"/>
        <v>0.14338596473242515</v>
      </c>
      <c r="AO489" s="122">
        <f t="shared" si="93"/>
        <v>0.18960137597382928</v>
      </c>
      <c r="AP489" s="122">
        <f t="shared" si="94"/>
        <v>8.6587933096658076E-2</v>
      </c>
      <c r="AQ489" s="122">
        <f t="shared" si="95"/>
        <v>4.3699957479009947E-2</v>
      </c>
      <c r="AR489" s="122">
        <f t="shared" si="96"/>
        <v>3.9960006110107055E-2</v>
      </c>
      <c r="AS489" s="122">
        <f t="shared" si="97"/>
        <v>0.16698428249313432</v>
      </c>
      <c r="AT489" s="122">
        <f t="shared" si="98"/>
        <v>4.1639541449125884E-2</v>
      </c>
      <c r="AU489" s="122">
        <f t="shared" si="99"/>
        <v>2.7218730488380413E-2</v>
      </c>
      <c r="AV489" s="122">
        <f t="shared" si="100"/>
        <v>0.22415968897280381</v>
      </c>
      <c r="AW489" s="122">
        <f t="shared" si="101"/>
        <v>3.6762519204526035E-2</v>
      </c>
      <c r="AX489" s="122">
        <f t="shared" si="102"/>
        <v>1</v>
      </c>
      <c r="AY489" s="122">
        <f>SUMPRODUCT(AN489:AW489,幕後結果_最佳化!$Z$1005:$AI$1005)</f>
        <v>-6.6461185233930201E-2</v>
      </c>
      <c r="AZ489" s="122">
        <f>(SUMPRODUCT(AN489:AW489,MMULT(AN489:AW489,幕後結果!$AB$9:$AK$18)))*252</f>
        <v>4.4710860904368883E-2</v>
      </c>
      <c r="BA489" s="122">
        <f t="shared" si="103"/>
        <v>0.21144942871610906</v>
      </c>
      <c r="BB489" s="98">
        <f t="shared" si="104"/>
        <v>-0.51719782785867907</v>
      </c>
      <c r="BC489" s="56"/>
      <c r="BD489" s="56"/>
    </row>
    <row r="490" spans="1:56">
      <c r="A490" s="91">
        <v>489</v>
      </c>
      <c r="B490" s="122">
        <v>0.94462131103514824</v>
      </c>
      <c r="C490" s="122">
        <v>0.66691983536277966</v>
      </c>
      <c r="D490" s="122">
        <v>0.64051344075143102</v>
      </c>
      <c r="E490" s="122">
        <v>0.26268729380371836</v>
      </c>
      <c r="F490" s="122">
        <v>1.9208332459504485E-2</v>
      </c>
      <c r="G490" s="122">
        <v>0.26982964691853062</v>
      </c>
      <c r="H490" s="122">
        <v>0.60740500413185683</v>
      </c>
      <c r="I490" s="122">
        <v>0.20692837397434816</v>
      </c>
      <c r="J490" s="122">
        <v>0.65133566284085331</v>
      </c>
      <c r="K490" s="100">
        <v>0.74057293585916506</v>
      </c>
      <c r="L490" s="101"/>
      <c r="M490" s="102">
        <v>489</v>
      </c>
      <c r="N490" s="125">
        <v>1.5947981632561841</v>
      </c>
      <c r="O490" s="125">
        <v>0.43142368775753082</v>
      </c>
      <c r="P490" s="125">
        <v>0.35983153578471289</v>
      </c>
      <c r="Q490" s="125">
        <v>-0.63508253418060534</v>
      </c>
      <c r="R490" s="125">
        <v>-2.0703811576819811</v>
      </c>
      <c r="S490" s="125">
        <v>-0.61332828602941158</v>
      </c>
      <c r="T490" s="125">
        <v>0.27256191428465765</v>
      </c>
      <c r="U490" s="122">
        <v>-0.81712543657259062</v>
      </c>
      <c r="V490" s="122">
        <v>0.38892899266913034</v>
      </c>
      <c r="W490" s="94">
        <v>0.64511274019683262</v>
      </c>
      <c r="X490" s="56"/>
      <c r="Y490" s="95">
        <v>489</v>
      </c>
      <c r="Z490" s="122">
        <f>(幕後結果!$AB$2+幕後結果!$AB$4*幕後結果_最佳化!$N1491)*12/3</f>
        <v>-0.19388347274288842</v>
      </c>
      <c r="AA490" s="122">
        <f>(幕後結果!$AC$2+幕後結果!$AC$4*幕後結果_最佳化!$O1491)*12/3</f>
        <v>0.48280762670058719</v>
      </c>
      <c r="AB490" s="122">
        <f>(幕後結果!$AD$2+幕後結果!$AD$4*幕後結果_最佳化!$P1491)*12/3</f>
        <v>0.85050441145975419</v>
      </c>
      <c r="AC490" s="122">
        <f>(幕後結果!$AE$2+幕後結果!$AE$4*幕後結果_最佳化!$Q1491)*12/3</f>
        <v>0.23342497437778664</v>
      </c>
      <c r="AD490" s="122">
        <f>(幕後結果!$AF$2+幕後結果!$AF$4*幕後結果_最佳化!$R1491)*12/3</f>
        <v>-2.3862016664540477</v>
      </c>
      <c r="AE490" s="122">
        <f>(幕後結果!$AG$2+幕後結果!$AG$4*幕後結果_最佳化!$S1491)*12/3</f>
        <v>-0.29889636310378342</v>
      </c>
      <c r="AF490" s="122">
        <f>(幕後結果!$AH$2+幕後結果!$AH$4*幕後結果_最佳化!$T1491)*12/3</f>
        <v>0.75660289735404052</v>
      </c>
      <c r="AG490" s="122">
        <f>(幕後結果!$AI$2+幕後結果!$AI$4*幕後結果_最佳化!$U1491)*12/3</f>
        <v>-0.95906330825123598</v>
      </c>
      <c r="AH490" s="122">
        <f>(幕後結果!$AJ$2+幕後結果!$AJ$4*幕後結果_最佳化!$V1491)*12/3</f>
        <v>1.8903920189382457</v>
      </c>
      <c r="AI490" s="96">
        <f>(幕後結果!$AK$2+幕後結果!$AK$4*幕後結果_最佳化!$W1491)*12/3</f>
        <v>-2.0119553167863935</v>
      </c>
      <c r="AJ490" s="56"/>
      <c r="AK490" s="56"/>
      <c r="AL490" s="56"/>
      <c r="AM490" s="104">
        <v>489</v>
      </c>
      <c r="AN490" s="122">
        <f t="shared" si="92"/>
        <v>7.1838873097150979E-2</v>
      </c>
      <c r="AO490" s="122">
        <f t="shared" si="93"/>
        <v>0.16917697040319327</v>
      </c>
      <c r="AP490" s="122">
        <f t="shared" si="94"/>
        <v>0.16181609255716198</v>
      </c>
      <c r="AQ490" s="122">
        <f t="shared" si="95"/>
        <v>6.1316306768508189E-2</v>
      </c>
      <c r="AR490" s="122">
        <f t="shared" si="96"/>
        <v>0.12112571802504896</v>
      </c>
      <c r="AS490" s="122">
        <f t="shared" si="97"/>
        <v>5.8245857533107973E-2</v>
      </c>
      <c r="AT490" s="122">
        <f t="shared" si="98"/>
        <v>2.8051026735207069E-2</v>
      </c>
      <c r="AU490" s="122">
        <f t="shared" si="99"/>
        <v>0.1398318301568354</v>
      </c>
      <c r="AV490" s="122">
        <f t="shared" si="100"/>
        <v>8.3886326655076018E-2</v>
      </c>
      <c r="AW490" s="122">
        <f t="shared" si="101"/>
        <v>0.10471099806871023</v>
      </c>
      <c r="AX490" s="122">
        <f t="shared" si="102"/>
        <v>1</v>
      </c>
      <c r="AY490" s="122">
        <f>SUMPRODUCT(AN490:AW490,幕後結果_最佳化!$Z$1005:$AI$1005)</f>
        <v>-0.11776986638608899</v>
      </c>
      <c r="AZ490" s="122">
        <f>(SUMPRODUCT(AN490:AW490,MMULT(AN490:AW490,幕後結果!$AB$9:$AK$18)))*252</f>
        <v>8.0011761706445639E-2</v>
      </c>
      <c r="BA490" s="122">
        <f t="shared" si="103"/>
        <v>0.28286350366642504</v>
      </c>
      <c r="BB490" s="98">
        <f t="shared" si="104"/>
        <v>-0.56801200686378961</v>
      </c>
      <c r="BC490" s="56"/>
      <c r="BD490" s="56"/>
    </row>
    <row r="491" spans="1:56">
      <c r="A491" s="91">
        <v>490</v>
      </c>
      <c r="B491" s="122">
        <v>0.34323472319456871</v>
      </c>
      <c r="C491" s="122">
        <v>0.4037323041047407</v>
      </c>
      <c r="D491" s="122">
        <v>0.18520717727749858</v>
      </c>
      <c r="E491" s="122">
        <v>0.94323881491507233</v>
      </c>
      <c r="F491" s="122">
        <v>2.6008588184226467E-2</v>
      </c>
      <c r="G491" s="122">
        <v>0.62681868935551965</v>
      </c>
      <c r="H491" s="122">
        <v>0.51744300828217726</v>
      </c>
      <c r="I491" s="122">
        <v>0.58899380055407757</v>
      </c>
      <c r="J491" s="122">
        <v>0.98272048635803411</v>
      </c>
      <c r="K491" s="100">
        <v>0.26317597184147878</v>
      </c>
      <c r="L491" s="101"/>
      <c r="M491" s="102">
        <v>490</v>
      </c>
      <c r="N491" s="125">
        <v>-0.40365090539931531</v>
      </c>
      <c r="O491" s="125">
        <v>-0.24369814749340932</v>
      </c>
      <c r="P491" s="125">
        <v>-0.89569748396124316</v>
      </c>
      <c r="Q491" s="125">
        <v>1.5825574414405321</v>
      </c>
      <c r="R491" s="125">
        <v>-1.9429915741964159</v>
      </c>
      <c r="S491" s="125">
        <v>0.32343923292237209</v>
      </c>
      <c r="T491" s="125">
        <v>4.3737078097168938E-2</v>
      </c>
      <c r="U491" s="122">
        <v>0.22495742036206931</v>
      </c>
      <c r="V491" s="122">
        <v>2.1134879268761422</v>
      </c>
      <c r="W491" s="94">
        <v>-0.63358461532481458</v>
      </c>
      <c r="X491" s="56"/>
      <c r="Y491" s="95">
        <v>490</v>
      </c>
      <c r="Z491" s="122">
        <f>(幕後結果!$AB$2+幕後結果!$AB$4*幕後結果_最佳化!$N1492)*12/3</f>
        <v>-2.2408177880914408</v>
      </c>
      <c r="AA491" s="122">
        <f>(幕後結果!$AC$2+幕後結果!$AC$4*幕後結果_最佳化!$O1492)*12/3</f>
        <v>-0.26445255075453211</v>
      </c>
      <c r="AB491" s="122">
        <f>(幕後結果!$AD$2+幕後結果!$AD$4*幕後結果_最佳化!$P1492)*12/3</f>
        <v>-1.2568946492393751</v>
      </c>
      <c r="AC491" s="122">
        <f>(幕後結果!$AE$2+幕後結果!$AE$4*幕後結果_最佳化!$Q1492)*12/3</f>
        <v>1.367649357194052</v>
      </c>
      <c r="AD491" s="122">
        <f>(幕後結果!$AF$2+幕後結果!$AF$4*幕後結果_最佳化!$R1492)*12/3</f>
        <v>-2.3977480381661875</v>
      </c>
      <c r="AE491" s="122">
        <f>(幕後結果!$AG$2+幕後結果!$AG$4*幕後結果_最佳化!$S1492)*12/3</f>
        <v>0.54112381254653175</v>
      </c>
      <c r="AF491" s="122">
        <f>(幕後結果!$AH$2+幕後結果!$AH$4*幕後結果_最佳化!$T1492)*12/3</f>
        <v>2.1861060939895344E-2</v>
      </c>
      <c r="AG491" s="122">
        <f>(幕後結果!$AI$2+幕後結果!$AI$4*幕後結果_最佳化!$U1492)*12/3</f>
        <v>-0.92149225867959228</v>
      </c>
      <c r="AH491" s="122">
        <f>(幕後結果!$AJ$2+幕後結果!$AJ$4*幕後結果_最佳化!$V1492)*12/3</f>
        <v>2.999800153821218</v>
      </c>
      <c r="AI491" s="96">
        <f>(幕後結果!$AK$2+幕後結果!$AK$4*幕後結果_最佳化!$W1492)*12/3</f>
        <v>-4.1791963957769029</v>
      </c>
      <c r="AJ491" s="56"/>
      <c r="AK491" s="56"/>
      <c r="AL491" s="56"/>
      <c r="AM491" s="104">
        <v>490</v>
      </c>
      <c r="AN491" s="122">
        <f t="shared" si="92"/>
        <v>0.21852494440593959</v>
      </c>
      <c r="AO491" s="122">
        <f t="shared" si="93"/>
        <v>6.3494285338289574E-2</v>
      </c>
      <c r="AP491" s="122">
        <f t="shared" si="94"/>
        <v>3.4460838895319049E-2</v>
      </c>
      <c r="AQ491" s="122">
        <f t="shared" si="95"/>
        <v>4.0661004767273039E-3</v>
      </c>
      <c r="AR491" s="122">
        <f t="shared" si="96"/>
        <v>3.4749922361572386E-2</v>
      </c>
      <c r="AS491" s="122">
        <f t="shared" si="97"/>
        <v>0.15338281870862611</v>
      </c>
      <c r="AT491" s="122">
        <f t="shared" si="98"/>
        <v>0.14888603910786127</v>
      </c>
      <c r="AU491" s="122">
        <f t="shared" si="99"/>
        <v>0.14922869639379069</v>
      </c>
      <c r="AV491" s="122">
        <f t="shared" si="100"/>
        <v>0.19240792695967232</v>
      </c>
      <c r="AW491" s="122">
        <f t="shared" si="101"/>
        <v>7.9842735220171505E-4</v>
      </c>
      <c r="AX491" s="122">
        <f t="shared" si="102"/>
        <v>0.99999999999999989</v>
      </c>
      <c r="AY491" s="122">
        <f>SUMPRODUCT(AN491:AW491,幕後結果_最佳化!$Z$1005:$AI$1005)</f>
        <v>-0.21214118539399585</v>
      </c>
      <c r="AZ491" s="122">
        <f>(SUMPRODUCT(AN491:AW491,MMULT(AN491:AW491,幕後結果!$AB$9:$AK$18)))*252</f>
        <v>4.3912787480990721E-2</v>
      </c>
      <c r="BA491" s="122">
        <f t="shared" si="103"/>
        <v>0.20955378183414089</v>
      </c>
      <c r="BB491" s="98">
        <f t="shared" si="104"/>
        <v>-1.2170679200428731</v>
      </c>
      <c r="BC491" s="56"/>
      <c r="BD491" s="56"/>
    </row>
    <row r="492" spans="1:56">
      <c r="A492" s="91">
        <v>491</v>
      </c>
      <c r="B492" s="122">
        <v>0.45509449624620246</v>
      </c>
      <c r="C492" s="122">
        <v>0.34812867856727459</v>
      </c>
      <c r="D492" s="122">
        <v>0.54837036716773113</v>
      </c>
      <c r="E492" s="122">
        <v>0.92304735507860713</v>
      </c>
      <c r="F492" s="122">
        <v>0.20360437718942892</v>
      </c>
      <c r="G492" s="122">
        <v>0.94490393263890815</v>
      </c>
      <c r="H492" s="122">
        <v>0.74700077756845906</v>
      </c>
      <c r="I492" s="122">
        <v>0.19392688272192515</v>
      </c>
      <c r="J492" s="122">
        <v>7.0838453854920713E-2</v>
      </c>
      <c r="K492" s="100">
        <v>0.70040075561150417</v>
      </c>
      <c r="L492" s="101"/>
      <c r="M492" s="102">
        <v>491</v>
      </c>
      <c r="N492" s="125">
        <v>-0.11280015873817532</v>
      </c>
      <c r="O492" s="125">
        <v>-0.3903775891951542</v>
      </c>
      <c r="P492" s="125">
        <v>0.1215451368337867</v>
      </c>
      <c r="Q492" s="125">
        <v>1.4258720110631371</v>
      </c>
      <c r="R492" s="125">
        <v>-0.82881560895199324</v>
      </c>
      <c r="S492" s="125">
        <v>1.5973301446260313</v>
      </c>
      <c r="T492" s="125">
        <v>0.66508137770608544</v>
      </c>
      <c r="U492" s="122">
        <v>-0.86351611067820011</v>
      </c>
      <c r="V492" s="122">
        <v>-1.4695749541925092</v>
      </c>
      <c r="W492" s="94">
        <v>0.52555347612311165</v>
      </c>
      <c r="X492" s="56"/>
      <c r="Y492" s="95">
        <v>491</v>
      </c>
      <c r="Z492" s="122">
        <f>(幕後結果!$AB$2+幕後結果!$AB$4*幕後結果_最佳化!$N1493)*12/3</f>
        <v>-1.9429105842886578</v>
      </c>
      <c r="AA492" s="122">
        <f>(幕後結果!$AC$2+幕後結果!$AC$4*幕後結果_最佳化!$O1493)*12/3</f>
        <v>-0.41474416912897327</v>
      </c>
      <c r="AB492" s="122">
        <f>(幕後結果!$AD$2+幕後結果!$AD$4*幕後結果_最佳化!$P1493)*12/3</f>
        <v>-0.10213958376940595</v>
      </c>
      <c r="AC492" s="122">
        <f>(幕後結果!$AE$2+幕後結果!$AE$4*幕後結果_最佳化!$Q1493)*12/3</f>
        <v>1.7226358416871823</v>
      </c>
      <c r="AD492" s="122">
        <f>(幕後結果!$AF$2+幕後結果!$AF$4*幕後結果_最佳化!$R1493)*12/3</f>
        <v>1.9825204168538724E-2</v>
      </c>
      <c r="AE492" s="122">
        <f>(幕後結果!$AG$2+幕後結果!$AG$4*幕後結果_最佳化!$S1493)*12/3</f>
        <v>1.1903878374995394</v>
      </c>
      <c r="AF492" s="122">
        <f>(幕後結果!$AH$2+幕後結果!$AH$4*幕後結果_最佳化!$T1493)*12/3</f>
        <v>0.56187468857843903</v>
      </c>
      <c r="AG492" s="122">
        <f>(幕後結果!$AI$2+幕後結果!$AI$4*幕後結果_最佳化!$U1493)*12/3</f>
        <v>-1.7510392330781539</v>
      </c>
      <c r="AH492" s="122">
        <f>(幕後結果!$AJ$2+幕後結果!$AJ$4*幕後結果_最佳化!$V1493)*12/3</f>
        <v>0.20064656712941709</v>
      </c>
      <c r="AI492" s="96">
        <f>(幕後結果!$AK$2+幕後結果!$AK$4*幕後結果_最佳化!$W1493)*12/3</f>
        <v>-1.9436820930121526</v>
      </c>
      <c r="AJ492" s="56"/>
      <c r="AK492" s="56"/>
      <c r="AL492" s="56"/>
      <c r="AM492" s="104">
        <v>491</v>
      </c>
      <c r="AN492" s="122">
        <f t="shared" si="92"/>
        <v>0.14563310083312672</v>
      </c>
      <c r="AO492" s="122">
        <f t="shared" si="93"/>
        <v>0.13454767414602145</v>
      </c>
      <c r="AP492" s="122">
        <f t="shared" si="94"/>
        <v>9.3090050502362451E-2</v>
      </c>
      <c r="AQ492" s="122">
        <f t="shared" si="95"/>
        <v>6.6829783012163996E-2</v>
      </c>
      <c r="AR492" s="122">
        <f t="shared" si="96"/>
        <v>0.11863538269966592</v>
      </c>
      <c r="AS492" s="122">
        <f t="shared" si="97"/>
        <v>0.12866376108587854</v>
      </c>
      <c r="AT492" s="122">
        <f t="shared" si="98"/>
        <v>6.864816122110054E-2</v>
      </c>
      <c r="AU492" s="122">
        <f t="shared" si="99"/>
        <v>1.597452343534688E-4</v>
      </c>
      <c r="AV492" s="122">
        <f t="shared" si="100"/>
        <v>0.11679475713010239</v>
      </c>
      <c r="AW492" s="122">
        <f t="shared" si="101"/>
        <v>0.12699758413522472</v>
      </c>
      <c r="AX492" s="122">
        <f t="shared" si="102"/>
        <v>1</v>
      </c>
      <c r="AY492" s="122">
        <f>SUMPRODUCT(AN492:AW492,幕後結果_最佳化!$Z$1005:$AI$1005)</f>
        <v>-0.21215639627376093</v>
      </c>
      <c r="AZ492" s="122">
        <f>(SUMPRODUCT(AN492:AW492,MMULT(AN492:AW492,幕後結果!$AB$9:$AK$18)))*252</f>
        <v>5.7120389798206737E-2</v>
      </c>
      <c r="BA492" s="122">
        <f t="shared" si="103"/>
        <v>0.23899872342380143</v>
      </c>
      <c r="BB492" s="98">
        <f t="shared" si="104"/>
        <v>-1.0671872745591424</v>
      </c>
      <c r="BC492" s="56"/>
      <c r="BD492" s="56"/>
    </row>
    <row r="493" spans="1:56">
      <c r="A493" s="91">
        <v>492</v>
      </c>
      <c r="B493" s="122">
        <v>0.76074098512406607</v>
      </c>
      <c r="C493" s="122">
        <v>0.53487472799693569</v>
      </c>
      <c r="D493" s="122">
        <v>0.46276763024094003</v>
      </c>
      <c r="E493" s="122">
        <v>0.19066916015376245</v>
      </c>
      <c r="F493" s="122">
        <v>0.54162016215725428</v>
      </c>
      <c r="G493" s="122">
        <v>0.87441116872935298</v>
      </c>
      <c r="H493" s="122">
        <v>0.86248930175722105</v>
      </c>
      <c r="I493" s="122">
        <v>0.81664190834373462</v>
      </c>
      <c r="J493" s="122">
        <v>8.9402581180930696E-4</v>
      </c>
      <c r="K493" s="100">
        <v>0.14214170617423916</v>
      </c>
      <c r="L493" s="101"/>
      <c r="M493" s="102">
        <v>492</v>
      </c>
      <c r="N493" s="125">
        <v>0.70868813443111478</v>
      </c>
      <c r="O493" s="125">
        <v>8.7529618005491749E-2</v>
      </c>
      <c r="P493" s="125">
        <v>-9.3463607033822463E-2</v>
      </c>
      <c r="Q493" s="125">
        <v>-0.87543305589596554</v>
      </c>
      <c r="R493" s="125">
        <v>0.10451624695374306</v>
      </c>
      <c r="S493" s="125">
        <v>1.1474936342884645</v>
      </c>
      <c r="T493" s="125">
        <v>1.0915717097866617</v>
      </c>
      <c r="U493" s="122">
        <v>0.90264151934136172</v>
      </c>
      <c r="V493" s="122">
        <v>-3.1233497002229296</v>
      </c>
      <c r="W493" s="94">
        <v>-1.0707465357348316</v>
      </c>
      <c r="X493" s="56"/>
      <c r="Y493" s="95">
        <v>492</v>
      </c>
      <c r="Z493" s="122">
        <f>(幕後結果!$AB$2+幕後結果!$AB$4*幕後結果_最佳化!$N1494)*12/3</f>
        <v>-1.1014918044362296</v>
      </c>
      <c r="AA493" s="122">
        <f>(幕後結果!$AC$2+幕後結果!$AC$4*幕後結果_最佳化!$O1494)*12/3</f>
        <v>0.10436115375835246</v>
      </c>
      <c r="AB493" s="122">
        <f>(幕後結果!$AD$2+幕後結果!$AD$4*幕後結果_最佳化!$P1494)*12/3</f>
        <v>1.4908273846949024E-2</v>
      </c>
      <c r="AC493" s="122">
        <f>(幕後結果!$AE$2+幕後結果!$AE$4*幕後結果_最佳化!$Q1494)*12/3</f>
        <v>-0.53457721404617953</v>
      </c>
      <c r="AD493" s="122">
        <f>(幕後結果!$AF$2+幕後結果!$AF$4*幕後結果_最佳化!$R1494)*12/3</f>
        <v>1.1590747931898597</v>
      </c>
      <c r="AE493" s="122">
        <f>(幕後結果!$AG$2+幕後結果!$AG$4*幕後結果_最佳化!$S1494)*12/3</f>
        <v>0.59187898601100819</v>
      </c>
      <c r="AF493" s="122">
        <f>(幕後結果!$AH$2+幕後結果!$AH$4*幕後結果_最佳化!$T1494)*12/3</f>
        <v>1.1754156930041455</v>
      </c>
      <c r="AG493" s="122">
        <f>(幕後結果!$AI$2+幕後結果!$AI$4*幕後結果_最佳化!$U1494)*12/3</f>
        <v>0.56399417588678014</v>
      </c>
      <c r="AH493" s="122">
        <f>(幕後結果!$AJ$2+幕後結果!$AJ$4*幕後結果_最佳化!$V1494)*12/3</f>
        <v>-1.4161892273575232</v>
      </c>
      <c r="AI493" s="96">
        <f>(幕後結果!$AK$2+幕後結果!$AK$4*幕後結果_最佳化!$W1494)*12/3</f>
        <v>-1.1349936535970064</v>
      </c>
      <c r="AJ493" s="56"/>
      <c r="AK493" s="56"/>
      <c r="AL493" s="56"/>
      <c r="AM493" s="104">
        <v>492</v>
      </c>
      <c r="AN493" s="122">
        <f t="shared" si="92"/>
        <v>0.2119736802239747</v>
      </c>
      <c r="AO493" s="122">
        <f t="shared" si="93"/>
        <v>0.16960706226953687</v>
      </c>
      <c r="AP493" s="122">
        <f t="shared" si="94"/>
        <v>0.14555447383479667</v>
      </c>
      <c r="AQ493" s="122">
        <f t="shared" si="95"/>
        <v>3.7154954793390302E-2</v>
      </c>
      <c r="AR493" s="122">
        <f t="shared" si="96"/>
        <v>0.15440922274179544</v>
      </c>
      <c r="AS493" s="122">
        <f t="shared" si="97"/>
        <v>7.3920628417776177E-2</v>
      </c>
      <c r="AT493" s="122">
        <f t="shared" si="98"/>
        <v>5.6583265274176765E-2</v>
      </c>
      <c r="AU493" s="122">
        <f t="shared" si="99"/>
        <v>4.7290848949035257E-2</v>
      </c>
      <c r="AV493" s="122">
        <f t="shared" si="100"/>
        <v>4.3890505731502417E-2</v>
      </c>
      <c r="AW493" s="122">
        <f t="shared" si="101"/>
        <v>5.961535776401547E-2</v>
      </c>
      <c r="AX493" s="122">
        <f t="shared" si="102"/>
        <v>1</v>
      </c>
      <c r="AY493" s="122">
        <f>SUMPRODUCT(AN493:AW493,幕後結果_最佳化!$Z$1005:$AI$1005)</f>
        <v>-0.28316378181468049</v>
      </c>
      <c r="AZ493" s="122">
        <f>(SUMPRODUCT(AN493:AW493,MMULT(AN493:AW493,幕後結果!$AB$9:$AK$18)))*252</f>
        <v>7.0584791991322796E-2</v>
      </c>
      <c r="BA493" s="122">
        <f t="shared" si="103"/>
        <v>0.26567798552255473</v>
      </c>
      <c r="BB493" s="98">
        <f t="shared" si="104"/>
        <v>-1.2272894239744954</v>
      </c>
      <c r="BC493" s="56"/>
      <c r="BD493" s="56"/>
    </row>
    <row r="494" spans="1:56">
      <c r="A494" s="91">
        <v>493</v>
      </c>
      <c r="B494" s="122">
        <v>0.60301463298045888</v>
      </c>
      <c r="C494" s="122">
        <v>0.6194107891973788</v>
      </c>
      <c r="D494" s="122">
        <v>0.38441325257895165</v>
      </c>
      <c r="E494" s="122">
        <v>0.34771076610164231</v>
      </c>
      <c r="F494" s="122">
        <v>0.69343891227473176</v>
      </c>
      <c r="G494" s="122">
        <v>0.82118826169406223</v>
      </c>
      <c r="H494" s="122">
        <v>0.19964414750968884</v>
      </c>
      <c r="I494" s="122">
        <v>0.93411715769874659</v>
      </c>
      <c r="J494" s="122">
        <v>0.56208036910208081</v>
      </c>
      <c r="K494" s="100">
        <v>0.60085993067662224</v>
      </c>
      <c r="L494" s="101"/>
      <c r="M494" s="102">
        <v>493</v>
      </c>
      <c r="N494" s="125">
        <v>0.26115791120764875</v>
      </c>
      <c r="O494" s="125">
        <v>0.30393367510176206</v>
      </c>
      <c r="P494" s="125">
        <v>-0.29391022426476554</v>
      </c>
      <c r="Q494" s="125">
        <v>-0.3915083305643422</v>
      </c>
      <c r="R494" s="125">
        <v>0.50562179905930471</v>
      </c>
      <c r="S494" s="125">
        <v>0.9199029510562724</v>
      </c>
      <c r="T494" s="125">
        <v>-0.84289298889103004</v>
      </c>
      <c r="U494" s="122">
        <v>1.5071754758613198</v>
      </c>
      <c r="V494" s="122">
        <v>0.15624581908808077</v>
      </c>
      <c r="W494" s="94">
        <v>0.2555735572900999</v>
      </c>
      <c r="X494" s="56"/>
      <c r="Y494" s="95">
        <v>493</v>
      </c>
      <c r="Z494" s="122">
        <f>(幕後結果!$AB$2+幕後結果!$AB$4*幕後結果_最佳化!$N1495)*12/3</f>
        <v>-1.5598797540916156</v>
      </c>
      <c r="AA494" s="122">
        <f>(幕後結果!$AC$2+幕後結果!$AC$4*幕後結果_最佳化!$O1495)*12/3</f>
        <v>0.32578799578248085</v>
      </c>
      <c r="AB494" s="122">
        <f>(幕後結果!$AD$2+幕後結果!$AD$4*幕後結果_最佳化!$P1495)*12/3</f>
        <v>-0.20246093042929256</v>
      </c>
      <c r="AC494" s="122">
        <f>(幕後結果!$AE$2+幕後結果!$AE$4*幕後結果_最佳化!$Q1495)*12/3</f>
        <v>-0.12386860443822578</v>
      </c>
      <c r="AD494" s="122">
        <f>(幕後結果!$AF$2+幕後結果!$AF$4*幕後結果_最佳化!$R1495)*12/3</f>
        <v>1.8810392830024438</v>
      </c>
      <c r="AE494" s="122">
        <f>(幕後結果!$AG$2+幕後結果!$AG$4*幕後結果_最佳化!$S1495)*12/3</f>
        <v>0.50203424956374754</v>
      </c>
      <c r="AF494" s="122">
        <f>(幕後結果!$AH$2+幕後結果!$AH$4*幕後結果_最佳化!$T1495)*12/3</f>
        <v>-0.57211833752371311</v>
      </c>
      <c r="AG494" s="122">
        <f>(幕後結果!$AI$2+幕後結果!$AI$4*幕後結果_最佳化!$U1495)*12/3</f>
        <v>1.5769769892084158</v>
      </c>
      <c r="AH494" s="122">
        <f>(幕後結果!$AJ$2+幕後結果!$AJ$4*幕後結果_最佳化!$V1495)*12/3</f>
        <v>1.0773303739776243</v>
      </c>
      <c r="AI494" s="96">
        <f>(幕後結果!$AK$2+幕後結果!$AK$4*幕後結果_最佳化!$W1495)*12/3</f>
        <v>0.27674930542167475</v>
      </c>
      <c r="AJ494" s="56"/>
      <c r="AK494" s="56"/>
      <c r="AL494" s="56"/>
      <c r="AM494" s="104">
        <v>493</v>
      </c>
      <c r="AN494" s="122">
        <f t="shared" si="92"/>
        <v>0.19923322580301187</v>
      </c>
      <c r="AO494" s="122">
        <f t="shared" si="93"/>
        <v>0.23936564469962981</v>
      </c>
      <c r="AP494" s="122">
        <f t="shared" si="94"/>
        <v>2.4663271976393973E-2</v>
      </c>
      <c r="AQ494" s="122">
        <f t="shared" si="95"/>
        <v>6.7327277927353629E-2</v>
      </c>
      <c r="AR494" s="122">
        <f t="shared" si="96"/>
        <v>2.6617728968139763E-2</v>
      </c>
      <c r="AS494" s="122">
        <f t="shared" si="97"/>
        <v>2.417493315824857E-2</v>
      </c>
      <c r="AT494" s="122">
        <f t="shared" si="98"/>
        <v>4.4147131561449074E-2</v>
      </c>
      <c r="AU494" s="122">
        <f t="shared" si="99"/>
        <v>0.14274936226077339</v>
      </c>
      <c r="AV494" s="122">
        <f t="shared" si="100"/>
        <v>0.12862608049207588</v>
      </c>
      <c r="AW494" s="122">
        <f t="shared" si="101"/>
        <v>0.10309534315292417</v>
      </c>
      <c r="AX494" s="122">
        <f t="shared" si="102"/>
        <v>1.0000000000000002</v>
      </c>
      <c r="AY494" s="122">
        <f>SUMPRODUCT(AN494:AW494,幕後結果_最佳化!$Z$1005:$AI$1005)</f>
        <v>-0.39866672983123957</v>
      </c>
      <c r="AZ494" s="122">
        <f>(SUMPRODUCT(AN494:AW494,MMULT(AN494:AW494,幕後結果!$AB$9:$AK$18)))*252</f>
        <v>6.5284913875464354E-2</v>
      </c>
      <c r="BA494" s="122">
        <f t="shared" si="103"/>
        <v>0.25550912679484533</v>
      </c>
      <c r="BB494" s="98">
        <f t="shared" si="104"/>
        <v>-1.7281837849408195</v>
      </c>
      <c r="BC494" s="56"/>
      <c r="BD494" s="56"/>
    </row>
    <row r="495" spans="1:56">
      <c r="A495" s="91">
        <v>494</v>
      </c>
      <c r="B495" s="122">
        <v>0.42520807721752818</v>
      </c>
      <c r="C495" s="122">
        <v>0.21041494387013659</v>
      </c>
      <c r="D495" s="122">
        <v>0.35917812160464924</v>
      </c>
      <c r="E495" s="122">
        <v>0.43510032798339626</v>
      </c>
      <c r="F495" s="122">
        <v>0.14086074633066636</v>
      </c>
      <c r="G495" s="122">
        <v>0.96586706939422395</v>
      </c>
      <c r="H495" s="122">
        <v>0.8910070056816648</v>
      </c>
      <c r="I495" s="122">
        <v>0.69432526566567931</v>
      </c>
      <c r="J495" s="122">
        <v>0.93308011465436258</v>
      </c>
      <c r="K495" s="100">
        <v>0.2350254879550171</v>
      </c>
      <c r="L495" s="101"/>
      <c r="M495" s="102">
        <v>494</v>
      </c>
      <c r="N495" s="125">
        <v>-0.18858746955274108</v>
      </c>
      <c r="O495" s="125">
        <v>-0.80498231063043879</v>
      </c>
      <c r="P495" s="125">
        <v>-0.36065650504983388</v>
      </c>
      <c r="Q495" s="125">
        <v>-0.16340361603435127</v>
      </c>
      <c r="R495" s="125">
        <v>-1.0764601974238273</v>
      </c>
      <c r="S495" s="125">
        <v>1.8232478475569536</v>
      </c>
      <c r="T495" s="125">
        <v>1.2319012119707911</v>
      </c>
      <c r="U495" s="122">
        <v>0.50814812327205616</v>
      </c>
      <c r="V495" s="122">
        <v>1.4991305380131981</v>
      </c>
      <c r="W495" s="94">
        <v>-0.72239611316409502</v>
      </c>
      <c r="X495" s="56"/>
      <c r="Y495" s="95">
        <v>494</v>
      </c>
      <c r="Z495" s="122">
        <f>(幕後結果!$AB$2+幕後結果!$AB$4*幕後結果_最佳化!$N1496)*12/3</f>
        <v>-2.020536604189525</v>
      </c>
      <c r="AA495" s="122">
        <f>(幕後結果!$AC$2+幕後結果!$AC$4*幕後結果_最佳化!$O1496)*12/3</f>
        <v>-0.8544955295142499</v>
      </c>
      <c r="AB495" s="122">
        <f>(幕後結果!$AD$2+幕後結果!$AD$4*幕後結果_最佳化!$P1496)*12/3</f>
        <v>-0.85146993145975591</v>
      </c>
      <c r="AC495" s="122">
        <f>(幕後結果!$AE$2+幕後結果!$AE$4*幕後結果_最佳化!$Q1496)*12/3</f>
        <v>-0.38302337032689077</v>
      </c>
      <c r="AD495" s="122">
        <f>(幕後結果!$AF$2+幕後結果!$AF$4*幕後結果_最佳化!$R1496)*12/3</f>
        <v>-1.0781525293695498</v>
      </c>
      <c r="AE495" s="122">
        <f>(幕後結果!$AG$2+幕後結果!$AG$4*幕後結果_最佳化!$S1496)*12/3</f>
        <v>1.0685883055173604</v>
      </c>
      <c r="AF495" s="122">
        <f>(幕後結果!$AH$2+幕後結果!$AH$4*幕後結果_最佳化!$T1496)*12/3</f>
        <v>0.84990792060136622</v>
      </c>
      <c r="AG495" s="122">
        <f>(幕後結果!$AI$2+幕後結果!$AI$4*幕後結果_最佳化!$U1496)*12/3</f>
        <v>-0.83707908321996116</v>
      </c>
      <c r="AH495" s="122">
        <f>(幕後結果!$AJ$2+幕後結果!$AJ$4*幕後結果_最佳化!$V1496)*12/3</f>
        <v>2.760786056445379</v>
      </c>
      <c r="AI495" s="96">
        <f>(幕後結果!$AK$2+幕後結果!$AK$4*幕後結果_最佳化!$W1496)*12/3</f>
        <v>-3.3914528132800204</v>
      </c>
      <c r="AJ495" s="56"/>
      <c r="AK495" s="56"/>
      <c r="AL495" s="56"/>
      <c r="AM495" s="104">
        <v>494</v>
      </c>
      <c r="AN495" s="122">
        <f t="shared" si="92"/>
        <v>0.1073175059947625</v>
      </c>
      <c r="AO495" s="122">
        <f t="shared" si="93"/>
        <v>0.19084922908179713</v>
      </c>
      <c r="AP495" s="122">
        <f t="shared" si="94"/>
        <v>0.10008804911355619</v>
      </c>
      <c r="AQ495" s="122">
        <f t="shared" si="95"/>
        <v>8.0392362333324016E-2</v>
      </c>
      <c r="AR495" s="122">
        <f t="shared" si="96"/>
        <v>4.8754779165734959E-2</v>
      </c>
      <c r="AS495" s="122">
        <f t="shared" si="97"/>
        <v>7.0382181864207402E-2</v>
      </c>
      <c r="AT495" s="122">
        <f t="shared" si="98"/>
        <v>0.19161146611920604</v>
      </c>
      <c r="AU495" s="122">
        <f t="shared" si="99"/>
        <v>4.3201246449878418E-2</v>
      </c>
      <c r="AV495" s="122">
        <f t="shared" si="100"/>
        <v>0.15814377952871134</v>
      </c>
      <c r="AW495" s="122">
        <f t="shared" si="101"/>
        <v>9.2594003488218942E-3</v>
      </c>
      <c r="AX495" s="122">
        <f t="shared" si="102"/>
        <v>1.0000000000000002</v>
      </c>
      <c r="AY495" s="122">
        <f>SUMPRODUCT(AN495:AW495,幕後結果_最佳化!$Z$1005:$AI$1005)</f>
        <v>3.5144804893152748E-2</v>
      </c>
      <c r="AZ495" s="122">
        <f>(SUMPRODUCT(AN495:AW495,MMULT(AN495:AW495,幕後結果!$AB$9:$AK$18)))*252</f>
        <v>5.0070410169504295E-2</v>
      </c>
      <c r="BA495" s="122">
        <f t="shared" si="103"/>
        <v>0.22376418428672695</v>
      </c>
      <c r="BB495" s="98">
        <f t="shared" si="104"/>
        <v>-3.4657892779256849E-2</v>
      </c>
      <c r="BC495" s="56"/>
      <c r="BD495" s="56"/>
    </row>
    <row r="496" spans="1:56">
      <c r="A496" s="91">
        <v>495</v>
      </c>
      <c r="B496" s="122">
        <v>0.94865750299250551</v>
      </c>
      <c r="C496" s="122">
        <v>0.32375120690910086</v>
      </c>
      <c r="D496" s="122">
        <v>0.56816823429301433</v>
      </c>
      <c r="E496" s="122">
        <v>0.7510262043662963</v>
      </c>
      <c r="F496" s="122">
        <v>4.2964425022423258E-2</v>
      </c>
      <c r="G496" s="122">
        <v>0.80818772412871898</v>
      </c>
      <c r="H496" s="122">
        <v>0.96407158200385168</v>
      </c>
      <c r="I496" s="122">
        <v>0.21099770647041893</v>
      </c>
      <c r="J496" s="122">
        <v>0.68195704153757419</v>
      </c>
      <c r="K496" s="100">
        <v>0.52943062188862489</v>
      </c>
      <c r="L496" s="101"/>
      <c r="M496" s="102">
        <v>495</v>
      </c>
      <c r="N496" s="125">
        <v>1.6319738551591239</v>
      </c>
      <c r="O496" s="125">
        <v>-0.45723462451554392</v>
      </c>
      <c r="P496" s="125">
        <v>0.17171253407482856</v>
      </c>
      <c r="Q496" s="125">
        <v>0.67772260460692091</v>
      </c>
      <c r="R496" s="125">
        <v>-1.7172754796070595</v>
      </c>
      <c r="S496" s="125">
        <v>0.87123738384372207</v>
      </c>
      <c r="T496" s="125">
        <v>1.8000240804834429</v>
      </c>
      <c r="U496" s="122">
        <v>-0.80296422425925884</v>
      </c>
      <c r="V496" s="122">
        <v>0.47317838568804849</v>
      </c>
      <c r="W496" s="94">
        <v>7.3838670704542878E-2</v>
      </c>
      <c r="X496" s="56"/>
      <c r="Y496" s="95">
        <v>495</v>
      </c>
      <c r="Z496" s="122">
        <f>(幕後結果!$AB$2+幕後結果!$AB$4*幕後結果_最佳化!$N1497)*12/3</f>
        <v>-0.15580584512331219</v>
      </c>
      <c r="AA496" s="122">
        <f>(幕後結果!$AC$2+幕後結果!$AC$4*幕後結果_最佳化!$O1497)*12/3</f>
        <v>-0.45642908239551128</v>
      </c>
      <c r="AB496" s="122">
        <f>(幕後結果!$AD$2+幕後結果!$AD$4*幕後結果_最佳化!$P1497)*12/3</f>
        <v>0.25004131141962871</v>
      </c>
      <c r="AC496" s="122">
        <f>(幕後結果!$AE$2+幕後結果!$AE$4*幕後結果_最佳化!$Q1497)*12/3</f>
        <v>1.2356917914256922</v>
      </c>
      <c r="AD496" s="122">
        <f>(幕後結果!$AF$2+幕後結果!$AF$4*幕後結果_最佳化!$R1497)*12/3</f>
        <v>-1.5188971875795414</v>
      </c>
      <c r="AE496" s="122">
        <f>(幕後結果!$AG$2+幕後結果!$AG$4*幕後結果_最佳化!$S1497)*12/3</f>
        <v>0.80589391148405276</v>
      </c>
      <c r="AF496" s="122">
        <f>(幕後結果!$AH$2+幕後結果!$AH$4*幕後結果_最佳化!$T1497)*12/3</f>
        <v>1.8963922019117192</v>
      </c>
      <c r="AG496" s="122">
        <f>(幕後結果!$AI$2+幕後結果!$AI$4*幕後結果_最佳化!$U1497)*12/3</f>
        <v>-1.7740221557721341</v>
      </c>
      <c r="AH496" s="122">
        <f>(幕後結果!$AJ$2+幕後結果!$AJ$4*幕後結果_最佳化!$V1497)*12/3</f>
        <v>2.3153368193153225</v>
      </c>
      <c r="AI496" s="96">
        <f>(幕後結果!$AK$2+幕後結果!$AK$4*幕後結果_最佳化!$W1497)*12/3</f>
        <v>-3.1916679468115654</v>
      </c>
      <c r="AJ496" s="56"/>
      <c r="AK496" s="56"/>
      <c r="AL496" s="56"/>
      <c r="AM496" s="104">
        <v>495</v>
      </c>
      <c r="AN496" s="122">
        <f t="shared" si="92"/>
        <v>8.9631864590288157E-2</v>
      </c>
      <c r="AO496" s="122">
        <f t="shared" si="93"/>
        <v>0.1728416772366935</v>
      </c>
      <c r="AP496" s="122">
        <f t="shared" si="94"/>
        <v>2.8459950138416502E-2</v>
      </c>
      <c r="AQ496" s="122">
        <f t="shared" si="95"/>
        <v>4.1897662371992168E-2</v>
      </c>
      <c r="AR496" s="122">
        <f t="shared" si="96"/>
        <v>0.14161843809102526</v>
      </c>
      <c r="AS496" s="122">
        <f t="shared" si="97"/>
        <v>9.596176960818889E-2</v>
      </c>
      <c r="AT496" s="122">
        <f t="shared" si="98"/>
        <v>0.13664619543630965</v>
      </c>
      <c r="AU496" s="122">
        <f t="shared" si="99"/>
        <v>0.19847709739128772</v>
      </c>
      <c r="AV496" s="122">
        <f t="shared" si="100"/>
        <v>8.4626458506126781E-2</v>
      </c>
      <c r="AW496" s="122">
        <f t="shared" si="101"/>
        <v>9.8388866296712993E-3</v>
      </c>
      <c r="AX496" s="122">
        <f t="shared" si="102"/>
        <v>0.99999999999999989</v>
      </c>
      <c r="AY496" s="122">
        <f>SUMPRODUCT(AN496:AW496,幕後結果_最佳化!$Z$1005:$AI$1005)</f>
        <v>2.3758847537949251E-2</v>
      </c>
      <c r="AZ496" s="122">
        <f>(SUMPRODUCT(AN496:AW496,MMULT(AN496:AW496,幕後結果!$AB$9:$AK$18)))*252</f>
        <v>6.2026465725606945E-2</v>
      </c>
      <c r="BA496" s="122">
        <f t="shared" si="103"/>
        <v>0.24905113074548957</v>
      </c>
      <c r="BB496" s="98">
        <f t="shared" si="104"/>
        <v>-7.6856316230145869E-2</v>
      </c>
      <c r="BC496" s="56"/>
      <c r="BD496" s="56"/>
    </row>
    <row r="497" spans="1:56">
      <c r="A497" s="91">
        <v>496</v>
      </c>
      <c r="B497" s="122">
        <v>2.0439727518794859E-2</v>
      </c>
      <c r="C497" s="122">
        <v>0.81770848893283676</v>
      </c>
      <c r="D497" s="122">
        <v>0.58819862889924535</v>
      </c>
      <c r="E497" s="122">
        <v>0.43083691284478265</v>
      </c>
      <c r="F497" s="122">
        <v>0.29422569308090929</v>
      </c>
      <c r="G497" s="122">
        <v>0.15286997519667112</v>
      </c>
      <c r="H497" s="122">
        <v>0.21666726588576379</v>
      </c>
      <c r="I497" s="122">
        <v>0.26254229379911598</v>
      </c>
      <c r="J497" s="122">
        <v>0.54501643009763967</v>
      </c>
      <c r="K497" s="100">
        <v>0.7456276842399312</v>
      </c>
      <c r="L497" s="101"/>
      <c r="M497" s="102">
        <v>496</v>
      </c>
      <c r="N497" s="125">
        <v>-2.0447505719362487</v>
      </c>
      <c r="O497" s="125">
        <v>0.90666680569803171</v>
      </c>
      <c r="P497" s="125">
        <v>0.22291361184674605</v>
      </c>
      <c r="Q497" s="125">
        <v>-0.17424384947760163</v>
      </c>
      <c r="R497" s="125">
        <v>-0.54108153311623985</v>
      </c>
      <c r="S497" s="125">
        <v>-1.0242018388721585</v>
      </c>
      <c r="T497" s="125">
        <v>-0.78349833376453482</v>
      </c>
      <c r="U497" s="122">
        <v>-0.63552726912374502</v>
      </c>
      <c r="V497" s="122">
        <v>0.11307998885086207</v>
      </c>
      <c r="W497" s="94">
        <v>0.66079368761633739</v>
      </c>
      <c r="X497" s="56"/>
      <c r="Y497" s="95">
        <v>496</v>
      </c>
      <c r="Z497" s="122">
        <f>(幕後結果!$AB$2+幕後結果!$AB$4*幕後結果_最佳化!$N1498)*12/3</f>
        <v>-3.9217328912226441</v>
      </c>
      <c r="AA497" s="122">
        <f>(幕後結果!$AC$2+幕後結果!$AC$4*幕後結果_最佳化!$O1498)*12/3</f>
        <v>0.92488722838798987</v>
      </c>
      <c r="AB497" s="122">
        <f>(幕後結果!$AD$2+幕後結果!$AD$4*幕後結果_最佳化!$P1498)*12/3</f>
        <v>0.22695807431088064</v>
      </c>
      <c r="AC497" s="122">
        <f>(幕後結果!$AE$2+幕後結果!$AE$4*幕後結果_最佳化!$Q1498)*12/3</f>
        <v>0.17438176418124662</v>
      </c>
      <c r="AD497" s="122">
        <f>(幕後結果!$AF$2+幕後結果!$AF$4*幕後結果_最佳化!$R1498)*12/3</f>
        <v>-4.8903655942147406E-2</v>
      </c>
      <c r="AE497" s="122">
        <f>(幕後結果!$AG$2+幕後結果!$AG$4*幕後結果_最佳化!$S1498)*12/3</f>
        <v>-0.88094923974208694</v>
      </c>
      <c r="AF497" s="122">
        <f>(幕後結果!$AH$2+幕後結果!$AH$4*幕後結果_最佳化!$T1498)*12/3</f>
        <v>-0.64414457632730837</v>
      </c>
      <c r="AG497" s="122">
        <f>(幕後結果!$AI$2+幕後結果!$AI$4*幕後結果_最佳化!$U1498)*12/3</f>
        <v>-0.64686501684410103</v>
      </c>
      <c r="AH497" s="122">
        <f>(幕後結果!$AJ$2+幕後結果!$AJ$4*幕後結果_最佳化!$V1498)*12/3</f>
        <v>0.44831562670059916</v>
      </c>
      <c r="AI497" s="96">
        <f>(幕後結果!$AK$2+幕後結果!$AK$4*幕後結果_最佳化!$W1498)*12/3</f>
        <v>-1.4290514297895303</v>
      </c>
      <c r="AJ497" s="56"/>
      <c r="AK497" s="56"/>
      <c r="AL497" s="56"/>
      <c r="AM497" s="104">
        <v>496</v>
      </c>
      <c r="AN497" s="122">
        <f t="shared" si="92"/>
        <v>0.13880267563154933</v>
      </c>
      <c r="AO497" s="122">
        <f t="shared" si="93"/>
        <v>0.15206950435723859</v>
      </c>
      <c r="AP497" s="122">
        <f t="shared" si="94"/>
        <v>0.10148368814453866</v>
      </c>
      <c r="AQ497" s="122">
        <f t="shared" si="95"/>
        <v>6.5327906482482517E-2</v>
      </c>
      <c r="AR497" s="122">
        <f t="shared" si="96"/>
        <v>0.12423004610218916</v>
      </c>
      <c r="AS497" s="122">
        <f t="shared" si="97"/>
        <v>7.7838967356021527E-2</v>
      </c>
      <c r="AT497" s="122">
        <f t="shared" si="98"/>
        <v>0.12651634955760319</v>
      </c>
      <c r="AU497" s="122">
        <f t="shared" si="99"/>
        <v>7.802999154368008E-2</v>
      </c>
      <c r="AV497" s="122">
        <f t="shared" si="100"/>
        <v>3.0708671479695946E-2</v>
      </c>
      <c r="AW497" s="122">
        <f t="shared" si="101"/>
        <v>0.1049921993450012</v>
      </c>
      <c r="AX497" s="122">
        <f t="shared" si="102"/>
        <v>1</v>
      </c>
      <c r="AY497" s="122">
        <f>SUMPRODUCT(AN497:AW497,幕後結果_最佳化!$Z$1005:$AI$1005)</f>
        <v>-0.24876893751587084</v>
      </c>
      <c r="AZ497" s="122">
        <f>(SUMPRODUCT(AN497:AW497,MMULT(AN497:AW497,幕後結果!$AB$9:$AK$18)))*252</f>
        <v>6.8757522996401962E-2</v>
      </c>
      <c r="BA497" s="122">
        <f t="shared" si="103"/>
        <v>0.26221655744136746</v>
      </c>
      <c r="BB497" s="98">
        <f t="shared" si="104"/>
        <v>-1.1123208250535019</v>
      </c>
      <c r="BC497" s="56"/>
      <c r="BD497" s="56"/>
    </row>
    <row r="498" spans="1:56">
      <c r="A498" s="91">
        <v>497</v>
      </c>
      <c r="B498" s="122">
        <v>4.8317637806451152E-2</v>
      </c>
      <c r="C498" s="122">
        <v>0.54664565793445496</v>
      </c>
      <c r="D498" s="122">
        <v>0.67833273314744136</v>
      </c>
      <c r="E498" s="122">
        <v>0.24536735469065118</v>
      </c>
      <c r="F498" s="122">
        <v>0.52895804780155009</v>
      </c>
      <c r="G498" s="122">
        <v>0.85022618605330536</v>
      </c>
      <c r="H498" s="122">
        <v>0.55182416401715839</v>
      </c>
      <c r="I498" s="122">
        <v>0.85446582066862997</v>
      </c>
      <c r="J498" s="122">
        <v>5.6586412497545036E-2</v>
      </c>
      <c r="K498" s="100">
        <v>0.73356196348167835</v>
      </c>
      <c r="L498" s="101"/>
      <c r="M498" s="102">
        <v>497</v>
      </c>
      <c r="N498" s="125">
        <v>-1.6613893486463953</v>
      </c>
      <c r="O498" s="125">
        <v>0.11719101842992637</v>
      </c>
      <c r="P498" s="125">
        <v>0.46304162138147764</v>
      </c>
      <c r="Q498" s="125">
        <v>-0.68914073238709617</v>
      </c>
      <c r="R498" s="125">
        <v>7.265092131699534E-2</v>
      </c>
      <c r="S498" s="125">
        <v>1.0374039721919592</v>
      </c>
      <c r="T498" s="125">
        <v>0.13027144392290865</v>
      </c>
      <c r="U498" s="122">
        <v>1.0557808293191235</v>
      </c>
      <c r="V498" s="122">
        <v>-1.5840918226513716</v>
      </c>
      <c r="W498" s="94">
        <v>0.62362167418706738</v>
      </c>
      <c r="X498" s="56"/>
      <c r="Y498" s="95">
        <v>497</v>
      </c>
      <c r="Z498" s="122">
        <f>(幕後結果!$AB$2+幕後結果!$AB$4*幕後結果_最佳化!$N1499)*12/3</f>
        <v>-3.5290707736666866</v>
      </c>
      <c r="AA498" s="122">
        <f>(幕後結果!$AC$2+幕後結果!$AC$4*幕後結果_最佳化!$O1499)*12/3</f>
        <v>9.6305786520768807E-2</v>
      </c>
      <c r="AB498" s="122">
        <f>(幕後結果!$AD$2+幕後結果!$AD$4*幕後結果_最佳化!$P1499)*12/3</f>
        <v>0.22516865747206385</v>
      </c>
      <c r="AC498" s="122">
        <f>(幕後結果!$AE$2+幕後結果!$AE$4*幕後結果_最佳化!$Q1499)*12/3</f>
        <v>-0.46138015290579765</v>
      </c>
      <c r="AD498" s="122">
        <f>(幕後結果!$AF$2+幕後結果!$AF$4*幕後結果_最佳化!$R1499)*12/3</f>
        <v>1.0327445786928016</v>
      </c>
      <c r="AE498" s="122">
        <f>(幕後結果!$AG$2+幕後結果!$AG$4*幕後結果_最佳化!$S1499)*12/3</f>
        <v>0.2640890286259</v>
      </c>
      <c r="AF498" s="122">
        <f>(幕後結果!$AH$2+幕後結果!$AH$4*幕後結果_最佳化!$T1499)*12/3</f>
        <v>-9.8373651366436721E-2</v>
      </c>
      <c r="AG498" s="122">
        <f>(幕後結果!$AI$2+幕後結果!$AI$4*幕後結果_最佳化!$U1499)*12/3</f>
        <v>0.60101658194987151</v>
      </c>
      <c r="AH498" s="122">
        <f>(幕後結果!$AJ$2+幕後結果!$AJ$4*幕後結果_最佳化!$V1499)*12/3</f>
        <v>-0.75633211048463378</v>
      </c>
      <c r="AI498" s="96">
        <f>(幕後結果!$AK$2+幕後結果!$AK$4*幕後結果_最佳化!$W1499)*12/3</f>
        <v>0.27699634223441016</v>
      </c>
      <c r="AJ498" s="56"/>
      <c r="AK498" s="56"/>
      <c r="AL498" s="56"/>
      <c r="AM498" s="104">
        <v>497</v>
      </c>
      <c r="AN498" s="122">
        <f t="shared" si="92"/>
        <v>7.5280480648620918E-2</v>
      </c>
      <c r="AO498" s="122">
        <f t="shared" si="93"/>
        <v>0.12439270457301298</v>
      </c>
      <c r="AP498" s="122">
        <f t="shared" si="94"/>
        <v>0.12292020091944102</v>
      </c>
      <c r="AQ498" s="122">
        <f t="shared" si="95"/>
        <v>3.0234391898086497E-2</v>
      </c>
      <c r="AR498" s="122">
        <f t="shared" si="96"/>
        <v>0.15261554363089344</v>
      </c>
      <c r="AS498" s="122">
        <f t="shared" si="97"/>
        <v>3.613023340455964E-2</v>
      </c>
      <c r="AT498" s="122">
        <f t="shared" si="98"/>
        <v>0.16129912634867238</v>
      </c>
      <c r="AU498" s="122">
        <f t="shared" si="99"/>
        <v>7.8179750925509689E-2</v>
      </c>
      <c r="AV498" s="122">
        <f t="shared" si="100"/>
        <v>2.752932137152786E-2</v>
      </c>
      <c r="AW498" s="122">
        <f t="shared" si="101"/>
        <v>0.19141824627967563</v>
      </c>
      <c r="AX498" s="122">
        <f t="shared" si="102"/>
        <v>1</v>
      </c>
      <c r="AY498" s="122">
        <f>SUMPRODUCT(AN498:AW498,幕後結果_最佳化!$Z$1005:$AI$1005)</f>
        <v>-0.24054706949378923</v>
      </c>
      <c r="AZ498" s="122">
        <f>(SUMPRODUCT(AN498:AW498,MMULT(AN498:AW498,幕後結果!$AB$9:$AK$18)))*252</f>
        <v>8.9752581048332364E-2</v>
      </c>
      <c r="BA498" s="122">
        <f t="shared" si="103"/>
        <v>0.2995873512822802</v>
      </c>
      <c r="BB498" s="98">
        <f t="shared" si="104"/>
        <v>-0.94612495581202583</v>
      </c>
      <c r="BC498" s="56"/>
      <c r="BD498" s="56"/>
    </row>
    <row r="499" spans="1:56">
      <c r="A499" s="91">
        <v>498</v>
      </c>
      <c r="B499" s="122">
        <v>0.16963300990243058</v>
      </c>
      <c r="C499" s="122">
        <v>0.12871767535343559</v>
      </c>
      <c r="D499" s="122">
        <v>4.2581366732640458E-2</v>
      </c>
      <c r="E499" s="122">
        <v>6.1159771952861819E-2</v>
      </c>
      <c r="F499" s="122">
        <v>0.28188433709932381</v>
      </c>
      <c r="G499" s="122">
        <v>0.95132679171407153</v>
      </c>
      <c r="H499" s="122">
        <v>0.65653897074965406</v>
      </c>
      <c r="I499" s="122">
        <v>0.87111347679095852</v>
      </c>
      <c r="J499" s="122">
        <v>0.25850473988401279</v>
      </c>
      <c r="K499" s="100">
        <v>0.18645138977536768</v>
      </c>
      <c r="L499" s="101"/>
      <c r="M499" s="102">
        <v>498</v>
      </c>
      <c r="N499" s="125">
        <v>-0.95561650484258365</v>
      </c>
      <c r="O499" s="125">
        <v>-1.1324736633583943</v>
      </c>
      <c r="P499" s="125">
        <v>-1.7214856526311626</v>
      </c>
      <c r="Q499" s="125">
        <v>-1.5451104741308819</v>
      </c>
      <c r="R499" s="125">
        <v>-0.57725282883830265</v>
      </c>
      <c r="S499" s="125">
        <v>1.6578565865684065</v>
      </c>
      <c r="T499" s="125">
        <v>0.4030355686104618</v>
      </c>
      <c r="U499" s="122">
        <v>1.1316703618722208</v>
      </c>
      <c r="V499" s="122">
        <v>-0.64796207513240267</v>
      </c>
      <c r="W499" s="94">
        <v>-0.89104919366315549</v>
      </c>
      <c r="X499" s="56"/>
      <c r="Y499" s="95">
        <v>498</v>
      </c>
      <c r="Z499" s="122">
        <f>(幕後結果!$AB$2+幕後結果!$AB$4*幕後結果_最佳化!$N1500)*12/3</f>
        <v>-2.8061748662943309</v>
      </c>
      <c r="AA499" s="122">
        <f>(幕後結果!$AC$2+幕後結果!$AC$4*幕後結果_最佳化!$O1500)*12/3</f>
        <v>-1.2136134224984776</v>
      </c>
      <c r="AB499" s="122">
        <f>(幕後結果!$AD$2+幕後結果!$AD$4*幕後結果_最佳化!$P1500)*12/3</f>
        <v>-2.6974129464195968</v>
      </c>
      <c r="AC499" s="122">
        <f>(幕後結果!$AE$2+幕後結果!$AE$4*幕後結果_最佳化!$Q1500)*12/3</f>
        <v>-2.8102898560797218</v>
      </c>
      <c r="AD499" s="122">
        <f>(幕後結果!$AF$2+幕後結果!$AF$4*幕後結果_最佳化!$R1500)*12/3</f>
        <v>-1.2158471371868402</v>
      </c>
      <c r="AE499" s="122">
        <f>(幕後結果!$AG$2+幕後結果!$AG$4*幕後結果_最佳化!$S1500)*12/3</f>
        <v>0.71011494015465892</v>
      </c>
      <c r="AF499" s="122">
        <f>(幕後結果!$AH$2+幕後結果!$AH$4*幕後結果_最佳化!$T1500)*12/3</f>
        <v>-0.19292986155058736</v>
      </c>
      <c r="AG499" s="122">
        <f>(幕後結果!$AI$2+幕後結果!$AI$4*幕後結果_最佳化!$U1500)*12/3</f>
        <v>-0.48789045583402069</v>
      </c>
      <c r="AH499" s="122">
        <f>(幕後結果!$AJ$2+幕後結果!$AJ$4*幕後結果_最佳化!$V1500)*12/3</f>
        <v>0.60220508860467414</v>
      </c>
      <c r="AI499" s="96">
        <f>(幕後結果!$AK$2+幕後結果!$AK$4*幕後結果_最佳化!$W1500)*12/3</f>
        <v>-2.6986329066760213</v>
      </c>
      <c r="AJ499" s="56"/>
      <c r="AK499" s="56"/>
      <c r="AL499" s="56"/>
      <c r="AM499" s="104">
        <v>498</v>
      </c>
      <c r="AN499" s="122">
        <f t="shared" si="92"/>
        <v>7.5933156477530211E-2</v>
      </c>
      <c r="AO499" s="122">
        <f t="shared" si="93"/>
        <v>0.16254464984575423</v>
      </c>
      <c r="AP499" s="122">
        <f t="shared" si="94"/>
        <v>0.16054130135951078</v>
      </c>
      <c r="AQ499" s="122">
        <f t="shared" si="95"/>
        <v>2.1107903081422508E-2</v>
      </c>
      <c r="AR499" s="122">
        <f t="shared" si="96"/>
        <v>0.134658291362489</v>
      </c>
      <c r="AS499" s="122">
        <f t="shared" si="97"/>
        <v>0.10177266707049244</v>
      </c>
      <c r="AT499" s="122">
        <f t="shared" si="98"/>
        <v>3.0389531133297738E-2</v>
      </c>
      <c r="AU499" s="122">
        <f t="shared" si="99"/>
        <v>8.7048667556703083E-2</v>
      </c>
      <c r="AV499" s="122">
        <f t="shared" si="100"/>
        <v>0.10977384836654822</v>
      </c>
      <c r="AW499" s="122">
        <f t="shared" si="101"/>
        <v>0.11622998374625189</v>
      </c>
      <c r="AX499" s="122">
        <f t="shared" si="102"/>
        <v>1.0000000000000002</v>
      </c>
      <c r="AY499" s="122">
        <f>SUMPRODUCT(AN499:AW499,幕後結果_最佳化!$Z$1005:$AI$1005)</f>
        <v>-0.10132161276991755</v>
      </c>
      <c r="AZ499" s="122">
        <f>(SUMPRODUCT(AN499:AW499,MMULT(AN499:AW499,幕後結果!$AB$9:$AK$18)))*252</f>
        <v>7.1199867811440665E-2</v>
      </c>
      <c r="BA499" s="122">
        <f t="shared" si="103"/>
        <v>0.26683303358362637</v>
      </c>
      <c r="BB499" s="98">
        <f t="shared" si="104"/>
        <v>-0.54049384678122325</v>
      </c>
      <c r="BC499" s="56"/>
      <c r="BD499" s="56"/>
    </row>
    <row r="500" spans="1:56">
      <c r="A500" s="91">
        <v>499</v>
      </c>
      <c r="B500" s="122">
        <v>0.21574045774513961</v>
      </c>
      <c r="C500" s="122">
        <v>0.92008841022634846</v>
      </c>
      <c r="D500" s="122">
        <v>0.40304406709939067</v>
      </c>
      <c r="E500" s="122">
        <v>0.64127361969201346</v>
      </c>
      <c r="F500" s="122">
        <v>0.96760709942960865</v>
      </c>
      <c r="G500" s="122">
        <v>0.91073300674687041</v>
      </c>
      <c r="H500" s="122">
        <v>0.6699796478700728</v>
      </c>
      <c r="I500" s="122">
        <v>0.72713040841634569</v>
      </c>
      <c r="J500" s="122">
        <v>0.16288268101214842</v>
      </c>
      <c r="K500" s="100">
        <v>0.62885334892598066</v>
      </c>
      <c r="L500" s="101"/>
      <c r="M500" s="102">
        <v>499</v>
      </c>
      <c r="N500" s="125">
        <v>-0.78666001728711143</v>
      </c>
      <c r="O500" s="125">
        <v>1.4056664983217071</v>
      </c>
      <c r="P500" s="125">
        <v>-0.24547568328911062</v>
      </c>
      <c r="Q500" s="125">
        <v>0.36186520779590631</v>
      </c>
      <c r="R500" s="125">
        <v>1.8467333126294787</v>
      </c>
      <c r="S500" s="125">
        <v>1.3452826122099464</v>
      </c>
      <c r="T500" s="125">
        <v>0.43985696810194391</v>
      </c>
      <c r="U500" s="122">
        <v>0.60415712497357876</v>
      </c>
      <c r="V500" s="122">
        <v>-0.98267917747650502</v>
      </c>
      <c r="W500" s="94">
        <v>0.32881794016362337</v>
      </c>
      <c r="X500" s="56"/>
      <c r="Y500" s="95">
        <v>499</v>
      </c>
      <c r="Z500" s="122">
        <f>(幕後結果!$AB$2+幕後結果!$AB$4*幕後結果_最佳化!$N1501)*12/3</f>
        <v>-2.6331192515166522</v>
      </c>
      <c r="AA500" s="122">
        <f>(幕後結果!$AC$2+幕後結果!$AC$4*幕後結果_最佳化!$O1501)*12/3</f>
        <v>1.4735629643408739</v>
      </c>
      <c r="AB500" s="122">
        <f>(幕後結果!$AD$2+幕後結果!$AD$4*幕後結果_最佳化!$P1501)*12/3</f>
        <v>0.14414717593583015</v>
      </c>
      <c r="AC500" s="122">
        <f>(幕後結果!$AE$2+幕後結果!$AE$4*幕後結果_最佳化!$Q1501)*12/3</f>
        <v>0.9061346274071681</v>
      </c>
      <c r="AD500" s="122">
        <f>(幕後結果!$AF$2+幕後結果!$AF$4*幕後結果_最佳化!$R1501)*12/3</f>
        <v>4.4399381484447282</v>
      </c>
      <c r="AE500" s="122">
        <f>(幕後結果!$AG$2+幕後結果!$AG$4*幕後結果_最佳化!$S1501)*12/3</f>
        <v>0.83077332977055229</v>
      </c>
      <c r="AF500" s="122">
        <f>(幕後結果!$AH$2+幕後結果!$AH$4*幕後結果_最佳化!$T1501)*12/3</f>
        <v>0.72525167830037596</v>
      </c>
      <c r="AG500" s="122">
        <f>(幕後結果!$AI$2+幕後結果!$AI$4*幕後結果_最佳化!$U1501)*12/3</f>
        <v>1.1952198549816058</v>
      </c>
      <c r="AH500" s="122">
        <f>(幕後結果!$AJ$2+幕後結果!$AJ$4*幕後結果_最佳化!$V1501)*12/3</f>
        <v>-7.1975128430895929E-2</v>
      </c>
      <c r="AI500" s="96">
        <f>(幕後結果!$AK$2+幕後結果!$AK$4*幕後結果_最佳化!$W1501)*12/3</f>
        <v>0.86418142488566518</v>
      </c>
      <c r="AJ500" s="56"/>
      <c r="AK500" s="56"/>
      <c r="AL500" s="56"/>
      <c r="AM500" s="104">
        <v>499</v>
      </c>
      <c r="AN500" s="122">
        <f t="shared" si="92"/>
        <v>0.13155623311602938</v>
      </c>
      <c r="AO500" s="122">
        <f t="shared" si="93"/>
        <v>8.1145443869822503E-2</v>
      </c>
      <c r="AP500" s="122">
        <f t="shared" si="94"/>
        <v>2.6140033965950594E-2</v>
      </c>
      <c r="AQ500" s="122">
        <f t="shared" si="95"/>
        <v>2.4690722002442891E-2</v>
      </c>
      <c r="AR500" s="122">
        <f t="shared" si="96"/>
        <v>0.10448392696034271</v>
      </c>
      <c r="AS500" s="122">
        <f t="shared" si="97"/>
        <v>1.4754241523535473E-2</v>
      </c>
      <c r="AT500" s="122">
        <f t="shared" si="98"/>
        <v>0.14599218720421825</v>
      </c>
      <c r="AU500" s="122">
        <f t="shared" si="99"/>
        <v>9.1065466689743066E-2</v>
      </c>
      <c r="AV500" s="122">
        <f t="shared" si="100"/>
        <v>0.18303207744187172</v>
      </c>
      <c r="AW500" s="122">
        <f t="shared" si="101"/>
        <v>0.19713966722604351</v>
      </c>
      <c r="AX500" s="122">
        <f t="shared" si="102"/>
        <v>1</v>
      </c>
      <c r="AY500" s="122">
        <f>SUMPRODUCT(AN500:AW500,幕後結果_最佳化!$Z$1005:$AI$1005)</f>
        <v>-0.26419256903405408</v>
      </c>
      <c r="AZ500" s="122">
        <f>(SUMPRODUCT(AN500:AW500,MMULT(AN500:AW500,幕後結果!$AB$9:$AK$18)))*252</f>
        <v>6.5471939453728534E-2</v>
      </c>
      <c r="BA500" s="122">
        <f t="shared" si="103"/>
        <v>0.25587485115526404</v>
      </c>
      <c r="BB500" s="98">
        <f t="shared" si="104"/>
        <v>-1.2001670646706553</v>
      </c>
      <c r="BC500" s="56"/>
      <c r="BD500" s="56"/>
    </row>
    <row r="501" spans="1:56">
      <c r="A501" s="91">
        <v>500</v>
      </c>
      <c r="B501" s="122">
        <v>0.13832410605372947</v>
      </c>
      <c r="C501" s="122">
        <v>0.56360502768961473</v>
      </c>
      <c r="D501" s="122">
        <v>0.96633207728105996</v>
      </c>
      <c r="E501" s="122">
        <v>0.32006604783515824</v>
      </c>
      <c r="F501" s="122">
        <v>0.40263930631200529</v>
      </c>
      <c r="G501" s="122">
        <v>0.35463166039710958</v>
      </c>
      <c r="H501" s="122">
        <v>0.20082167502050075</v>
      </c>
      <c r="I501" s="122">
        <v>0.18698839329908634</v>
      </c>
      <c r="J501" s="122">
        <v>0.96993919290635189</v>
      </c>
      <c r="K501" s="100">
        <v>0.97419887503694014</v>
      </c>
      <c r="L501" s="101"/>
      <c r="M501" s="102">
        <v>500</v>
      </c>
      <c r="N501" s="125">
        <v>-1.0878797153553861</v>
      </c>
      <c r="O501" s="125">
        <v>0.160115686418177</v>
      </c>
      <c r="P501" s="125">
        <v>1.8294258006631634</v>
      </c>
      <c r="Q501" s="125">
        <v>-0.46751411521943725</v>
      </c>
      <c r="R501" s="125">
        <v>-0.24652143627533021</v>
      </c>
      <c r="S501" s="125">
        <v>-0.37284565542250819</v>
      </c>
      <c r="T501" s="125">
        <v>-0.83868989546609352</v>
      </c>
      <c r="U501" s="122">
        <v>-0.88904892478794795</v>
      </c>
      <c r="V501" s="122">
        <v>1.8799006876065272</v>
      </c>
      <c r="W501" s="94">
        <v>1.9464371565596963</v>
      </c>
      <c r="X501" s="56"/>
      <c r="Y501" s="95">
        <v>500</v>
      </c>
      <c r="Z501" s="122">
        <f>(幕後結果!$AB$2+幕後結果!$AB$4*幕後結果_最佳化!$N1502)*12/3</f>
        <v>-2.941646972390568</v>
      </c>
      <c r="AA501" s="122">
        <f>(幕後結果!$AC$2+幕後結果!$AC$4*幕後結果_最佳化!$O1502)*12/3</f>
        <v>0.15124358092554924</v>
      </c>
      <c r="AB501" s="122">
        <f>(幕後結果!$AD$2+幕後結果!$AD$4*幕後結果_最佳化!$P1502)*12/3</f>
        <v>1.9160390488969734</v>
      </c>
      <c r="AC501" s="122">
        <f>(幕後結果!$AE$2+幕後結果!$AE$4*幕後結果_最佳化!$Q1502)*12/3</f>
        <v>0.59412114011384565</v>
      </c>
      <c r="AD501" s="122">
        <f>(幕後結果!$AF$2+幕後結果!$AF$4*幕後結果_最佳化!$R1502)*12/3</f>
        <v>1.1467025023852646</v>
      </c>
      <c r="AE501" s="122">
        <f>(幕後結果!$AG$2+幕後結果!$AG$4*幕後結果_最佳化!$S1502)*12/3</f>
        <v>-0.65979104639934361</v>
      </c>
      <c r="AF501" s="122">
        <f>(幕後結果!$AH$2+幕後結果!$AH$4*幕後結果_最佳化!$T1502)*12/3</f>
        <v>-0.71260275855572131</v>
      </c>
      <c r="AG501" s="122">
        <f>(幕後結果!$AI$2+幕後結果!$AI$4*幕後結果_最佳化!$U1502)*12/3</f>
        <v>-0.83944928719706569</v>
      </c>
      <c r="AH501" s="122">
        <f>(幕後結果!$AJ$2+幕後結果!$AJ$4*幕後結果_最佳化!$V1502)*12/3</f>
        <v>2.2696252206167515</v>
      </c>
      <c r="AI501" s="96">
        <f>(幕後結果!$AK$2+幕後結果!$AK$4*幕後結果_最佳化!$W1502)*12/3</f>
        <v>-0.2566627260117782</v>
      </c>
      <c r="AJ501" s="56"/>
      <c r="AK501" s="56"/>
      <c r="AL501" s="56"/>
      <c r="AM501" s="104">
        <v>500</v>
      </c>
      <c r="AN501" s="122">
        <f t="shared" si="92"/>
        <v>7.7621162605370955E-2</v>
      </c>
      <c r="AO501" s="122">
        <f t="shared" si="93"/>
        <v>0.10528521237453789</v>
      </c>
      <c r="AP501" s="122">
        <f t="shared" si="94"/>
        <v>3.5092075633159581E-2</v>
      </c>
      <c r="AQ501" s="122">
        <f t="shared" si="95"/>
        <v>0.13311508872275277</v>
      </c>
      <c r="AR501" s="122">
        <f t="shared" si="96"/>
        <v>0.15131461417606851</v>
      </c>
      <c r="AS501" s="122">
        <f t="shared" si="97"/>
        <v>4.1460783584379192E-2</v>
      </c>
      <c r="AT501" s="122">
        <f t="shared" si="98"/>
        <v>0.17551424947583943</v>
      </c>
      <c r="AU501" s="122">
        <f t="shared" si="99"/>
        <v>0.18286110504371028</v>
      </c>
      <c r="AV501" s="122">
        <f t="shared" si="100"/>
        <v>7.414507134556815E-2</v>
      </c>
      <c r="AW501" s="122">
        <f t="shared" si="101"/>
        <v>2.3590637038613128E-2</v>
      </c>
      <c r="AX501" s="122">
        <f t="shared" si="102"/>
        <v>1</v>
      </c>
      <c r="AY501" s="122">
        <f>SUMPRODUCT(AN501:AW501,幕後結果_最佳化!$Z$1005:$AI$1005)</f>
        <v>6.3468893628124606E-2</v>
      </c>
      <c r="AZ501" s="122">
        <f>(SUMPRODUCT(AN501:AW501,MMULT(AN501:AW501,幕後結果!$AB$9:$AK$18)))*252</f>
        <v>6.925201162663025E-2</v>
      </c>
      <c r="BA501" s="122">
        <f t="shared" si="103"/>
        <v>0.26315776945898872</v>
      </c>
      <c r="BB501" s="98">
        <f t="shared" si="104"/>
        <v>7.8161832996270789E-2</v>
      </c>
      <c r="BC501" s="56"/>
      <c r="BD501" s="56"/>
    </row>
    <row r="502" spans="1:56">
      <c r="A502" s="91">
        <v>501</v>
      </c>
      <c r="B502" s="122">
        <v>0.61135335350163666</v>
      </c>
      <c r="C502" s="122">
        <v>0.18246415744162969</v>
      </c>
      <c r="D502" s="122">
        <v>0.60462261347026325</v>
      </c>
      <c r="E502" s="122">
        <v>0.6716375060234161</v>
      </c>
      <c r="F502" s="122">
        <v>0.19521980170162512</v>
      </c>
      <c r="G502" s="122">
        <v>0.38638061670957113</v>
      </c>
      <c r="H502" s="122">
        <v>0.9986847822265188</v>
      </c>
      <c r="I502" s="122">
        <v>0.13815126968880276</v>
      </c>
      <c r="J502" s="122">
        <v>0.63995200935028107</v>
      </c>
      <c r="K502" s="100">
        <v>0.17322296012621896</v>
      </c>
      <c r="L502" s="101"/>
      <c r="M502" s="102">
        <v>501</v>
      </c>
      <c r="N502" s="125">
        <v>0.28284808398645556</v>
      </c>
      <c r="O502" s="125">
        <v>-0.90601424084053306</v>
      </c>
      <c r="P502" s="125">
        <v>0.26533062668904878</v>
      </c>
      <c r="Q502" s="125">
        <v>0.44443932388392865</v>
      </c>
      <c r="R502" s="125">
        <v>-0.85882041349939342</v>
      </c>
      <c r="S502" s="125">
        <v>-0.28876497928222083</v>
      </c>
      <c r="T502" s="125">
        <v>3.0079186336730497</v>
      </c>
      <c r="U502" s="122">
        <v>-1.0886629646761656</v>
      </c>
      <c r="V502" s="122">
        <v>0.35833051931635801</v>
      </c>
      <c r="W502" s="94">
        <v>-0.94150540592454102</v>
      </c>
      <c r="X502" s="56"/>
      <c r="Y502" s="95">
        <v>501</v>
      </c>
      <c r="Z502" s="122">
        <f>(幕後結果!$AB$2+幕後結果!$AB$4*幕後結果_最佳化!$N1503)*12/3</f>
        <v>-1.5376633465468146</v>
      </c>
      <c r="AA502" s="122">
        <f>(幕後結果!$AC$2+幕後結果!$AC$4*幕後結果_最佳化!$O1503)*12/3</f>
        <v>-0.95350584201375932</v>
      </c>
      <c r="AB502" s="122">
        <f>(幕後結果!$AD$2+幕後結果!$AD$4*幕後結果_最佳化!$P1503)*12/3</f>
        <v>-9.1270192346189827E-2</v>
      </c>
      <c r="AC502" s="122">
        <f>(幕後結果!$AE$2+幕後結果!$AE$4*幕後結果_最佳化!$Q1503)*12/3</f>
        <v>0.63675826814380199</v>
      </c>
      <c r="AD502" s="122">
        <f>(幕後結果!$AF$2+幕後結果!$AF$4*幕後結果_最佳化!$R1503)*12/3</f>
        <v>-0.20934725890638073</v>
      </c>
      <c r="AE502" s="122">
        <f>(幕後結果!$AG$2+幕後結果!$AG$4*幕後結果_最佳化!$S1503)*12/3</f>
        <v>-0.22565691771113397</v>
      </c>
      <c r="AF502" s="122">
        <f>(幕後結果!$AH$2+幕後結果!$AH$4*幕後結果_最佳化!$T1503)*12/3</f>
        <v>2.7819416314798104</v>
      </c>
      <c r="AG502" s="122">
        <f>(幕後結果!$AI$2+幕後結果!$AI$4*幕後結果_最佳化!$U1503)*12/3</f>
        <v>-2.5608107082418181</v>
      </c>
      <c r="AH502" s="122">
        <f>(幕後結果!$AJ$2+幕後結果!$AJ$4*幕後結果_最佳化!$V1503)*12/3</f>
        <v>1.6520407776873476</v>
      </c>
      <c r="AI502" s="96">
        <f>(幕後結果!$AK$2+幕後結果!$AK$4*幕後結果_最佳化!$W1503)*12/3</f>
        <v>-4.8196163266002818</v>
      </c>
      <c r="AJ502" s="56"/>
      <c r="AK502" s="56"/>
      <c r="AL502" s="56"/>
      <c r="AM502" s="104">
        <v>501</v>
      </c>
      <c r="AN502" s="122">
        <f t="shared" si="92"/>
        <v>5.4211649003326937E-2</v>
      </c>
      <c r="AO502" s="122">
        <f t="shared" si="93"/>
        <v>0.16525559886859278</v>
      </c>
      <c r="AP502" s="122">
        <f t="shared" si="94"/>
        <v>2.0766787506915116E-2</v>
      </c>
      <c r="AQ502" s="122">
        <f t="shared" si="95"/>
        <v>5.9807972063761504E-2</v>
      </c>
      <c r="AR502" s="122">
        <f t="shared" si="96"/>
        <v>0.10925047191831586</v>
      </c>
      <c r="AS502" s="122">
        <f t="shared" si="97"/>
        <v>9.5650173815491665E-2</v>
      </c>
      <c r="AT502" s="122">
        <f t="shared" si="98"/>
        <v>0.17925038603476195</v>
      </c>
      <c r="AU502" s="122">
        <f t="shared" si="99"/>
        <v>4.9374783129006027E-2</v>
      </c>
      <c r="AV502" s="122">
        <f t="shared" si="100"/>
        <v>0.15584121156019323</v>
      </c>
      <c r="AW502" s="122">
        <f t="shared" si="101"/>
        <v>0.11059096609963477</v>
      </c>
      <c r="AX502" s="122">
        <f t="shared" si="102"/>
        <v>0.99999999999999989</v>
      </c>
      <c r="AY502" s="122">
        <f>SUMPRODUCT(AN502:AW502,幕後結果_最佳化!$Z$1005:$AI$1005)</f>
        <v>2.4646665017966585E-2</v>
      </c>
      <c r="AZ502" s="122">
        <f>(SUMPRODUCT(AN502:AW502,MMULT(AN502:AW502,幕後結果!$AB$9:$AK$18)))*252</f>
        <v>5.3283159063969084E-2</v>
      </c>
      <c r="BA502" s="122">
        <f t="shared" si="103"/>
        <v>0.23083145163510341</v>
      </c>
      <c r="BB502" s="98">
        <f t="shared" si="104"/>
        <v>-7.9076464029209273E-2</v>
      </c>
      <c r="BC502" s="56"/>
      <c r="BD502" s="56"/>
    </row>
    <row r="503" spans="1:56">
      <c r="A503" s="91">
        <v>502</v>
      </c>
      <c r="B503" s="122">
        <v>0.9665277108325836</v>
      </c>
      <c r="C503" s="122">
        <v>0.17320208491300959</v>
      </c>
      <c r="D503" s="122">
        <v>0.22170034501332569</v>
      </c>
      <c r="E503" s="122">
        <v>0.13449424984175873</v>
      </c>
      <c r="F503" s="122">
        <v>0.26111046202173549</v>
      </c>
      <c r="G503" s="122">
        <v>0.23530450337423026</v>
      </c>
      <c r="H503" s="122">
        <v>0.92107501439555906</v>
      </c>
      <c r="I503" s="122">
        <v>0.46055090281058586</v>
      </c>
      <c r="J503" s="122">
        <v>8.969367047696597E-2</v>
      </c>
      <c r="K503" s="100">
        <v>0.35531518115084526</v>
      </c>
      <c r="L503" s="101"/>
      <c r="M503" s="102">
        <v>502</v>
      </c>
      <c r="N503" s="125">
        <v>1.8320459275792391</v>
      </c>
      <c r="O503" s="125">
        <v>-0.94158691836116548</v>
      </c>
      <c r="P503" s="125">
        <v>-0.7664632845644701</v>
      </c>
      <c r="Q503" s="125">
        <v>-1.1053949300106858</v>
      </c>
      <c r="R503" s="125">
        <v>-0.63992567038116155</v>
      </c>
      <c r="S503" s="125">
        <v>-0.72148851117275148</v>
      </c>
      <c r="T503" s="125">
        <v>1.4123396694996848</v>
      </c>
      <c r="U503" s="122">
        <v>-9.9045926067324402E-2</v>
      </c>
      <c r="V503" s="122">
        <v>-1.3426437987201998</v>
      </c>
      <c r="W503" s="94">
        <v>-0.37100962570187468</v>
      </c>
      <c r="X503" s="56"/>
      <c r="Y503" s="95">
        <v>502</v>
      </c>
      <c r="Z503" s="122">
        <f>(幕後結果!$AB$2+幕後結果!$AB$4*幕後結果_最佳化!$N1504)*12/3</f>
        <v>4.9120263328957581E-2</v>
      </c>
      <c r="AA503" s="122">
        <f>(幕後結果!$AC$2+幕後結果!$AC$4*幕後結果_最佳化!$O1504)*12/3</f>
        <v>-0.96535742036381711</v>
      </c>
      <c r="AB503" s="122">
        <f>(幕後結果!$AD$2+幕後結果!$AD$4*幕後結果_最佳化!$P1504)*12/3</f>
        <v>-1.0011695653678532</v>
      </c>
      <c r="AC503" s="122">
        <f>(幕後結果!$AE$2+幕後結果!$AE$4*幕後結果_最佳化!$Q1504)*12/3</f>
        <v>-1.2866061878508077</v>
      </c>
      <c r="AD503" s="122">
        <f>(幕後結果!$AF$2+幕後結果!$AF$4*幕後結果_最佳化!$R1504)*12/3</f>
        <v>-0.41575621453946732</v>
      </c>
      <c r="AE503" s="122">
        <f>(幕後結果!$AG$2+幕後結果!$AG$4*幕後結果_最佳化!$S1504)*12/3</f>
        <v>-0.53804863682101955</v>
      </c>
      <c r="AF503" s="122">
        <f>(幕後結果!$AH$2+幕後結果!$AH$4*幕後結果_最佳化!$T1504)*12/3</f>
        <v>1.5400486851302835</v>
      </c>
      <c r="AG503" s="122">
        <f>(幕後結果!$AI$2+幕後結果!$AI$4*幕後結果_最佳化!$U1504)*12/3</f>
        <v>-1.1542523474277953</v>
      </c>
      <c r="AH503" s="122">
        <f>(幕後結果!$AJ$2+幕後結果!$AJ$4*幕後結果_最佳化!$V1504)*12/3</f>
        <v>0.29945055080958038</v>
      </c>
      <c r="AI503" s="96">
        <f>(幕後結果!$AK$2+幕後結果!$AK$4*幕後結果_最佳化!$W1504)*12/3</f>
        <v>-2.6248216226555696</v>
      </c>
      <c r="AJ503" s="56"/>
      <c r="AK503" s="56"/>
      <c r="AL503" s="56"/>
      <c r="AM503" s="104">
        <v>502</v>
      </c>
      <c r="AN503" s="122">
        <f t="shared" si="92"/>
        <v>2.3765050798845902E-2</v>
      </c>
      <c r="AO503" s="122">
        <f t="shared" si="93"/>
        <v>0.15944936226893791</v>
      </c>
      <c r="AP503" s="122">
        <f t="shared" si="94"/>
        <v>0.10556011747694234</v>
      </c>
      <c r="AQ503" s="122">
        <f t="shared" si="95"/>
        <v>7.7350974216358975E-2</v>
      </c>
      <c r="AR503" s="122">
        <f t="shared" si="96"/>
        <v>0.10661595443478142</v>
      </c>
      <c r="AS503" s="122">
        <f t="shared" si="97"/>
        <v>0.10304623750816344</v>
      </c>
      <c r="AT503" s="122">
        <f t="shared" si="98"/>
        <v>4.4139001281820432E-2</v>
      </c>
      <c r="AU503" s="122">
        <f t="shared" si="99"/>
        <v>0.14321285939487449</v>
      </c>
      <c r="AV503" s="122">
        <f t="shared" si="100"/>
        <v>6.9305550605583022E-2</v>
      </c>
      <c r="AW503" s="122">
        <f t="shared" si="101"/>
        <v>0.16755489201369181</v>
      </c>
      <c r="AX503" s="122">
        <f t="shared" si="102"/>
        <v>0.99999999999999978</v>
      </c>
      <c r="AY503" s="122">
        <f>SUMPRODUCT(AN503:AW503,幕後結果_最佳化!$Z$1005:$AI$1005)</f>
        <v>-0.15163137685326816</v>
      </c>
      <c r="AZ503" s="122">
        <f>(SUMPRODUCT(AN503:AW503,MMULT(AN503:AW503,幕後結果!$AB$9:$AK$18)))*252</f>
        <v>8.2869581769062506E-2</v>
      </c>
      <c r="BA503" s="122">
        <f t="shared" si="103"/>
        <v>0.28787077268986949</v>
      </c>
      <c r="BB503" s="98">
        <f t="shared" si="104"/>
        <v>-0.67575938687892345</v>
      </c>
      <c r="BC503" s="56"/>
      <c r="BD503" s="56"/>
    </row>
    <row r="504" spans="1:56">
      <c r="A504" s="91">
        <v>503</v>
      </c>
      <c r="B504" s="122">
        <v>0.14937563895019879</v>
      </c>
      <c r="C504" s="122">
        <v>0.39667674406816222</v>
      </c>
      <c r="D504" s="122">
        <v>0.59356162304808091</v>
      </c>
      <c r="E504" s="122">
        <v>0.65519610993643829</v>
      </c>
      <c r="F504" s="122">
        <v>0.22639544734796146</v>
      </c>
      <c r="G504" s="122">
        <v>0.92194603429170563</v>
      </c>
      <c r="H504" s="122">
        <v>9.5365403378999014E-2</v>
      </c>
      <c r="I504" s="122">
        <v>0.71186123478944907</v>
      </c>
      <c r="J504" s="122">
        <v>0.81802216636330494</v>
      </c>
      <c r="K504" s="100">
        <v>0.37637758643845065</v>
      </c>
      <c r="L504" s="101"/>
      <c r="M504" s="102">
        <v>503</v>
      </c>
      <c r="N504" s="125">
        <v>-1.0391149520081902</v>
      </c>
      <c r="O504" s="125">
        <v>-0.26195843416170506</v>
      </c>
      <c r="P504" s="125">
        <v>0.23671647379398161</v>
      </c>
      <c r="Q504" s="125">
        <v>0.39938739523021621</v>
      </c>
      <c r="R504" s="125">
        <v>-0.75077031954148576</v>
      </c>
      <c r="S504" s="125">
        <v>1.4182837760518083</v>
      </c>
      <c r="T504" s="125">
        <v>-1.3084202534380802</v>
      </c>
      <c r="U504" s="122">
        <v>0.55883031608130773</v>
      </c>
      <c r="V504" s="122">
        <v>0.90785342565074179</v>
      </c>
      <c r="W504" s="94">
        <v>-0.31500853587777533</v>
      </c>
      <c r="X504" s="56"/>
      <c r="Y504" s="95">
        <v>503</v>
      </c>
      <c r="Z504" s="122">
        <f>(幕後結果!$AB$2+幕後結果!$AB$4*幕後結果_最佳化!$N1505)*12/3</f>
        <v>-2.8916991057970094</v>
      </c>
      <c r="AA504" s="122">
        <f>(幕後結果!$AC$2+幕後結果!$AC$4*幕後結果_最佳化!$O1505)*12/3</f>
        <v>-0.29433561054037105</v>
      </c>
      <c r="AB504" s="122">
        <f>(幕後結果!$AD$2+幕後結果!$AD$4*幕後結果_最佳化!$P1505)*12/3</f>
        <v>-8.568241797899645E-2</v>
      </c>
      <c r="AC504" s="122">
        <f>(幕後結果!$AE$2+幕後結果!$AE$4*幕後結果_最佳化!$Q1505)*12/3</f>
        <v>0.56425583479752073</v>
      </c>
      <c r="AD504" s="122">
        <f>(幕後結果!$AF$2+幕後結果!$AF$4*幕後結果_最佳化!$R1505)*12/3</f>
        <v>-0.191759958231142</v>
      </c>
      <c r="AE504" s="122">
        <f>(幕後結果!$AG$2+幕後結果!$AG$4*幕後結果_最佳化!$S1505)*12/3</f>
        <v>0.79696814292759288</v>
      </c>
      <c r="AF504" s="122">
        <f>(幕後結果!$AH$2+幕後結果!$AH$4*幕後結果_最佳化!$T1505)*12/3</f>
        <v>-1.4124168060265483</v>
      </c>
      <c r="AG504" s="122">
        <f>(幕後結果!$AI$2+幕後結果!$AI$4*幕後結果_最佳化!$U1505)*12/3</f>
        <v>-5.2727920127683681E-3</v>
      </c>
      <c r="AH504" s="122">
        <f>(幕後結果!$AJ$2+幕後結果!$AJ$4*幕後結果_最佳化!$V1505)*12/3</f>
        <v>1.7376475037899626</v>
      </c>
      <c r="AI504" s="96">
        <f>(幕後結果!$AK$2+幕後結果!$AK$4*幕後結果_最佳化!$W1505)*12/3</f>
        <v>-2.1081917910018282</v>
      </c>
      <c r="AJ504" s="56"/>
      <c r="AK504" s="56"/>
      <c r="AL504" s="56"/>
      <c r="AM504" s="104">
        <v>503</v>
      </c>
      <c r="AN504" s="122">
        <f t="shared" si="92"/>
        <v>7.2463911252266811E-2</v>
      </c>
      <c r="AO504" s="122">
        <f t="shared" si="93"/>
        <v>0.16950048892337424</v>
      </c>
      <c r="AP504" s="122">
        <f t="shared" si="94"/>
        <v>7.8180743537098803E-3</v>
      </c>
      <c r="AQ504" s="122">
        <f t="shared" si="95"/>
        <v>9.4619096044954165E-2</v>
      </c>
      <c r="AR504" s="122">
        <f t="shared" si="96"/>
        <v>0.14371651998044765</v>
      </c>
      <c r="AS504" s="122">
        <f t="shared" si="97"/>
        <v>0.1507539117790582</v>
      </c>
      <c r="AT504" s="122">
        <f t="shared" si="98"/>
        <v>0.15286794684968333</v>
      </c>
      <c r="AU504" s="122">
        <f t="shared" si="99"/>
        <v>3.3915908211838978E-2</v>
      </c>
      <c r="AV504" s="122">
        <f t="shared" si="100"/>
        <v>3.4682369987444103E-2</v>
      </c>
      <c r="AW504" s="122">
        <f t="shared" si="101"/>
        <v>0.13966177261722246</v>
      </c>
      <c r="AX504" s="122">
        <f t="shared" si="102"/>
        <v>0.99999999999999978</v>
      </c>
      <c r="AY504" s="122">
        <f>SUMPRODUCT(AN504:AW504,幕後結果_最佳化!$Z$1005:$AI$1005)</f>
        <v>-0.12955997063000974</v>
      </c>
      <c r="AZ504" s="122">
        <f>(SUMPRODUCT(AN504:AW504,MMULT(AN504:AW504,幕後結果!$AB$9:$AK$18)))*252</f>
        <v>6.6529003523945862E-2</v>
      </c>
      <c r="BA504" s="122">
        <f t="shared" si="103"/>
        <v>0.25793216845509181</v>
      </c>
      <c r="BB504" s="98">
        <f t="shared" si="104"/>
        <v>-0.66862528882292738</v>
      </c>
      <c r="BC504" s="56"/>
      <c r="BD504" s="56"/>
    </row>
    <row r="505" spans="1:56">
      <c r="A505" s="91">
        <v>504</v>
      </c>
      <c r="B505" s="122">
        <v>4.5953300325171309E-2</v>
      </c>
      <c r="C505" s="122">
        <v>0.51740600399807102</v>
      </c>
      <c r="D505" s="122">
        <v>0.85194411231369704</v>
      </c>
      <c r="E505" s="122">
        <v>0.23592922238831737</v>
      </c>
      <c r="F505" s="122">
        <v>0.54556775598217278</v>
      </c>
      <c r="G505" s="122">
        <v>0.14715981689264956</v>
      </c>
      <c r="H505" s="122">
        <v>0.94648973394526825</v>
      </c>
      <c r="I505" s="122">
        <v>0.59213963145299608</v>
      </c>
      <c r="J505" s="122">
        <v>0.89218652194962145</v>
      </c>
      <c r="K505" s="100">
        <v>0.27219748231511276</v>
      </c>
      <c r="L505" s="101"/>
      <c r="M505" s="102">
        <v>504</v>
      </c>
      <c r="N505" s="125">
        <v>-1.6854250155009474</v>
      </c>
      <c r="O505" s="125">
        <v>4.3644233540334684E-2</v>
      </c>
      <c r="P505" s="125">
        <v>1.0448078731183681</v>
      </c>
      <c r="Q505" s="125">
        <v>-0.71945853033183993</v>
      </c>
      <c r="R505" s="125">
        <v>0.11447093171648293</v>
      </c>
      <c r="S505" s="125">
        <v>-1.048692572607353</v>
      </c>
      <c r="T505" s="125">
        <v>1.6117308009419813</v>
      </c>
      <c r="U505" s="122">
        <v>0.23305237346533597</v>
      </c>
      <c r="V505" s="122">
        <v>1.2382403447870374</v>
      </c>
      <c r="W505" s="94">
        <v>-0.60618040285140296</v>
      </c>
      <c r="X505" s="56"/>
      <c r="Y505" s="95">
        <v>504</v>
      </c>
      <c r="Z505" s="122">
        <f>(幕後結果!$AB$2+幕後結果!$AB$4*幕後結果_最佳化!$N1506)*12/3</f>
        <v>-3.5536895803445909</v>
      </c>
      <c r="AA505" s="122">
        <f>(幕後結果!$AC$2+幕後結果!$AC$4*幕後結果_最佳化!$O1506)*12/3</f>
        <v>1.8122045267524894E-2</v>
      </c>
      <c r="AB505" s="122">
        <f>(幕後結果!$AD$2+幕後結果!$AD$4*幕後結果_最佳化!$P1506)*12/3</f>
        <v>0.8547657955318787</v>
      </c>
      <c r="AC505" s="122">
        <f>(幕後結果!$AE$2+幕後結果!$AE$4*幕後結果_最佳化!$Q1506)*12/3</f>
        <v>-0.2252404732164702</v>
      </c>
      <c r="AD505" s="122">
        <f>(幕後結果!$AF$2+幕後結果!$AF$4*幕後結果_最佳化!$R1506)*12/3</f>
        <v>1.3259870827862688</v>
      </c>
      <c r="AE505" s="122">
        <f>(幕後結果!$AG$2+幕後結果!$AG$4*幕後結果_最佳化!$S1506)*12/3</f>
        <v>-1.1589067462496037</v>
      </c>
      <c r="AF505" s="122">
        <f>(幕後結果!$AH$2+幕後結果!$AH$4*幕後結果_最佳化!$T1506)*12/3</f>
        <v>1.4380406043127392</v>
      </c>
      <c r="AG505" s="122">
        <f>(幕後結果!$AI$2+幕後結果!$AI$4*幕後結果_最佳化!$U1506)*12/3</f>
        <v>-0.39110283892058123</v>
      </c>
      <c r="AH505" s="122">
        <f>(幕後結果!$AJ$2+幕後結果!$AJ$4*幕後結果_最佳化!$V1506)*12/3</f>
        <v>1.4034805748822388</v>
      </c>
      <c r="AI505" s="96">
        <f>(幕後結果!$AK$2+幕後結果!$AK$4*幕後結果_最佳化!$W1506)*12/3</f>
        <v>-2.7223545821996784</v>
      </c>
      <c r="AJ505" s="56"/>
      <c r="AK505" s="56"/>
      <c r="AL505" s="56"/>
      <c r="AM505" s="104">
        <v>504</v>
      </c>
      <c r="AN505" s="122">
        <f t="shared" si="92"/>
        <v>0.24487662431372756</v>
      </c>
      <c r="AO505" s="122">
        <f t="shared" si="93"/>
        <v>0.12929146974217914</v>
      </c>
      <c r="AP505" s="122">
        <f t="shared" si="94"/>
        <v>0.11210156579393805</v>
      </c>
      <c r="AQ505" s="122">
        <f t="shared" si="95"/>
        <v>3.0554086621594981E-2</v>
      </c>
      <c r="AR505" s="122">
        <f t="shared" si="96"/>
        <v>1.4188986270362929E-2</v>
      </c>
      <c r="AS505" s="122">
        <f t="shared" si="97"/>
        <v>0.17766627681970951</v>
      </c>
      <c r="AT505" s="122">
        <f t="shared" si="98"/>
        <v>2.8232945364654399E-2</v>
      </c>
      <c r="AU505" s="122">
        <f t="shared" si="99"/>
        <v>3.4543957257516356E-2</v>
      </c>
      <c r="AV505" s="122">
        <f t="shared" si="100"/>
        <v>0.11044131356076543</v>
      </c>
      <c r="AW505" s="122">
        <f t="shared" si="101"/>
        <v>0.1181027742555517</v>
      </c>
      <c r="AX505" s="122">
        <f t="shared" si="102"/>
        <v>1</v>
      </c>
      <c r="AY505" s="122">
        <f>SUMPRODUCT(AN505:AW505,幕後結果_最佳化!$Z$1005:$AI$1005)</f>
        <v>-0.53295198176824232</v>
      </c>
      <c r="AZ505" s="122">
        <f>(SUMPRODUCT(AN505:AW505,MMULT(AN505:AW505,幕後結果!$AB$9:$AK$18)))*252</f>
        <v>5.2528346325666643E-2</v>
      </c>
      <c r="BA505" s="122">
        <f t="shared" si="103"/>
        <v>0.22919063315429503</v>
      </c>
      <c r="BB505" s="98">
        <f t="shared" si="104"/>
        <v>-2.5125458830621974</v>
      </c>
      <c r="BC505" s="56"/>
      <c r="BD505" s="56"/>
    </row>
    <row r="506" spans="1:56">
      <c r="A506" s="91">
        <v>505</v>
      </c>
      <c r="B506" s="122">
        <v>0.85999487059062685</v>
      </c>
      <c r="C506" s="122">
        <v>0.65955269269219863</v>
      </c>
      <c r="D506" s="122">
        <v>0.22285608901749465</v>
      </c>
      <c r="E506" s="122">
        <v>0.64438231107418931</v>
      </c>
      <c r="F506" s="122">
        <v>0.87688714023003733</v>
      </c>
      <c r="G506" s="122">
        <v>0.41676573588594379</v>
      </c>
      <c r="H506" s="122">
        <v>0.59992201290204683</v>
      </c>
      <c r="I506" s="122">
        <v>0.27421437746421251</v>
      </c>
      <c r="J506" s="122">
        <v>0.24311190236965485</v>
      </c>
      <c r="K506" s="100">
        <v>0.24917644800431882</v>
      </c>
      <c r="L506" s="101"/>
      <c r="M506" s="102">
        <v>505</v>
      </c>
      <c r="N506" s="125">
        <v>1.0802962955218531</v>
      </c>
      <c r="O506" s="125">
        <v>0.4112426539182979</v>
      </c>
      <c r="P506" s="125">
        <v>-0.76258291315060922</v>
      </c>
      <c r="Q506" s="125">
        <v>0.3701974481085788</v>
      </c>
      <c r="R506" s="125">
        <v>1.1595655851423614</v>
      </c>
      <c r="S506" s="125">
        <v>-0.21017451197255066</v>
      </c>
      <c r="T506" s="125">
        <v>0.25314524831104179</v>
      </c>
      <c r="U506" s="122">
        <v>-0.60011626283547059</v>
      </c>
      <c r="V506" s="122">
        <v>-0.696327420499674</v>
      </c>
      <c r="W506" s="94">
        <v>-0.67708362784689502</v>
      </c>
      <c r="X506" s="56"/>
      <c r="Y506" s="95">
        <v>505</v>
      </c>
      <c r="Z506" s="122">
        <f>(幕後結果!$AB$2+幕後結果!$AB$4*幕後結果_最佳化!$N1507)*12/3</f>
        <v>-0.72086789526052364</v>
      </c>
      <c r="AA506" s="122">
        <f>(幕後結果!$AC$2+幕後結果!$AC$4*幕後結果_最佳化!$O1507)*12/3</f>
        <v>0.45290533619306372</v>
      </c>
      <c r="AB506" s="122">
        <f>(幕後結果!$AD$2+幕後結果!$AD$4*幕後結果_最佳化!$P1507)*12/3</f>
        <v>-0.53987221032906119</v>
      </c>
      <c r="AC506" s="122">
        <f>(幕後結果!$AE$2+幕後結果!$AE$4*幕後結果_最佳化!$Q1507)*12/3</f>
        <v>0.63349287130963194</v>
      </c>
      <c r="AD506" s="122">
        <f>(幕後結果!$AF$2+幕後結果!$AF$4*幕後結果_最佳化!$R1507)*12/3</f>
        <v>3.2040779317641519</v>
      </c>
      <c r="AE506" s="122">
        <f>(幕後結果!$AG$2+幕後結果!$AG$4*幕後結果_最佳化!$S1507)*12/3</f>
        <v>6.2417080892571281E-3</v>
      </c>
      <c r="AF506" s="122">
        <f>(幕後結果!$AH$2+幕後結果!$AH$4*幕後結果_最佳化!$T1507)*12/3</f>
        <v>0.75898417360341675</v>
      </c>
      <c r="AG506" s="122">
        <f>(幕後結果!$AI$2+幕後結果!$AI$4*幕後結果_最佳化!$U1507)*12/3</f>
        <v>-0.46473409890869277</v>
      </c>
      <c r="AH506" s="122">
        <f>(幕後結果!$AJ$2+幕後結果!$AJ$4*幕後結果_最佳化!$V1507)*12/3</f>
        <v>0.56195214297917695</v>
      </c>
      <c r="AI506" s="96">
        <f>(幕後結果!$AK$2+幕後結果!$AK$4*幕後結果_最佳化!$W1507)*12/3</f>
        <v>-1.9736781943728456</v>
      </c>
      <c r="AJ506" s="56"/>
      <c r="AK506" s="56"/>
      <c r="AL506" s="56"/>
      <c r="AM506" s="104">
        <v>505</v>
      </c>
      <c r="AN506" s="122">
        <f t="shared" si="92"/>
        <v>8.2167940699872641E-2</v>
      </c>
      <c r="AO506" s="122">
        <f t="shared" si="93"/>
        <v>0.14271811465777839</v>
      </c>
      <c r="AP506" s="122">
        <f t="shared" si="94"/>
        <v>7.5330565950053233E-2</v>
      </c>
      <c r="AQ506" s="122">
        <f t="shared" si="95"/>
        <v>0.13419797583211304</v>
      </c>
      <c r="AR506" s="122">
        <f t="shared" si="96"/>
        <v>8.1801120160130456E-2</v>
      </c>
      <c r="AS506" s="122">
        <f t="shared" si="97"/>
        <v>7.1264856178536187E-2</v>
      </c>
      <c r="AT506" s="122">
        <f t="shared" si="98"/>
        <v>5.2811005868337098E-2</v>
      </c>
      <c r="AU506" s="122">
        <f t="shared" si="99"/>
        <v>0.16909145998483244</v>
      </c>
      <c r="AV506" s="122">
        <f t="shared" si="100"/>
        <v>0.11785563208211504</v>
      </c>
      <c r="AW506" s="122">
        <f t="shared" si="101"/>
        <v>7.2761328586231591E-2</v>
      </c>
      <c r="AX506" s="122">
        <f t="shared" si="102"/>
        <v>1</v>
      </c>
      <c r="AY506" s="122">
        <f>SUMPRODUCT(AN506:AW506,幕後結果_最佳化!$Z$1005:$AI$1005)</f>
        <v>-7.9282534916794573E-2</v>
      </c>
      <c r="AZ506" s="122">
        <f>(SUMPRODUCT(AN506:AW506,MMULT(AN506:AW506,幕後結果!$AB$9:$AK$18)))*252</f>
        <v>6.4989176027051246E-2</v>
      </c>
      <c r="BA506" s="122">
        <f t="shared" si="103"/>
        <v>0.25492974723843281</v>
      </c>
      <c r="BB506" s="98">
        <f t="shared" si="104"/>
        <v>-0.47927923767373709</v>
      </c>
      <c r="BC506" s="56"/>
      <c r="BD506" s="56"/>
    </row>
    <row r="507" spans="1:56">
      <c r="A507" s="91">
        <v>506</v>
      </c>
      <c r="B507" s="122">
        <v>0.40148961418256279</v>
      </c>
      <c r="C507" s="122">
        <v>0.40970444008290641</v>
      </c>
      <c r="D507" s="122">
        <v>0.72943803920774908</v>
      </c>
      <c r="E507" s="122">
        <v>0.61393287525347029</v>
      </c>
      <c r="F507" s="122">
        <v>1.8440573647667824E-2</v>
      </c>
      <c r="G507" s="122">
        <v>0.55075427401349386</v>
      </c>
      <c r="H507" s="122">
        <v>6.0299970463866703E-2</v>
      </c>
      <c r="I507" s="122">
        <v>0.34261996527505212</v>
      </c>
      <c r="J507" s="122">
        <v>1.7018187030287901E-2</v>
      </c>
      <c r="K507" s="100">
        <v>0.79374802477034967</v>
      </c>
      <c r="L507" s="101"/>
      <c r="M507" s="102">
        <v>506</v>
      </c>
      <c r="N507" s="125">
        <v>-0.24949329294269496</v>
      </c>
      <c r="O507" s="125">
        <v>-0.22830533137189807</v>
      </c>
      <c r="P507" s="125">
        <v>0.61111428777628796</v>
      </c>
      <c r="Q507" s="125">
        <v>0.28958433905803582</v>
      </c>
      <c r="R507" s="125">
        <v>-2.0870773038492172</v>
      </c>
      <c r="S507" s="125">
        <v>0.12756724756107687</v>
      </c>
      <c r="T507" s="125">
        <v>-1.5522603504930401</v>
      </c>
      <c r="U507" s="122">
        <v>-0.4053232336371711</v>
      </c>
      <c r="V507" s="122">
        <v>-2.1196405026178908</v>
      </c>
      <c r="W507" s="94">
        <v>0.81949518066939953</v>
      </c>
      <c r="X507" s="56"/>
      <c r="Y507" s="95">
        <v>506</v>
      </c>
      <c r="Z507" s="122">
        <f>(幕後結果!$AB$2+幕後結果!$AB$4*幕後結果_最佳化!$N1508)*12/3</f>
        <v>-2.0829200903923177</v>
      </c>
      <c r="AA507" s="122">
        <f>(幕後結果!$AC$2+幕後結果!$AC$4*幕後結果_最佳化!$O1508)*12/3</f>
        <v>-0.24560856333879574</v>
      </c>
      <c r="AB507" s="122">
        <f>(幕後結果!$AD$2+幕後結果!$AD$4*幕後結果_最佳化!$P1508)*12/3</f>
        <v>0.50479702830055628</v>
      </c>
      <c r="AC507" s="122">
        <f>(幕後結果!$AE$2+幕後結果!$AE$4*幕後結果_最佳化!$Q1508)*12/3</f>
        <v>0.79143110940077521</v>
      </c>
      <c r="AD507" s="122">
        <f>(幕後結果!$AF$2+幕後結果!$AF$4*幕後結果_最佳化!$R1508)*12/3</f>
        <v>-2.3745691910443187</v>
      </c>
      <c r="AE507" s="122">
        <f>(幕後結果!$AG$2+幕後結果!$AG$4*幕後結果_最佳化!$S1508)*12/3</f>
        <v>6.7260181117608092E-2</v>
      </c>
      <c r="AF507" s="122">
        <f>(幕後結果!$AH$2+幕後結果!$AH$4*幕後結果_最佳化!$T1508)*12/3</f>
        <v>-1.4204179920584374</v>
      </c>
      <c r="AG507" s="122">
        <f>(幕後結果!$AI$2+幕後結果!$AI$4*幕後結果_最佳化!$U1508)*12/3</f>
        <v>-0.93551197464825664</v>
      </c>
      <c r="AH507" s="122">
        <f>(幕後結果!$AJ$2+幕後結果!$AJ$4*幕後結果_最佳化!$V1508)*12/3</f>
        <v>-0.74899195779352301</v>
      </c>
      <c r="AI507" s="96">
        <f>(幕後結果!$AK$2+幕後結果!$AK$4*幕後結果_最佳化!$W1508)*12/3</f>
        <v>-1.3036122606243126</v>
      </c>
      <c r="AJ507" s="56"/>
      <c r="AK507" s="56"/>
      <c r="AL507" s="56"/>
      <c r="AM507" s="104">
        <v>506</v>
      </c>
      <c r="AN507" s="122">
        <f t="shared" si="92"/>
        <v>7.6983411637312704E-2</v>
      </c>
      <c r="AO507" s="122">
        <f t="shared" si="93"/>
        <v>4.471977644128719E-2</v>
      </c>
      <c r="AP507" s="122">
        <f t="shared" si="94"/>
        <v>0.13096990423337054</v>
      </c>
      <c r="AQ507" s="122">
        <f t="shared" si="95"/>
        <v>8.9144565621795291E-2</v>
      </c>
      <c r="AR507" s="122">
        <f t="shared" si="96"/>
        <v>0.15461408033169494</v>
      </c>
      <c r="AS507" s="122">
        <f t="shared" si="97"/>
        <v>2.4513567637508789E-2</v>
      </c>
      <c r="AT507" s="122">
        <f t="shared" si="98"/>
        <v>0.10309417951555477</v>
      </c>
      <c r="AU507" s="122">
        <f t="shared" si="99"/>
        <v>0.11155594381134516</v>
      </c>
      <c r="AV507" s="122">
        <f t="shared" si="100"/>
        <v>0.108325410211492</v>
      </c>
      <c r="AW507" s="122">
        <f t="shared" si="101"/>
        <v>0.1560791605586386</v>
      </c>
      <c r="AX507" s="122">
        <f t="shared" si="102"/>
        <v>1</v>
      </c>
      <c r="AY507" s="122">
        <f>SUMPRODUCT(AN507:AW507,幕後結果_最佳化!$Z$1005:$AI$1005)</f>
        <v>-0.11844766745865551</v>
      </c>
      <c r="AZ507" s="122">
        <f>(SUMPRODUCT(AN507:AW507,MMULT(AN507:AW507,幕後結果!$AB$9:$AK$18)))*252</f>
        <v>8.1480243320324927E-2</v>
      </c>
      <c r="BA507" s="122">
        <f t="shared" si="103"/>
        <v>0.28544744405989159</v>
      </c>
      <c r="BB507" s="98">
        <f t="shared" si="104"/>
        <v>-0.56524474405453806</v>
      </c>
      <c r="BC507" s="56"/>
      <c r="BD507" s="56"/>
    </row>
    <row r="508" spans="1:56">
      <c r="A508" s="91">
        <v>507</v>
      </c>
      <c r="B508" s="122">
        <v>0.63958806191832807</v>
      </c>
      <c r="C508" s="122">
        <v>0.51676654110710007</v>
      </c>
      <c r="D508" s="122">
        <v>0.6047413092432592</v>
      </c>
      <c r="E508" s="122">
        <v>2.8370140097966345E-2</v>
      </c>
      <c r="F508" s="122">
        <v>0.45113215440153143</v>
      </c>
      <c r="G508" s="122">
        <v>0.86592620753738347</v>
      </c>
      <c r="H508" s="122">
        <v>0.66146895981100573</v>
      </c>
      <c r="I508" s="122">
        <v>0.32375000305582202</v>
      </c>
      <c r="J508" s="122">
        <v>0.62545901124118597</v>
      </c>
      <c r="K508" s="100">
        <v>0.92549254149392479</v>
      </c>
      <c r="L508" s="101"/>
      <c r="M508" s="102">
        <v>507</v>
      </c>
      <c r="N508" s="125">
        <v>0.35735791800187605</v>
      </c>
      <c r="O508" s="125">
        <v>4.2039865919820965E-2</v>
      </c>
      <c r="P508" s="125">
        <v>0.26563882495511537</v>
      </c>
      <c r="Q508" s="125">
        <v>-1.9053061986109736</v>
      </c>
      <c r="R508" s="125">
        <v>-0.12280147173990845</v>
      </c>
      <c r="S508" s="125">
        <v>1.107338545737294</v>
      </c>
      <c r="T508" s="125">
        <v>0.41647551528203008</v>
      </c>
      <c r="U508" s="122">
        <v>-0.45723797464345683</v>
      </c>
      <c r="V508" s="122">
        <v>0.31985008563835327</v>
      </c>
      <c r="W508" s="94">
        <v>1.4430197171290324</v>
      </c>
      <c r="X508" s="56"/>
      <c r="Y508" s="95">
        <v>507</v>
      </c>
      <c r="Z508" s="122">
        <f>(幕後結果!$AB$2+幕後結果!$AB$4*幕後結果_最佳化!$N1509)*12/3</f>
        <v>-1.4613457968683041</v>
      </c>
      <c r="AA508" s="122">
        <f>(幕後結果!$AC$2+幕後結果!$AC$4*幕後結果_最佳化!$O1509)*12/3</f>
        <v>5.0406392094324411E-2</v>
      </c>
      <c r="AB508" s="122">
        <f>(幕後結果!$AD$2+幕後結果!$AD$4*幕後結果_最佳化!$P1509)*12/3</f>
        <v>0.34097203561355327</v>
      </c>
      <c r="AC508" s="122">
        <f>(幕後結果!$AE$2+幕後結果!$AE$4*幕後結果_最佳化!$Q1509)*12/3</f>
        <v>-1.5299438868121966</v>
      </c>
      <c r="AD508" s="122">
        <f>(幕後結果!$AF$2+幕後結果!$AF$4*幕後結果_最佳化!$R1509)*12/3</f>
        <v>0.56469648579222353</v>
      </c>
      <c r="AE508" s="122">
        <f>(幕後結果!$AG$2+幕後結果!$AG$4*幕後結果_最佳化!$S1509)*12/3</f>
        <v>0.32296962988076561</v>
      </c>
      <c r="AF508" s="122">
        <f>(幕後結果!$AH$2+幕後結果!$AH$4*幕後結果_最佳化!$T1509)*12/3</f>
        <v>0.43568145688258192</v>
      </c>
      <c r="AG508" s="122">
        <f>(幕後結果!$AI$2+幕後結果!$AI$4*幕後結果_最佳化!$U1509)*12/3</f>
        <v>-0.67235338172427683</v>
      </c>
      <c r="AH508" s="122">
        <f>(幕後結果!$AJ$2+幕後結果!$AJ$4*幕後結果_最佳化!$V1509)*12/3</f>
        <v>1.6773462210651349</v>
      </c>
      <c r="AI508" s="96">
        <f>(幕後結果!$AK$2+幕後結果!$AK$4*幕後結果_最佳化!$W1509)*12/3</f>
        <v>3.8250434278874756E-3</v>
      </c>
      <c r="AJ508" s="56"/>
      <c r="AK508" s="56"/>
      <c r="AL508" s="56"/>
      <c r="AM508" s="104">
        <v>507</v>
      </c>
      <c r="AN508" s="122">
        <f t="shared" si="92"/>
        <v>5.7098423113572131E-3</v>
      </c>
      <c r="AO508" s="122">
        <f t="shared" si="93"/>
        <v>0.16691190114941443</v>
      </c>
      <c r="AP508" s="122">
        <f t="shared" si="94"/>
        <v>0.15834235907142899</v>
      </c>
      <c r="AQ508" s="122">
        <f t="shared" si="95"/>
        <v>0.13899045849449249</v>
      </c>
      <c r="AR508" s="122">
        <f t="shared" si="96"/>
        <v>4.4802068996757795E-2</v>
      </c>
      <c r="AS508" s="122">
        <f t="shared" si="97"/>
        <v>0.12409793931406221</v>
      </c>
      <c r="AT508" s="122">
        <f t="shared" si="98"/>
        <v>0.16122937379634494</v>
      </c>
      <c r="AU508" s="122">
        <f t="shared" si="99"/>
        <v>8.6593607382787555E-2</v>
      </c>
      <c r="AV508" s="122">
        <f t="shared" si="100"/>
        <v>9.9747026052342411E-2</v>
      </c>
      <c r="AW508" s="122">
        <f t="shared" si="101"/>
        <v>1.3575423431011854E-2</v>
      </c>
      <c r="AX508" s="122">
        <f t="shared" si="102"/>
        <v>0.99999999999999989</v>
      </c>
      <c r="AY508" s="122">
        <f>SUMPRODUCT(AN508:AW508,幕後結果_最佳化!$Z$1005:$AI$1005)</f>
        <v>0.14835867687617579</v>
      </c>
      <c r="AZ508" s="122">
        <f>(SUMPRODUCT(AN508:AW508,MMULT(AN508:AW508,幕後結果!$AB$9:$AK$18)))*252</f>
        <v>5.9442270508534664E-2</v>
      </c>
      <c r="BA508" s="122">
        <f t="shared" si="103"/>
        <v>0.24380785571538638</v>
      </c>
      <c r="BB508" s="98">
        <f t="shared" si="104"/>
        <v>0.43254831378068859</v>
      </c>
      <c r="BC508" s="56"/>
      <c r="BD508" s="56"/>
    </row>
    <row r="509" spans="1:56">
      <c r="A509" s="91">
        <v>508</v>
      </c>
      <c r="B509" s="122">
        <v>0.94228513802027991</v>
      </c>
      <c r="C509" s="122">
        <v>1.2160525106159836E-2</v>
      </c>
      <c r="D509" s="122">
        <v>0.58058663773573049</v>
      </c>
      <c r="E509" s="122">
        <v>0.83836942532193448</v>
      </c>
      <c r="F509" s="122">
        <v>0.83477770688756747</v>
      </c>
      <c r="G509" s="122">
        <v>0.58488067511173014</v>
      </c>
      <c r="H509" s="122">
        <v>0.35852406726613228</v>
      </c>
      <c r="I509" s="122">
        <v>0.85485120713308826</v>
      </c>
      <c r="J509" s="122">
        <v>0.17886217689550543</v>
      </c>
      <c r="K509" s="100">
        <v>0.60053567558082488</v>
      </c>
      <c r="L509" s="101"/>
      <c r="M509" s="102">
        <v>508</v>
      </c>
      <c r="N509" s="125">
        <v>1.5742497410443081</v>
      </c>
      <c r="O509" s="125">
        <v>-2.2520193345429602</v>
      </c>
      <c r="P509" s="125">
        <v>0.20339446648172069</v>
      </c>
      <c r="Q509" s="125">
        <v>0.9877784795789315</v>
      </c>
      <c r="R509" s="125">
        <v>0.97321876544002073</v>
      </c>
      <c r="S509" s="125">
        <v>0.21439550101151908</v>
      </c>
      <c r="T509" s="125">
        <v>-0.36240669854264596</v>
      </c>
      <c r="U509" s="122">
        <v>1.057469021078538</v>
      </c>
      <c r="V509" s="122">
        <v>-0.91970994587531207</v>
      </c>
      <c r="W509" s="94">
        <v>0.25473387733859965</v>
      </c>
      <c r="X509" s="56"/>
      <c r="Y509" s="95">
        <v>508</v>
      </c>
      <c r="Z509" s="122">
        <f>(幕後結果!$AB$2+幕後結果!$AB$4*幕後結果_最佳化!$N1510)*12/3</f>
        <v>-0.21493042921101435</v>
      </c>
      <c r="AA509" s="122">
        <f>(幕後結果!$AC$2+幕後結果!$AC$4*幕後結果_最佳化!$O1510)*12/3</f>
        <v>-2.3555739863998792</v>
      </c>
      <c r="AB509" s="122">
        <f>(幕後結果!$AD$2+幕後結果!$AD$4*幕後結果_最佳化!$P1510)*12/3</f>
        <v>-0.51579913292218182</v>
      </c>
      <c r="AC509" s="122">
        <f>(幕後結果!$AE$2+幕後結果!$AE$4*幕後結果_最佳化!$Q1510)*12/3</f>
        <v>0.94407632959812426</v>
      </c>
      <c r="AD509" s="122">
        <f>(幕後結果!$AF$2+幕後結果!$AF$4*幕後結果_最佳化!$R1510)*12/3</f>
        <v>3.3379726666483989</v>
      </c>
      <c r="AE509" s="122">
        <f>(幕後結果!$AG$2+幕後結果!$AG$4*幕後結果_最佳化!$S1510)*12/3</f>
        <v>9.3199156399702068E-2</v>
      </c>
      <c r="AF509" s="122">
        <f>(幕後結果!$AH$2+幕後結果!$AH$4*幕後結果_最佳化!$T1510)*12/3</f>
        <v>-0.32738404469705323</v>
      </c>
      <c r="AG509" s="122">
        <f>(幕後結果!$AI$2+幕後結果!$AI$4*幕後結果_最佳化!$U1510)*12/3</f>
        <v>-0.1625642479915857</v>
      </c>
      <c r="AH509" s="122">
        <f>(幕後結果!$AJ$2+幕後結果!$AJ$4*幕後結果_最佳化!$V1510)*12/3</f>
        <v>0.29624806108904955</v>
      </c>
      <c r="AI509" s="96">
        <f>(幕後結果!$AK$2+幕後結果!$AK$4*幕後結果_最佳化!$W1510)*12/3</f>
        <v>-0.99743469178269306</v>
      </c>
      <c r="AJ509" s="56"/>
      <c r="AK509" s="56"/>
      <c r="AL509" s="56"/>
      <c r="AM509" s="104">
        <v>508</v>
      </c>
      <c r="AN509" s="122">
        <f t="shared" si="92"/>
        <v>9.8815338446028855E-2</v>
      </c>
      <c r="AO509" s="122">
        <f t="shared" si="93"/>
        <v>0.10364606566107233</v>
      </c>
      <c r="AP509" s="122">
        <f t="shared" si="94"/>
        <v>0.14400671492749467</v>
      </c>
      <c r="AQ509" s="122">
        <f t="shared" si="95"/>
        <v>0.13099767731028172</v>
      </c>
      <c r="AR509" s="122">
        <f t="shared" si="96"/>
        <v>0.11225272262120164</v>
      </c>
      <c r="AS509" s="122">
        <f t="shared" si="97"/>
        <v>0.13767991590631201</v>
      </c>
      <c r="AT509" s="122">
        <f t="shared" si="98"/>
        <v>0.17779418789218326</v>
      </c>
      <c r="AU509" s="122">
        <f t="shared" si="99"/>
        <v>7.484864614281149E-2</v>
      </c>
      <c r="AV509" s="122">
        <f t="shared" si="100"/>
        <v>6.1760806797266305E-3</v>
      </c>
      <c r="AW509" s="122">
        <f t="shared" si="101"/>
        <v>1.3782650412887518E-2</v>
      </c>
      <c r="AX509" s="122">
        <f t="shared" si="102"/>
        <v>1.0000000000000002</v>
      </c>
      <c r="AY509" s="122">
        <f>SUMPRODUCT(AN509:AW509,幕後結果_最佳化!$Z$1005:$AI$1005)</f>
        <v>-4.149906259950966E-2</v>
      </c>
      <c r="AZ509" s="122">
        <f>(SUMPRODUCT(AN509:AW509,MMULT(AN509:AW509,幕後結果!$AB$9:$AK$18)))*252</f>
        <v>6.3472580949865007E-2</v>
      </c>
      <c r="BA509" s="122">
        <f t="shared" si="103"/>
        <v>0.25193765290219128</v>
      </c>
      <c r="BB509" s="98">
        <f t="shared" si="104"/>
        <v>-0.33499979708184219</v>
      </c>
      <c r="BC509" s="56"/>
      <c r="BD509" s="56"/>
    </row>
    <row r="510" spans="1:56">
      <c r="A510" s="91">
        <v>509</v>
      </c>
      <c r="B510" s="122">
        <v>0.39722718451573757</v>
      </c>
      <c r="C510" s="122">
        <v>2.281075270797106E-2</v>
      </c>
      <c r="D510" s="122">
        <v>0.49224410440689059</v>
      </c>
      <c r="E510" s="122">
        <v>0.77013350731149477</v>
      </c>
      <c r="F510" s="122">
        <v>0.84608272776965654</v>
      </c>
      <c r="G510" s="122">
        <v>0.64273047742220091</v>
      </c>
      <c r="H510" s="122">
        <v>0.95097022940094655</v>
      </c>
      <c r="I510" s="122">
        <v>0.67056521317844697</v>
      </c>
      <c r="J510" s="122">
        <v>0.34696699793330077</v>
      </c>
      <c r="K510" s="100">
        <v>0.56691408995812176</v>
      </c>
      <c r="L510" s="101"/>
      <c r="M510" s="102">
        <v>509</v>
      </c>
      <c r="N510" s="125">
        <v>-0.26053078881219777</v>
      </c>
      <c r="O510" s="125">
        <v>-1.99887846405686</v>
      </c>
      <c r="P510" s="125">
        <v>-1.9442372007650567E-2</v>
      </c>
      <c r="Q510" s="125">
        <v>0.73928659839737698</v>
      </c>
      <c r="R510" s="125">
        <v>1.019776344741173</v>
      </c>
      <c r="S510" s="125">
        <v>0.36576686744974551</v>
      </c>
      <c r="T510" s="125">
        <v>1.6543346264078373</v>
      </c>
      <c r="U510" s="122">
        <v>0.44147442352770444</v>
      </c>
      <c r="V510" s="122">
        <v>-0.39352197625286878</v>
      </c>
      <c r="W510" s="94">
        <v>0.16852303935035798</v>
      </c>
      <c r="X510" s="56"/>
      <c r="Y510" s="95">
        <v>509</v>
      </c>
      <c r="Z510" s="122">
        <f>(幕後結果!$AB$2+幕後結果!$AB$4*幕後結果_最佳化!$N1511)*12/3</f>
        <v>-2.0942253717753472</v>
      </c>
      <c r="AA510" s="122">
        <f>(幕後結果!$AC$2+幕後結果!$AC$4*幕後結果_最佳化!$O1511)*12/3</f>
        <v>-2.1183704090333446</v>
      </c>
      <c r="AB510" s="122">
        <f>(幕後結果!$AD$2+幕後結果!$AD$4*幕後結果_最佳化!$P1511)*12/3</f>
        <v>-1.0003784497222774</v>
      </c>
      <c r="AC510" s="122">
        <f>(幕後結果!$AE$2+幕後結果!$AE$4*幕後結果_最佳化!$Q1511)*12/3</f>
        <v>0.32600888807875456</v>
      </c>
      <c r="AD510" s="122">
        <f>(幕後結果!$AF$2+幕後結果!$AF$4*幕後結果_最佳化!$R1511)*12/3</f>
        <v>3.0159910738409508</v>
      </c>
      <c r="AE510" s="122">
        <f>(幕後結果!$AG$2+幕後結果!$AG$4*幕後結果_最佳化!$S1511)*12/3</f>
        <v>5.0040265526964806E-3</v>
      </c>
      <c r="AF510" s="122">
        <f>(幕後結果!$AH$2+幕後結果!$AH$4*幕後結果_最佳化!$T1511)*12/3</f>
        <v>1.2148332649122338</v>
      </c>
      <c r="AG510" s="122">
        <f>(幕後結果!$AI$2+幕後結果!$AI$4*幕後結果_最佳化!$U1511)*12/3</f>
        <v>-1.2837469212922743</v>
      </c>
      <c r="AH510" s="122">
        <f>(幕後結果!$AJ$2+幕後結果!$AJ$4*幕後結果_最佳化!$V1511)*12/3</f>
        <v>0.54536270792295394</v>
      </c>
      <c r="AI510" s="96">
        <f>(幕後結果!$AK$2+幕後結果!$AK$4*幕後結果_最佳化!$W1511)*12/3</f>
        <v>-2.03981820058093</v>
      </c>
      <c r="AJ510" s="56"/>
      <c r="AK510" s="56"/>
      <c r="AL510" s="56"/>
      <c r="AM510" s="104">
        <v>509</v>
      </c>
      <c r="AN510" s="122">
        <f t="shared" si="92"/>
        <v>0.14959582764161819</v>
      </c>
      <c r="AO510" s="122">
        <f t="shared" si="93"/>
        <v>0.10702879552896073</v>
      </c>
      <c r="AP510" s="122">
        <f t="shared" si="94"/>
        <v>1.5571968280615636E-3</v>
      </c>
      <c r="AQ510" s="122">
        <f t="shared" si="95"/>
        <v>0.14190689421222244</v>
      </c>
      <c r="AR510" s="122">
        <f t="shared" si="96"/>
        <v>0.11829195135237612</v>
      </c>
      <c r="AS510" s="122">
        <f t="shared" si="97"/>
        <v>0.18797197179137723</v>
      </c>
      <c r="AT510" s="122">
        <f t="shared" si="98"/>
        <v>9.5476593866345438E-2</v>
      </c>
      <c r="AU510" s="122">
        <f t="shared" si="99"/>
        <v>0.11748051158406544</v>
      </c>
      <c r="AV510" s="122">
        <f t="shared" si="100"/>
        <v>7.7051637693503414E-2</v>
      </c>
      <c r="AW510" s="122">
        <f t="shared" si="101"/>
        <v>3.6386195014694038E-3</v>
      </c>
      <c r="AX510" s="122">
        <f t="shared" si="102"/>
        <v>1</v>
      </c>
      <c r="AY510" s="122">
        <f>SUMPRODUCT(AN510:AW510,幕後結果_最佳化!$Z$1005:$AI$1005)</f>
        <v>-7.4993054413411767E-2</v>
      </c>
      <c r="AZ510" s="122">
        <f>(SUMPRODUCT(AN510:AW510,MMULT(AN510:AW510,幕後結果!$AB$9:$AK$18)))*252</f>
        <v>5.2078873717949947E-2</v>
      </c>
      <c r="BA510" s="122">
        <f t="shared" si="103"/>
        <v>0.22820796155688772</v>
      </c>
      <c r="BB510" s="98">
        <f t="shared" si="104"/>
        <v>-0.51660359966899483</v>
      </c>
      <c r="BC510" s="56"/>
      <c r="BD510" s="56"/>
    </row>
    <row r="511" spans="1:56">
      <c r="A511" s="91">
        <v>510</v>
      </c>
      <c r="B511" s="122">
        <v>0.55312853490313163</v>
      </c>
      <c r="C511" s="122">
        <v>0.92910258774734111</v>
      </c>
      <c r="D511" s="122">
        <v>0.37643601077547517</v>
      </c>
      <c r="E511" s="122">
        <v>0.49421208927240112</v>
      </c>
      <c r="F511" s="122">
        <v>0.46227250340541515</v>
      </c>
      <c r="G511" s="122">
        <v>0.14801074418213456</v>
      </c>
      <c r="H511" s="122">
        <v>0.75609819709153148</v>
      </c>
      <c r="I511" s="122">
        <v>0.66665931798589506</v>
      </c>
      <c r="J511" s="122">
        <v>0.38114731618443498</v>
      </c>
      <c r="K511" s="100">
        <v>0.55123107912796909</v>
      </c>
      <c r="L511" s="101"/>
      <c r="M511" s="102">
        <v>510</v>
      </c>
      <c r="N511" s="125">
        <v>0.13356959270174629</v>
      </c>
      <c r="O511" s="125">
        <v>1.4691399845320614</v>
      </c>
      <c r="P511" s="125">
        <v>-0.31485464219077269</v>
      </c>
      <c r="Q511" s="125">
        <v>-1.4508649678774329E-2</v>
      </c>
      <c r="R511" s="125">
        <v>-9.4710211533292482E-2</v>
      </c>
      <c r="S511" s="125">
        <v>-1.0450032047370825</v>
      </c>
      <c r="T511" s="125">
        <v>0.69380643613585002</v>
      </c>
      <c r="U511" s="122">
        <v>0.43070708847769162</v>
      </c>
      <c r="V511" s="122">
        <v>-0.30246890742458632</v>
      </c>
      <c r="W511" s="94">
        <v>0.12877227808797292</v>
      </c>
      <c r="X511" s="56"/>
      <c r="Y511" s="95">
        <v>510</v>
      </c>
      <c r="Z511" s="122">
        <f>(幕後結果!$AB$2+幕後結果!$AB$4*幕後結果_最佳化!$N1512)*12/3</f>
        <v>-1.6905635485818384</v>
      </c>
      <c r="AA511" s="122">
        <f>(幕後結果!$AC$2+幕後結果!$AC$4*幕後結果_最佳化!$O1512)*12/3</f>
        <v>1.5560010155960651</v>
      </c>
      <c r="AB511" s="122">
        <f>(幕後結果!$AD$2+幕後結果!$AD$4*幕後結果_最佳化!$P1512)*12/3</f>
        <v>0.26363598162609359</v>
      </c>
      <c r="AC511" s="122">
        <f>(幕後結果!$AE$2+幕後結果!$AE$4*幕後結果_最佳化!$Q1512)*12/3</f>
        <v>0.65420346729895462</v>
      </c>
      <c r="AD511" s="122">
        <f>(幕後結果!$AF$2+幕後結果!$AF$4*幕後結果_最佳化!$R1512)*12/3</f>
        <v>0.93325791958925797</v>
      </c>
      <c r="AE511" s="122">
        <f>(幕後結果!$AG$2+幕後結果!$AG$4*幕後結果_最佳化!$S1512)*12/3</f>
        <v>-0.56333179309180481</v>
      </c>
      <c r="AF511" s="122">
        <f>(幕後結果!$AH$2+幕後結果!$AH$4*幕後結果_最佳化!$T1512)*12/3</f>
        <v>1.2519682349688519</v>
      </c>
      <c r="AG511" s="122">
        <f>(幕後結果!$AI$2+幕後結果!$AI$4*幕後結果_最佳化!$U1512)*12/3</f>
        <v>0.8166638037326196</v>
      </c>
      <c r="AH511" s="122">
        <f>(幕後結果!$AJ$2+幕後結果!$AJ$4*幕後結果_最佳化!$V1512)*12/3</f>
        <v>0.49666882419281055</v>
      </c>
      <c r="AI511" s="96">
        <f>(幕後結果!$AK$2+幕後結果!$AK$4*幕後結果_最佳化!$W1512)*12/3</f>
        <v>-0.70178689901830682</v>
      </c>
      <c r="AJ511" s="56"/>
      <c r="AK511" s="56"/>
      <c r="AL511" s="56"/>
      <c r="AM511" s="104">
        <v>510</v>
      </c>
      <c r="AN511" s="122">
        <f t="shared" si="92"/>
        <v>3.7667938888384038E-2</v>
      </c>
      <c r="AO511" s="122">
        <f t="shared" si="93"/>
        <v>0.14836857673753789</v>
      </c>
      <c r="AP511" s="122">
        <f t="shared" si="94"/>
        <v>0.19512333570371049</v>
      </c>
      <c r="AQ511" s="122">
        <f t="shared" si="95"/>
        <v>4.7374279988147132E-2</v>
      </c>
      <c r="AR511" s="122">
        <f t="shared" si="96"/>
        <v>0.17805593499567374</v>
      </c>
      <c r="AS511" s="122">
        <f t="shared" si="97"/>
        <v>3.8225310419685169E-3</v>
      </c>
      <c r="AT511" s="122">
        <f t="shared" si="98"/>
        <v>0.11128950546898007</v>
      </c>
      <c r="AU511" s="122">
        <f t="shared" si="99"/>
        <v>8.6524074266818629E-2</v>
      </c>
      <c r="AV511" s="122">
        <f t="shared" si="100"/>
        <v>0.17177656484932569</v>
      </c>
      <c r="AW511" s="122">
        <f t="shared" si="101"/>
        <v>1.9997258059453946E-2</v>
      </c>
      <c r="AX511" s="122">
        <f t="shared" si="102"/>
        <v>1.0000000000000002</v>
      </c>
      <c r="AY511" s="122">
        <f>SUMPRODUCT(AN511:AW511,幕後結果_最佳化!$Z$1005:$AI$1005)</f>
        <v>0.25786045202755614</v>
      </c>
      <c r="AZ511" s="122">
        <f>(SUMPRODUCT(AN511:AW511,MMULT(AN511:AW511,幕後結果!$AB$9:$AK$18)))*252</f>
        <v>7.3969861607757814E-2</v>
      </c>
      <c r="BA511" s="122">
        <f t="shared" si="103"/>
        <v>0.2719740090665978</v>
      </c>
      <c r="BB511" s="98">
        <f t="shared" si="104"/>
        <v>0.79037130336567996</v>
      </c>
      <c r="BC511" s="56"/>
      <c r="BD511" s="56"/>
    </row>
    <row r="512" spans="1:56">
      <c r="A512" s="91">
        <v>511</v>
      </c>
      <c r="B512" s="122">
        <v>0.46947796370959805</v>
      </c>
      <c r="C512" s="122">
        <v>0.31697215908037712</v>
      </c>
      <c r="D512" s="122">
        <v>0.35691901638345036</v>
      </c>
      <c r="E512" s="122">
        <v>0.27484288858613315</v>
      </c>
      <c r="F512" s="122">
        <v>0.58060872770192962</v>
      </c>
      <c r="G512" s="122">
        <v>0.88948171628351846</v>
      </c>
      <c r="H512" s="122">
        <v>0.5882027082127459</v>
      </c>
      <c r="I512" s="122">
        <v>0.89133717921244582</v>
      </c>
      <c r="J512" s="122">
        <v>0.21866914869513709</v>
      </c>
      <c r="K512" s="100">
        <v>6.3374568072948056E-2</v>
      </c>
      <c r="L512" s="101"/>
      <c r="M512" s="102">
        <v>511</v>
      </c>
      <c r="N512" s="125">
        <v>-7.6582190302356967E-2</v>
      </c>
      <c r="O512" s="125">
        <v>-0.47618256690523886</v>
      </c>
      <c r="P512" s="125">
        <v>-0.36670639916892589</v>
      </c>
      <c r="Q512" s="125">
        <v>-0.59823104833502361</v>
      </c>
      <c r="R512" s="125">
        <v>0.20345099540504161</v>
      </c>
      <c r="S512" s="125">
        <v>1.2237764583755835</v>
      </c>
      <c r="T512" s="125">
        <v>0.22292409441441366</v>
      </c>
      <c r="U512" s="122">
        <v>1.2336706856594248</v>
      </c>
      <c r="V512" s="122">
        <v>-0.77669574577751932</v>
      </c>
      <c r="W512" s="94">
        <v>-1.5270477580031661</v>
      </c>
      <c r="X512" s="56"/>
      <c r="Y512" s="95">
        <v>511</v>
      </c>
      <c r="Z512" s="122">
        <f>(幕後結果!$AB$2+幕後結果!$AB$4*幕後結果_最佳化!$N1513)*12/3</f>
        <v>-1.9058139158840115</v>
      </c>
      <c r="AA512" s="122">
        <f>(幕後結果!$AC$2+幕後結果!$AC$4*幕後結果_最佳化!$O1513)*12/3</f>
        <v>-0.50489001122705146</v>
      </c>
      <c r="AB512" s="122">
        <f>(幕後結果!$AD$2+幕後結果!$AD$4*幕後結果_最佳化!$P1513)*12/3</f>
        <v>-0.69260539298240664</v>
      </c>
      <c r="AC512" s="122">
        <f>(幕後結果!$AE$2+幕後結果!$AE$4*幕後結果_最佳化!$Q1513)*12/3</f>
        <v>-0.71586619275067032</v>
      </c>
      <c r="AD512" s="122">
        <f>(幕後結果!$AF$2+幕後結果!$AF$4*幕後結果_最佳化!$R1513)*12/3</f>
        <v>1.156664227166643</v>
      </c>
      <c r="AE512" s="122">
        <f>(幕後結果!$AG$2+幕後結果!$AG$4*幕後結果_最佳化!$S1513)*12/3</f>
        <v>0.57494325499971666</v>
      </c>
      <c r="AF512" s="122">
        <f>(幕後結果!$AH$2+幕後結果!$AH$4*幕後結果_最佳化!$T1513)*12/3</f>
        <v>0.10853694469598844</v>
      </c>
      <c r="AG512" s="122">
        <f>(幕後結果!$AI$2+幕後結果!$AI$4*幕後結果_最佳化!$U1513)*12/3</f>
        <v>0.53123604317449891</v>
      </c>
      <c r="AH512" s="122">
        <f>(幕後結果!$AJ$2+幕後結果!$AJ$4*幕後結果_最佳化!$V1513)*12/3</f>
        <v>0.3852936919869443</v>
      </c>
      <c r="AI512" s="96">
        <f>(幕後結果!$AK$2+幕後結果!$AK$4*幕後結果_最佳化!$W1513)*12/3</f>
        <v>-2.3318401092307082</v>
      </c>
      <c r="AJ512" s="56"/>
      <c r="AK512" s="56"/>
      <c r="AL512" s="56"/>
      <c r="AM512" s="104">
        <v>511</v>
      </c>
      <c r="AN512" s="122">
        <f t="shared" si="92"/>
        <v>8.3052956461721283E-2</v>
      </c>
      <c r="AO512" s="122">
        <f t="shared" si="93"/>
        <v>0.11570637731954453</v>
      </c>
      <c r="AP512" s="122">
        <f t="shared" si="94"/>
        <v>0.20964511350453038</v>
      </c>
      <c r="AQ512" s="122">
        <f t="shared" si="95"/>
        <v>3.2919500717540344E-2</v>
      </c>
      <c r="AR512" s="122">
        <f t="shared" si="96"/>
        <v>3.2113361426042007E-2</v>
      </c>
      <c r="AS512" s="122">
        <f t="shared" si="97"/>
        <v>0.15093617760057934</v>
      </c>
      <c r="AT512" s="122">
        <f t="shared" si="98"/>
        <v>4.0445294691982728E-2</v>
      </c>
      <c r="AU512" s="122">
        <f t="shared" si="99"/>
        <v>9.0962032395057207E-2</v>
      </c>
      <c r="AV512" s="122">
        <f t="shared" si="100"/>
        <v>0.14580077145477938</v>
      </c>
      <c r="AW512" s="122">
        <f t="shared" si="101"/>
        <v>9.841841442822287E-2</v>
      </c>
      <c r="AX512" s="122">
        <f t="shared" si="102"/>
        <v>1.0000000000000002</v>
      </c>
      <c r="AY512" s="122">
        <f>SUMPRODUCT(AN512:AW512,幕後結果_最佳化!$Z$1005:$AI$1005)</f>
        <v>-0.1616607635005988</v>
      </c>
      <c r="AZ512" s="122">
        <f>(SUMPRODUCT(AN512:AW512,MMULT(AN512:AW512,幕後結果!$AB$9:$AK$18)))*252</f>
        <v>5.7192231289274247E-2</v>
      </c>
      <c r="BA512" s="122">
        <f t="shared" si="103"/>
        <v>0.23914897300484952</v>
      </c>
      <c r="BB512" s="98">
        <f t="shared" si="104"/>
        <v>-0.85536960886907365</v>
      </c>
      <c r="BC512" s="56"/>
      <c r="BD512" s="56"/>
    </row>
    <row r="513" spans="1:56">
      <c r="A513" s="91">
        <v>512</v>
      </c>
      <c r="B513" s="122">
        <v>0.96183485249023803</v>
      </c>
      <c r="C513" s="122">
        <v>0.40649598767157147</v>
      </c>
      <c r="D513" s="122">
        <v>0.18550890125516206</v>
      </c>
      <c r="E513" s="122">
        <v>0.24971748027354512</v>
      </c>
      <c r="F513" s="122">
        <v>2.7444446568974268E-2</v>
      </c>
      <c r="G513" s="122">
        <v>0.79040743251256562</v>
      </c>
      <c r="H513" s="122">
        <v>0.16960721866807815</v>
      </c>
      <c r="I513" s="122">
        <v>0.39621024831555385</v>
      </c>
      <c r="J513" s="122">
        <v>0.38524727351474386</v>
      </c>
      <c r="K513" s="100">
        <v>0.55209318095712945</v>
      </c>
      <c r="L513" s="101"/>
      <c r="M513" s="102">
        <v>512</v>
      </c>
      <c r="N513" s="125">
        <v>1.7723872607050624</v>
      </c>
      <c r="O513" s="125">
        <v>-0.23656796458651155</v>
      </c>
      <c r="P513" s="125">
        <v>-0.89456848945974055</v>
      </c>
      <c r="Q513" s="125">
        <v>-0.67537906844425188</v>
      </c>
      <c r="R513" s="125">
        <v>-1.9197546855673142</v>
      </c>
      <c r="S513" s="125">
        <v>0.80783576213734876</v>
      </c>
      <c r="T513" s="125">
        <v>-0.95571857122762138</v>
      </c>
      <c r="U513" s="122">
        <v>-0.26316877505475827</v>
      </c>
      <c r="V513" s="122">
        <v>-0.29172806807313939</v>
      </c>
      <c r="W513" s="94">
        <v>0.13095154578553503</v>
      </c>
      <c r="X513" s="56"/>
      <c r="Y513" s="95">
        <v>512</v>
      </c>
      <c r="Z513" s="122">
        <f>(幕後結果!$AB$2+幕後結果!$AB$4*幕後結果_最佳化!$N1514)*12/3</f>
        <v>-1.1985808548499621E-2</v>
      </c>
      <c r="AA513" s="122">
        <f>(幕後結果!$AC$2+幕後結果!$AC$4*幕後結果_最佳化!$O1514)*12/3</f>
        <v>-0.2207137792335476</v>
      </c>
      <c r="AB513" s="122">
        <f>(幕後結果!$AD$2+幕後結果!$AD$4*幕後結果_最佳化!$P1514)*12/3</f>
        <v>-0.8481382575734514</v>
      </c>
      <c r="AC513" s="122">
        <f>(幕後結果!$AE$2+幕後結果!$AE$4*幕後結果_最佳化!$Q1514)*12/3</f>
        <v>-0.65606450584266351</v>
      </c>
      <c r="AD513" s="122">
        <f>(幕後結果!$AF$2+幕後結果!$AF$4*幕後結果_最佳化!$R1514)*12/3</f>
        <v>-2.6392110249529148</v>
      </c>
      <c r="AE513" s="122">
        <f>(幕後結果!$AG$2+幕後結果!$AG$4*幕後結果_最佳化!$S1514)*12/3</f>
        <v>0.67712067344868865</v>
      </c>
      <c r="AF513" s="122">
        <f>(幕後結果!$AH$2+幕後結果!$AH$4*幕後結果_最佳化!$T1514)*12/3</f>
        <v>-0.646997849260177</v>
      </c>
      <c r="AG513" s="122">
        <f>(幕後結果!$AI$2+幕後結果!$AI$4*幕後結果_最佳化!$U1514)*12/3</f>
        <v>-0.77334958723935132</v>
      </c>
      <c r="AH513" s="122">
        <f>(幕後結果!$AJ$2+幕後結果!$AJ$4*幕後結果_最佳化!$V1514)*12/3</f>
        <v>1.5748275678882735</v>
      </c>
      <c r="AI513" s="96">
        <f>(幕後結果!$AK$2+幕後結果!$AK$4*幕後結果_最佳化!$W1514)*12/3</f>
        <v>-2.1719720879308935</v>
      </c>
      <c r="AJ513" s="56"/>
      <c r="AK513" s="56"/>
      <c r="AL513" s="56"/>
      <c r="AM513" s="104">
        <v>512</v>
      </c>
      <c r="AN513" s="122">
        <f t="shared" si="92"/>
        <v>0.16624718499853747</v>
      </c>
      <c r="AO513" s="122">
        <f t="shared" si="93"/>
        <v>0.12491425536646131</v>
      </c>
      <c r="AP513" s="122">
        <f t="shared" si="94"/>
        <v>0.1082259495259367</v>
      </c>
      <c r="AQ513" s="122">
        <f t="shared" si="95"/>
        <v>2.150679278307242E-2</v>
      </c>
      <c r="AR513" s="122">
        <f t="shared" si="96"/>
        <v>0.14453095879476316</v>
      </c>
      <c r="AS513" s="122">
        <f t="shared" si="97"/>
        <v>0.13239294449287528</v>
      </c>
      <c r="AT513" s="122">
        <f t="shared" si="98"/>
        <v>9.3064990873918702E-2</v>
      </c>
      <c r="AU513" s="122">
        <f t="shared" si="99"/>
        <v>7.9061095173438026E-2</v>
      </c>
      <c r="AV513" s="122">
        <f t="shared" si="100"/>
        <v>6.7932924499300676E-2</v>
      </c>
      <c r="AW513" s="122">
        <f t="shared" si="101"/>
        <v>6.2122903491696385E-2</v>
      </c>
      <c r="AX513" s="122">
        <f t="shared" si="102"/>
        <v>1.0000000000000002</v>
      </c>
      <c r="AY513" s="122">
        <f>SUMPRODUCT(AN513:AW513,幕後結果_最佳化!$Z$1005:$AI$1005)</f>
        <v>-0.19906728750238756</v>
      </c>
      <c r="AZ513" s="122">
        <f>(SUMPRODUCT(AN513:AW513,MMULT(AN513:AW513,幕後結果!$AB$9:$AK$18)))*252</f>
        <v>5.9595754727447971E-2</v>
      </c>
      <c r="BA513" s="122">
        <f t="shared" si="103"/>
        <v>0.24412241750287492</v>
      </c>
      <c r="BB513" s="98">
        <f t="shared" si="104"/>
        <v>-0.99117192913894525</v>
      </c>
      <c r="BC513" s="56"/>
      <c r="BD513" s="56"/>
    </row>
    <row r="514" spans="1:56">
      <c r="A514" s="91">
        <v>513</v>
      </c>
      <c r="B514" s="122">
        <v>0.55127122146126806</v>
      </c>
      <c r="C514" s="122">
        <v>0.20893822649675653</v>
      </c>
      <c r="D514" s="122">
        <v>9.8600418662265321E-2</v>
      </c>
      <c r="E514" s="122">
        <v>3.2370023114282942E-2</v>
      </c>
      <c r="F514" s="122">
        <v>0.8051598624314229</v>
      </c>
      <c r="G514" s="122">
        <v>0.29286897978195037</v>
      </c>
      <c r="H514" s="122">
        <v>0.97821721202391343</v>
      </c>
      <c r="I514" s="122">
        <v>0.21372276391561762</v>
      </c>
      <c r="J514" s="122">
        <v>8.5302185338684611E-2</v>
      </c>
      <c r="K514" s="100">
        <v>0.51709499896826228</v>
      </c>
      <c r="L514" s="101"/>
      <c r="M514" s="102">
        <v>513</v>
      </c>
      <c r="N514" s="125">
        <v>0.1288737383980266</v>
      </c>
      <c r="O514" s="125">
        <v>-0.81011087771159385</v>
      </c>
      <c r="P514" s="125">
        <v>-1.2895675823619914</v>
      </c>
      <c r="Q514" s="125">
        <v>-1.8470489499785065</v>
      </c>
      <c r="R514" s="125">
        <v>0.86019733199409587</v>
      </c>
      <c r="S514" s="125">
        <v>-0.54502262121220779</v>
      </c>
      <c r="T514" s="125">
        <v>2.0182466878999961</v>
      </c>
      <c r="U514" s="122">
        <v>-0.79357047255921054</v>
      </c>
      <c r="V514" s="122">
        <v>-1.3702644351580575</v>
      </c>
      <c r="W514" s="94">
        <v>4.2863929919528053E-2</v>
      </c>
      <c r="X514" s="56"/>
      <c r="Y514" s="95">
        <v>513</v>
      </c>
      <c r="Z514" s="122">
        <f>(幕後結果!$AB$2+幕後結果!$AB$4*幕後結果_最佳化!$N1515)*12/3</f>
        <v>-1.6953733310601222</v>
      </c>
      <c r="AA514" s="122">
        <f>(幕後結果!$AC$2+幕後結果!$AC$4*幕後結果_最佳化!$O1515)*12/3</f>
        <v>-0.85463867852367803</v>
      </c>
      <c r="AB514" s="122">
        <f>(幕後結果!$AD$2+幕後結果!$AD$4*幕後結果_最佳化!$P1515)*12/3</f>
        <v>-1.8589413766470646</v>
      </c>
      <c r="AC514" s="122">
        <f>(幕後結果!$AE$2+幕後結果!$AE$4*幕後結果_最佳化!$Q1515)*12/3</f>
        <v>-2.6053205541836171</v>
      </c>
      <c r="AD514" s="122">
        <f>(幕後結果!$AF$2+幕後結果!$AF$4*幕後結果_最佳化!$R1515)*12/3</f>
        <v>1.6553839918923243</v>
      </c>
      <c r="AE514" s="122">
        <f>(幕後結果!$AG$2+幕後結果!$AG$4*幕後結果_最佳化!$S1515)*12/3</f>
        <v>-0.75055469103338768</v>
      </c>
      <c r="AF514" s="122">
        <f>(幕後結果!$AH$2+幕後結果!$AH$4*幕後結果_最佳化!$T1515)*12/3</f>
        <v>1.8122887276218986</v>
      </c>
      <c r="AG514" s="122">
        <f>(幕後結果!$AI$2+幕後結果!$AI$4*幕後結果_最佳化!$U1515)*12/3</f>
        <v>-1.9137389265397724</v>
      </c>
      <c r="AH514" s="122">
        <f>(幕後結果!$AJ$2+幕後結果!$AJ$4*幕後結果_最佳化!$V1515)*12/3</f>
        <v>-9.0226644896464259E-2</v>
      </c>
      <c r="AI514" s="96">
        <f>(幕後結果!$AK$2+幕後結果!$AK$4*幕後結果_最佳化!$W1515)*12/3</f>
        <v>-2.1973237139732671</v>
      </c>
      <c r="AJ514" s="56"/>
      <c r="AK514" s="56"/>
      <c r="AL514" s="56"/>
      <c r="AM514" s="104">
        <v>513</v>
      </c>
      <c r="AN514" s="122">
        <f t="shared" si="92"/>
        <v>3.842731585052863E-2</v>
      </c>
      <c r="AO514" s="122">
        <f t="shared" si="93"/>
        <v>6.2837661143246057E-2</v>
      </c>
      <c r="AP514" s="122">
        <f t="shared" si="94"/>
        <v>8.8804948250904681E-2</v>
      </c>
      <c r="AQ514" s="122">
        <f t="shared" si="95"/>
        <v>5.6519296753623431E-2</v>
      </c>
      <c r="AR514" s="122">
        <f t="shared" si="96"/>
        <v>0.11412041831598708</v>
      </c>
      <c r="AS514" s="122">
        <f t="shared" si="97"/>
        <v>5.3145998692919584E-3</v>
      </c>
      <c r="AT514" s="122">
        <f t="shared" si="98"/>
        <v>6.1100611655794626E-2</v>
      </c>
      <c r="AU514" s="122">
        <f t="shared" si="99"/>
        <v>0.21580282824302563</v>
      </c>
      <c r="AV514" s="122">
        <f t="shared" si="100"/>
        <v>0.10966026246077223</v>
      </c>
      <c r="AW514" s="122">
        <f t="shared" si="101"/>
        <v>0.24741205745682565</v>
      </c>
      <c r="AX514" s="122">
        <f t="shared" si="102"/>
        <v>1</v>
      </c>
      <c r="AY514" s="122">
        <f>SUMPRODUCT(AN514:AW514,幕後結果_最佳化!$Z$1005:$AI$1005)</f>
        <v>-0.28047693169545979</v>
      </c>
      <c r="AZ514" s="122">
        <f>(SUMPRODUCT(AN514:AW514,MMULT(AN514:AW514,幕後結果!$AB$9:$AK$18)))*252</f>
        <v>0.1045780468068616</v>
      </c>
      <c r="BA514" s="122">
        <f t="shared" si="103"/>
        <v>0.32338529157471219</v>
      </c>
      <c r="BB514" s="98">
        <f t="shared" si="104"/>
        <v>-0.99997414885750768</v>
      </c>
      <c r="BC514" s="56"/>
      <c r="BD514" s="56"/>
    </row>
    <row r="515" spans="1:56">
      <c r="A515" s="91">
        <v>514</v>
      </c>
      <c r="B515" s="122">
        <v>0.89101776757575424</v>
      </c>
      <c r="C515" s="122">
        <v>0.13404992383034631</v>
      </c>
      <c r="D515" s="122">
        <v>0.98822888821170762</v>
      </c>
      <c r="E515" s="122">
        <v>0.6277941311488846</v>
      </c>
      <c r="F515" s="122">
        <v>0.49366263477528105</v>
      </c>
      <c r="G515" s="122">
        <v>0.38222217524576485</v>
      </c>
      <c r="H515" s="122">
        <v>0.27142719222721778</v>
      </c>
      <c r="I515" s="122">
        <v>0.88407919880452468</v>
      </c>
      <c r="J515" s="122">
        <v>1.0993434325711426E-2</v>
      </c>
      <c r="K515" s="100">
        <v>0.83484207601298754</v>
      </c>
      <c r="L515" s="101"/>
      <c r="M515" s="102">
        <v>514</v>
      </c>
      <c r="N515" s="125">
        <v>1.2319588265639569</v>
      </c>
      <c r="O515" s="125">
        <v>-1.1074490069187961</v>
      </c>
      <c r="P515" s="125">
        <v>2.2645188198926154</v>
      </c>
      <c r="Q515" s="125">
        <v>0.32601667667422679</v>
      </c>
      <c r="R515" s="125">
        <v>-1.5886087023018691E-2</v>
      </c>
      <c r="S515" s="125">
        <v>-0.29964972552139574</v>
      </c>
      <c r="T515" s="125">
        <v>-0.60850229476745055</v>
      </c>
      <c r="U515" s="122">
        <v>1.1956284031196163</v>
      </c>
      <c r="V515" s="122">
        <v>-2.2905946500455303</v>
      </c>
      <c r="W515" s="94">
        <v>0.97347788151104131</v>
      </c>
      <c r="X515" s="56"/>
      <c r="Y515" s="95">
        <v>514</v>
      </c>
      <c r="Z515" s="122">
        <f>(幕後結果!$AB$2+幕後結果!$AB$4*幕後結果_最佳化!$N1516)*12/3</f>
        <v>-0.56552581323710993</v>
      </c>
      <c r="AA515" s="122">
        <f>(幕後結果!$AC$2+幕後結果!$AC$4*幕後結果_最佳化!$O1516)*12/3</f>
        <v>-1.1507573350399987</v>
      </c>
      <c r="AB515" s="122">
        <f>(幕後結果!$AD$2+幕後結果!$AD$4*幕後結果_最佳化!$P1516)*12/3</f>
        <v>2.2866027722746733</v>
      </c>
      <c r="AC515" s="122">
        <f>(幕後結果!$AE$2+幕後結果!$AE$4*幕後結果_最佳化!$Q1516)*12/3</f>
        <v>1.6347075238971593</v>
      </c>
      <c r="AD515" s="122">
        <f>(幕後結果!$AF$2+幕後結果!$AF$4*幕後結果_最佳化!$R1516)*12/3</f>
        <v>2.2129289722384984</v>
      </c>
      <c r="AE515" s="122">
        <f>(幕後結果!$AG$2+幕後結果!$AG$4*幕後結果_最佳化!$S1516)*12/3</f>
        <v>-0.41824657825750639</v>
      </c>
      <c r="AF515" s="122">
        <f>(幕後結果!$AH$2+幕後結果!$AH$4*幕後結果_最佳化!$T1516)*12/3</f>
        <v>-0.32172881004315368</v>
      </c>
      <c r="AG515" s="122">
        <f>(幕後結果!$AI$2+幕後結果!$AI$4*幕後結果_最佳化!$U1516)*12/3</f>
        <v>0.85582616929392297</v>
      </c>
      <c r="AH515" s="122">
        <f>(幕後結果!$AJ$2+幕後結果!$AJ$4*幕後結果_最佳化!$V1516)*12/3</f>
        <v>-1.1381296900872089</v>
      </c>
      <c r="AI515" s="96">
        <f>(幕後結果!$AK$2+幕後結果!$AK$4*幕後結果_最佳化!$W1516)*12/3</f>
        <v>0.81268133278986454</v>
      </c>
      <c r="AJ515" s="56"/>
      <c r="AK515" s="56"/>
      <c r="AL515" s="56"/>
      <c r="AM515" s="104">
        <v>514</v>
      </c>
      <c r="AN515" s="122">
        <f t="shared" si="92"/>
        <v>8.5185827719352805E-2</v>
      </c>
      <c r="AO515" s="122">
        <f t="shared" si="93"/>
        <v>5.2390759824072083E-2</v>
      </c>
      <c r="AP515" s="122">
        <f t="shared" si="94"/>
        <v>3.569841256141737E-2</v>
      </c>
      <c r="AQ515" s="122">
        <f t="shared" si="95"/>
        <v>0.14460539924172461</v>
      </c>
      <c r="AR515" s="122">
        <f t="shared" si="96"/>
        <v>0.10458292274901682</v>
      </c>
      <c r="AS515" s="122">
        <f t="shared" si="97"/>
        <v>9.4926357935604291E-2</v>
      </c>
      <c r="AT515" s="122">
        <f t="shared" si="98"/>
        <v>0.16960970563194416</v>
      </c>
      <c r="AU515" s="122">
        <f t="shared" si="99"/>
        <v>0.16489094225030065</v>
      </c>
      <c r="AV515" s="122">
        <f t="shared" si="100"/>
        <v>3.417089673317001E-2</v>
      </c>
      <c r="AW515" s="122">
        <f t="shared" si="101"/>
        <v>0.11393877535339721</v>
      </c>
      <c r="AX515" s="122">
        <f t="shared" si="102"/>
        <v>1</v>
      </c>
      <c r="AY515" s="122">
        <f>SUMPRODUCT(AN515:AW515,幕後結果_最佳化!$Z$1005:$AI$1005)</f>
        <v>-0.17907706951660315</v>
      </c>
      <c r="AZ515" s="122">
        <f>(SUMPRODUCT(AN515:AW515,MMULT(AN515:AW515,幕後結果!$AB$9:$AK$18)))*252</f>
        <v>6.9154771240132251E-2</v>
      </c>
      <c r="BA515" s="122">
        <f t="shared" si="103"/>
        <v>0.26297294773442431</v>
      </c>
      <c r="BB515" s="98">
        <f t="shared" si="104"/>
        <v>-0.84410610075671055</v>
      </c>
      <c r="BC515" s="56"/>
      <c r="BD515" s="56"/>
    </row>
    <row r="516" spans="1:56">
      <c r="A516" s="91">
        <v>515</v>
      </c>
      <c r="B516" s="122">
        <v>0.97691145396095291</v>
      </c>
      <c r="C516" s="122">
        <v>0.77360195671805476</v>
      </c>
      <c r="D516" s="122">
        <v>0.7716120828737294</v>
      </c>
      <c r="E516" s="122">
        <v>0.31684507229794101</v>
      </c>
      <c r="F516" s="122">
        <v>0.74890585426810641</v>
      </c>
      <c r="G516" s="122">
        <v>7.0656458498759456E-2</v>
      </c>
      <c r="H516" s="122">
        <v>0.79466441139043376</v>
      </c>
      <c r="I516" s="122">
        <v>0.64087369392695281</v>
      </c>
      <c r="J516" s="122">
        <v>0.18129283874795776</v>
      </c>
      <c r="K516" s="100">
        <v>0.89454242081560653</v>
      </c>
      <c r="L516" s="101"/>
      <c r="M516" s="102">
        <v>515</v>
      </c>
      <c r="N516" s="125">
        <v>1.9937709459285204</v>
      </c>
      <c r="O516" s="125">
        <v>0.75076169415561678</v>
      </c>
      <c r="P516" s="125">
        <v>0.74416636422431437</v>
      </c>
      <c r="Q516" s="125">
        <v>-0.47653940016386115</v>
      </c>
      <c r="R516" s="125">
        <v>0.67105060632882385</v>
      </c>
      <c r="S516" s="125">
        <v>-1.4709193943876795</v>
      </c>
      <c r="T516" s="125">
        <v>0.82271307670148897</v>
      </c>
      <c r="U516" s="122">
        <v>0.36079511862567687</v>
      </c>
      <c r="V516" s="122">
        <v>-0.91044916845459956</v>
      </c>
      <c r="W516" s="94">
        <v>1.2510529536885182</v>
      </c>
      <c r="X516" s="56"/>
      <c r="Y516" s="95">
        <v>515</v>
      </c>
      <c r="Z516" s="122">
        <f>(幕後結果!$AB$2+幕後結果!$AB$4*幕後結果_最佳化!$N1517)*12/3</f>
        <v>0.21476896306401438</v>
      </c>
      <c r="AA516" s="122">
        <f>(幕後結果!$AC$2+幕後結果!$AC$4*幕後結果_最佳化!$O1517)*12/3</f>
        <v>0.82717993138104851</v>
      </c>
      <c r="AB516" s="122">
        <f>(幕後結果!$AD$2+幕後結果!$AD$4*幕後結果_最佳化!$P1517)*12/3</f>
        <v>1.5057564126837608</v>
      </c>
      <c r="AC516" s="122">
        <f>(幕後結果!$AE$2+幕後結果!$AE$4*幕後結果_最佳化!$Q1517)*12/3</f>
        <v>0.78320555169976291</v>
      </c>
      <c r="AD516" s="122">
        <f>(幕後結果!$AF$2+幕後結果!$AF$4*幕後結果_最佳化!$R1517)*12/3</f>
        <v>2.8501621645355169</v>
      </c>
      <c r="AE516" s="122">
        <f>(幕後結果!$AG$2+幕後結果!$AG$4*幕後結果_最佳化!$S1517)*12/3</f>
        <v>-0.94879421542362985</v>
      </c>
      <c r="AF516" s="122">
        <f>(幕後結果!$AH$2+幕後結果!$AH$4*幕後結果_最佳化!$T1517)*12/3</f>
        <v>1.6165220722565088</v>
      </c>
      <c r="AG516" s="122">
        <f>(幕後結果!$AI$2+幕後結果!$AI$4*幕後結果_最佳化!$U1517)*12/3</f>
        <v>0.9420069834108501</v>
      </c>
      <c r="AH516" s="122">
        <f>(幕後結果!$AJ$2+幕後結果!$AJ$4*幕後結果_最佳化!$V1517)*12/3</f>
        <v>0.19436873067532245</v>
      </c>
      <c r="AI516" s="96">
        <f>(幕後結果!$AK$2+幕後結果!$AK$4*幕後結果_最佳化!$W1517)*12/3</f>
        <v>1.0888741439776362</v>
      </c>
      <c r="AJ516" s="56"/>
      <c r="AK516" s="56"/>
      <c r="AL516" s="56"/>
      <c r="AM516" s="104">
        <v>515</v>
      </c>
      <c r="AN516" s="122">
        <f t="shared" ref="AN516:AN579" si="105">B1517/SUM($B1517:$K1517)</f>
        <v>7.9968954517057225E-2</v>
      </c>
      <c r="AO516" s="122">
        <f t="shared" ref="AO516:AO579" si="106">C1517/SUM($B1517:$K1517)</f>
        <v>2.0391190662233657E-2</v>
      </c>
      <c r="AP516" s="122">
        <f t="shared" ref="AP516:AP579" si="107">D1517/SUM($B1517:$K1517)</f>
        <v>0.12388953246399564</v>
      </c>
      <c r="AQ516" s="122">
        <f t="shared" ref="AQ516:AQ579" si="108">E1517/SUM($B1517:$K1517)</f>
        <v>2.2936616480493777E-2</v>
      </c>
      <c r="AR516" s="122">
        <f t="shared" ref="AR516:AR579" si="109">F1517/SUM($B1517:$K1517)</f>
        <v>0.10840730624042302</v>
      </c>
      <c r="AS516" s="122">
        <f t="shared" ref="AS516:AS579" si="110">G1517/SUM($B1517:$K1517)</f>
        <v>0.19183237169117551</v>
      </c>
      <c r="AT516" s="122">
        <f t="shared" ref="AT516:AT579" si="111">H1517/SUM($B1517:$K1517)</f>
        <v>0.1280794016582576</v>
      </c>
      <c r="AU516" s="122">
        <f t="shared" ref="AU516:AU579" si="112">I1517/SUM($B1517:$K1517)</f>
        <v>0.10786888640975495</v>
      </c>
      <c r="AV516" s="122">
        <f t="shared" ref="AV516:AV579" si="113">J1517/SUM($B1517:$K1517)</f>
        <v>0.14543270906580397</v>
      </c>
      <c r="AW516" s="122">
        <f t="shared" ref="AW516:AW579" si="114">K1517/SUM($B1517:$K1517)</f>
        <v>7.1193030810804594E-2</v>
      </c>
      <c r="AX516" s="122">
        <f t="shared" ref="AX516:AX579" si="115">SUM(AN516:AW516)</f>
        <v>0.99999999999999989</v>
      </c>
      <c r="AY516" s="122">
        <f>SUMPRODUCT(AN516:AW516,幕後結果_最佳化!$Z$1005:$AI$1005)</f>
        <v>-2.4351512547884563E-2</v>
      </c>
      <c r="AZ516" s="122">
        <f>(SUMPRODUCT(AN516:AW516,MMULT(AN516:AW516,幕後結果!$AB$9:$AK$18)))*252</f>
        <v>4.829935853819671E-2</v>
      </c>
      <c r="BA516" s="122">
        <f t="shared" ref="BA516:BA579" si="116">AZ516^0.5</f>
        <v>0.2197711503773794</v>
      </c>
      <c r="BB516" s="98">
        <f t="shared" ref="BB516:BB579" si="117">(AY516-$BC$2)/$BA516</f>
        <v>-0.30600700971171063</v>
      </c>
      <c r="BC516" s="56"/>
      <c r="BD516" s="56"/>
    </row>
    <row r="517" spans="1:56">
      <c r="A517" s="91">
        <v>516</v>
      </c>
      <c r="B517" s="122">
        <v>0.58149543273874493</v>
      </c>
      <c r="C517" s="122">
        <v>0.10887832655728547</v>
      </c>
      <c r="D517" s="122">
        <v>0.7513813890662504</v>
      </c>
      <c r="E517" s="122">
        <v>0.16052209593053002</v>
      </c>
      <c r="F517" s="122">
        <v>0.75858866604138031</v>
      </c>
      <c r="G517" s="122">
        <v>0.50641659043689913</v>
      </c>
      <c r="H517" s="122">
        <v>0.98839419127072969</v>
      </c>
      <c r="I517" s="122">
        <v>0.67946837654919379</v>
      </c>
      <c r="J517" s="122">
        <v>0.70220088713778894</v>
      </c>
      <c r="K517" s="100">
        <v>0.45487117362399565</v>
      </c>
      <c r="L517" s="101"/>
      <c r="M517" s="102">
        <v>516</v>
      </c>
      <c r="N517" s="125">
        <v>0.20572064061729492</v>
      </c>
      <c r="O517" s="125">
        <v>-1.2325153047566408</v>
      </c>
      <c r="P517" s="125">
        <v>0.67884319430631013</v>
      </c>
      <c r="Q517" s="125">
        <v>-0.99231437764155317</v>
      </c>
      <c r="R517" s="125">
        <v>0.70176990810330531</v>
      </c>
      <c r="S517" s="125">
        <v>1.6084700554775844E-2</v>
      </c>
      <c r="T517" s="125">
        <v>2.2699335116242336</v>
      </c>
      <c r="U517" s="122">
        <v>0.46621271788815749</v>
      </c>
      <c r="V517" s="122">
        <v>0.53074106409359212</v>
      </c>
      <c r="W517" s="94">
        <v>-0.11336353614923335</v>
      </c>
      <c r="X517" s="56"/>
      <c r="Y517" s="95">
        <v>516</v>
      </c>
      <c r="Z517" s="122">
        <f>(幕後結果!$AB$2+幕後結果!$AB$4*幕後結果_最佳化!$N1518)*12/3</f>
        <v>-1.6166620125441675</v>
      </c>
      <c r="AA517" s="122">
        <f>(幕後結果!$AC$2+幕後結果!$AC$4*幕後結果_最佳化!$O1518)*12/3</f>
        <v>-1.3001000670348095</v>
      </c>
      <c r="AB517" s="122">
        <f>(幕後結果!$AD$2+幕後結果!$AD$4*幕後結果_最佳化!$P1518)*12/3</f>
        <v>0.22416410612644988</v>
      </c>
      <c r="AC517" s="122">
        <f>(幕後結果!$AE$2+幕後結果!$AE$4*幕後結果_最佳化!$Q1518)*12/3</f>
        <v>-0.81540906230880328</v>
      </c>
      <c r="AD517" s="122">
        <f>(幕後結果!$AF$2+幕後結果!$AF$4*幕後結果_最佳化!$R1518)*12/3</f>
        <v>2.3715002808202943</v>
      </c>
      <c r="AE517" s="122">
        <f>(幕後結果!$AG$2+幕後結果!$AG$4*幕後結果_最佳化!$S1518)*12/3</f>
        <v>-0.45150784854387682</v>
      </c>
      <c r="AF517" s="122">
        <f>(幕後結果!$AH$2+幕後結果!$AH$4*幕後結果_最佳化!$T1518)*12/3</f>
        <v>1.9945765174417545</v>
      </c>
      <c r="AG517" s="122">
        <f>(幕後結果!$AI$2+幕後結果!$AI$4*幕後結果_最佳化!$U1518)*12/3</f>
        <v>-0.69299490763382166</v>
      </c>
      <c r="AH517" s="122">
        <f>(幕後結果!$AJ$2+幕後結果!$AJ$4*幕後結果_最佳化!$V1518)*12/3</f>
        <v>1.4338895746318183</v>
      </c>
      <c r="AI517" s="96">
        <f>(幕後結果!$AK$2+幕後結果!$AK$4*幕後結果_最佳化!$W1518)*12/3</f>
        <v>-1.9540046233203423</v>
      </c>
      <c r="AJ517" s="56"/>
      <c r="AK517" s="56"/>
      <c r="AL517" s="56"/>
      <c r="AM517" s="104">
        <v>516</v>
      </c>
      <c r="AN517" s="122">
        <f t="shared" si="105"/>
        <v>0.16233493805727298</v>
      </c>
      <c r="AO517" s="122">
        <f t="shared" si="106"/>
        <v>8.5834894780814297E-2</v>
      </c>
      <c r="AP517" s="122">
        <f t="shared" si="107"/>
        <v>6.987878688372761E-3</v>
      </c>
      <c r="AQ517" s="122">
        <f t="shared" si="108"/>
        <v>6.2697523295984686E-2</v>
      </c>
      <c r="AR517" s="122">
        <f t="shared" si="109"/>
        <v>8.8911554560047568E-2</v>
      </c>
      <c r="AS517" s="122">
        <f t="shared" si="110"/>
        <v>6.5820839176732621E-2</v>
      </c>
      <c r="AT517" s="122">
        <f t="shared" si="111"/>
        <v>0.17300046239066622</v>
      </c>
      <c r="AU517" s="122">
        <f t="shared" si="112"/>
        <v>4.1388490376934192E-2</v>
      </c>
      <c r="AV517" s="122">
        <f t="shared" si="113"/>
        <v>0.16525703959874485</v>
      </c>
      <c r="AW517" s="122">
        <f t="shared" si="114"/>
        <v>0.14776637907442974</v>
      </c>
      <c r="AX517" s="122">
        <f t="shared" si="115"/>
        <v>0.99999999999999978</v>
      </c>
      <c r="AY517" s="122">
        <f>SUMPRODUCT(AN517:AW517,幕後結果_最佳化!$Z$1005:$AI$1005)</f>
        <v>-0.24767195687168617</v>
      </c>
      <c r="AZ517" s="122">
        <f>(SUMPRODUCT(AN517:AW517,MMULT(AN517:AW517,幕後結果!$AB$9:$AK$18)))*252</f>
        <v>5.2998167059774823E-2</v>
      </c>
      <c r="BA517" s="122">
        <f t="shared" si="116"/>
        <v>0.23021330773822529</v>
      </c>
      <c r="BB517" s="98">
        <f t="shared" si="117"/>
        <v>-1.2621857516685981</v>
      </c>
      <c r="BC517" s="56"/>
      <c r="BD517" s="56"/>
    </row>
    <row r="518" spans="1:56">
      <c r="A518" s="91">
        <v>517</v>
      </c>
      <c r="B518" s="122">
        <v>0.64501226219677643</v>
      </c>
      <c r="C518" s="122">
        <v>2.2310981680817576E-2</v>
      </c>
      <c r="D518" s="122">
        <v>0.38721835217413392</v>
      </c>
      <c r="E518" s="122">
        <v>0.78315714705263795</v>
      </c>
      <c r="F518" s="122">
        <v>0.54971806082908348</v>
      </c>
      <c r="G518" s="122">
        <v>0.26165687312458474</v>
      </c>
      <c r="H518" s="122">
        <v>0.65249721936249583</v>
      </c>
      <c r="I518" s="122">
        <v>0.58424152677123042</v>
      </c>
      <c r="J518" s="122">
        <v>0.93666919165091866</v>
      </c>
      <c r="K518" s="100">
        <v>0.13622407895525335</v>
      </c>
      <c r="L518" s="101"/>
      <c r="M518" s="102">
        <v>517</v>
      </c>
      <c r="N518" s="125">
        <v>0.3718890266348665</v>
      </c>
      <c r="O518" s="125">
        <v>-2.0082007499498902</v>
      </c>
      <c r="P518" s="125">
        <v>-0.2865763771970396</v>
      </c>
      <c r="Q518" s="125">
        <v>0.78290022411855975</v>
      </c>
      <c r="R518" s="125">
        <v>0.12494906008824777</v>
      </c>
      <c r="S518" s="125">
        <v>-0.63824570999824004</v>
      </c>
      <c r="T518" s="125">
        <v>0.39207126116852298</v>
      </c>
      <c r="U518" s="122">
        <v>0.21275643384323714</v>
      </c>
      <c r="V518" s="122">
        <v>1.5273998380793532</v>
      </c>
      <c r="W518" s="94">
        <v>-1.0974421464955186</v>
      </c>
      <c r="X518" s="56"/>
      <c r="Y518" s="95">
        <v>517</v>
      </c>
      <c r="Z518" s="122">
        <f>(幕後結果!$AB$2+幕後結果!$AB$4*幕後結果_最佳化!$N1519)*12/3</f>
        <v>-1.4464621426549211</v>
      </c>
      <c r="AA518" s="122">
        <f>(幕後結果!$AC$2+幕後結果!$AC$4*幕後結果_最佳化!$O1519)*12/3</f>
        <v>-2.1177096309976422</v>
      </c>
      <c r="AB518" s="122">
        <f>(幕後結果!$AD$2+幕後結果!$AD$4*幕後結果_最佳化!$P1519)*12/3</f>
        <v>-1.1930211983056873</v>
      </c>
      <c r="AC518" s="122">
        <f>(幕後結果!$AE$2+幕後結果!$AE$4*幕後結果_最佳化!$Q1519)*12/3</f>
        <v>0.34487222468440898</v>
      </c>
      <c r="AD518" s="122">
        <f>(幕後結果!$AF$2+幕後結果!$AF$4*幕後結果_最佳化!$R1519)*12/3</f>
        <v>1.3910098985349062</v>
      </c>
      <c r="AE518" s="122">
        <f>(幕後結果!$AG$2+幕後結果!$AG$4*幕後結果_最佳化!$S1519)*12/3</f>
        <v>-0.4961899696165899</v>
      </c>
      <c r="AF518" s="122">
        <f>(幕後結果!$AH$2+幕後結果!$AH$4*幕後結果_最佳化!$T1519)*12/3</f>
        <v>0.21897518507450653</v>
      </c>
      <c r="AG518" s="122">
        <f>(幕後結果!$AI$2+幕後結果!$AI$4*幕後結果_最佳化!$U1519)*12/3</f>
        <v>-1.4021687722281719</v>
      </c>
      <c r="AH518" s="122">
        <f>(幕後結果!$AJ$2+幕後結果!$AJ$4*幕後結果_最佳化!$V1519)*12/3</f>
        <v>2.2472858728994418</v>
      </c>
      <c r="AI518" s="96">
        <f>(幕後結果!$AK$2+幕後結果!$AK$4*幕後結果_最佳化!$W1519)*12/3</f>
        <v>-4.3855753999302109</v>
      </c>
      <c r="AJ518" s="56"/>
      <c r="AK518" s="56"/>
      <c r="AL518" s="56"/>
      <c r="AM518" s="104">
        <v>517</v>
      </c>
      <c r="AN518" s="122">
        <f t="shared" si="105"/>
        <v>6.8891220146427345E-2</v>
      </c>
      <c r="AO518" s="122">
        <f t="shared" si="106"/>
        <v>0.15471694532328834</v>
      </c>
      <c r="AP518" s="122">
        <f t="shared" si="107"/>
        <v>8.6728549656795179E-3</v>
      </c>
      <c r="AQ518" s="122">
        <f t="shared" si="108"/>
        <v>0.15567070916875317</v>
      </c>
      <c r="AR518" s="122">
        <f t="shared" si="109"/>
        <v>8.2027383420150646E-2</v>
      </c>
      <c r="AS518" s="122">
        <f t="shared" si="110"/>
        <v>0.13562837618485338</v>
      </c>
      <c r="AT518" s="122">
        <f t="shared" si="111"/>
        <v>8.6508021627191581E-2</v>
      </c>
      <c r="AU518" s="122">
        <f t="shared" si="112"/>
        <v>0.11469211411190847</v>
      </c>
      <c r="AV518" s="122">
        <f t="shared" si="113"/>
        <v>7.5008689143728019E-2</v>
      </c>
      <c r="AW518" s="122">
        <f t="shared" si="114"/>
        <v>0.11818368590801961</v>
      </c>
      <c r="AX518" s="122">
        <f t="shared" si="115"/>
        <v>1.0000000000000002</v>
      </c>
      <c r="AY518" s="122">
        <f>SUMPRODUCT(AN518:AW518,幕後結果_最佳化!$Z$1005:$AI$1005)</f>
        <v>-0.1388538714658708</v>
      </c>
      <c r="AZ518" s="122">
        <f>(SUMPRODUCT(AN518:AW518,MMULT(AN518:AW518,幕後結果!$AB$9:$AK$18)))*252</f>
        <v>6.2819553093571817E-2</v>
      </c>
      <c r="BA518" s="122">
        <f t="shared" si="116"/>
        <v>0.25063829135543481</v>
      </c>
      <c r="BB518" s="98">
        <f t="shared" si="117"/>
        <v>-0.72516402215702258</v>
      </c>
      <c r="BC518" s="56"/>
      <c r="BD518" s="56"/>
    </row>
    <row r="519" spans="1:56">
      <c r="A519" s="91">
        <v>518</v>
      </c>
      <c r="B519" s="122">
        <v>7.52819533963629E-2</v>
      </c>
      <c r="C519" s="122">
        <v>0.29486553204710275</v>
      </c>
      <c r="D519" s="122">
        <v>0.94639358497902815</v>
      </c>
      <c r="E519" s="122">
        <v>5.3013065703323203E-2</v>
      </c>
      <c r="F519" s="122">
        <v>0.68128003716504693</v>
      </c>
      <c r="G519" s="122">
        <v>0.12860775875243546</v>
      </c>
      <c r="H519" s="122">
        <v>0.1517854088956665</v>
      </c>
      <c r="I519" s="122">
        <v>0.93818971714609578</v>
      </c>
      <c r="J519" s="122">
        <v>4.6560421121064621E-3</v>
      </c>
      <c r="K519" s="100">
        <v>0.93803672927547366</v>
      </c>
      <c r="L519" s="101"/>
      <c r="M519" s="102">
        <v>518</v>
      </c>
      <c r="N519" s="125">
        <v>-1.4375424963956533</v>
      </c>
      <c r="O519" s="125">
        <v>-0.53922579434641904</v>
      </c>
      <c r="P519" s="125">
        <v>1.6108481197677167</v>
      </c>
      <c r="Q519" s="125">
        <v>-1.6163154347144706</v>
      </c>
      <c r="R519" s="125">
        <v>0.47128121892595631</v>
      </c>
      <c r="S519" s="125">
        <v>-1.1329969896193153</v>
      </c>
      <c r="T519" s="125">
        <v>-1.0288060615237373</v>
      </c>
      <c r="U519" s="122">
        <v>1.5397530273564661</v>
      </c>
      <c r="V519" s="122">
        <v>-2.6003790369912165</v>
      </c>
      <c r="W519" s="94">
        <v>1.538499455953668</v>
      </c>
      <c r="X519" s="56"/>
      <c r="Y519" s="95">
        <v>518</v>
      </c>
      <c r="Z519" s="122">
        <f>(幕後結果!$AB$2+幕後結果!$AB$4*幕後結果_最佳化!$N1520)*12/3</f>
        <v>-3.2997930750545996</v>
      </c>
      <c r="AA519" s="122">
        <f>(幕後結果!$AC$2+幕後結果!$AC$4*幕後結果_最佳化!$O1520)*12/3</f>
        <v>-0.59420445242040387</v>
      </c>
      <c r="AB519" s="122">
        <f>(幕後結果!$AD$2+幕後結果!$AD$4*幕後結果_最佳化!$P1520)*12/3</f>
        <v>1.292284111051113</v>
      </c>
      <c r="AC519" s="122">
        <f>(幕後結果!$AE$2+幕後結果!$AE$4*幕後結果_最佳化!$Q1520)*12/3</f>
        <v>-1.0538252419164953</v>
      </c>
      <c r="AD519" s="122">
        <f>(幕後結果!$AF$2+幕後結果!$AF$4*幕後結果_最佳化!$R1520)*12/3</f>
        <v>1.963806063861427</v>
      </c>
      <c r="AE519" s="122">
        <f>(幕後結果!$AG$2+幕後結果!$AG$4*幕後結果_最佳化!$S1520)*12/3</f>
        <v>-1.4791041201795416</v>
      </c>
      <c r="AF519" s="122">
        <f>(幕後結果!$AH$2+幕後結果!$AH$4*幕後結果_最佳化!$T1520)*12/3</f>
        <v>-1.0779455238051263</v>
      </c>
      <c r="AG519" s="122">
        <f>(幕後結果!$AI$2+幕後結果!$AI$4*幕後結果_最佳化!$U1520)*12/3</f>
        <v>1.2425801870218787</v>
      </c>
      <c r="AH519" s="122">
        <f>(幕後結果!$AJ$2+幕後結果!$AJ$4*幕後結果_最佳化!$V1520)*12/3</f>
        <v>-2.2661483328170586</v>
      </c>
      <c r="AI519" s="96">
        <f>(幕後結果!$AK$2+幕後結果!$AK$4*幕後結果_最佳化!$W1520)*12/3</f>
        <v>1.9232548705030326</v>
      </c>
      <c r="AJ519" s="56"/>
      <c r="AK519" s="56"/>
      <c r="AL519" s="56"/>
      <c r="AM519" s="104">
        <v>518</v>
      </c>
      <c r="AN519" s="122">
        <f t="shared" si="105"/>
        <v>2.4422423629545557E-2</v>
      </c>
      <c r="AO519" s="122">
        <f t="shared" si="106"/>
        <v>9.8240459373999917E-2</v>
      </c>
      <c r="AP519" s="122">
        <f t="shared" si="107"/>
        <v>0.20217569338399341</v>
      </c>
      <c r="AQ519" s="122">
        <f t="shared" si="108"/>
        <v>0.15596740584613775</v>
      </c>
      <c r="AR519" s="122">
        <f t="shared" si="109"/>
        <v>1.5475339383111074E-2</v>
      </c>
      <c r="AS519" s="122">
        <f t="shared" si="110"/>
        <v>0.24201989208447902</v>
      </c>
      <c r="AT519" s="122">
        <f t="shared" si="111"/>
        <v>3.7971002499440163E-3</v>
      </c>
      <c r="AU519" s="122">
        <f t="shared" si="112"/>
        <v>4.7467289288275247E-2</v>
      </c>
      <c r="AV519" s="122">
        <f t="shared" si="113"/>
        <v>0.15413554751417879</v>
      </c>
      <c r="AW519" s="122">
        <f t="shared" si="114"/>
        <v>5.6298849246335235E-2</v>
      </c>
      <c r="AX519" s="122">
        <f t="shared" si="115"/>
        <v>1.0000000000000002</v>
      </c>
      <c r="AY519" s="122">
        <f>SUMPRODUCT(AN519:AW519,幕後結果_最佳化!$Z$1005:$AI$1005)</f>
        <v>3.729434764950168E-2</v>
      </c>
      <c r="AZ519" s="122">
        <f>(SUMPRODUCT(AN519:AW519,MMULT(AN519:AW519,幕後結果!$AB$9:$AK$18)))*252</f>
        <v>5.770873256313154E-2</v>
      </c>
      <c r="BA519" s="122">
        <f t="shared" si="116"/>
        <v>0.24022641936958461</v>
      </c>
      <c r="BB519" s="98">
        <f t="shared" si="117"/>
        <v>-2.3334870349435263E-2</v>
      </c>
      <c r="BC519" s="56"/>
      <c r="BD519" s="56"/>
    </row>
    <row r="520" spans="1:56">
      <c r="A520" s="91">
        <v>519</v>
      </c>
      <c r="B520" s="122">
        <v>6.8340904469206931E-2</v>
      </c>
      <c r="C520" s="122">
        <v>0.2745245153220961</v>
      </c>
      <c r="D520" s="122">
        <v>0.39866791620246289</v>
      </c>
      <c r="E520" s="122">
        <v>0.81559888024442051</v>
      </c>
      <c r="F520" s="122">
        <v>0.24274735631741029</v>
      </c>
      <c r="G520" s="122">
        <v>0.39079739942664848</v>
      </c>
      <c r="H520" s="122">
        <v>0.46233892577119939</v>
      </c>
      <c r="I520" s="122">
        <v>0.31205042010510731</v>
      </c>
      <c r="J520" s="122">
        <v>0.66366925634902296</v>
      </c>
      <c r="K520" s="100">
        <v>0.65411845200111896</v>
      </c>
      <c r="L520" s="101"/>
      <c r="M520" s="102">
        <v>519</v>
      </c>
      <c r="N520" s="125">
        <v>-1.488262012311935</v>
      </c>
      <c r="O520" s="125">
        <v>-0.59918574046263628</v>
      </c>
      <c r="P520" s="125">
        <v>-0.25679655140562352</v>
      </c>
      <c r="Q520" s="125">
        <v>0.89871921496337182</v>
      </c>
      <c r="R520" s="125">
        <v>-0.69749237015466325</v>
      </c>
      <c r="S520" s="125">
        <v>-0.27724133952815561</v>
      </c>
      <c r="T520" s="125">
        <v>-9.4542968262464916E-2</v>
      </c>
      <c r="U520" s="122">
        <v>-0.4900467182689538</v>
      </c>
      <c r="V520" s="122">
        <v>0.42249809993026383</v>
      </c>
      <c r="W520" s="94">
        <v>0.39646354511359422</v>
      </c>
      <c r="X520" s="56"/>
      <c r="Y520" s="95">
        <v>519</v>
      </c>
      <c r="Z520" s="122">
        <f>(幕後結果!$AB$2+幕後結果!$AB$4*幕後結果_最佳化!$N1521)*12/3</f>
        <v>-3.3517431193240541</v>
      </c>
      <c r="AA520" s="122">
        <f>(幕後結果!$AC$2+幕後結果!$AC$4*幕後結果_最佳化!$O1521)*12/3</f>
        <v>-0.65846247743208952</v>
      </c>
      <c r="AB520" s="122">
        <f>(幕後結果!$AD$2+幕後結果!$AD$4*幕後結果_最佳化!$P1521)*12/3</f>
        <v>-0.88322404777965813</v>
      </c>
      <c r="AC520" s="122">
        <f>(幕後結果!$AE$2+幕後結果!$AE$4*幕後結果_最佳化!$Q1521)*12/3</f>
        <v>0.64665753939321002</v>
      </c>
      <c r="AD520" s="122">
        <f>(幕後結果!$AF$2+幕後結果!$AF$4*幕後結果_最佳化!$R1521)*12/3</f>
        <v>-0.24472546901793368</v>
      </c>
      <c r="AE520" s="122">
        <f>(幕後結果!$AG$2+幕後結果!$AG$4*幕後結果_最佳化!$S1521)*12/3</f>
        <v>-0.24662359572173662</v>
      </c>
      <c r="AF520" s="122">
        <f>(幕後結果!$AH$2+幕後結果!$AH$4*幕後結果_最佳化!$T1521)*12/3</f>
        <v>-0.29681773376133924</v>
      </c>
      <c r="AG520" s="122">
        <f>(幕後結果!$AI$2+幕後結果!$AI$4*幕後結果_最佳化!$U1521)*12/3</f>
        <v>-1.6096804114993077</v>
      </c>
      <c r="AH520" s="122">
        <f>(幕後結果!$AJ$2+幕後結果!$AJ$4*幕後結果_最佳化!$V1521)*12/3</f>
        <v>1.0644059255207194</v>
      </c>
      <c r="AI520" s="96">
        <f>(幕後結果!$AK$2+幕後結果!$AK$4*幕後結果_最佳化!$W1521)*12/3</f>
        <v>-2.7442114994370725</v>
      </c>
      <c r="AJ520" s="56"/>
      <c r="AK520" s="56"/>
      <c r="AL520" s="56"/>
      <c r="AM520" s="104">
        <v>519</v>
      </c>
      <c r="AN520" s="122">
        <f t="shared" si="105"/>
        <v>9.0911594768385631E-3</v>
      </c>
      <c r="AO520" s="122">
        <f t="shared" si="106"/>
        <v>0.15586036434597519</v>
      </c>
      <c r="AP520" s="122">
        <f t="shared" si="107"/>
        <v>8.8959347858474525E-3</v>
      </c>
      <c r="AQ520" s="122">
        <f t="shared" si="108"/>
        <v>0.15775631116435332</v>
      </c>
      <c r="AR520" s="122">
        <f t="shared" si="109"/>
        <v>4.8808838860336197E-3</v>
      </c>
      <c r="AS520" s="122">
        <f t="shared" si="110"/>
        <v>0.13546522576491946</v>
      </c>
      <c r="AT520" s="122">
        <f t="shared" si="111"/>
        <v>0.19697650369153033</v>
      </c>
      <c r="AU520" s="122">
        <f t="shared" si="112"/>
        <v>0.22068230258594296</v>
      </c>
      <c r="AV520" s="122">
        <f t="shared" si="113"/>
        <v>8.0346424023452268E-2</v>
      </c>
      <c r="AW520" s="122">
        <f t="shared" si="114"/>
        <v>3.0044890275106824E-2</v>
      </c>
      <c r="AX520" s="122">
        <f t="shared" si="115"/>
        <v>1</v>
      </c>
      <c r="AY520" s="122">
        <f>SUMPRODUCT(AN520:AW520,幕後結果_最佳化!$Z$1005:$AI$1005)</f>
        <v>2.9061508127351254E-2</v>
      </c>
      <c r="AZ520" s="122">
        <f>(SUMPRODUCT(AN520:AW520,MMULT(AN520:AW520,幕後結果!$AB$9:$AK$18)))*252</f>
        <v>6.0025521390054119E-2</v>
      </c>
      <c r="BA520" s="122">
        <f t="shared" si="116"/>
        <v>0.24500106405902428</v>
      </c>
      <c r="BB520" s="98">
        <f t="shared" si="117"/>
        <v>-5.6483394983602414E-2</v>
      </c>
      <c r="BC520" s="56"/>
      <c r="BD520" s="56"/>
    </row>
    <row r="521" spans="1:56">
      <c r="A521" s="91">
        <v>520</v>
      </c>
      <c r="B521" s="122">
        <v>0.20415833081975587</v>
      </c>
      <c r="C521" s="122">
        <v>0.60626029870764153</v>
      </c>
      <c r="D521" s="122">
        <v>0.24890815969964009</v>
      </c>
      <c r="E521" s="122">
        <v>0.49742616522315486</v>
      </c>
      <c r="F521" s="122">
        <v>0.65090920592280277</v>
      </c>
      <c r="G521" s="122">
        <v>0.97083346616860755</v>
      </c>
      <c r="H521" s="122">
        <v>0.54149448453424753</v>
      </c>
      <c r="I521" s="122">
        <v>0.72787472524901853</v>
      </c>
      <c r="J521" s="122">
        <v>0.73352972128468652</v>
      </c>
      <c r="K521" s="100">
        <v>0.39117767278952109</v>
      </c>
      <c r="L521" s="101"/>
      <c r="M521" s="102">
        <v>520</v>
      </c>
      <c r="N521" s="125">
        <v>-0.82685956933623372</v>
      </c>
      <c r="O521" s="125">
        <v>0.26958518053628922</v>
      </c>
      <c r="P521" s="125">
        <v>-0.6779296185138548</v>
      </c>
      <c r="Q521" s="125">
        <v>-6.4516917834770929E-3</v>
      </c>
      <c r="R521" s="125">
        <v>0.38777629667824187</v>
      </c>
      <c r="S521" s="125">
        <v>1.8931865331175244</v>
      </c>
      <c r="T521" s="125">
        <v>0.10419949977859738</v>
      </c>
      <c r="U521" s="122">
        <v>0.60639791976578628</v>
      </c>
      <c r="V521" s="122">
        <v>0.62352351053719057</v>
      </c>
      <c r="W521" s="94">
        <v>-0.27625092541484642</v>
      </c>
      <c r="X521" s="56"/>
      <c r="Y521" s="95">
        <v>520</v>
      </c>
      <c r="Z521" s="122">
        <f>(幕後結果!$AB$2+幕後結果!$AB$4*幕後結果_最佳化!$N1522)*12/3</f>
        <v>-2.6742941024756255</v>
      </c>
      <c r="AA521" s="122">
        <f>(幕後結果!$AC$2+幕後結果!$AC$4*幕後結果_最佳化!$O1522)*12/3</f>
        <v>0.27136176017743363</v>
      </c>
      <c r="AB521" s="122">
        <f>(幕後結果!$AD$2+幕後結果!$AD$4*幕後結果_最佳化!$P1522)*12/3</f>
        <v>-0.85971331409644414</v>
      </c>
      <c r="AC521" s="122">
        <f>(幕後結果!$AE$2+幕後結果!$AE$4*幕後結果_最佳化!$Q1522)*12/3</f>
        <v>-0.11504911520045741</v>
      </c>
      <c r="AD521" s="122">
        <f>(幕後結果!$AF$2+幕後結果!$AF$4*幕後結果_最佳化!$R1522)*12/3</f>
        <v>1.4565440751632857</v>
      </c>
      <c r="AE521" s="122">
        <f>(幕後結果!$AG$2+幕後結果!$AG$4*幕後結果_最佳化!$S1522)*12/3</f>
        <v>1.1293524262484138</v>
      </c>
      <c r="AF521" s="122">
        <f>(幕後結果!$AH$2+幕後結果!$AH$4*幕後結果_最佳化!$T1522)*12/3</f>
        <v>6.0430228056475022E-3</v>
      </c>
      <c r="AG521" s="122">
        <f>(幕後結果!$AI$2+幕後結果!$AI$4*幕後結果_最佳化!$U1522)*12/3</f>
        <v>0.22094614914721078</v>
      </c>
      <c r="AH521" s="122">
        <f>(幕後結果!$AJ$2+幕後結果!$AJ$4*幕後結果_最佳化!$V1522)*12/3</f>
        <v>1.6327963368141836</v>
      </c>
      <c r="AI521" s="96">
        <f>(幕後結果!$AK$2+幕後結果!$AK$4*幕後結果_最佳化!$W1522)*12/3</f>
        <v>-1.385919175816267</v>
      </c>
      <c r="AJ521" s="56"/>
      <c r="AK521" s="56"/>
      <c r="AL521" s="56"/>
      <c r="AM521" s="104">
        <v>520</v>
      </c>
      <c r="AN521" s="122">
        <f t="shared" si="105"/>
        <v>0.18885124229002762</v>
      </c>
      <c r="AO521" s="122">
        <f t="shared" si="106"/>
        <v>2.5841404688540768E-2</v>
      </c>
      <c r="AP521" s="122">
        <f t="shared" si="107"/>
        <v>8.3271402801120262E-2</v>
      </c>
      <c r="AQ521" s="122">
        <f t="shared" si="108"/>
        <v>5.0325295563911812E-2</v>
      </c>
      <c r="AR521" s="122">
        <f t="shared" si="109"/>
        <v>3.3736573466289846E-2</v>
      </c>
      <c r="AS521" s="122">
        <f t="shared" si="110"/>
        <v>7.2639629656074942E-2</v>
      </c>
      <c r="AT521" s="122">
        <f t="shared" si="111"/>
        <v>0.16313549997245533</v>
      </c>
      <c r="AU521" s="122">
        <f t="shared" si="112"/>
        <v>0.12856682205759176</v>
      </c>
      <c r="AV521" s="122">
        <f t="shared" si="113"/>
        <v>0.17263080642295978</v>
      </c>
      <c r="AW521" s="122">
        <f t="shared" si="114"/>
        <v>8.100132308102781E-2</v>
      </c>
      <c r="AX521" s="122">
        <f t="shared" si="115"/>
        <v>0.99999999999999989</v>
      </c>
      <c r="AY521" s="122">
        <f>SUMPRODUCT(AN521:AW521,幕後結果_最佳化!$Z$1005:$AI$1005)</f>
        <v>-0.27930753485764281</v>
      </c>
      <c r="AZ521" s="122">
        <f>(SUMPRODUCT(AN521:AW521,MMULT(AN521:AW521,幕後結果!$AB$9:$AK$18)))*252</f>
        <v>4.9287008516609325E-2</v>
      </c>
      <c r="BA521" s="122">
        <f t="shared" si="116"/>
        <v>0.22200677583490402</v>
      </c>
      <c r="BB521" s="98">
        <f t="shared" si="117"/>
        <v>-1.4513409946426741</v>
      </c>
      <c r="BC521" s="56"/>
      <c r="BD521" s="56"/>
    </row>
    <row r="522" spans="1:56">
      <c r="A522" s="91">
        <v>521</v>
      </c>
      <c r="B522" s="122">
        <v>7.1251786708013354E-2</v>
      </c>
      <c r="C522" s="122">
        <v>0.91420768107303529</v>
      </c>
      <c r="D522" s="122">
        <v>0.30201260905409666</v>
      </c>
      <c r="E522" s="122">
        <v>0.81481199131018656</v>
      </c>
      <c r="F522" s="122">
        <v>0.2187945789938377</v>
      </c>
      <c r="G522" s="122">
        <v>0.92747866950430491</v>
      </c>
      <c r="H522" s="122">
        <v>0.29488593143138697</v>
      </c>
      <c r="I522" s="122">
        <v>0.85584941430440664</v>
      </c>
      <c r="J522" s="122">
        <v>0.87166372890106358</v>
      </c>
      <c r="K522" s="100">
        <v>0.68238788169339171</v>
      </c>
      <c r="L522" s="101"/>
      <c r="M522" s="102">
        <v>521</v>
      </c>
      <c r="N522" s="125">
        <v>-1.4665313996749645</v>
      </c>
      <c r="O522" s="125">
        <v>1.3671297562422526</v>
      </c>
      <c r="P522" s="125">
        <v>-0.51862077593978906</v>
      </c>
      <c r="Q522" s="125">
        <v>0.8957692477881648</v>
      </c>
      <c r="R522" s="125">
        <v>-0.77627071913434553</v>
      </c>
      <c r="S522" s="125">
        <v>1.4572671136191322</v>
      </c>
      <c r="T522" s="125">
        <v>-0.53916666014050274</v>
      </c>
      <c r="U522" s="122">
        <v>1.0618557603489562</v>
      </c>
      <c r="V522" s="122">
        <v>1.1342909068086977</v>
      </c>
      <c r="W522" s="94">
        <v>0.47438661436438745</v>
      </c>
      <c r="X522" s="56"/>
      <c r="Y522" s="95">
        <v>521</v>
      </c>
      <c r="Z522" s="122">
        <f>(幕後結果!$AB$2+幕後結果!$AB$4*幕後結果_最佳化!$N1523)*12/3</f>
        <v>-3.3294852907920087</v>
      </c>
      <c r="AA522" s="122">
        <f>(幕後結果!$AC$2+幕後結果!$AC$4*幕後結果_最佳化!$O1523)*12/3</f>
        <v>1.4214965911109958</v>
      </c>
      <c r="AB522" s="122">
        <f>(幕後結果!$AD$2+幕後結果!$AD$4*幕後結果_最佳化!$P1523)*12/3</f>
        <v>-0.31209458245985683</v>
      </c>
      <c r="AC522" s="122">
        <f>(幕後結果!$AE$2+幕後結果!$AE$4*幕後結果_最佳化!$Q1523)*12/3</f>
        <v>1.2022302212150928</v>
      </c>
      <c r="AD522" s="122">
        <f>(幕後結果!$AF$2+幕後結果!$AF$4*幕後結果_最佳化!$R1523)*12/3</f>
        <v>-0.37833908330581312</v>
      </c>
      <c r="AE522" s="122">
        <f>(幕後結果!$AG$2+幕後結果!$AG$4*幕後結果_最佳化!$S1523)*12/3</f>
        <v>1.1020614299939662</v>
      </c>
      <c r="AF522" s="122">
        <f>(幕後結果!$AH$2+幕後結果!$AH$4*幕後結果_最佳化!$T1523)*12/3</f>
        <v>-0.40518649606342</v>
      </c>
      <c r="AG522" s="122">
        <f>(幕後結果!$AI$2+幕後結果!$AI$4*幕後結果_最佳化!$U1523)*12/3</f>
        <v>1.1142132193598964</v>
      </c>
      <c r="AH522" s="122">
        <f>(幕後結果!$AJ$2+幕後結果!$AJ$4*幕後結果_最佳化!$V1523)*12/3</f>
        <v>1.835146598861515</v>
      </c>
      <c r="AI522" s="96">
        <f>(幕後結果!$AK$2+幕後結果!$AK$4*幕後結果_最佳化!$W1523)*12/3</f>
        <v>-0.50194375754128284</v>
      </c>
      <c r="AJ522" s="56"/>
      <c r="AK522" s="56"/>
      <c r="AL522" s="56"/>
      <c r="AM522" s="104">
        <v>521</v>
      </c>
      <c r="AN522" s="122">
        <f t="shared" si="105"/>
        <v>3.0677455932734844E-2</v>
      </c>
      <c r="AO522" s="122">
        <f t="shared" si="106"/>
        <v>0.19675073546616761</v>
      </c>
      <c r="AP522" s="122">
        <f t="shared" si="107"/>
        <v>5.3498805183229456E-2</v>
      </c>
      <c r="AQ522" s="122">
        <f t="shared" si="108"/>
        <v>3.2796298026353296E-2</v>
      </c>
      <c r="AR522" s="122">
        <f t="shared" si="109"/>
        <v>0.1949457520227631</v>
      </c>
      <c r="AS522" s="122">
        <f t="shared" si="110"/>
        <v>8.1029887702574827E-2</v>
      </c>
      <c r="AT522" s="122">
        <f t="shared" si="111"/>
        <v>1.6688057376711252E-2</v>
      </c>
      <c r="AU522" s="122">
        <f t="shared" si="112"/>
        <v>0.12491477200824173</v>
      </c>
      <c r="AV522" s="122">
        <f t="shared" si="113"/>
        <v>0.14685290626366643</v>
      </c>
      <c r="AW522" s="122">
        <f t="shared" si="114"/>
        <v>0.12184533001755742</v>
      </c>
      <c r="AX522" s="122">
        <f t="shared" si="115"/>
        <v>1</v>
      </c>
      <c r="AY522" s="122">
        <f>SUMPRODUCT(AN522:AW522,幕後結果_最佳化!$Z$1005:$AI$1005)</f>
        <v>6.6472665153802124E-2</v>
      </c>
      <c r="AZ522" s="122">
        <f>(SUMPRODUCT(AN522:AW522,MMULT(AN522:AW522,幕後結果!$AB$9:$AK$18)))*252</f>
        <v>8.1640135052849061E-2</v>
      </c>
      <c r="BA522" s="122">
        <f t="shared" si="116"/>
        <v>0.28572737889962357</v>
      </c>
      <c r="BB522" s="98">
        <f t="shared" si="117"/>
        <v>8.2500547355957909E-2</v>
      </c>
      <c r="BC522" s="56"/>
      <c r="BD522" s="56"/>
    </row>
    <row r="523" spans="1:56">
      <c r="A523" s="91">
        <v>522</v>
      </c>
      <c r="B523" s="122">
        <v>0.39595689236521681</v>
      </c>
      <c r="C523" s="122">
        <v>0.81912710591896354</v>
      </c>
      <c r="D523" s="122">
        <v>3.5367762046401463E-2</v>
      </c>
      <c r="E523" s="122">
        <v>0.31720614693113336</v>
      </c>
      <c r="F523" s="122">
        <v>0.22060767890761701</v>
      </c>
      <c r="G523" s="122">
        <v>0.16139584570944399</v>
      </c>
      <c r="H523" s="122">
        <v>0.21784043662562858</v>
      </c>
      <c r="I523" s="122">
        <v>0.12181244152977166</v>
      </c>
      <c r="J523" s="122">
        <v>0.78447074821812546</v>
      </c>
      <c r="K523" s="100">
        <v>0.98594741959842502</v>
      </c>
      <c r="L523" s="101"/>
      <c r="M523" s="102">
        <v>522</v>
      </c>
      <c r="N523" s="125">
        <v>-0.263826278130188</v>
      </c>
      <c r="O523" s="125">
        <v>0.91204355842088936</v>
      </c>
      <c r="P523" s="125">
        <v>-1.8071716223333192</v>
      </c>
      <c r="Q523" s="125">
        <v>-0.4755257361860446</v>
      </c>
      <c r="R523" s="125">
        <v>-0.77014251686409851</v>
      </c>
      <c r="S523" s="125">
        <v>-0.98873729336673255</v>
      </c>
      <c r="T523" s="125">
        <v>-0.77950741177625382</v>
      </c>
      <c r="U523" s="122">
        <v>-1.165974184700397</v>
      </c>
      <c r="V523" s="122">
        <v>0.78738161890592406</v>
      </c>
      <c r="W523" s="94">
        <v>2.1958153739956514</v>
      </c>
      <c r="X523" s="56"/>
      <c r="Y523" s="95">
        <v>522</v>
      </c>
      <c r="Z523" s="122">
        <f>(幕後結果!$AB$2+幕後結果!$AB$4*幕後結果_最佳化!$N1524)*12/3</f>
        <v>-2.097600814400661</v>
      </c>
      <c r="AA523" s="122">
        <f>(幕後結果!$AC$2+幕後結果!$AC$4*幕後結果_最佳化!$O1524)*12/3</f>
        <v>0.96019893933557976</v>
      </c>
      <c r="AB523" s="122">
        <f>(幕後結果!$AD$2+幕後結果!$AD$4*幕後結果_最佳化!$P1524)*12/3</f>
        <v>-1.7655092360967961</v>
      </c>
      <c r="AC523" s="122">
        <f>(幕後結果!$AE$2+幕後結果!$AE$4*幕後結果_最佳化!$Q1524)*12/3</f>
        <v>-0.87077610680329087</v>
      </c>
      <c r="AD523" s="122">
        <f>(幕後結果!$AF$2+幕後結果!$AF$4*幕後結果_最佳化!$R1524)*12/3</f>
        <v>-1.0995270924487883</v>
      </c>
      <c r="AE523" s="122">
        <f>(幕後結果!$AG$2+幕後結果!$AG$4*幕後結果_最佳化!$S1524)*12/3</f>
        <v>-0.52113395166145138</v>
      </c>
      <c r="AF523" s="122">
        <f>(幕後結果!$AH$2+幕後結果!$AH$4*幕後結果_最佳化!$T1524)*12/3</f>
        <v>-0.39478794077309692</v>
      </c>
      <c r="AG523" s="122">
        <f>(幕後結果!$AI$2+幕後結果!$AI$4*幕後結果_最佳化!$U1524)*12/3</f>
        <v>-1.2605979528036371</v>
      </c>
      <c r="AH523" s="122">
        <f>(幕後結果!$AJ$2+幕後結果!$AJ$4*幕後結果_最佳化!$V1524)*12/3</f>
        <v>1.6960923739961788</v>
      </c>
      <c r="AI523" s="96">
        <f>(幕後結果!$AK$2+幕後結果!$AK$4*幕後結果_最佳化!$W1524)*12/3</f>
        <v>-0.4656246462678324</v>
      </c>
      <c r="AJ523" s="56"/>
      <c r="AK523" s="56"/>
      <c r="AL523" s="56"/>
      <c r="AM523" s="104">
        <v>522</v>
      </c>
      <c r="AN523" s="122">
        <f t="shared" si="105"/>
        <v>0.16685201159579258</v>
      </c>
      <c r="AO523" s="122">
        <f t="shared" si="106"/>
        <v>5.5567956476212502E-2</v>
      </c>
      <c r="AP523" s="122">
        <f t="shared" si="107"/>
        <v>6.697934137885786E-2</v>
      </c>
      <c r="AQ523" s="122">
        <f t="shared" si="108"/>
        <v>0.20350737400706473</v>
      </c>
      <c r="AR523" s="122">
        <f t="shared" si="109"/>
        <v>3.8986692233861912E-2</v>
      </c>
      <c r="AS523" s="122">
        <f t="shared" si="110"/>
        <v>4.9553772292704069E-3</v>
      </c>
      <c r="AT523" s="122">
        <f t="shared" si="111"/>
        <v>1.5835405488276163E-2</v>
      </c>
      <c r="AU523" s="122">
        <f t="shared" si="112"/>
        <v>0.21852121021177323</v>
      </c>
      <c r="AV523" s="122">
        <f t="shared" si="113"/>
        <v>0.10052167023542687</v>
      </c>
      <c r="AW523" s="122">
        <f t="shared" si="114"/>
        <v>0.12827296114346384</v>
      </c>
      <c r="AX523" s="122">
        <f t="shared" si="115"/>
        <v>1</v>
      </c>
      <c r="AY523" s="122">
        <f>SUMPRODUCT(AN523:AW523,幕後結果_最佳化!$Z$1005:$AI$1005)</f>
        <v>-0.39133826673679128</v>
      </c>
      <c r="AZ523" s="122">
        <f>(SUMPRODUCT(AN523:AW523,MMULT(AN523:AW523,幕後結果!$AB$9:$AK$18)))*252</f>
        <v>8.0648550435316407E-2</v>
      </c>
      <c r="BA523" s="122">
        <f t="shared" si="116"/>
        <v>0.28398688426636259</v>
      </c>
      <c r="BB523" s="98">
        <f t="shared" si="117"/>
        <v>-1.5290785976210857</v>
      </c>
      <c r="BC523" s="56"/>
      <c r="BD523" s="56"/>
    </row>
    <row r="524" spans="1:56">
      <c r="A524" s="91">
        <v>523</v>
      </c>
      <c r="B524" s="122">
        <v>0.73432249750723222</v>
      </c>
      <c r="C524" s="122">
        <v>0.71015127864937888</v>
      </c>
      <c r="D524" s="122">
        <v>0.46647381555839118</v>
      </c>
      <c r="E524" s="122">
        <v>0.95840399198922266</v>
      </c>
      <c r="F524" s="122">
        <v>0.20042941703884987</v>
      </c>
      <c r="G524" s="122">
        <v>0.66859158317986256</v>
      </c>
      <c r="H524" s="122">
        <v>0.22139902223819363</v>
      </c>
      <c r="I524" s="122">
        <v>0.19352889576811561</v>
      </c>
      <c r="J524" s="122">
        <v>0.69177701146719306</v>
      </c>
      <c r="K524" s="100">
        <v>0.66194606226047448</v>
      </c>
      <c r="L524" s="101"/>
      <c r="M524" s="102">
        <v>523</v>
      </c>
      <c r="N524" s="125">
        <v>0.62593892028130826</v>
      </c>
      <c r="O524" s="125">
        <v>0.55382671593061861</v>
      </c>
      <c r="P524" s="125">
        <v>-8.4136844116175044E-2</v>
      </c>
      <c r="Q524" s="125">
        <v>1.7324581847843308</v>
      </c>
      <c r="R524" s="125">
        <v>-0.84008838126750873</v>
      </c>
      <c r="S524" s="125">
        <v>0.43602742240934073</v>
      </c>
      <c r="T524" s="125">
        <v>-0.76747686277393323</v>
      </c>
      <c r="U524" s="122">
        <v>-0.86496537858067524</v>
      </c>
      <c r="V524" s="122">
        <v>0.50089364243001644</v>
      </c>
      <c r="W524" s="94">
        <v>0.41778013601290614</v>
      </c>
      <c r="X524" s="56"/>
      <c r="Y524" s="95">
        <v>523</v>
      </c>
      <c r="Z524" s="122">
        <f>(幕後結果!$AB$2+幕後結果!$AB$4*幕後結果_最佳化!$N1525)*12/3</f>
        <v>-1.1862486334533036</v>
      </c>
      <c r="AA524" s="122">
        <f>(幕後結果!$AC$2+幕後結果!$AC$4*幕後結果_最佳化!$O1525)*12/3</f>
        <v>0.59614574577384905</v>
      </c>
      <c r="AB524" s="122">
        <f>(幕後結果!$AD$2+幕後結果!$AD$4*幕後結果_最佳化!$P1525)*12/3</f>
        <v>0.2158320382417801</v>
      </c>
      <c r="AC524" s="122">
        <f>(幕後結果!$AE$2+幕後結果!$AE$4*幕後結果_最佳化!$Q1525)*12/3</f>
        <v>2.4073945312220379</v>
      </c>
      <c r="AD524" s="122">
        <f>(幕後結果!$AF$2+幕後結果!$AF$4*幕後結果_最佳化!$R1525)*12/3</f>
        <v>0.15878117225596944</v>
      </c>
      <c r="AE524" s="122">
        <f>(幕後結果!$AG$2+幕後結果!$AG$4*幕後結果_最佳化!$S1525)*12/3</f>
        <v>0.6822685043937341</v>
      </c>
      <c r="AF524" s="122">
        <f>(幕後結果!$AH$2+幕後結果!$AH$4*幕後結果_最佳化!$T1525)*12/3</f>
        <v>-0.28240645587603513</v>
      </c>
      <c r="AG524" s="122">
        <f>(幕後結果!$AI$2+幕後結果!$AI$4*幕後結果_最佳化!$U1525)*12/3</f>
        <v>-0.85320682804012138</v>
      </c>
      <c r="AH524" s="122">
        <f>(幕後結果!$AJ$2+幕後結果!$AJ$4*幕後結果_最佳化!$V1525)*12/3</f>
        <v>1.7804174016174514</v>
      </c>
      <c r="AI524" s="96">
        <f>(幕後結果!$AK$2+幕後結果!$AK$4*幕後結果_最佳化!$W1525)*12/3</f>
        <v>-1.9713560710352338</v>
      </c>
      <c r="AJ524" s="56"/>
      <c r="AK524" s="56"/>
      <c r="AL524" s="56"/>
      <c r="AM524" s="104">
        <v>523</v>
      </c>
      <c r="AN524" s="122">
        <f t="shared" si="105"/>
        <v>3.4560310851747496E-2</v>
      </c>
      <c r="AO524" s="122">
        <f t="shared" si="106"/>
        <v>6.9572791466746345E-2</v>
      </c>
      <c r="AP524" s="122">
        <f t="shared" si="107"/>
        <v>4.1866887137304402E-2</v>
      </c>
      <c r="AQ524" s="122">
        <f t="shared" si="108"/>
        <v>0.10606174134750032</v>
      </c>
      <c r="AR524" s="122">
        <f t="shared" si="109"/>
        <v>9.5416404579623165E-2</v>
      </c>
      <c r="AS524" s="122">
        <f t="shared" si="110"/>
        <v>0.16981893493326314</v>
      </c>
      <c r="AT524" s="122">
        <f t="shared" si="111"/>
        <v>0.15861560440582273</v>
      </c>
      <c r="AU524" s="122">
        <f t="shared" si="112"/>
        <v>0.18327076032113887</v>
      </c>
      <c r="AV524" s="122">
        <f t="shared" si="113"/>
        <v>0.10378077025970797</v>
      </c>
      <c r="AW524" s="122">
        <f t="shared" si="114"/>
        <v>3.7035794697145664E-2</v>
      </c>
      <c r="AX524" s="122">
        <f t="shared" si="115"/>
        <v>1.0000000000000002</v>
      </c>
      <c r="AY524" s="122">
        <f>SUMPRODUCT(AN524:AW524,幕後結果_最佳化!$Z$1005:$AI$1005)</f>
        <v>7.1740244419619487E-2</v>
      </c>
      <c r="AZ524" s="122">
        <f>(SUMPRODUCT(AN524:AW524,MMULT(AN524:AW524,幕後結果!$AB$9:$AK$18)))*252</f>
        <v>5.2241490900248794E-2</v>
      </c>
      <c r="BA524" s="122">
        <f t="shared" si="116"/>
        <v>0.22856397550849694</v>
      </c>
      <c r="BB524" s="98">
        <f t="shared" si="117"/>
        <v>0.1261801837120537</v>
      </c>
      <c r="BC524" s="56"/>
      <c r="BD524" s="56"/>
    </row>
    <row r="525" spans="1:56">
      <c r="A525" s="91">
        <v>524</v>
      </c>
      <c r="B525" s="122">
        <v>0.20925058992290335</v>
      </c>
      <c r="C525" s="122">
        <v>0.43084670096572686</v>
      </c>
      <c r="D525" s="122">
        <v>0.9367137621549384</v>
      </c>
      <c r="E525" s="122">
        <v>5.04875158900564E-3</v>
      </c>
      <c r="F525" s="122">
        <v>0.12912262095023386</v>
      </c>
      <c r="G525" s="122">
        <v>0.8670935842169798</v>
      </c>
      <c r="H525" s="122">
        <v>0.66342032286283725</v>
      </c>
      <c r="I525" s="122">
        <v>0.31827449742728064</v>
      </c>
      <c r="J525" s="122">
        <v>0.90165719887939177</v>
      </c>
      <c r="K525" s="100">
        <v>0.45945430859070036</v>
      </c>
      <c r="L525" s="101"/>
      <c r="M525" s="102">
        <v>524</v>
      </c>
      <c r="N525" s="125">
        <v>-0.8090242810950774</v>
      </c>
      <c r="O525" s="125">
        <v>-0.17421893905424735</v>
      </c>
      <c r="P525" s="125">
        <v>1.5277586362330284</v>
      </c>
      <c r="Q525" s="125">
        <v>-2.5724723140245112</v>
      </c>
      <c r="R525" s="125">
        <v>-1.1305483388815307</v>
      </c>
      <c r="S525" s="125">
        <v>1.1127569444132102</v>
      </c>
      <c r="T525" s="125">
        <v>0.42181596153322609</v>
      </c>
      <c r="U525" s="122">
        <v>-0.47252935362975623</v>
      </c>
      <c r="V525" s="122">
        <v>1.2910521284234941</v>
      </c>
      <c r="W525" s="94">
        <v>-0.10180857748588258</v>
      </c>
      <c r="X525" s="56"/>
      <c r="Y525" s="95">
        <v>524</v>
      </c>
      <c r="Z525" s="122">
        <f>(幕後結果!$AB$2+幕後結果!$AB$4*幕後結果_最佳化!$N1526)*12/3</f>
        <v>-2.6560261045078226</v>
      </c>
      <c r="AA525" s="122">
        <f>(幕後結果!$AC$2+幕後結果!$AC$4*幕後結果_最佳化!$O1526)*12/3</f>
        <v>-0.19771382835570003</v>
      </c>
      <c r="AB525" s="122">
        <f>(幕後結果!$AD$2+幕後結果!$AD$4*幕後結果_最佳化!$P1526)*12/3</f>
        <v>1.4748254229918889</v>
      </c>
      <c r="AC525" s="122">
        <f>(幕後結果!$AE$2+幕後結果!$AE$4*幕後結果_最佳化!$Q1526)*12/3</f>
        <v>-1.8789720814689865</v>
      </c>
      <c r="AD525" s="122">
        <f>(幕後結果!$AF$2+幕後結果!$AF$4*幕後結果_最佳化!$R1526)*12/3</f>
        <v>-1.1122974191968713</v>
      </c>
      <c r="AE525" s="122">
        <f>(幕後結果!$AG$2+幕後結果!$AG$4*幕後結果_最佳化!$S1526)*12/3</f>
        <v>5.8510591875605006E-3</v>
      </c>
      <c r="AF525" s="122">
        <f>(幕後結果!$AH$2+幕後結果!$AH$4*幕後結果_最佳化!$T1526)*12/3</f>
        <v>0.13516405061723816</v>
      </c>
      <c r="AG525" s="122">
        <f>(幕後結果!$AI$2+幕後結果!$AI$4*幕後結果_最佳化!$U1526)*12/3</f>
        <v>-0.95213422276926762</v>
      </c>
      <c r="AH525" s="122">
        <f>(幕後結果!$AJ$2+幕後結果!$AJ$4*幕後結果_最佳化!$V1526)*12/3</f>
        <v>2.3043731129166445</v>
      </c>
      <c r="AI525" s="96">
        <f>(幕後結果!$AK$2+幕後結果!$AK$4*幕後結果_最佳化!$W1526)*12/3</f>
        <v>-2.3316611583496063</v>
      </c>
      <c r="AJ525" s="56"/>
      <c r="AK525" s="56"/>
      <c r="AL525" s="56"/>
      <c r="AM525" s="104">
        <v>524</v>
      </c>
      <c r="AN525" s="122">
        <f t="shared" si="105"/>
        <v>0.14535893430915511</v>
      </c>
      <c r="AO525" s="122">
        <f t="shared" si="106"/>
        <v>0.12423239316321955</v>
      </c>
      <c r="AP525" s="122">
        <f t="shared" si="107"/>
        <v>3.0631461516472575E-2</v>
      </c>
      <c r="AQ525" s="122">
        <f t="shared" si="108"/>
        <v>0.1315078450580002</v>
      </c>
      <c r="AR525" s="122">
        <f t="shared" si="109"/>
        <v>0.12807209035284578</v>
      </c>
      <c r="AS525" s="122">
        <f t="shared" si="110"/>
        <v>7.9319630232756455E-2</v>
      </c>
      <c r="AT525" s="122">
        <f t="shared" si="111"/>
        <v>6.3934727660681978E-2</v>
      </c>
      <c r="AU525" s="122">
        <f t="shared" si="112"/>
        <v>0.20593177867590093</v>
      </c>
      <c r="AV525" s="122">
        <f t="shared" si="113"/>
        <v>4.1987089606584121E-2</v>
      </c>
      <c r="AW525" s="122">
        <f t="shared" si="114"/>
        <v>4.9024049424383175E-2</v>
      </c>
      <c r="AX525" s="122">
        <f t="shared" si="115"/>
        <v>1</v>
      </c>
      <c r="AY525" s="122">
        <f>SUMPRODUCT(AN525:AW525,幕後結果_最佳化!$Z$1005:$AI$1005)</f>
        <v>-0.19308614804287361</v>
      </c>
      <c r="AZ525" s="122">
        <f>(SUMPRODUCT(AN525:AW525,MMULT(AN525:AW525,幕後結果!$AB$9:$AK$18)))*252</f>
        <v>7.2376394895608764E-2</v>
      </c>
      <c r="BA525" s="122">
        <f t="shared" si="116"/>
        <v>0.26902861352578977</v>
      </c>
      <c r="BB525" s="98">
        <f t="shared" si="117"/>
        <v>-0.87717862033382321</v>
      </c>
      <c r="BC525" s="56"/>
      <c r="BD525" s="56"/>
    </row>
    <row r="526" spans="1:56">
      <c r="A526" s="91">
        <v>525</v>
      </c>
      <c r="B526" s="122">
        <v>0.26909489583879087</v>
      </c>
      <c r="C526" s="122">
        <v>0.94413494530554409</v>
      </c>
      <c r="D526" s="122">
        <v>0.98154358210798942</v>
      </c>
      <c r="E526" s="122">
        <v>0.24406450681377856</v>
      </c>
      <c r="F526" s="122">
        <v>0.1703775707427877</v>
      </c>
      <c r="G526" s="122">
        <v>0.10698526194709945</v>
      </c>
      <c r="H526" s="122">
        <v>8.8878463804323182E-2</v>
      </c>
      <c r="I526" s="122">
        <v>0.29487862845721158</v>
      </c>
      <c r="J526" s="122">
        <v>0.40848038958568322</v>
      </c>
      <c r="K526" s="100">
        <v>0.42991220919647044</v>
      </c>
      <c r="L526" s="101"/>
      <c r="M526" s="102">
        <v>525</v>
      </c>
      <c r="N526" s="125">
        <v>-0.61555267823088322</v>
      </c>
      <c r="O526" s="125">
        <v>1.5904646425157887</v>
      </c>
      <c r="P526" s="125">
        <v>2.0867268163915478</v>
      </c>
      <c r="Q526" s="125">
        <v>-0.69328771090238439</v>
      </c>
      <c r="R526" s="125">
        <v>-0.95267425495057301</v>
      </c>
      <c r="S526" s="125">
        <v>-1.2427213764456189</v>
      </c>
      <c r="T526" s="125">
        <v>-1.3476936738986423</v>
      </c>
      <c r="U526" s="122">
        <v>-0.53918782995389702</v>
      </c>
      <c r="V526" s="122">
        <v>-0.23145572338111584</v>
      </c>
      <c r="W526" s="94">
        <v>-0.17659767763541245</v>
      </c>
      <c r="X526" s="56"/>
      <c r="Y526" s="95">
        <v>525</v>
      </c>
      <c r="Z526" s="122">
        <f>(幕後結果!$AB$2+幕後結果!$AB$4*幕後結果_最佳化!$N1527)*12/3</f>
        <v>-2.4578606024894798</v>
      </c>
      <c r="AA526" s="122">
        <f>(幕後結果!$AC$2+幕後結果!$AC$4*幕後結果_最佳化!$O1527)*12/3</f>
        <v>1.6718539035003037</v>
      </c>
      <c r="AB526" s="122">
        <f>(幕後結果!$AD$2+幕後結果!$AD$4*幕後結果_最佳化!$P1527)*12/3</f>
        <v>2.9292865941318369</v>
      </c>
      <c r="AC526" s="122">
        <f>(幕後結果!$AE$2+幕後結果!$AE$4*幕後結果_最佳化!$Q1527)*12/3</f>
        <v>1.0702716680731603</v>
      </c>
      <c r="AD526" s="122">
        <f>(幕後結果!$AF$2+幕後結果!$AF$4*幕後結果_最佳化!$R1527)*12/3</f>
        <v>6.0711893313418086E-2</v>
      </c>
      <c r="AE526" s="122">
        <f>(幕後結果!$AG$2+幕後結果!$AG$4*幕後結果_最佳化!$S1527)*12/3</f>
        <v>-1.0563430982600273</v>
      </c>
      <c r="AF526" s="122">
        <f>(幕後結果!$AH$2+幕後結果!$AH$4*幕後結果_最佳化!$T1527)*12/3</f>
        <v>-0.71476413485731383</v>
      </c>
      <c r="AG526" s="122">
        <f>(幕後結果!$AI$2+幕後結果!$AI$4*幕後結果_最佳化!$U1527)*12/3</f>
        <v>0.46123970776447565</v>
      </c>
      <c r="AH526" s="122">
        <f>(幕後結果!$AJ$2+幕後結果!$AJ$4*幕後結果_最佳化!$V1527)*12/3</f>
        <v>0.33236701727414175</v>
      </c>
      <c r="AI526" s="96">
        <f>(幕後結果!$AK$2+幕後結果!$AK$4*幕後結果_最佳化!$W1527)*12/3</f>
        <v>-1.2691933730839686</v>
      </c>
      <c r="AJ526" s="56"/>
      <c r="AK526" s="56"/>
      <c r="AL526" s="56"/>
      <c r="AM526" s="104">
        <v>525</v>
      </c>
      <c r="AN526" s="122">
        <f t="shared" si="105"/>
        <v>0.1448438453906884</v>
      </c>
      <c r="AO526" s="122">
        <f t="shared" si="106"/>
        <v>0.13936451161382224</v>
      </c>
      <c r="AP526" s="122">
        <f t="shared" si="107"/>
        <v>0.12427613804264402</v>
      </c>
      <c r="AQ526" s="122">
        <f t="shared" si="108"/>
        <v>0.11630160772277892</v>
      </c>
      <c r="AR526" s="122">
        <f t="shared" si="109"/>
        <v>7.0893675608909482E-2</v>
      </c>
      <c r="AS526" s="122">
        <f t="shared" si="110"/>
        <v>9.0582963802581185E-2</v>
      </c>
      <c r="AT526" s="122">
        <f t="shared" si="111"/>
        <v>0.10885816695237406</v>
      </c>
      <c r="AU526" s="122">
        <f t="shared" si="112"/>
        <v>4.547458367136719E-2</v>
      </c>
      <c r="AV526" s="122">
        <f t="shared" si="113"/>
        <v>0.11665485521910295</v>
      </c>
      <c r="AW526" s="122">
        <f t="shared" si="114"/>
        <v>4.2749651975731606E-2</v>
      </c>
      <c r="AX526" s="122">
        <f t="shared" si="115"/>
        <v>1</v>
      </c>
      <c r="AY526" s="122">
        <f>SUMPRODUCT(AN526:AW526,幕後結果_最佳化!$Z$1005:$AI$1005)</f>
        <v>-0.11765957576192358</v>
      </c>
      <c r="AZ526" s="122">
        <f>(SUMPRODUCT(AN526:AW526,MMULT(AN526:AW526,幕後結果!$AB$9:$AK$18)))*252</f>
        <v>5.3887274530242182E-2</v>
      </c>
      <c r="BA526" s="122">
        <f t="shared" si="116"/>
        <v>0.23213632746780971</v>
      </c>
      <c r="BB526" s="98">
        <f t="shared" si="117"/>
        <v>-0.69166070435136162</v>
      </c>
      <c r="BC526" s="56"/>
      <c r="BD526" s="56"/>
    </row>
    <row r="527" spans="1:56">
      <c r="A527" s="91">
        <v>526</v>
      </c>
      <c r="B527" s="122">
        <v>4.5409896128328686E-2</v>
      </c>
      <c r="C527" s="122">
        <v>0.73681400102451033</v>
      </c>
      <c r="D527" s="122">
        <v>0.70571080207320525</v>
      </c>
      <c r="E527" s="122">
        <v>0.23765697227902782</v>
      </c>
      <c r="F527" s="122">
        <v>0.3870335361830719</v>
      </c>
      <c r="G527" s="122">
        <v>0.35311461118357834</v>
      </c>
      <c r="H527" s="122">
        <v>0.41851736175498155</v>
      </c>
      <c r="I527" s="122">
        <v>0.60309948587315887</v>
      </c>
      <c r="J527" s="122">
        <v>0.95430159267890247</v>
      </c>
      <c r="K527" s="100">
        <v>0.87183342661723739</v>
      </c>
      <c r="L527" s="101"/>
      <c r="M527" s="102">
        <v>526</v>
      </c>
      <c r="N527" s="125">
        <v>-1.6910890708201411</v>
      </c>
      <c r="O527" s="125">
        <v>0.63355389457386102</v>
      </c>
      <c r="P527" s="125">
        <v>0.54089726543027583</v>
      </c>
      <c r="Q527" s="125">
        <v>-0.71385969147159634</v>
      </c>
      <c r="R527" s="125">
        <v>-0.287059094619662</v>
      </c>
      <c r="S527" s="125">
        <v>-0.37692516102422535</v>
      </c>
      <c r="T527" s="125">
        <v>-0.20568788381789654</v>
      </c>
      <c r="U527" s="122">
        <v>0.2613779905413734</v>
      </c>
      <c r="V527" s="122">
        <v>1.6880750945080789</v>
      </c>
      <c r="W527" s="94">
        <v>1.1351006559500121</v>
      </c>
      <c r="X527" s="56"/>
      <c r="Y527" s="95">
        <v>526</v>
      </c>
      <c r="Z527" s="122">
        <f>(幕後結果!$AB$2+幕後結果!$AB$4*幕後結果_最佳化!$N1528)*12/3</f>
        <v>-3.5594910537865387</v>
      </c>
      <c r="AA527" s="122">
        <f>(幕後結果!$AC$2+幕後結果!$AC$4*幕後結果_最佳化!$O1528)*12/3</f>
        <v>0.64192297781219276</v>
      </c>
      <c r="AB527" s="122">
        <f>(幕後結果!$AD$2+幕後結果!$AD$4*幕後結果_最佳化!$P1528)*12/3</f>
        <v>0.53653510701637597</v>
      </c>
      <c r="AC527" s="122">
        <f>(幕後結果!$AE$2+幕後結果!$AE$4*幕後結果_最佳化!$Q1528)*12/3</f>
        <v>-0.27213652802082949</v>
      </c>
      <c r="AD527" s="122">
        <f>(幕後結果!$AF$2+幕後結果!$AF$4*幕後結果_最佳化!$R1528)*12/3</f>
        <v>0.4310264430356246</v>
      </c>
      <c r="AE527" s="122">
        <f>(幕後結果!$AG$2+幕後結果!$AG$4*幕後結果_最佳化!$S1528)*12/3</f>
        <v>-0.59369465807473265</v>
      </c>
      <c r="AF527" s="122">
        <f>(幕後結果!$AH$2+幕後結果!$AH$4*幕後結果_最佳化!$T1528)*12/3</f>
        <v>-0.17918123890816987</v>
      </c>
      <c r="AG527" s="122">
        <f>(幕後結果!$AI$2+幕後結果!$AI$4*幕後結果_最佳化!$U1528)*12/3</f>
        <v>0.14422632300351429</v>
      </c>
      <c r="AH527" s="122">
        <f>(幕後結果!$AJ$2+幕後結果!$AJ$4*幕後結果_最佳化!$V1528)*12/3</f>
        <v>1.9178994824043576</v>
      </c>
      <c r="AI527" s="96">
        <f>(幕後結果!$AK$2+幕後結果!$AK$4*幕後結果_最佳化!$W1528)*12/3</f>
        <v>-0.52000676471004148</v>
      </c>
      <c r="AJ527" s="56"/>
      <c r="AK527" s="56"/>
      <c r="AL527" s="56"/>
      <c r="AM527" s="104">
        <v>526</v>
      </c>
      <c r="AN527" s="122">
        <f t="shared" si="105"/>
        <v>4.7015186932152604E-3</v>
      </c>
      <c r="AO527" s="122">
        <f t="shared" si="106"/>
        <v>0.17038386040783765</v>
      </c>
      <c r="AP527" s="122">
        <f t="shared" si="107"/>
        <v>0.12446191489311655</v>
      </c>
      <c r="AQ527" s="122">
        <f t="shared" si="108"/>
        <v>0.14574120762492929</v>
      </c>
      <c r="AR527" s="122">
        <f t="shared" si="109"/>
        <v>2.3355025828131058E-2</v>
      </c>
      <c r="AS527" s="122">
        <f t="shared" si="110"/>
        <v>0.12290610533127796</v>
      </c>
      <c r="AT527" s="122">
        <f t="shared" si="111"/>
        <v>7.2998433219448239E-2</v>
      </c>
      <c r="AU527" s="122">
        <f t="shared" si="112"/>
        <v>0.13808211958750949</v>
      </c>
      <c r="AV527" s="122">
        <f t="shared" si="113"/>
        <v>3.8094303206731628E-2</v>
      </c>
      <c r="AW527" s="122">
        <f t="shared" si="114"/>
        <v>0.15927551120780298</v>
      </c>
      <c r="AX527" s="122">
        <f t="shared" si="115"/>
        <v>1</v>
      </c>
      <c r="AY527" s="122">
        <f>SUMPRODUCT(AN527:AW527,幕後結果_最佳化!$Z$1005:$AI$1005)</f>
        <v>-0.19541558927048211</v>
      </c>
      <c r="AZ527" s="122">
        <f>(SUMPRODUCT(AN527:AW527,MMULT(AN527:AW527,幕後結果!$AB$9:$AK$18)))*252</f>
        <v>8.1019618825762835E-2</v>
      </c>
      <c r="BA527" s="122">
        <f t="shared" si="116"/>
        <v>0.28463945409194918</v>
      </c>
      <c r="BB527" s="98">
        <f t="shared" si="117"/>
        <v>-0.83725423810536559</v>
      </c>
      <c r="BC527" s="56"/>
      <c r="BD527" s="56"/>
    </row>
    <row r="528" spans="1:56">
      <c r="A528" s="91">
        <v>527</v>
      </c>
      <c r="B528" s="122">
        <v>2.8851706183612436E-2</v>
      </c>
      <c r="C528" s="122">
        <v>6.2461378722407979E-2</v>
      </c>
      <c r="D528" s="122">
        <v>0.62939202154831442</v>
      </c>
      <c r="E528" s="122">
        <v>0.14194726000694358</v>
      </c>
      <c r="F528" s="122">
        <v>0.4715435869716007</v>
      </c>
      <c r="G528" s="122">
        <v>0.6051293553626591</v>
      </c>
      <c r="H528" s="122">
        <v>0.66288914997112336</v>
      </c>
      <c r="I528" s="122">
        <v>0.17831498128424506</v>
      </c>
      <c r="J528" s="122">
        <v>1.4527025928308124E-2</v>
      </c>
      <c r="K528" s="100">
        <v>0.40096531896725796</v>
      </c>
      <c r="L528" s="101"/>
      <c r="M528" s="102">
        <v>527</v>
      </c>
      <c r="N528" s="125">
        <v>-1.8979443566635725</v>
      </c>
      <c r="O528" s="125">
        <v>-1.5344346551436967</v>
      </c>
      <c r="P528" s="125">
        <v>0.33024353134138151</v>
      </c>
      <c r="Q528" s="125">
        <v>-1.0716116020572832</v>
      </c>
      <c r="R528" s="125">
        <v>-7.1390244020247767E-2</v>
      </c>
      <c r="S528" s="125">
        <v>0.26664657831731231</v>
      </c>
      <c r="T528" s="125">
        <v>0.4203610739120236</v>
      </c>
      <c r="U528" s="122">
        <v>-0.92180564474439564</v>
      </c>
      <c r="V528" s="122">
        <v>-2.1827523581508346</v>
      </c>
      <c r="W528" s="94">
        <v>-0.25084928194112699</v>
      </c>
      <c r="X528" s="56"/>
      <c r="Y528" s="95">
        <v>527</v>
      </c>
      <c r="Z528" s="122">
        <f>(幕後結果!$AB$2+幕後結果!$AB$4*幕後結果_最佳化!$N1529)*12/3</f>
        <v>-3.7713649461690042</v>
      </c>
      <c r="AA528" s="122">
        <f>(幕後結果!$AC$2+幕後結果!$AC$4*幕後結果_最佳化!$O1529)*12/3</f>
        <v>-1.6544072995559951</v>
      </c>
      <c r="AB528" s="122">
        <f>(幕後結果!$AD$2+幕後結果!$AD$4*幕後結果_最佳化!$P1529)*12/3</f>
        <v>-0.69920801521753029</v>
      </c>
      <c r="AC528" s="122">
        <f>(幕後結果!$AE$2+幕後結果!$AE$4*幕後結果_最佳化!$Q1529)*12/3</f>
        <v>-1.5595647711338321</v>
      </c>
      <c r="AD528" s="122">
        <f>(幕後結果!$AF$2+幕後結果!$AF$4*幕後結果_最佳化!$R1529)*12/3</f>
        <v>0.48918912355659555</v>
      </c>
      <c r="AE528" s="122">
        <f>(幕後結果!$AG$2+幕後結果!$AG$4*幕後結果_最佳化!$S1529)*12/3</f>
        <v>-0.46872282784369479</v>
      </c>
      <c r="AF528" s="122">
        <f>(幕後結果!$AH$2+幕後結果!$AH$4*幕後結果_最佳化!$T1529)*12/3</f>
        <v>-0.22132465841240725</v>
      </c>
      <c r="AG528" s="122">
        <f>(幕後結果!$AI$2+幕後結果!$AI$4*幕後結果_最佳化!$U1529)*12/3</f>
        <v>-2.4573628610045364</v>
      </c>
      <c r="AH528" s="122">
        <f>(幕後結果!$AJ$2+幕後結果!$AJ$4*幕後結果_最佳化!$V1529)*12/3</f>
        <v>-1.169642616807701</v>
      </c>
      <c r="AI528" s="96">
        <f>(幕後結果!$AK$2+幕後結果!$AK$4*幕後結果_最佳化!$W1529)*12/3</f>
        <v>-2.9673574239828953</v>
      </c>
      <c r="AJ528" s="56"/>
      <c r="AK528" s="56"/>
      <c r="AL528" s="56"/>
      <c r="AM528" s="104">
        <v>527</v>
      </c>
      <c r="AN528" s="122">
        <f t="shared" si="105"/>
        <v>4.4669488341686658E-2</v>
      </c>
      <c r="AO528" s="122">
        <f t="shared" si="106"/>
        <v>0.20205102699030048</v>
      </c>
      <c r="AP528" s="122">
        <f t="shared" si="107"/>
        <v>6.0697091698728209E-2</v>
      </c>
      <c r="AQ528" s="122">
        <f t="shared" si="108"/>
        <v>0.18272979450894605</v>
      </c>
      <c r="AR528" s="122">
        <f t="shared" si="109"/>
        <v>0.15362599086048612</v>
      </c>
      <c r="AS528" s="122">
        <f t="shared" si="110"/>
        <v>0.14716459004238552</v>
      </c>
      <c r="AT528" s="122">
        <f t="shared" si="111"/>
        <v>0.16683998494558694</v>
      </c>
      <c r="AU528" s="122">
        <f t="shared" si="112"/>
        <v>7.4500156590162677E-3</v>
      </c>
      <c r="AV528" s="122">
        <f t="shared" si="113"/>
        <v>2.9505916888049984E-2</v>
      </c>
      <c r="AW528" s="122">
        <f t="shared" si="114"/>
        <v>5.2661000648137534E-3</v>
      </c>
      <c r="AX528" s="122">
        <f t="shared" si="115"/>
        <v>1</v>
      </c>
      <c r="AY528" s="122">
        <f>SUMPRODUCT(AN528:AW528,幕後結果_最佳化!$Z$1005:$AI$1005)</f>
        <v>0.17600768267871578</v>
      </c>
      <c r="AZ528" s="122">
        <f>(SUMPRODUCT(AN528:AW528,MMULT(AN528:AW528,幕後結果!$AB$9:$AK$18)))*252</f>
        <v>6.8091028061896069E-2</v>
      </c>
      <c r="BA528" s="122">
        <f t="shared" si="116"/>
        <v>0.26094257617701266</v>
      </c>
      <c r="BB528" s="98">
        <f t="shared" si="117"/>
        <v>0.51010335158345732</v>
      </c>
      <c r="BC528" s="56"/>
      <c r="BD528" s="56"/>
    </row>
    <row r="529" spans="1:56">
      <c r="A529" s="91">
        <v>528</v>
      </c>
      <c r="B529" s="122">
        <v>0.56362255355415503</v>
      </c>
      <c r="C529" s="122">
        <v>0.94512024661548688</v>
      </c>
      <c r="D529" s="122">
        <v>0.80532323092390357</v>
      </c>
      <c r="E529" s="122">
        <v>0.21424277202149256</v>
      </c>
      <c r="F529" s="122">
        <v>0.85904320126219003</v>
      </c>
      <c r="G529" s="122">
        <v>0.57758717229776058</v>
      </c>
      <c r="H529" s="122">
        <v>0.78402003973831236</v>
      </c>
      <c r="I529" s="122">
        <v>0.15448538938469647</v>
      </c>
      <c r="J529" s="122">
        <v>8.9897489943855602E-2</v>
      </c>
      <c r="K529" s="100">
        <v>0.89269882630298891</v>
      </c>
      <c r="L529" s="101"/>
      <c r="M529" s="102">
        <v>528</v>
      </c>
      <c r="N529" s="125">
        <v>0.16016018415704725</v>
      </c>
      <c r="O529" s="125">
        <v>1.5992750231733284</v>
      </c>
      <c r="P529" s="125">
        <v>0.86079031852663923</v>
      </c>
      <c r="Q529" s="125">
        <v>-0.79178586766329817</v>
      </c>
      <c r="R529" s="125">
        <v>1.076030541577895</v>
      </c>
      <c r="S529" s="125">
        <v>0.19572469374255583</v>
      </c>
      <c r="T529" s="125">
        <v>0.78584223358051841</v>
      </c>
      <c r="U529" s="122">
        <v>-1.0173840245252566</v>
      </c>
      <c r="V529" s="122">
        <v>-1.3413865570054406</v>
      </c>
      <c r="W529" s="94">
        <v>1.2410092077808286</v>
      </c>
      <c r="X529" s="56"/>
      <c r="Y529" s="95">
        <v>528</v>
      </c>
      <c r="Z529" s="122">
        <f>(幕後結果!$AB$2+幕後結果!$AB$4*幕後結果_最佳化!$N1530)*12/3</f>
        <v>-1.6633278311602842</v>
      </c>
      <c r="AA529" s="122">
        <f>(幕後結果!$AC$2+幕後結果!$AC$4*幕後結果_最佳化!$O1530)*12/3</f>
        <v>1.6940756367380694</v>
      </c>
      <c r="AB529" s="122">
        <f>(幕後結果!$AD$2+幕後結果!$AD$4*幕後結果_最佳化!$P1530)*12/3</f>
        <v>1.6728233803181769</v>
      </c>
      <c r="AC529" s="122">
        <f>(幕後結果!$AE$2+幕後結果!$AE$4*幕後結果_最佳化!$Q1530)*12/3</f>
        <v>0.47690787619706027</v>
      </c>
      <c r="AD529" s="122">
        <f>(幕後結果!$AF$2+幕後結果!$AF$4*幕後結果_最佳化!$R1530)*12/3</f>
        <v>3.3295739808475844</v>
      </c>
      <c r="AE529" s="122">
        <f>(幕後結果!$AG$2+幕後結果!$AG$4*幕後結果_最佳化!$S1530)*12/3</f>
        <v>-6.2637155870830477E-2</v>
      </c>
      <c r="AF529" s="122">
        <f>(幕後結果!$AH$2+幕後結果!$AH$4*幕後結果_最佳化!$T1530)*12/3</f>
        <v>1.3029053488702405</v>
      </c>
      <c r="AG529" s="122">
        <f>(幕後結果!$AI$2+幕後結果!$AI$4*幕後結果_最佳化!$U1530)*12/3</f>
        <v>-8.3270719574650626E-2</v>
      </c>
      <c r="AH529" s="122">
        <f>(幕後結果!$AJ$2+幕後結果!$AJ$4*幕後結果_最佳化!$V1530)*12/3</f>
        <v>-0.13179773411795737</v>
      </c>
      <c r="AI529" s="96">
        <f>(幕後結果!$AK$2+幕後結果!$AK$4*幕後結果_最佳化!$W1530)*12/3</f>
        <v>0.95575859894512583</v>
      </c>
      <c r="AJ529" s="56"/>
      <c r="AK529" s="56"/>
      <c r="AL529" s="56"/>
      <c r="AM529" s="104">
        <v>528</v>
      </c>
      <c r="AN529" s="122">
        <f t="shared" si="105"/>
        <v>0.20003326697469531</v>
      </c>
      <c r="AO529" s="122">
        <f t="shared" si="106"/>
        <v>1.565541688956943E-2</v>
      </c>
      <c r="AP529" s="122">
        <f t="shared" si="107"/>
        <v>6.4955464487659584E-2</v>
      </c>
      <c r="AQ529" s="122">
        <f t="shared" si="108"/>
        <v>0.2390726964710094</v>
      </c>
      <c r="AR529" s="122">
        <f t="shared" si="109"/>
        <v>0.20325916371007277</v>
      </c>
      <c r="AS529" s="122">
        <f t="shared" si="110"/>
        <v>0.12186947566116961</v>
      </c>
      <c r="AT529" s="122">
        <f t="shared" si="111"/>
        <v>1.754117256168437E-2</v>
      </c>
      <c r="AU529" s="122">
        <f t="shared" si="112"/>
        <v>4.5633927828426686E-2</v>
      </c>
      <c r="AV529" s="122">
        <f t="shared" si="113"/>
        <v>7.8531546490302393E-4</v>
      </c>
      <c r="AW529" s="122">
        <f t="shared" si="114"/>
        <v>9.1194099950809918E-2</v>
      </c>
      <c r="AX529" s="122">
        <f t="shared" si="115"/>
        <v>1</v>
      </c>
      <c r="AY529" s="122">
        <f>SUMPRODUCT(AN529:AW529,幕後結果_最佳化!$Z$1005:$AI$1005)</f>
        <v>-0.26114423160090194</v>
      </c>
      <c r="AZ529" s="122">
        <f>(SUMPRODUCT(AN529:AW529,MMULT(AN529:AW529,幕後結果!$AB$9:$AK$18)))*252</f>
        <v>9.4361662307127558E-2</v>
      </c>
      <c r="BA529" s="122">
        <f t="shared" si="116"/>
        <v>0.30718343429802258</v>
      </c>
      <c r="BB529" s="98">
        <f t="shared" si="117"/>
        <v>-0.98978069014595671</v>
      </c>
      <c r="BC529" s="56"/>
      <c r="BD529" s="56"/>
    </row>
    <row r="530" spans="1:56">
      <c r="A530" s="91">
        <v>529</v>
      </c>
      <c r="B530" s="122">
        <v>5.3398035790357401E-2</v>
      </c>
      <c r="C530" s="122">
        <v>0.20820870076782438</v>
      </c>
      <c r="D530" s="122">
        <v>0.70051939935437635</v>
      </c>
      <c r="E530" s="122">
        <v>0.81277068826550081</v>
      </c>
      <c r="F530" s="122">
        <v>5.1251103464060588E-3</v>
      </c>
      <c r="G530" s="122">
        <v>0.8405285871934669</v>
      </c>
      <c r="H530" s="122">
        <v>0.88874309912600458</v>
      </c>
      <c r="I530" s="122">
        <v>0.27173541375936305</v>
      </c>
      <c r="J530" s="122">
        <v>0.90508728434183872</v>
      </c>
      <c r="K530" s="100">
        <v>0.6683156047632417</v>
      </c>
      <c r="L530" s="101"/>
      <c r="M530" s="102">
        <v>529</v>
      </c>
      <c r="N530" s="125">
        <v>-1.6127627049756967</v>
      </c>
      <c r="O530" s="125">
        <v>-0.81265236142359254</v>
      </c>
      <c r="P530" s="125">
        <v>0.52589494507397494</v>
      </c>
      <c r="Q530" s="125">
        <v>0.88815268977346429</v>
      </c>
      <c r="R530" s="125">
        <v>-2.5672718858165884</v>
      </c>
      <c r="S530" s="125">
        <v>0.99663270395762438</v>
      </c>
      <c r="T530" s="125">
        <v>1.2198709449569323</v>
      </c>
      <c r="U530" s="122">
        <v>-0.60757282695447257</v>
      </c>
      <c r="V530" s="122">
        <v>1.3110957060141524</v>
      </c>
      <c r="W530" s="94">
        <v>0.43526678603736885</v>
      </c>
      <c r="X530" s="56"/>
      <c r="Y530" s="95">
        <v>529</v>
      </c>
      <c r="Z530" s="122">
        <f>(幕後結果!$AB$2+幕後結果!$AB$4*幕後結果_最佳化!$N1531)*12/3</f>
        <v>-3.4792643777314907</v>
      </c>
      <c r="AA530" s="122">
        <f>(幕後結果!$AC$2+幕後結果!$AC$4*幕後結果_最佳化!$O1531)*12/3</f>
        <v>-0.88629823397042262</v>
      </c>
      <c r="AB530" s="122">
        <f>(幕後結果!$AD$2+幕後結果!$AD$4*幕後結果_最佳化!$P1531)*12/3</f>
        <v>-0.10380391705610865</v>
      </c>
      <c r="AC530" s="122">
        <f>(幕後結果!$AE$2+幕後結果!$AE$4*幕後結果_最佳化!$Q1531)*12/3</f>
        <v>0.94011398181689787</v>
      </c>
      <c r="AD530" s="122">
        <f>(幕後結果!$AF$2+幕後結果!$AF$4*幕後結果_最佳化!$R1531)*12/3</f>
        <v>-3.3498390380509924</v>
      </c>
      <c r="AE530" s="122">
        <f>(幕後結果!$AG$2+幕後結果!$AG$4*幕後結果_最佳化!$S1531)*12/3</f>
        <v>0.57437098005281484</v>
      </c>
      <c r="AF530" s="122">
        <f>(幕後結果!$AH$2+幕後結果!$AH$4*幕後結果_最佳化!$T1531)*12/3</f>
        <v>0.66291950002846578</v>
      </c>
      <c r="AG530" s="122">
        <f>(幕後結果!$AI$2+幕後結果!$AI$4*幕後結果_最佳化!$U1531)*12/3</f>
        <v>-2.3301925417342431</v>
      </c>
      <c r="AH530" s="122">
        <f>(幕後結果!$AJ$2+幕後結果!$AJ$4*幕後結果_最佳化!$V1531)*12/3</f>
        <v>2.3262080198133304</v>
      </c>
      <c r="AI530" s="96">
        <f>(幕後結果!$AK$2+幕後結果!$AK$4*幕後結果_最佳化!$W1531)*12/3</f>
        <v>-3.8253036789401005</v>
      </c>
      <c r="AJ530" s="56"/>
      <c r="AK530" s="56"/>
      <c r="AL530" s="56"/>
      <c r="AM530" s="104">
        <v>529</v>
      </c>
      <c r="AN530" s="122">
        <f t="shared" si="105"/>
        <v>0.18142907014614976</v>
      </c>
      <c r="AO530" s="122">
        <f t="shared" si="106"/>
        <v>0.16433715514692199</v>
      </c>
      <c r="AP530" s="122">
        <f t="shared" si="107"/>
        <v>3.0886819685207435E-2</v>
      </c>
      <c r="AQ530" s="122">
        <f t="shared" si="108"/>
        <v>0.16586317976424228</v>
      </c>
      <c r="AR530" s="122">
        <f t="shared" si="109"/>
        <v>2.716387810890137E-3</v>
      </c>
      <c r="AS530" s="122">
        <f t="shared" si="110"/>
        <v>6.9923428305043361E-2</v>
      </c>
      <c r="AT530" s="122">
        <f t="shared" si="111"/>
        <v>0.17734537781649268</v>
      </c>
      <c r="AU530" s="122">
        <f t="shared" si="112"/>
        <v>3.8853087624676048E-2</v>
      </c>
      <c r="AV530" s="122">
        <f t="shared" si="113"/>
        <v>0.10690718523603426</v>
      </c>
      <c r="AW530" s="122">
        <f t="shared" si="114"/>
        <v>6.173830846434214E-2</v>
      </c>
      <c r="AX530" s="122">
        <f t="shared" si="115"/>
        <v>1.0000000000000002</v>
      </c>
      <c r="AY530" s="122">
        <f>SUMPRODUCT(AN530:AW530,幕後結果_最佳化!$Z$1005:$AI$1005)</f>
        <v>-0.26250583461422727</v>
      </c>
      <c r="AZ530" s="122">
        <f>(SUMPRODUCT(AN530:AW530,MMULT(AN530:AW530,幕後結果!$AB$9:$AK$18)))*252</f>
        <v>5.3470787668071375E-2</v>
      </c>
      <c r="BA530" s="122">
        <f t="shared" si="116"/>
        <v>0.23123751353980473</v>
      </c>
      <c r="BB530" s="98">
        <f t="shared" si="117"/>
        <v>-1.3207451937146666</v>
      </c>
      <c r="BC530" s="56"/>
      <c r="BD530" s="56"/>
    </row>
    <row r="531" spans="1:56">
      <c r="A531" s="91">
        <v>530</v>
      </c>
      <c r="B531" s="122">
        <v>0.91821101253964321</v>
      </c>
      <c r="C531" s="122">
        <v>0.56102987862269926</v>
      </c>
      <c r="D531" s="122">
        <v>0.64756310583311749</v>
      </c>
      <c r="E531" s="122">
        <v>0.11828196071837183</v>
      </c>
      <c r="F531" s="122">
        <v>0.53291128453249259</v>
      </c>
      <c r="G531" s="122">
        <v>0.90697970933618377</v>
      </c>
      <c r="H531" s="122">
        <v>0.81501977829180827</v>
      </c>
      <c r="I531" s="122">
        <v>0.55402919385417015</v>
      </c>
      <c r="J531" s="122">
        <v>0.95750608100143397</v>
      </c>
      <c r="K531" s="100">
        <v>0.34839141283018615</v>
      </c>
      <c r="L531" s="101"/>
      <c r="M531" s="102">
        <v>530</v>
      </c>
      <c r="N531" s="125">
        <v>1.3931382945016997</v>
      </c>
      <c r="O531" s="125">
        <v>0.15358084303886521</v>
      </c>
      <c r="P531" s="125">
        <v>0.37874963870689821</v>
      </c>
      <c r="Q531" s="125">
        <v>-1.1836189857009178</v>
      </c>
      <c r="R531" s="125">
        <v>8.2590153449295725E-2</v>
      </c>
      <c r="S531" s="125">
        <v>1.3223831967909818</v>
      </c>
      <c r="T531" s="125">
        <v>0.89654746203267466</v>
      </c>
      <c r="U531" s="122">
        <v>0.13584778743433165</v>
      </c>
      <c r="V531" s="122">
        <v>1.7224510765231706</v>
      </c>
      <c r="W531" s="94">
        <v>-0.38966696740040929</v>
      </c>
      <c r="X531" s="56"/>
      <c r="Y531" s="95">
        <v>530</v>
      </c>
      <c r="Z531" s="122">
        <f>(幕後結果!$AB$2+幕後結果!$AB$4*幕後結果_最佳化!$N1532)*12/3</f>
        <v>-0.40043589975067273</v>
      </c>
      <c r="AA531" s="122">
        <f>(幕後結果!$AC$2+幕後結果!$AC$4*幕後結果_最佳化!$O1532)*12/3</f>
        <v>0.18560332316511485</v>
      </c>
      <c r="AB531" s="122">
        <f>(幕後結果!$AD$2+幕後結果!$AD$4*幕後結果_最佳化!$P1532)*12/3</f>
        <v>0.71219337116657877</v>
      </c>
      <c r="AC531" s="122">
        <f>(幕後結果!$AE$2+幕後結果!$AE$4*幕後結果_最佳化!$Q1532)*12/3</f>
        <v>-0.47668488743881315</v>
      </c>
      <c r="AD531" s="122">
        <f>(幕後結果!$AF$2+幕後結果!$AF$4*幕後結果_最佳化!$R1532)*12/3</f>
        <v>1.3296379789186683</v>
      </c>
      <c r="AE531" s="122">
        <f>(幕後結果!$AG$2+幕後結果!$AG$4*幕後結果_最佳化!$S1532)*12/3</f>
        <v>0.68261789765063086</v>
      </c>
      <c r="AF531" s="122">
        <f>(幕後結果!$AH$2+幕後結果!$AH$4*幕後結果_最佳化!$T1532)*12/3</f>
        <v>1.1179208091949246</v>
      </c>
      <c r="AG531" s="122">
        <f>(幕後結果!$AI$2+幕後結果!$AI$4*幕後結果_最佳化!$U1532)*12/3</f>
        <v>8.745613962686527E-2</v>
      </c>
      <c r="AH531" s="122">
        <f>(幕後結果!$AJ$2+幕後結果!$AJ$4*幕後結果_最佳化!$V1532)*12/3</f>
        <v>3.0914091513593021</v>
      </c>
      <c r="AI531" s="96">
        <f>(幕後結果!$AK$2+幕後結果!$AK$4*幕後結果_最佳化!$W1532)*12/3</f>
        <v>-1.7455726122487836</v>
      </c>
      <c r="AJ531" s="56"/>
      <c r="AK531" s="56"/>
      <c r="AL531" s="56"/>
      <c r="AM531" s="104">
        <v>530</v>
      </c>
      <c r="AN531" s="122">
        <f t="shared" si="105"/>
        <v>0.16969095750822868</v>
      </c>
      <c r="AO531" s="122">
        <f t="shared" si="106"/>
        <v>1.3550035591349376E-2</v>
      </c>
      <c r="AP531" s="122">
        <f t="shared" si="107"/>
        <v>2.3512752531747377E-2</v>
      </c>
      <c r="AQ531" s="122">
        <f t="shared" si="108"/>
        <v>0.15897904828328738</v>
      </c>
      <c r="AR531" s="122">
        <f t="shared" si="109"/>
        <v>0.19012630555194165</v>
      </c>
      <c r="AS531" s="122">
        <f t="shared" si="110"/>
        <v>2.6008670468951082E-4</v>
      </c>
      <c r="AT531" s="122">
        <f t="shared" si="111"/>
        <v>1.7711020976109482E-2</v>
      </c>
      <c r="AU531" s="122">
        <f t="shared" si="112"/>
        <v>5.7966252043660245E-2</v>
      </c>
      <c r="AV531" s="122">
        <f t="shared" si="113"/>
        <v>0.17890754459270911</v>
      </c>
      <c r="AW531" s="122">
        <f t="shared" si="114"/>
        <v>0.1892959962162771</v>
      </c>
      <c r="AX531" s="122">
        <f t="shared" si="115"/>
        <v>0.99999999999999978</v>
      </c>
      <c r="AY531" s="122">
        <f>SUMPRODUCT(AN531:AW531,幕後結果_最佳化!$Z$1005:$AI$1005)</f>
        <v>-0.22085055428391479</v>
      </c>
      <c r="AZ531" s="122">
        <f>(SUMPRODUCT(AN531:AW531,MMULT(AN531:AW531,幕後結果!$AB$9:$AK$18)))*252</f>
        <v>8.6729143946438977E-2</v>
      </c>
      <c r="BA531" s="122">
        <f t="shared" si="116"/>
        <v>0.29449812214416404</v>
      </c>
      <c r="BB531" s="98">
        <f t="shared" si="117"/>
        <v>-0.89559333133812802</v>
      </c>
      <c r="BC531" s="56"/>
      <c r="BD531" s="56"/>
    </row>
    <row r="532" spans="1:56">
      <c r="A532" s="91">
        <v>531</v>
      </c>
      <c r="B532" s="122">
        <v>0.37241767785507474</v>
      </c>
      <c r="C532" s="122">
        <v>0.89970402446235576</v>
      </c>
      <c r="D532" s="122">
        <v>7.8621367264296804E-2</v>
      </c>
      <c r="E532" s="122">
        <v>0.68377806853475831</v>
      </c>
      <c r="F532" s="122">
        <v>0.23186681658329977</v>
      </c>
      <c r="G532" s="122">
        <v>0.42901204526670278</v>
      </c>
      <c r="H532" s="122">
        <v>0.23942060515425645</v>
      </c>
      <c r="I532" s="122">
        <v>3.6924602399466266E-2</v>
      </c>
      <c r="J532" s="122">
        <v>0.18845858935923343</v>
      </c>
      <c r="K532" s="100">
        <v>0.83726960448562049</v>
      </c>
      <c r="L532" s="101"/>
      <c r="M532" s="102">
        <v>531</v>
      </c>
      <c r="N532" s="125">
        <v>-0.32545682285988725</v>
      </c>
      <c r="O532" s="125">
        <v>1.27986689831457</v>
      </c>
      <c r="P532" s="125">
        <v>-1.4144059825871713</v>
      </c>
      <c r="Q532" s="125">
        <v>0.47828992961006062</v>
      </c>
      <c r="R532" s="125">
        <v>-0.73271277085787478</v>
      </c>
      <c r="S532" s="125">
        <v>-0.17888998018259866</v>
      </c>
      <c r="T532" s="125">
        <v>-0.70816755757744043</v>
      </c>
      <c r="U532" s="122">
        <v>-1.7875464924277646</v>
      </c>
      <c r="V532" s="122">
        <v>-0.88359074157837647</v>
      </c>
      <c r="W532" s="94">
        <v>0.98329800639671738</v>
      </c>
      <c r="X532" s="56"/>
      <c r="Y532" s="95">
        <v>531</v>
      </c>
      <c r="Z532" s="122">
        <f>(幕後結果!$AB$2+幕後結果!$AB$4*幕後結果_最佳化!$N1533)*12/3</f>
        <v>-2.1607266047245135</v>
      </c>
      <c r="AA532" s="122">
        <f>(幕後結果!$AC$2+幕後結果!$AC$4*幕後結果_最佳化!$O1533)*12/3</f>
        <v>1.3481878706283759</v>
      </c>
      <c r="AB532" s="122">
        <f>(幕後結果!$AD$2+幕後結果!$AD$4*幕後結果_最佳化!$P1533)*12/3</f>
        <v>-1.1648013808485655</v>
      </c>
      <c r="AC532" s="122">
        <f>(幕後結果!$AE$2+幕後結果!$AE$4*幕後結果_最佳化!$Q1533)*12/3</f>
        <v>0.46864673461641343</v>
      </c>
      <c r="AD532" s="122">
        <f>(幕後結果!$AF$2+幕後結果!$AF$4*幕後結果_最佳化!$R1533)*12/3</f>
        <v>-0.60923051660734107</v>
      </c>
      <c r="AE532" s="122">
        <f>(幕後結果!$AG$2+幕後結果!$AG$4*幕後結果_最佳化!$S1533)*12/3</f>
        <v>0.16098363793314627</v>
      </c>
      <c r="AF532" s="122">
        <f>(幕後結果!$AH$2+幕後結果!$AH$4*幕後結果_最佳化!$T1533)*12/3</f>
        <v>-0.26853772519658753</v>
      </c>
      <c r="AG532" s="122">
        <f>(幕後結果!$AI$2+幕後結果!$AI$4*幕後結果_最佳化!$U1533)*12/3</f>
        <v>-1.6373735768086908</v>
      </c>
      <c r="AH532" s="122">
        <f>(幕後結果!$AJ$2+幕後結果!$AJ$4*幕後結果_最佳化!$V1533)*12/3</f>
        <v>0.42971510903896304</v>
      </c>
      <c r="AI532" s="96">
        <f>(幕後結果!$AK$2+幕後結果!$AK$4*幕後結果_最佳化!$W1533)*12/3</f>
        <v>-1.5298865182866004</v>
      </c>
      <c r="AJ532" s="56"/>
      <c r="AK532" s="56"/>
      <c r="AL532" s="56"/>
      <c r="AM532" s="104">
        <v>531</v>
      </c>
      <c r="AN532" s="122">
        <f t="shared" si="105"/>
        <v>0.17498796273346318</v>
      </c>
      <c r="AO532" s="122">
        <f t="shared" si="106"/>
        <v>0.12775937717336236</v>
      </c>
      <c r="AP532" s="122">
        <f t="shared" si="107"/>
        <v>2.0315301389606032E-2</v>
      </c>
      <c r="AQ532" s="122">
        <f t="shared" si="108"/>
        <v>9.2652646832493107E-2</v>
      </c>
      <c r="AR532" s="122">
        <f t="shared" si="109"/>
        <v>2.2265285897294748E-2</v>
      </c>
      <c r="AS532" s="122">
        <f t="shared" si="110"/>
        <v>0.11736187431077692</v>
      </c>
      <c r="AT532" s="122">
        <f t="shared" si="111"/>
        <v>9.6808026070139649E-2</v>
      </c>
      <c r="AU532" s="122">
        <f t="shared" si="112"/>
        <v>0.12766999530534601</v>
      </c>
      <c r="AV532" s="122">
        <f t="shared" si="113"/>
        <v>0.16806988454168553</v>
      </c>
      <c r="AW532" s="122">
        <f t="shared" si="114"/>
        <v>5.2109645745832475E-2</v>
      </c>
      <c r="AX532" s="122">
        <f t="shared" si="115"/>
        <v>0.99999999999999989</v>
      </c>
      <c r="AY532" s="122">
        <f>SUMPRODUCT(AN532:AW532,幕後結果_最佳化!$Z$1005:$AI$1005)</f>
        <v>-0.22532596663757701</v>
      </c>
      <c r="AZ532" s="122">
        <f>(SUMPRODUCT(AN532:AW532,MMULT(AN532:AW532,幕後結果!$AB$9:$AK$18)))*252</f>
        <v>4.72834564520416E-2</v>
      </c>
      <c r="BA532" s="122">
        <f t="shared" si="116"/>
        <v>0.21744759472581343</v>
      </c>
      <c r="BB532" s="98">
        <f t="shared" si="117"/>
        <v>-1.2335200441089802</v>
      </c>
      <c r="BC532" s="56"/>
      <c r="BD532" s="56"/>
    </row>
    <row r="533" spans="1:56">
      <c r="A533" s="91">
        <v>532</v>
      </c>
      <c r="B533" s="122">
        <v>0.21797342945919729</v>
      </c>
      <c r="C533" s="122">
        <v>0.82797387517040733</v>
      </c>
      <c r="D533" s="122">
        <v>0.24523525453201378</v>
      </c>
      <c r="E533" s="122">
        <v>0.46798343630712691</v>
      </c>
      <c r="F533" s="122">
        <v>0.31507324304288264</v>
      </c>
      <c r="G533" s="122">
        <v>0.18762497574375581</v>
      </c>
      <c r="H533" s="122">
        <v>0.82983019058638363</v>
      </c>
      <c r="I533" s="122">
        <v>0.9084940879709702</v>
      </c>
      <c r="J533" s="122">
        <v>0.24728273895493524</v>
      </c>
      <c r="K533" s="100">
        <v>0.62086969224351951</v>
      </c>
      <c r="L533" s="101"/>
      <c r="M533" s="102">
        <v>532</v>
      </c>
      <c r="N533" s="125">
        <v>-0.77905577706955176</v>
      </c>
      <c r="O533" s="125">
        <v>0.9461888941263944</v>
      </c>
      <c r="P533" s="125">
        <v>-0.68956066789352699</v>
      </c>
      <c r="Q533" s="125">
        <v>-8.033996605217808E-2</v>
      </c>
      <c r="R533" s="125">
        <v>-0.48152067928489878</v>
      </c>
      <c r="S533" s="125">
        <v>-0.88668233519178741</v>
      </c>
      <c r="T533" s="125">
        <v>0.95349442638185511</v>
      </c>
      <c r="U533" s="122">
        <v>1.3315386873425772</v>
      </c>
      <c r="V533" s="122">
        <v>-0.68306546294919734</v>
      </c>
      <c r="W533" s="94">
        <v>0.30776570981971674</v>
      </c>
      <c r="X533" s="56"/>
      <c r="Y533" s="95">
        <v>532</v>
      </c>
      <c r="Z533" s="122">
        <f>(幕後結果!$AB$2+幕後結果!$AB$4*幕後結果_最佳化!$N1534)*12/3</f>
        <v>-2.625330521502157</v>
      </c>
      <c r="AA533" s="122">
        <f>(幕後結果!$AC$2+幕後結果!$AC$4*幕後結果_最佳化!$O1534)*12/3</f>
        <v>0.98774072987647721</v>
      </c>
      <c r="AB533" s="122">
        <f>(幕後結果!$AD$2+幕後結果!$AD$4*幕後結果_最佳化!$P1534)*12/3</f>
        <v>-0.56580742076603552</v>
      </c>
      <c r="AC533" s="122">
        <f>(幕後結果!$AE$2+幕後結果!$AE$4*幕後結果_最佳化!$Q1534)*12/3</f>
        <v>4.5657758759411998E-2</v>
      </c>
      <c r="AD533" s="122">
        <f>(幕後結果!$AF$2+幕後結果!$AF$4*幕後結果_最佳化!$R1534)*12/3</f>
        <v>-9.6582403794841509E-2</v>
      </c>
      <c r="AE533" s="122">
        <f>(幕後結果!$AG$2+幕後結果!$AG$4*幕後結果_最佳化!$S1534)*12/3</f>
        <v>-0.55866883120130795</v>
      </c>
      <c r="AF533" s="122">
        <f>(幕後結果!$AH$2+幕後結果!$AH$4*幕後結果_最佳化!$T1534)*12/3</f>
        <v>1.1579017557073321</v>
      </c>
      <c r="AG533" s="122">
        <f>(幕後結果!$AI$2+幕後結果!$AI$4*幕後結果_最佳化!$U1534)*12/3</f>
        <v>1.0521789752381436</v>
      </c>
      <c r="AH533" s="122">
        <f>(幕後結果!$AJ$2+幕後結果!$AJ$4*幕後結果_最佳化!$V1534)*12/3</f>
        <v>-5.3969490845043544E-2</v>
      </c>
      <c r="AI533" s="96">
        <f>(幕後結果!$AK$2+幕後結果!$AK$4*幕後結果_最佳化!$W1534)*12/3</f>
        <v>-0.50922931015391248</v>
      </c>
      <c r="AJ533" s="56"/>
      <c r="AK533" s="56"/>
      <c r="AL533" s="56"/>
      <c r="AM533" s="104">
        <v>532</v>
      </c>
      <c r="AN533" s="122">
        <f t="shared" si="105"/>
        <v>0.11012494227000455</v>
      </c>
      <c r="AO533" s="122">
        <f t="shared" si="106"/>
        <v>0.13027956964626469</v>
      </c>
      <c r="AP533" s="122">
        <f t="shared" si="107"/>
        <v>8.8880310060939036E-2</v>
      </c>
      <c r="AQ533" s="122">
        <f t="shared" si="108"/>
        <v>2.8330522167379135E-2</v>
      </c>
      <c r="AR533" s="122">
        <f t="shared" si="109"/>
        <v>5.9212060551106151E-2</v>
      </c>
      <c r="AS533" s="122">
        <f t="shared" si="110"/>
        <v>0.11424812169924578</v>
      </c>
      <c r="AT533" s="122">
        <f t="shared" si="111"/>
        <v>7.5003172323681616E-2</v>
      </c>
      <c r="AU533" s="122">
        <f t="shared" si="112"/>
        <v>0.14955714144782337</v>
      </c>
      <c r="AV533" s="122">
        <f t="shared" si="113"/>
        <v>6.7422875983034036E-2</v>
      </c>
      <c r="AW533" s="122">
        <f t="shared" si="114"/>
        <v>0.1769412838505216</v>
      </c>
      <c r="AX533" s="122">
        <f t="shared" si="115"/>
        <v>1</v>
      </c>
      <c r="AY533" s="122">
        <f>SUMPRODUCT(AN533:AW533,幕後結果_最佳化!$Z$1005:$AI$1005)</f>
        <v>-0.3891587853034934</v>
      </c>
      <c r="AZ533" s="122">
        <f>(SUMPRODUCT(AN533:AW533,MMULT(AN533:AW533,幕後結果!$AB$9:$AK$18)))*252</f>
        <v>7.1463124743429376E-2</v>
      </c>
      <c r="BA533" s="122">
        <f t="shared" si="116"/>
        <v>0.26732587742945757</v>
      </c>
      <c r="BB533" s="98">
        <f t="shared" si="117"/>
        <v>-1.6162250712802986</v>
      </c>
      <c r="BC533" s="56"/>
      <c r="BD533" s="56"/>
    </row>
    <row r="534" spans="1:56">
      <c r="A534" s="91">
        <v>533</v>
      </c>
      <c r="B534" s="122">
        <v>0.21991335612085061</v>
      </c>
      <c r="C534" s="122">
        <v>0.89682613838521652</v>
      </c>
      <c r="D534" s="122">
        <v>0.8879591163109346</v>
      </c>
      <c r="E534" s="122">
        <v>0.13429108942702594</v>
      </c>
      <c r="F534" s="122">
        <v>0.40397437588967389</v>
      </c>
      <c r="G534" s="122">
        <v>0.52821547771196076</v>
      </c>
      <c r="H534" s="122">
        <v>0.43496085408175933</v>
      </c>
      <c r="I534" s="122">
        <v>0.79054932082514906</v>
      </c>
      <c r="J534" s="122">
        <v>0.79741440107395056</v>
      </c>
      <c r="K534" s="100">
        <v>0.47835448175852835</v>
      </c>
      <c r="L534" s="101"/>
      <c r="M534" s="102">
        <v>533</v>
      </c>
      <c r="N534" s="125">
        <v>-0.77248587055042162</v>
      </c>
      <c r="O534" s="125">
        <v>1.2636721554521089</v>
      </c>
      <c r="P534" s="125">
        <v>1.2157458104183834</v>
      </c>
      <c r="Q534" s="125">
        <v>-1.1063335420842433</v>
      </c>
      <c r="R534" s="125">
        <v>-0.24307312280754328</v>
      </c>
      <c r="S534" s="125">
        <v>7.0784780831369867E-2</v>
      </c>
      <c r="T534" s="125">
        <v>-0.16375793423171608</v>
      </c>
      <c r="U534" s="122">
        <v>0.80832874638354846</v>
      </c>
      <c r="V534" s="122">
        <v>0.83242127434000179</v>
      </c>
      <c r="W534" s="94">
        <v>-5.4283916393507527E-2</v>
      </c>
      <c r="X534" s="56"/>
      <c r="Y534" s="95">
        <v>533</v>
      </c>
      <c r="Z534" s="122">
        <f>(幕後結果!$AB$2+幕後結果!$AB$4*幕後結果_最佳化!$N1535)*12/3</f>
        <v>-2.6186012196082205</v>
      </c>
      <c r="AA534" s="122">
        <f>(幕後結果!$AC$2+幕後結果!$AC$4*幕後結果_最佳化!$O1535)*12/3</f>
        <v>1.3236239188989287</v>
      </c>
      <c r="AB534" s="122">
        <f>(幕後結果!$AD$2+幕後結果!$AD$4*幕後結果_最佳化!$P1535)*12/3</f>
        <v>1.758199326759075</v>
      </c>
      <c r="AC534" s="122">
        <f>(幕後結果!$AE$2+幕後結果!$AE$4*幕後結果_最佳化!$Q1535)*12/3</f>
        <v>3.9060642273833712E-2</v>
      </c>
      <c r="AD534" s="122">
        <f>(幕後結果!$AF$2+幕後結果!$AF$4*幕後結果_最佳化!$R1535)*12/3</f>
        <v>0.84570609258947294</v>
      </c>
      <c r="AE534" s="122">
        <f>(幕後結果!$AG$2+幕後結果!$AG$4*幕後結果_最佳化!$S1535)*12/3</f>
        <v>-0.28484937554141671</v>
      </c>
      <c r="AF534" s="122">
        <f>(幕後結果!$AH$2+幕後結果!$AH$4*幕後結果_最佳化!$T1535)*12/3</f>
        <v>0.13455145783037534</v>
      </c>
      <c r="AG534" s="122">
        <f>(幕後結果!$AI$2+幕後結果!$AI$4*幕後結果_最佳化!$U1535)*12/3</f>
        <v>1.3428183794088104</v>
      </c>
      <c r="AH534" s="122">
        <f>(幕後結果!$AJ$2+幕後結果!$AJ$4*幕後結果_最佳化!$V1535)*12/3</f>
        <v>1.3650226993882495</v>
      </c>
      <c r="AI534" s="96">
        <f>(幕後結果!$AK$2+幕後結果!$AK$4*幕後結果_最佳化!$W1535)*12/3</f>
        <v>-0.47912513215710328</v>
      </c>
      <c r="AJ534" s="56"/>
      <c r="AK534" s="56"/>
      <c r="AL534" s="56"/>
      <c r="AM534" s="104">
        <v>533</v>
      </c>
      <c r="AN534" s="122">
        <f t="shared" si="105"/>
        <v>1.7513631416524567E-2</v>
      </c>
      <c r="AO534" s="122">
        <f t="shared" si="106"/>
        <v>0.17456086970783247</v>
      </c>
      <c r="AP534" s="122">
        <f t="shared" si="107"/>
        <v>0.11670075630717605</v>
      </c>
      <c r="AQ534" s="122">
        <f t="shared" si="108"/>
        <v>2.944240760376908E-2</v>
      </c>
      <c r="AR534" s="122">
        <f t="shared" si="109"/>
        <v>5.772305453001679E-2</v>
      </c>
      <c r="AS534" s="122">
        <f t="shared" si="110"/>
        <v>2.6867585947184809E-2</v>
      </c>
      <c r="AT534" s="122">
        <f t="shared" si="111"/>
        <v>0.12430033574461835</v>
      </c>
      <c r="AU534" s="122">
        <f t="shared" si="112"/>
        <v>0.14445879657224925</v>
      </c>
      <c r="AV534" s="122">
        <f t="shared" si="113"/>
        <v>0.13943540620657222</v>
      </c>
      <c r="AW534" s="122">
        <f t="shared" si="114"/>
        <v>0.16899715596405618</v>
      </c>
      <c r="AX534" s="122">
        <f t="shared" si="115"/>
        <v>0.99999999999999989</v>
      </c>
      <c r="AY534" s="122">
        <f>SUMPRODUCT(AN534:AW534,幕後結果_最佳化!$Z$1005:$AI$1005)</f>
        <v>-0.11713547840478589</v>
      </c>
      <c r="AZ534" s="122">
        <f>(SUMPRODUCT(AN534:AW534,MMULT(AN534:AW534,幕後結果!$AB$9:$AK$18)))*252</f>
        <v>7.4418396908729548E-2</v>
      </c>
      <c r="BA534" s="122">
        <f t="shared" si="116"/>
        <v>0.27279735502517166</v>
      </c>
      <c r="BB534" s="98">
        <f t="shared" si="117"/>
        <v>-0.58664600465066463</v>
      </c>
      <c r="BC534" s="56"/>
      <c r="BD534" s="56"/>
    </row>
    <row r="535" spans="1:56">
      <c r="A535" s="91">
        <v>534</v>
      </c>
      <c r="B535" s="122">
        <v>0.45167284673952035</v>
      </c>
      <c r="C535" s="122">
        <v>0.82493533801932606</v>
      </c>
      <c r="D535" s="122">
        <v>0.10505807790250032</v>
      </c>
      <c r="E535" s="122">
        <v>0.40772346402804871</v>
      </c>
      <c r="F535" s="122">
        <v>0.47954456373814147</v>
      </c>
      <c r="G535" s="122">
        <v>0.80487709071925639</v>
      </c>
      <c r="H535" s="122">
        <v>0.15585600399359834</v>
      </c>
      <c r="I535" s="122">
        <v>0.85498123063953502</v>
      </c>
      <c r="J535" s="122">
        <v>0.38751846106337728</v>
      </c>
      <c r="K535" s="100">
        <v>0.23739753303675504</v>
      </c>
      <c r="L535" s="101"/>
      <c r="M535" s="102">
        <v>534</v>
      </c>
      <c r="N535" s="125">
        <v>-0.12143601326658776</v>
      </c>
      <c r="O535" s="125">
        <v>0.93433847414323445</v>
      </c>
      <c r="P535" s="125">
        <v>-1.2532461047183125</v>
      </c>
      <c r="Q535" s="125">
        <v>-0.23340500372664333</v>
      </c>
      <c r="R535" s="125">
        <v>-5.1296662585493515E-2</v>
      </c>
      <c r="S535" s="125">
        <v>0.85917165602056356</v>
      </c>
      <c r="T535" s="125">
        <v>-1.0116362475909728</v>
      </c>
      <c r="U535" s="122">
        <v>1.0580392715577689</v>
      </c>
      <c r="V535" s="122">
        <v>-0.28579267059320684</v>
      </c>
      <c r="W535" s="94">
        <v>-0.71469898338397175</v>
      </c>
      <c r="X535" s="56"/>
      <c r="Y535" s="95">
        <v>534</v>
      </c>
      <c r="Z535" s="122">
        <f>(幕後結果!$AB$2+幕後結果!$AB$4*幕後結果_最佳化!$N1536)*12/3</f>
        <v>-1.951755957059883</v>
      </c>
      <c r="AA535" s="122">
        <f>(幕後結果!$AC$2+幕後結果!$AC$4*幕後結果_最佳化!$O1536)*12/3</f>
        <v>0.98614691896354556</v>
      </c>
      <c r="AB535" s="122">
        <f>(幕後結果!$AD$2+幕後結果!$AD$4*幕後結果_最佳化!$P1536)*12/3</f>
        <v>-1.094623285503654</v>
      </c>
      <c r="AC535" s="122">
        <f>(幕後結果!$AE$2+幕後結果!$AE$4*幕後結果_最佳化!$Q1536)*12/3</f>
        <v>-0.29439301216158215</v>
      </c>
      <c r="AD535" s="122">
        <f>(幕後結果!$AF$2+幕後結果!$AF$4*幕後結果_最佳化!$R1536)*12/3</f>
        <v>0.51037131880121256</v>
      </c>
      <c r="AE535" s="122">
        <f>(幕後結果!$AG$2+幕後結果!$AG$4*幕後結果_最佳化!$S1536)*12/3</f>
        <v>0.63878924489189781</v>
      </c>
      <c r="AF535" s="122">
        <f>(幕後結果!$AH$2+幕後結果!$AH$4*幕後結果_最佳化!$T1536)*12/3</f>
        <v>-0.68435858312761122</v>
      </c>
      <c r="AG535" s="122">
        <f>(幕後結果!$AI$2+幕後結果!$AI$4*幕後結果_最佳化!$U1536)*12/3</f>
        <v>1.208019431192529</v>
      </c>
      <c r="AH535" s="122">
        <f>(幕後結果!$AJ$2+幕後結果!$AJ$4*幕後結果_最佳化!$V1536)*12/3</f>
        <v>0.75300762932580101</v>
      </c>
      <c r="AI535" s="96">
        <f>(幕後結果!$AK$2+幕後結果!$AK$4*幕後結果_最佳化!$W1536)*12/3</f>
        <v>-1.153723553540043</v>
      </c>
      <c r="AJ535" s="56"/>
      <c r="AK535" s="56"/>
      <c r="AL535" s="56"/>
      <c r="AM535" s="104">
        <v>534</v>
      </c>
      <c r="AN535" s="122">
        <f t="shared" si="105"/>
        <v>0.17746046842708754</v>
      </c>
      <c r="AO535" s="122">
        <f t="shared" si="106"/>
        <v>3.5042038100759683E-2</v>
      </c>
      <c r="AP535" s="122">
        <f t="shared" si="107"/>
        <v>0.18898408441280298</v>
      </c>
      <c r="AQ535" s="122">
        <f t="shared" si="108"/>
        <v>0.10550493995355706</v>
      </c>
      <c r="AR535" s="122">
        <f t="shared" si="109"/>
        <v>9.2454729514138898E-2</v>
      </c>
      <c r="AS535" s="122">
        <f t="shared" si="110"/>
        <v>1.4319237757963408E-2</v>
      </c>
      <c r="AT535" s="122">
        <f t="shared" si="111"/>
        <v>3.6308884442504594E-3</v>
      </c>
      <c r="AU535" s="122">
        <f t="shared" si="112"/>
        <v>0.14045290121112519</v>
      </c>
      <c r="AV535" s="122">
        <f t="shared" si="113"/>
        <v>5.0766529237176068E-2</v>
      </c>
      <c r="AW535" s="122">
        <f t="shared" si="114"/>
        <v>0.19138418294113874</v>
      </c>
      <c r="AX535" s="122">
        <f t="shared" si="115"/>
        <v>1</v>
      </c>
      <c r="AY535" s="122">
        <f>SUMPRODUCT(AN535:AW535,幕後結果_最佳化!$Z$1005:$AI$1005)</f>
        <v>-0.51094313760513843</v>
      </c>
      <c r="AZ535" s="122">
        <f>(SUMPRODUCT(AN535:AW535,MMULT(AN535:AW535,幕後結果!$AB$9:$AK$18)))*252</f>
        <v>9.675336069066412E-2</v>
      </c>
      <c r="BA535" s="122">
        <f t="shared" si="116"/>
        <v>0.31105202248283825</v>
      </c>
      <c r="BB535" s="98">
        <f t="shared" si="117"/>
        <v>-1.7805482606553242</v>
      </c>
      <c r="BC535" s="56"/>
      <c r="BD535" s="56"/>
    </row>
    <row r="536" spans="1:56">
      <c r="A536" s="91">
        <v>535</v>
      </c>
      <c r="B536" s="122">
        <v>0.83177272449981321</v>
      </c>
      <c r="C536" s="122">
        <v>0.28488579031330574</v>
      </c>
      <c r="D536" s="122">
        <v>0.64145405886043694</v>
      </c>
      <c r="E536" s="122">
        <v>0.14764991174900999</v>
      </c>
      <c r="F536" s="122">
        <v>0.61813237030461021</v>
      </c>
      <c r="G536" s="122">
        <v>0.81011028841279997</v>
      </c>
      <c r="H536" s="122">
        <v>0.65656602511305984</v>
      </c>
      <c r="I536" s="122">
        <v>0.86836693136888332</v>
      </c>
      <c r="J536" s="122">
        <v>2.7568183835349425E-2</v>
      </c>
      <c r="K536" s="100">
        <v>0.95233367097907595</v>
      </c>
      <c r="L536" s="101"/>
      <c r="M536" s="102">
        <v>535</v>
      </c>
      <c r="N536" s="125">
        <v>0.96119416244095235</v>
      </c>
      <c r="O536" s="125">
        <v>-0.56838793552920786</v>
      </c>
      <c r="P536" s="125">
        <v>0.36234814801145765</v>
      </c>
      <c r="Q536" s="125">
        <v>-1.0465659274057302</v>
      </c>
      <c r="R536" s="125">
        <v>0.30057937700539128</v>
      </c>
      <c r="S536" s="125">
        <v>0.87830278809091378</v>
      </c>
      <c r="T536" s="125">
        <v>0.40310912265916526</v>
      </c>
      <c r="U536" s="122">
        <v>1.1187047051093235</v>
      </c>
      <c r="V536" s="122">
        <v>-1.9178000639424535</v>
      </c>
      <c r="W536" s="94">
        <v>1.6679147154098126</v>
      </c>
      <c r="X536" s="56"/>
      <c r="Y536" s="95">
        <v>535</v>
      </c>
      <c r="Z536" s="122">
        <f>(幕後結果!$AB$2+幕後結果!$AB$4*幕後結果_最佳化!$N1537)*12/3</f>
        <v>-0.84285961727049374</v>
      </c>
      <c r="AA536" s="122">
        <f>(幕後結果!$AC$2+幕後結果!$AC$4*幕後結果_最佳化!$O1537)*12/3</f>
        <v>-0.58514432526821369</v>
      </c>
      <c r="AB536" s="122">
        <f>(幕後結果!$AD$2+幕後結果!$AD$4*幕後結果_最佳化!$P1537)*12/3</f>
        <v>0.29479336755320906</v>
      </c>
      <c r="AC536" s="122">
        <f>(幕後結果!$AE$2+幕後結果!$AE$4*幕後結果_最佳化!$Q1537)*12/3</f>
        <v>-0.66854830177530999</v>
      </c>
      <c r="AD536" s="122">
        <f>(幕後結果!$AF$2+幕後結果!$AF$4*幕後結果_最佳化!$R1537)*12/3</f>
        <v>1.6507117347577485</v>
      </c>
      <c r="AE536" s="122">
        <f>(幕後結果!$AG$2+幕後結果!$AG$4*幕後結果_最佳化!$S1537)*12/3</f>
        <v>0.29294899296213261</v>
      </c>
      <c r="AF536" s="122">
        <f>(幕後結果!$AH$2+幕後結果!$AH$4*幕後結果_最佳化!$T1537)*12/3</f>
        <v>0.47332991390246076</v>
      </c>
      <c r="AG536" s="122">
        <f>(幕後結果!$AI$2+幕後結果!$AI$4*幕後結果_最佳化!$U1537)*12/3</f>
        <v>0.66472026881713742</v>
      </c>
      <c r="AH536" s="122">
        <f>(幕後結果!$AJ$2+幕後結果!$AJ$4*幕後結果_最佳化!$V1537)*12/3</f>
        <v>-0.46260838374006691</v>
      </c>
      <c r="AI536" s="96">
        <f>(幕後結果!$AK$2+幕後結果!$AK$4*幕後結果_最佳化!$W1537)*12/3</f>
        <v>1.6555526513880761</v>
      </c>
      <c r="AJ536" s="56"/>
      <c r="AK536" s="56"/>
      <c r="AL536" s="56"/>
      <c r="AM536" s="104">
        <v>535</v>
      </c>
      <c r="AN536" s="122">
        <f t="shared" si="105"/>
        <v>0.18386037966203947</v>
      </c>
      <c r="AO536" s="122">
        <f t="shared" si="106"/>
        <v>0.1368460516097631</v>
      </c>
      <c r="AP536" s="122">
        <f t="shared" si="107"/>
        <v>1.0441619274893376E-2</v>
      </c>
      <c r="AQ536" s="122">
        <f t="shared" si="108"/>
        <v>0.17494735113374257</v>
      </c>
      <c r="AR536" s="122">
        <f t="shared" si="109"/>
        <v>3.8760044472908217E-3</v>
      </c>
      <c r="AS536" s="122">
        <f t="shared" si="110"/>
        <v>9.2858768371579886E-2</v>
      </c>
      <c r="AT536" s="122">
        <f t="shared" si="111"/>
        <v>9.3625173800696265E-2</v>
      </c>
      <c r="AU536" s="122">
        <f t="shared" si="112"/>
        <v>0.11933961940468306</v>
      </c>
      <c r="AV536" s="122">
        <f t="shared" si="113"/>
        <v>7.8448794783678666E-2</v>
      </c>
      <c r="AW536" s="122">
        <f t="shared" si="114"/>
        <v>0.10575623751163273</v>
      </c>
      <c r="AX536" s="122">
        <f t="shared" si="115"/>
        <v>1</v>
      </c>
      <c r="AY536" s="122">
        <f>SUMPRODUCT(AN536:AW536,幕後結果_最佳化!$Z$1005:$AI$1005)</f>
        <v>-0.40609331119386599</v>
      </c>
      <c r="AZ536" s="122">
        <f>(SUMPRODUCT(AN536:AW536,MMULT(AN536:AW536,幕後結果!$AB$9:$AK$18)))*252</f>
        <v>5.9353622093865181E-2</v>
      </c>
      <c r="BA536" s="122">
        <f t="shared" si="116"/>
        <v>0.24362598813317346</v>
      </c>
      <c r="BB536" s="98">
        <f t="shared" si="117"/>
        <v>-1.842961478101558</v>
      </c>
      <c r="BC536" s="56"/>
      <c r="BD536" s="56"/>
    </row>
    <row r="537" spans="1:56">
      <c r="A537" s="91">
        <v>536</v>
      </c>
      <c r="B537" s="122">
        <v>0.15668787122195926</v>
      </c>
      <c r="C537" s="122">
        <v>0.81242784437870452</v>
      </c>
      <c r="D537" s="122">
        <v>0.99805771094927787</v>
      </c>
      <c r="E537" s="122">
        <v>0.1336712068890622</v>
      </c>
      <c r="F537" s="122">
        <v>3.6351561551334566E-2</v>
      </c>
      <c r="G537" s="122">
        <v>0.88833735661019309</v>
      </c>
      <c r="H537" s="122">
        <v>0.73997882481814869</v>
      </c>
      <c r="I537" s="122">
        <v>0.44957615145199425</v>
      </c>
      <c r="J537" s="122">
        <v>0.84208674367181358</v>
      </c>
      <c r="K537" s="100">
        <v>0.64636993383014074</v>
      </c>
      <c r="L537" s="101"/>
      <c r="M537" s="102">
        <v>536</v>
      </c>
      <c r="N537" s="125">
        <v>-1.0081639891993368</v>
      </c>
      <c r="O537" s="125">
        <v>0.88687851282075592</v>
      </c>
      <c r="P537" s="125">
        <v>2.8873856240120657</v>
      </c>
      <c r="Q537" s="125">
        <v>-1.109203475173969</v>
      </c>
      <c r="R537" s="125">
        <v>-1.7946898845046182</v>
      </c>
      <c r="S537" s="125">
        <v>1.2177334355724871</v>
      </c>
      <c r="T537" s="125">
        <v>0.64328012485056485</v>
      </c>
      <c r="U537" s="122">
        <v>-0.12673227137410356</v>
      </c>
      <c r="V537" s="122">
        <v>1.0030711928651161</v>
      </c>
      <c r="W537" s="94">
        <v>0.37553834780262962</v>
      </c>
      <c r="X537" s="56"/>
      <c r="Y537" s="95">
        <v>536</v>
      </c>
      <c r="Z537" s="122">
        <f>(幕後結果!$AB$2+幕後結果!$AB$4*幕後結果_最佳化!$N1538)*12/3</f>
        <v>-2.8599972281458856</v>
      </c>
      <c r="AA537" s="122">
        <f>(幕後結果!$AC$2+幕後結果!$AC$4*幕後結果_最佳化!$O1538)*12/3</f>
        <v>0.92120224403701567</v>
      </c>
      <c r="AB537" s="122">
        <f>(幕後結果!$AD$2+幕後結果!$AD$4*幕後結果_最佳化!$P1538)*12/3</f>
        <v>3.4633560550045819</v>
      </c>
      <c r="AC537" s="122">
        <f>(幕後結果!$AE$2+幕後結果!$AE$4*幕後結果_最佳化!$Q1538)*12/3</f>
        <v>0.71999007836448292</v>
      </c>
      <c r="AD537" s="122">
        <f>(幕後結果!$AF$2+幕後結果!$AF$4*幕後結果_最佳化!$R1538)*12/3</f>
        <v>-1.3502198466735742</v>
      </c>
      <c r="AE537" s="122">
        <f>(幕後結果!$AG$2+幕後結果!$AG$4*幕後結果_最佳化!$S1538)*12/3</f>
        <v>0.32397741157617033</v>
      </c>
      <c r="AF537" s="122">
        <f>(幕後結果!$AH$2+幕後結果!$AH$4*幕後結果_最佳化!$T1538)*12/3</f>
        <v>0.61930159897318093</v>
      </c>
      <c r="AG537" s="122">
        <f>(幕後結果!$AI$2+幕後結果!$AI$4*幕後結果_最佳化!$U1538)*12/3</f>
        <v>8.8546745588027331E-3</v>
      </c>
      <c r="AH537" s="122">
        <f>(幕後結果!$AJ$2+幕後結果!$AJ$4*幕後結果_最佳化!$V1538)*12/3</f>
        <v>1.9425997531466119</v>
      </c>
      <c r="AI537" s="96">
        <f>(幕後結果!$AK$2+幕後結果!$AK$4*幕後結果_最佳化!$W1538)*12/3</f>
        <v>-1.2182269649634336</v>
      </c>
      <c r="AJ537" s="56"/>
      <c r="AK537" s="56"/>
      <c r="AL537" s="56"/>
      <c r="AM537" s="104">
        <v>536</v>
      </c>
      <c r="AN537" s="122">
        <f t="shared" si="105"/>
        <v>0.14945958487755931</v>
      </c>
      <c r="AO537" s="122">
        <f t="shared" si="106"/>
        <v>1.5302269950164895E-2</v>
      </c>
      <c r="AP537" s="122">
        <f t="shared" si="107"/>
        <v>9.5980969368943195E-2</v>
      </c>
      <c r="AQ537" s="122">
        <f t="shared" si="108"/>
        <v>0.11481404620775118</v>
      </c>
      <c r="AR537" s="122">
        <f t="shared" si="109"/>
        <v>0.10224767391593476</v>
      </c>
      <c r="AS537" s="122">
        <f t="shared" si="110"/>
        <v>0.16884884876459064</v>
      </c>
      <c r="AT537" s="122">
        <f t="shared" si="111"/>
        <v>0.10523811636202296</v>
      </c>
      <c r="AU537" s="122">
        <f t="shared" si="112"/>
        <v>3.6655630334239422E-3</v>
      </c>
      <c r="AV537" s="122">
        <f t="shared" si="113"/>
        <v>0.11044546741928912</v>
      </c>
      <c r="AW537" s="122">
        <f t="shared" si="114"/>
        <v>0.13399746010032007</v>
      </c>
      <c r="AX537" s="122">
        <f t="shared" si="115"/>
        <v>1</v>
      </c>
      <c r="AY537" s="122">
        <f>SUMPRODUCT(AN537:AW537,幕後結果_最佳化!$Z$1005:$AI$1005)</f>
        <v>-0.24024167162594406</v>
      </c>
      <c r="AZ537" s="122">
        <f>(SUMPRODUCT(AN537:AW537,MMULT(AN537:AW537,幕後結果!$AB$9:$AK$18)))*252</f>
        <v>5.4818881115674886E-2</v>
      </c>
      <c r="BA537" s="122">
        <f t="shared" si="116"/>
        <v>0.23413432280568111</v>
      </c>
      <c r="BB537" s="98">
        <f t="shared" si="117"/>
        <v>-1.2093129628881298</v>
      </c>
      <c r="BC537" s="56"/>
      <c r="BD537" s="56"/>
    </row>
    <row r="538" spans="1:56">
      <c r="A538" s="91">
        <v>537</v>
      </c>
      <c r="B538" s="122">
        <v>0.12467958267965651</v>
      </c>
      <c r="C538" s="122">
        <v>0.64973114667145215</v>
      </c>
      <c r="D538" s="122">
        <v>0.80774505715689315</v>
      </c>
      <c r="E538" s="122">
        <v>0.66889295474303845</v>
      </c>
      <c r="F538" s="122">
        <v>0.89744157115533296</v>
      </c>
      <c r="G538" s="122">
        <v>0.34874706256242471</v>
      </c>
      <c r="H538" s="122">
        <v>0.2449395248328774</v>
      </c>
      <c r="I538" s="122">
        <v>0.38833215196186388</v>
      </c>
      <c r="J538" s="122">
        <v>1.4794318786333305E-2</v>
      </c>
      <c r="K538" s="100">
        <v>0.72593836938642986</v>
      </c>
      <c r="L538" s="101"/>
      <c r="M538" s="102">
        <v>537</v>
      </c>
      <c r="N538" s="125">
        <v>-1.1519073068056187</v>
      </c>
      <c r="O538" s="125">
        <v>0.38459471995855576</v>
      </c>
      <c r="P538" s="125">
        <v>0.86961674138976197</v>
      </c>
      <c r="Q538" s="125">
        <v>0.43685833423434794</v>
      </c>
      <c r="R538" s="125">
        <v>1.2671074901966175</v>
      </c>
      <c r="S538" s="125">
        <v>-0.38870534885745045</v>
      </c>
      <c r="T538" s="125">
        <v>-0.69050120938031079</v>
      </c>
      <c r="U538" s="122">
        <v>-0.28366867343157698</v>
      </c>
      <c r="V538" s="122">
        <v>-2.1755538472397191</v>
      </c>
      <c r="W538" s="94">
        <v>0.60057474797579657</v>
      </c>
      <c r="X538" s="56"/>
      <c r="Y538" s="95">
        <v>537</v>
      </c>
      <c r="Z538" s="122">
        <f>(幕後結果!$AB$2+幕後結果!$AB$4*幕後結果_最佳化!$N1539)*12/3</f>
        <v>-3.0072279652335694</v>
      </c>
      <c r="AA538" s="122">
        <f>(幕後結果!$AC$2+幕後結果!$AC$4*幕後結果_最佳化!$O1539)*12/3</f>
        <v>0.38759007273227947</v>
      </c>
      <c r="AB538" s="122">
        <f>(幕後結果!$AD$2+幕後結果!$AD$4*幕後結果_最佳化!$P1539)*12/3</f>
        <v>0.90353271120644019</v>
      </c>
      <c r="AC538" s="122">
        <f>(幕後結果!$AE$2+幕後結果!$AE$4*幕後結果_最佳化!$Q1539)*12/3</f>
        <v>1.1357356336877535</v>
      </c>
      <c r="AD538" s="122">
        <f>(幕後結果!$AF$2+幕後結果!$AF$4*幕後結果_最佳化!$R1539)*12/3</f>
        <v>3.7464049728435533</v>
      </c>
      <c r="AE538" s="122">
        <f>(幕後結果!$AG$2+幕後結果!$AG$4*幕後結果_最佳化!$S1539)*12/3</f>
        <v>-0.49004756962041651</v>
      </c>
      <c r="AF538" s="122">
        <f>(幕後結果!$AH$2+幕後結果!$AH$4*幕後結果_最佳化!$T1539)*12/3</f>
        <v>-0.4524661425867964</v>
      </c>
      <c r="AG538" s="122">
        <f>(幕後結果!$AI$2+幕後結果!$AI$4*幕後結果_最佳化!$U1539)*12/3</f>
        <v>-6.3614957553931761E-2</v>
      </c>
      <c r="AH538" s="122">
        <f>(幕後結果!$AJ$2+幕後結果!$AJ$4*幕後結果_最佳化!$V1539)*12/3</f>
        <v>-1.4994365825048857</v>
      </c>
      <c r="AI538" s="96">
        <f>(幕後結果!$AK$2+幕後結果!$AK$4*幕後結果_最佳化!$W1539)*12/3</f>
        <v>0.11293937381614749</v>
      </c>
      <c r="AJ538" s="56"/>
      <c r="AK538" s="56"/>
      <c r="AL538" s="56"/>
      <c r="AM538" s="104">
        <v>537</v>
      </c>
      <c r="AN538" s="122">
        <f t="shared" si="105"/>
        <v>9.1895863767956651E-2</v>
      </c>
      <c r="AO538" s="122">
        <f t="shared" si="106"/>
        <v>4.2124768075996223E-2</v>
      </c>
      <c r="AP538" s="122">
        <f t="shared" si="107"/>
        <v>1.2826112627050837E-2</v>
      </c>
      <c r="AQ538" s="122">
        <f t="shared" si="108"/>
        <v>8.5746885310849438E-2</v>
      </c>
      <c r="AR538" s="122">
        <f t="shared" si="109"/>
        <v>3.1879662518890926E-2</v>
      </c>
      <c r="AS538" s="122">
        <f t="shared" si="110"/>
        <v>0.14467751354738981</v>
      </c>
      <c r="AT538" s="122">
        <f t="shared" si="111"/>
        <v>0.14703879766741526</v>
      </c>
      <c r="AU538" s="122">
        <f t="shared" si="112"/>
        <v>0.13505937019920844</v>
      </c>
      <c r="AV538" s="122">
        <f t="shared" si="113"/>
        <v>0.1556614278722856</v>
      </c>
      <c r="AW538" s="122">
        <f t="shared" si="114"/>
        <v>0.1530895984129568</v>
      </c>
      <c r="AX538" s="122">
        <f t="shared" si="115"/>
        <v>1</v>
      </c>
      <c r="AY538" s="122">
        <f>SUMPRODUCT(AN538:AW538,幕後結果_最佳化!$Z$1005:$AI$1005)</f>
        <v>-0.22886738928369468</v>
      </c>
      <c r="AZ538" s="122">
        <f>(SUMPRODUCT(AN538:AW538,MMULT(AN538:AW538,幕後結果!$AB$9:$AK$18)))*252</f>
        <v>5.0832946337031087E-2</v>
      </c>
      <c r="BA538" s="122">
        <f t="shared" si="116"/>
        <v>0.22546162941181608</v>
      </c>
      <c r="BB538" s="98">
        <f t="shared" si="117"/>
        <v>-1.2053819977824209</v>
      </c>
      <c r="BC538" s="56"/>
      <c r="BD538" s="56"/>
    </row>
    <row r="539" spans="1:56">
      <c r="A539" s="91">
        <v>538</v>
      </c>
      <c r="B539" s="122">
        <v>0.52938817891939771</v>
      </c>
      <c r="C539" s="122">
        <v>0.74586060364612328</v>
      </c>
      <c r="D539" s="122">
        <v>4.828224182606089E-3</v>
      </c>
      <c r="E539" s="122">
        <v>0.91600117068835596</v>
      </c>
      <c r="F539" s="122">
        <v>0.36409112390582665</v>
      </c>
      <c r="G539" s="122">
        <v>8.6040704970459014E-2</v>
      </c>
      <c r="H539" s="122">
        <v>0.67049194125538558</v>
      </c>
      <c r="I539" s="122">
        <v>1.5015523789848606E-2</v>
      </c>
      <c r="J539" s="122">
        <v>0.89790225130330592</v>
      </c>
      <c r="K539" s="100">
        <v>0.1819319202056342</v>
      </c>
      <c r="L539" s="101"/>
      <c r="M539" s="102">
        <v>538</v>
      </c>
      <c r="N539" s="125">
        <v>7.3731991958435078E-2</v>
      </c>
      <c r="O539" s="125">
        <v>0.66152015623064153</v>
      </c>
      <c r="P539" s="125">
        <v>-2.5878947400324646</v>
      </c>
      <c r="Q539" s="125">
        <v>1.3786663190334021</v>
      </c>
      <c r="R539" s="125">
        <v>-0.34754456048425786</v>
      </c>
      <c r="S539" s="125">
        <v>-1.3655463044652267</v>
      </c>
      <c r="T539" s="125">
        <v>0.44127196781143002</v>
      </c>
      <c r="U539" s="122">
        <v>-2.1696806412995215</v>
      </c>
      <c r="V539" s="122">
        <v>1.2696888182193486</v>
      </c>
      <c r="W539" s="94">
        <v>-0.90802722023270965</v>
      </c>
      <c r="X539" s="56"/>
      <c r="Y539" s="95">
        <v>538</v>
      </c>
      <c r="Z539" s="122">
        <f>(幕後結果!$AB$2+幕後結果!$AB$4*幕後結果_最佳化!$N1540)*12/3</f>
        <v>-1.7518528955212698</v>
      </c>
      <c r="AA539" s="122">
        <f>(幕後結果!$AC$2+幕後結果!$AC$4*幕後結果_最佳化!$O1540)*12/3</f>
        <v>0.70085773687023767</v>
      </c>
      <c r="AB539" s="122">
        <f>(幕後結果!$AD$2+幕後結果!$AD$4*幕後結果_最佳化!$P1540)*12/3</f>
        <v>-2.7076837271604468</v>
      </c>
      <c r="AC539" s="122">
        <f>(幕後結果!$AE$2+幕後結果!$AE$4*幕後結果_最佳化!$Q1540)*12/3</f>
        <v>0.68335882844027651</v>
      </c>
      <c r="AD539" s="122">
        <f>(幕後結果!$AF$2+幕後結果!$AF$4*幕後結果_最佳化!$R1540)*12/3</f>
        <v>-0.12059334270798949</v>
      </c>
      <c r="AE539" s="122">
        <f>(幕後結果!$AG$2+幕後結果!$AG$4*幕後結果_最佳化!$S1540)*12/3</f>
        <v>-0.37831485262719361</v>
      </c>
      <c r="AF539" s="122">
        <f>(幕後結果!$AH$2+幕後結果!$AH$4*幕後結果_最佳化!$T1540)*12/3</f>
        <v>0.84744210454636282</v>
      </c>
      <c r="AG539" s="122">
        <f>(幕後結果!$AI$2+幕後結果!$AI$4*幕後結果_最佳化!$U1540)*12/3</f>
        <v>-2.6852373323331</v>
      </c>
      <c r="AH539" s="122">
        <f>(幕後結果!$AJ$2+幕後結果!$AJ$4*幕後結果_最佳化!$V1540)*12/3</f>
        <v>2.2784436815174693</v>
      </c>
      <c r="AI539" s="96">
        <f>(幕後結果!$AK$2+幕後結果!$AK$4*幕後結果_最佳化!$W1540)*12/3</f>
        <v>-5.189122467748037</v>
      </c>
      <c r="AJ539" s="56"/>
      <c r="AK539" s="56"/>
      <c r="AL539" s="56"/>
      <c r="AM539" s="104">
        <v>538</v>
      </c>
      <c r="AN539" s="122">
        <f t="shared" si="105"/>
        <v>0.18201336206208407</v>
      </c>
      <c r="AO539" s="122">
        <f t="shared" si="106"/>
        <v>0.11971594629286092</v>
      </c>
      <c r="AP539" s="122">
        <f t="shared" si="107"/>
        <v>0.11647710861806061</v>
      </c>
      <c r="AQ539" s="122">
        <f t="shared" si="108"/>
        <v>9.3910341939324155E-2</v>
      </c>
      <c r="AR539" s="122">
        <f t="shared" si="109"/>
        <v>9.1360585194064078E-2</v>
      </c>
      <c r="AS539" s="122">
        <f t="shared" si="110"/>
        <v>0.14063682539302835</v>
      </c>
      <c r="AT539" s="122">
        <f t="shared" si="111"/>
        <v>1.8404421248765502E-2</v>
      </c>
      <c r="AU539" s="122">
        <f t="shared" si="112"/>
        <v>8.8845750775097168E-2</v>
      </c>
      <c r="AV539" s="122">
        <f t="shared" si="113"/>
        <v>0.10041734746375156</v>
      </c>
      <c r="AW539" s="122">
        <f t="shared" si="114"/>
        <v>4.821831101296363E-2</v>
      </c>
      <c r="AX539" s="122">
        <f t="shared" si="115"/>
        <v>1</v>
      </c>
      <c r="AY539" s="122">
        <f>SUMPRODUCT(AN539:AW539,幕後結果_最佳化!$Z$1005:$AI$1005)</f>
        <v>-0.23308701616264699</v>
      </c>
      <c r="AZ539" s="122">
        <f>(SUMPRODUCT(AN539:AW539,MMULT(AN539:AW539,幕後結果!$AB$9:$AK$18)))*252</f>
        <v>5.6404530166844401E-2</v>
      </c>
      <c r="BA539" s="122">
        <f t="shared" si="116"/>
        <v>0.23749637927102046</v>
      </c>
      <c r="BB539" s="98">
        <f t="shared" si="117"/>
        <v>-1.1620683103033864</v>
      </c>
      <c r="BC539" s="56"/>
      <c r="BD539" s="56"/>
    </row>
    <row r="540" spans="1:56">
      <c r="A540" s="91">
        <v>539</v>
      </c>
      <c r="B540" s="122">
        <v>0.74028638707054539</v>
      </c>
      <c r="C540" s="122">
        <v>0.58609723140594272</v>
      </c>
      <c r="D540" s="122">
        <v>0.9148722463525838</v>
      </c>
      <c r="E540" s="122">
        <v>0.25339496920656268</v>
      </c>
      <c r="F540" s="122">
        <v>0.30573321327482716</v>
      </c>
      <c r="G540" s="122">
        <v>8.6678492176134325E-2</v>
      </c>
      <c r="H540" s="122">
        <v>0.60111729634888933</v>
      </c>
      <c r="I540" s="122">
        <v>0.1485490059832737</v>
      </c>
      <c r="J540" s="122">
        <v>0.10163526889927943</v>
      </c>
      <c r="K540" s="100">
        <v>0.81658536142121863</v>
      </c>
      <c r="L540" s="101"/>
      <c r="M540" s="102">
        <v>539</v>
      </c>
      <c r="N540" s="125">
        <v>0.64422857184024862</v>
      </c>
      <c r="O540" s="125">
        <v>0.21751690100906099</v>
      </c>
      <c r="P540" s="125">
        <v>1.3713832785238309</v>
      </c>
      <c r="Q540" s="125">
        <v>-0.66384434777761958</v>
      </c>
      <c r="R540" s="125">
        <v>-0.50798134418261953</v>
      </c>
      <c r="S540" s="125">
        <v>-1.3614960392901245</v>
      </c>
      <c r="T540" s="125">
        <v>0.2562401509351101</v>
      </c>
      <c r="U540" s="122">
        <v>-1.0426767878575625</v>
      </c>
      <c r="V540" s="122">
        <v>-1.272288768213599</v>
      </c>
      <c r="W540" s="94">
        <v>0.90242851894119069</v>
      </c>
      <c r="X540" s="56"/>
      <c r="Y540" s="95">
        <v>539</v>
      </c>
      <c r="Z540" s="122">
        <f>(幕後結果!$AB$2+幕後結果!$AB$4*幕後結果_最佳化!$N1541)*12/3</f>
        <v>-1.1675152486605902</v>
      </c>
      <c r="AA540" s="122">
        <f>(幕後結果!$AC$2+幕後結果!$AC$4*幕後結果_最佳化!$O1541)*12/3</f>
        <v>0.24076491205695849</v>
      </c>
      <c r="AB540" s="122">
        <f>(幕後結果!$AD$2+幕後結果!$AD$4*幕後結果_最佳化!$P1541)*12/3</f>
        <v>1.7384336773657367</v>
      </c>
      <c r="AC540" s="122">
        <f>(幕後結果!$AE$2+幕後結果!$AE$4*幕後結果_最佳化!$Q1541)*12/3</f>
        <v>0.47764541713377645</v>
      </c>
      <c r="AD540" s="122">
        <f>(幕後結果!$AF$2+幕後結果!$AF$4*幕後結果_最佳化!$R1541)*12/3</f>
        <v>0.69132643491118673</v>
      </c>
      <c r="AE540" s="122">
        <f>(幕後結果!$AG$2+幕後結果!$AG$4*幕後結果_最佳化!$S1541)*12/3</f>
        <v>-1.0932193276979438</v>
      </c>
      <c r="AF540" s="122">
        <f>(幕後結果!$AH$2+幕後結果!$AH$4*幕後結果_最佳化!$T1541)*12/3</f>
        <v>0.67515235399845686</v>
      </c>
      <c r="AG540" s="122">
        <f>(幕後結果!$AI$2+幕後結果!$AI$4*幕後結果_最佳化!$U1541)*12/3</f>
        <v>-0.9826924536381777</v>
      </c>
      <c r="AH540" s="122">
        <f>(幕後結果!$AJ$2+幕後結果!$AJ$4*幕後結果_最佳化!$V1541)*12/3</f>
        <v>-0.15217589936702425</v>
      </c>
      <c r="AI540" s="96">
        <f>(幕後結果!$AK$2+幕後結果!$AK$4*幕後結果_最佳化!$W1541)*12/3</f>
        <v>-0.91780601018114794</v>
      </c>
      <c r="AJ540" s="56"/>
      <c r="AK540" s="56"/>
      <c r="AL540" s="56"/>
      <c r="AM540" s="104">
        <v>539</v>
      </c>
      <c r="AN540" s="122">
        <f t="shared" si="105"/>
        <v>2.1545779887638641E-2</v>
      </c>
      <c r="AO540" s="122">
        <f t="shared" si="106"/>
        <v>0.1496797313826487</v>
      </c>
      <c r="AP540" s="122">
        <f t="shared" si="107"/>
        <v>6.4816629849759638E-2</v>
      </c>
      <c r="AQ540" s="122">
        <f t="shared" si="108"/>
        <v>0.17609352546675697</v>
      </c>
      <c r="AR540" s="122">
        <f t="shared" si="109"/>
        <v>0.13370304521622955</v>
      </c>
      <c r="AS540" s="122">
        <f t="shared" si="110"/>
        <v>9.8072132873735868E-2</v>
      </c>
      <c r="AT540" s="122">
        <f t="shared" si="111"/>
        <v>5.001695582680879E-2</v>
      </c>
      <c r="AU540" s="122">
        <f t="shared" si="112"/>
        <v>3.1980080585302072E-2</v>
      </c>
      <c r="AV540" s="122">
        <f t="shared" si="113"/>
        <v>0.1317283930572494</v>
      </c>
      <c r="AW540" s="122">
        <f t="shared" si="114"/>
        <v>0.14236372585387039</v>
      </c>
      <c r="AX540" s="122">
        <f t="shared" si="115"/>
        <v>0.99999999999999989</v>
      </c>
      <c r="AY540" s="122">
        <f>SUMPRODUCT(AN540:AW540,幕後結果_最佳化!$Z$1005:$AI$1005)</f>
        <v>4.3684596544309839E-2</v>
      </c>
      <c r="AZ540" s="122">
        <f>(SUMPRODUCT(AN540:AW540,MMULT(AN540:AW540,幕後結果!$AB$9:$AK$18)))*252</f>
        <v>7.0997779242273462E-2</v>
      </c>
      <c r="BA540" s="122">
        <f t="shared" si="116"/>
        <v>0.266454084679281</v>
      </c>
      <c r="BB540" s="98">
        <f t="shared" si="117"/>
        <v>2.9445844121857726E-3</v>
      </c>
      <c r="BC540" s="56"/>
      <c r="BD540" s="56"/>
    </row>
    <row r="541" spans="1:56">
      <c r="A541" s="91">
        <v>540</v>
      </c>
      <c r="B541" s="122">
        <v>0.92127268495903003</v>
      </c>
      <c r="C541" s="122">
        <v>0.25772402928562177</v>
      </c>
      <c r="D541" s="122">
        <v>0.71422829655699904</v>
      </c>
      <c r="E541" s="122">
        <v>0.40144118437460174</v>
      </c>
      <c r="F541" s="122">
        <v>6.4494977416279964E-2</v>
      </c>
      <c r="G541" s="122">
        <v>6.173845773196307E-2</v>
      </c>
      <c r="H541" s="122">
        <v>0.61904719884396986</v>
      </c>
      <c r="I541" s="122">
        <v>0.9598014911413959</v>
      </c>
      <c r="J541" s="122">
        <v>0.84863091538708768</v>
      </c>
      <c r="K541" s="100">
        <v>1.0257459019866078E-2</v>
      </c>
      <c r="L541" s="101"/>
      <c r="M541" s="102">
        <v>540</v>
      </c>
      <c r="N541" s="125">
        <v>1.4136842558326574</v>
      </c>
      <c r="O541" s="125">
        <v>-0.6503780401617002</v>
      </c>
      <c r="P541" s="125">
        <v>0.56577990739534056</v>
      </c>
      <c r="Q541" s="125">
        <v>-0.24961852808406756</v>
      </c>
      <c r="R541" s="125">
        <v>-1.5180969703134302</v>
      </c>
      <c r="S541" s="125">
        <v>-1.5403423927127036</v>
      </c>
      <c r="T541" s="125">
        <v>0.30297934529068427</v>
      </c>
      <c r="U541" s="122">
        <v>1.7483871139536526</v>
      </c>
      <c r="V541" s="122">
        <v>1.0305792533480052</v>
      </c>
      <c r="W541" s="94">
        <v>-2.3167946973162041</v>
      </c>
      <c r="X541" s="56"/>
      <c r="Y541" s="95">
        <v>540</v>
      </c>
      <c r="Z541" s="122">
        <f>(幕後結果!$AB$2+幕後結果!$AB$4*幕後結果_最佳化!$N1542)*12/3</f>
        <v>-0.37939146386797273</v>
      </c>
      <c r="AA541" s="122">
        <f>(幕後結果!$AC$2+幕後結果!$AC$4*幕後結果_最佳化!$O1542)*12/3</f>
        <v>-0.66433093955504408</v>
      </c>
      <c r="AB541" s="122">
        <f>(幕後結果!$AD$2+幕後結果!$AD$4*幕後結果_最佳化!$P1542)*12/3</f>
        <v>0.57577391975136805</v>
      </c>
      <c r="AC541" s="122">
        <f>(幕後結果!$AE$2+幕後結果!$AE$4*幕後結果_最佳化!$Q1542)*12/3</f>
        <v>0.33983788371857665</v>
      </c>
      <c r="AD541" s="122">
        <f>(幕後結果!$AF$2+幕後結果!$AF$4*幕後結果_最佳化!$R1542)*12/3</f>
        <v>-1.2888601499467618</v>
      </c>
      <c r="AE541" s="122">
        <f>(幕後結果!$AG$2+幕後結果!$AG$4*幕後結果_最佳化!$S1542)*12/3</f>
        <v>-1.0081956574395408</v>
      </c>
      <c r="AF541" s="122">
        <f>(幕後結果!$AH$2+幕後結果!$AH$4*幕後結果_最佳化!$T1542)*12/3</f>
        <v>0.62832381310922414</v>
      </c>
      <c r="AG541" s="122">
        <f>(幕後結果!$AI$2+幕後結果!$AI$4*幕後結果_最佳化!$U1542)*12/3</f>
        <v>0.99395753823900812</v>
      </c>
      <c r="AH541" s="122">
        <f>(幕後結果!$AJ$2+幕後結果!$AJ$4*幕後結果_最佳化!$V1542)*12/3</f>
        <v>1.794086056984326</v>
      </c>
      <c r="AI541" s="96">
        <f>(幕後結果!$AK$2+幕後結果!$AK$4*幕後結果_最佳化!$W1542)*12/3</f>
        <v>-4.2257980470711267</v>
      </c>
      <c r="AJ541" s="56"/>
      <c r="AK541" s="56"/>
      <c r="AL541" s="56"/>
      <c r="AM541" s="104">
        <v>540</v>
      </c>
      <c r="AN541" s="122">
        <f t="shared" si="105"/>
        <v>3.7677314672203928E-2</v>
      </c>
      <c r="AO541" s="122">
        <f t="shared" si="106"/>
        <v>0.23515090207232969</v>
      </c>
      <c r="AP541" s="122">
        <f t="shared" si="107"/>
        <v>0.10313013447293939</v>
      </c>
      <c r="AQ541" s="122">
        <f t="shared" si="108"/>
        <v>0.12827216035708672</v>
      </c>
      <c r="AR541" s="122">
        <f t="shared" si="109"/>
        <v>1.3608771134450684E-2</v>
      </c>
      <c r="AS541" s="122">
        <f t="shared" si="110"/>
        <v>0.10543947636874279</v>
      </c>
      <c r="AT541" s="122">
        <f t="shared" si="111"/>
        <v>0.11045440851544525</v>
      </c>
      <c r="AU541" s="122">
        <f t="shared" si="112"/>
        <v>4.4929093176800203E-2</v>
      </c>
      <c r="AV541" s="122">
        <f t="shared" si="113"/>
        <v>0.12533759639383446</v>
      </c>
      <c r="AW541" s="122">
        <f t="shared" si="114"/>
        <v>9.6000142836166882E-2</v>
      </c>
      <c r="AX541" s="122">
        <f t="shared" si="115"/>
        <v>1.0000000000000002</v>
      </c>
      <c r="AY541" s="122">
        <f>SUMPRODUCT(AN541:AW541,幕後結果_最佳化!$Z$1005:$AI$1005)</f>
        <v>-4.7379357337629741E-2</v>
      </c>
      <c r="AZ541" s="122">
        <f>(SUMPRODUCT(AN541:AW541,MMULT(AN541:AW541,幕後結果!$AB$9:$AK$18)))*252</f>
        <v>5.9402107627649171E-2</v>
      </c>
      <c r="BA541" s="122">
        <f t="shared" si="116"/>
        <v>0.24372547595122093</v>
      </c>
      <c r="BB541" s="98">
        <f t="shared" si="117"/>
        <v>-0.37041411852939898</v>
      </c>
      <c r="BC541" s="56"/>
      <c r="BD541" s="56"/>
    </row>
    <row r="542" spans="1:56">
      <c r="A542" s="91">
        <v>541</v>
      </c>
      <c r="B542" s="122">
        <v>0.24932841631438962</v>
      </c>
      <c r="C542" s="122">
        <v>0.83519031512796404</v>
      </c>
      <c r="D542" s="122">
        <v>0.69597789605825433</v>
      </c>
      <c r="E542" s="122">
        <v>0.82955741120181448</v>
      </c>
      <c r="F542" s="122">
        <v>0.5872049081494668</v>
      </c>
      <c r="G542" s="122">
        <v>0.89617682539768251</v>
      </c>
      <c r="H542" s="122">
        <v>5.6808378443898633E-2</v>
      </c>
      <c r="I542" s="122">
        <v>0.79233779356984679</v>
      </c>
      <c r="J542" s="122">
        <v>0.32959795467711106</v>
      </c>
      <c r="K542" s="100">
        <v>7.1308796940263708E-3</v>
      </c>
      <c r="L542" s="101"/>
      <c r="M542" s="102">
        <v>541</v>
      </c>
      <c r="N542" s="125">
        <v>-0.67660464272179732</v>
      </c>
      <c r="O542" s="125">
        <v>0.97488084296836863</v>
      </c>
      <c r="P542" s="125">
        <v>0.51286721549480963</v>
      </c>
      <c r="Q542" s="125">
        <v>0.95241771729274904</v>
      </c>
      <c r="R542" s="125">
        <v>0.22036078511453777</v>
      </c>
      <c r="S542" s="125">
        <v>1.2600637961260324</v>
      </c>
      <c r="T542" s="125">
        <v>-1.5821437549518593</v>
      </c>
      <c r="U542" s="122">
        <v>0.81455965377599893</v>
      </c>
      <c r="V542" s="122">
        <v>-0.44102360343805536</v>
      </c>
      <c r="W542" s="94">
        <v>-2.4506018867628829</v>
      </c>
      <c r="X542" s="56"/>
      <c r="Y542" s="95">
        <v>541</v>
      </c>
      <c r="Z542" s="122">
        <f>(幕後結果!$AB$2+幕後結果!$AB$4*幕後結果_最佳化!$N1543)*12/3</f>
        <v>-2.5203937753863852</v>
      </c>
      <c r="AA542" s="122">
        <f>(幕後結果!$AC$2+幕後結果!$AC$4*幕後結果_最佳化!$O1543)*12/3</f>
        <v>1.0197899076482371</v>
      </c>
      <c r="AB542" s="122">
        <f>(幕後結果!$AD$2+幕後結果!$AD$4*幕後結果_最佳化!$P1543)*12/3</f>
        <v>0.84342741595881154</v>
      </c>
      <c r="AC542" s="122">
        <f>(幕後結果!$AE$2+幕後結果!$AE$4*幕後結果_最佳化!$Q1543)*12/3</f>
        <v>1.795426437503864</v>
      </c>
      <c r="AD542" s="122">
        <f>(幕後結果!$AF$2+幕後結果!$AF$4*幕後結果_最佳化!$R1543)*12/3</f>
        <v>1.9469440492712191</v>
      </c>
      <c r="AE542" s="122">
        <f>(幕後結果!$AG$2+幕後結果!$AG$4*幕後結果_最佳化!$S1543)*12/3</f>
        <v>0.86891987011205218</v>
      </c>
      <c r="AF542" s="122">
        <f>(幕後結果!$AH$2+幕後結果!$AH$4*幕後結果_最佳化!$T1543)*12/3</f>
        <v>-1.2191633111818181</v>
      </c>
      <c r="AG542" s="122">
        <f>(幕後結果!$AI$2+幕後結果!$AI$4*幕後結果_最佳化!$U1543)*12/3</f>
        <v>1.3122910680397624</v>
      </c>
      <c r="AH542" s="122">
        <f>(幕後結果!$AJ$2+幕後結果!$AJ$4*幕後結果_最佳化!$V1543)*12/3</f>
        <v>0.41293823673490621</v>
      </c>
      <c r="AI542" s="96">
        <f>(幕後結果!$AK$2+幕後結果!$AK$4*幕後結果_最佳化!$W1543)*12/3</f>
        <v>-2.7711580846684338</v>
      </c>
      <c r="AJ542" s="56"/>
      <c r="AK542" s="56"/>
      <c r="AL542" s="56"/>
      <c r="AM542" s="104">
        <v>541</v>
      </c>
      <c r="AN542" s="122">
        <f t="shared" si="105"/>
        <v>0.14891804760944902</v>
      </c>
      <c r="AO542" s="122">
        <f t="shared" si="106"/>
        <v>0.16893305127019545</v>
      </c>
      <c r="AP542" s="122">
        <f t="shared" si="107"/>
        <v>5.8119861404645271E-2</v>
      </c>
      <c r="AQ542" s="122">
        <f t="shared" si="108"/>
        <v>7.4771654432001081E-2</v>
      </c>
      <c r="AR542" s="122">
        <f t="shared" si="109"/>
        <v>0.11840405309493184</v>
      </c>
      <c r="AS542" s="122">
        <f t="shared" si="110"/>
        <v>5.1004265824883085E-2</v>
      </c>
      <c r="AT542" s="122">
        <f t="shared" si="111"/>
        <v>0.11128871281826683</v>
      </c>
      <c r="AU542" s="122">
        <f t="shared" si="112"/>
        <v>7.6680151645028395E-3</v>
      </c>
      <c r="AV542" s="122">
        <f t="shared" si="113"/>
        <v>0.18334308115720746</v>
      </c>
      <c r="AW542" s="122">
        <f t="shared" si="114"/>
        <v>7.754925722391709E-2</v>
      </c>
      <c r="AX542" s="122">
        <f t="shared" si="115"/>
        <v>0.99999999999999978</v>
      </c>
      <c r="AY542" s="122">
        <f>SUMPRODUCT(AN542:AW542,幕後結果_最佳化!$Z$1005:$AI$1005)</f>
        <v>-6.0618609968123197E-2</v>
      </c>
      <c r="AZ542" s="122">
        <f>(SUMPRODUCT(AN542:AW542,MMULT(AN542:AW542,幕後結果!$AB$9:$AK$18)))*252</f>
        <v>5.3395458209584711E-2</v>
      </c>
      <c r="BA542" s="122">
        <f t="shared" si="116"/>
        <v>0.23107457283220217</v>
      </c>
      <c r="BB542" s="98">
        <f t="shared" si="117"/>
        <v>-0.44798788849560961</v>
      </c>
      <c r="BC542" s="56"/>
      <c r="BD542" s="56"/>
    </row>
    <row r="543" spans="1:56">
      <c r="A543" s="91">
        <v>542</v>
      </c>
      <c r="B543" s="122">
        <v>0.56559049727762778</v>
      </c>
      <c r="C543" s="122">
        <v>0.84817954449916377</v>
      </c>
      <c r="D543" s="122">
        <v>0.71040746139972311</v>
      </c>
      <c r="E543" s="122">
        <v>0.56469256759273012</v>
      </c>
      <c r="F543" s="122">
        <v>4.792245055943134E-2</v>
      </c>
      <c r="G543" s="122">
        <v>0.46806910165315441</v>
      </c>
      <c r="H543" s="122">
        <v>0.33899819078944171</v>
      </c>
      <c r="I543" s="122">
        <v>0.22568527596883459</v>
      </c>
      <c r="J543" s="122">
        <v>0.94495988853018398</v>
      </c>
      <c r="K543" s="100">
        <v>0.64104784638242096</v>
      </c>
      <c r="L543" s="101"/>
      <c r="M543" s="102">
        <v>542</v>
      </c>
      <c r="N543" s="125">
        <v>0.16515878380617086</v>
      </c>
      <c r="O543" s="125">
        <v>1.0286569400050085</v>
      </c>
      <c r="P543" s="125">
        <v>0.55457546134949054</v>
      </c>
      <c r="Q543" s="125">
        <v>0.16287752771994768</v>
      </c>
      <c r="R543" s="125">
        <v>-1.6653402075265373</v>
      </c>
      <c r="S543" s="125">
        <v>-8.0124542624472175E-2</v>
      </c>
      <c r="T543" s="125">
        <v>-0.41519879402897614</v>
      </c>
      <c r="U543" s="122">
        <v>-0.75313207451739483</v>
      </c>
      <c r="V543" s="122">
        <v>1.5978326646127201</v>
      </c>
      <c r="W543" s="94">
        <v>0.36126105089394955</v>
      </c>
      <c r="X543" s="56"/>
      <c r="Y543" s="95">
        <v>542</v>
      </c>
      <c r="Z543" s="122">
        <f>(幕後結果!$AB$2+幕後結果!$AB$4*幕後結果_最佳化!$N1544)*12/3</f>
        <v>-1.6582079582993938</v>
      </c>
      <c r="AA543" s="122">
        <f>(幕後結果!$AC$2+幕後結果!$AC$4*幕後結果_最佳化!$O1544)*12/3</f>
        <v>1.0906666262139126</v>
      </c>
      <c r="AB543" s="122">
        <f>(幕後結果!$AD$2+幕後結果!$AD$4*幕後結果_最佳化!$P1544)*12/3</f>
        <v>1.0713264714449413</v>
      </c>
      <c r="AC543" s="122">
        <f>(幕後結果!$AE$2+幕後結果!$AE$4*幕後結果_最佳化!$Q1544)*12/3</f>
        <v>1.1413687319444243</v>
      </c>
      <c r="AD543" s="122">
        <f>(幕後結果!$AF$2+幕後結果!$AF$4*幕後結果_最佳化!$R1544)*12/3</f>
        <v>-1.5357997598927327</v>
      </c>
      <c r="AE543" s="122">
        <f>(幕後結果!$AG$2+幕後結果!$AG$4*幕後結果_最佳化!$S1544)*12/3</f>
        <v>5.8556720915943244E-2</v>
      </c>
      <c r="AF543" s="122">
        <f>(幕後結果!$AH$2+幕後結果!$AH$4*幕後結果_最佳化!$T1544)*12/3</f>
        <v>1.8879651692533556E-2</v>
      </c>
      <c r="AG543" s="122">
        <f>(幕後結果!$AI$2+幕後結果!$AI$4*幕後結果_最佳化!$U1544)*12/3</f>
        <v>-0.5699912052713989</v>
      </c>
      <c r="AH543" s="122">
        <f>(幕後結果!$AJ$2+幕後結果!$AJ$4*幕後結果_最佳化!$V1544)*12/3</f>
        <v>2.6014614468944575</v>
      </c>
      <c r="AI543" s="96">
        <f>(幕後結果!$AK$2+幕後結果!$AK$4*幕後結果_最佳化!$W1544)*12/3</f>
        <v>-2.1861328681008834</v>
      </c>
      <c r="AJ543" s="56"/>
      <c r="AK543" s="56"/>
      <c r="AL543" s="56"/>
      <c r="AM543" s="104">
        <v>542</v>
      </c>
      <c r="AN543" s="122">
        <f t="shared" si="105"/>
        <v>0.12123839910353418</v>
      </c>
      <c r="AO543" s="122">
        <f t="shared" si="106"/>
        <v>4.5080137632924816E-2</v>
      </c>
      <c r="AP543" s="122">
        <f t="shared" si="107"/>
        <v>5.6632666958194779E-2</v>
      </c>
      <c r="AQ543" s="122">
        <f t="shared" si="108"/>
        <v>0.12304963332331931</v>
      </c>
      <c r="AR543" s="122">
        <f t="shared" si="109"/>
        <v>0.15034620007520946</v>
      </c>
      <c r="AS543" s="122">
        <f t="shared" si="110"/>
        <v>0.13607348727281005</v>
      </c>
      <c r="AT543" s="122">
        <f t="shared" si="111"/>
        <v>0.13632631967367143</v>
      </c>
      <c r="AU543" s="122">
        <f t="shared" si="112"/>
        <v>0.11695842235342577</v>
      </c>
      <c r="AV543" s="122">
        <f t="shared" si="113"/>
        <v>5.9332392279306867E-2</v>
      </c>
      <c r="AW543" s="122">
        <f t="shared" si="114"/>
        <v>5.4962341327603338E-2</v>
      </c>
      <c r="AX543" s="122">
        <f t="shared" si="115"/>
        <v>1</v>
      </c>
      <c r="AY543" s="122">
        <f>SUMPRODUCT(AN543:AW543,幕後結果_最佳化!$Z$1005:$AI$1005)</f>
        <v>-8.2248476315416749E-2</v>
      </c>
      <c r="AZ543" s="122">
        <f>(SUMPRODUCT(AN543:AW543,MMULT(AN543:AW543,幕後結果!$AB$9:$AK$18)))*252</f>
        <v>6.1906695479754741E-2</v>
      </c>
      <c r="BA543" s="122">
        <f t="shared" si="116"/>
        <v>0.24881056143129202</v>
      </c>
      <c r="BB543" s="98">
        <f t="shared" si="117"/>
        <v>-0.5029869937815159</v>
      </c>
      <c r="BC543" s="56"/>
      <c r="BD543" s="56"/>
    </row>
    <row r="544" spans="1:56">
      <c r="A544" s="91">
        <v>543</v>
      </c>
      <c r="B544" s="122">
        <v>0.3912541174751667</v>
      </c>
      <c r="C544" s="122">
        <v>0.2859120040057157</v>
      </c>
      <c r="D544" s="122">
        <v>0.23374728730401517</v>
      </c>
      <c r="E544" s="122">
        <v>0.28486049227928278</v>
      </c>
      <c r="F544" s="122">
        <v>0.82421253940547179</v>
      </c>
      <c r="G544" s="122">
        <v>0.6441991032187242</v>
      </c>
      <c r="H544" s="122">
        <v>0.83768735529973526</v>
      </c>
      <c r="I544" s="122">
        <v>0.62118337175981897</v>
      </c>
      <c r="J544" s="122">
        <v>0.85392971638651249</v>
      </c>
      <c r="K544" s="100">
        <v>0.91200931872056357</v>
      </c>
      <c r="L544" s="101"/>
      <c r="M544" s="102">
        <v>543</v>
      </c>
      <c r="N544" s="125">
        <v>-0.27605185955054456</v>
      </c>
      <c r="O544" s="125">
        <v>-0.56536723160756253</v>
      </c>
      <c r="P544" s="125">
        <v>-0.72656157444753189</v>
      </c>
      <c r="Q544" s="125">
        <v>-0.56846246680332702</v>
      </c>
      <c r="R544" s="125">
        <v>0.93153880515919674</v>
      </c>
      <c r="S544" s="125">
        <v>0.3697056875376119</v>
      </c>
      <c r="T544" s="125">
        <v>0.9849975194723497</v>
      </c>
      <c r="U544" s="122">
        <v>0.30859022636167199</v>
      </c>
      <c r="V544" s="122">
        <v>1.0534374076261306</v>
      </c>
      <c r="W544" s="94">
        <v>1.3532325094580044</v>
      </c>
      <c r="X544" s="56"/>
      <c r="Y544" s="95">
        <v>543</v>
      </c>
      <c r="Z544" s="122">
        <f>(幕後結果!$AB$2+幕後結果!$AB$4*幕後結果_最佳化!$N1545)*12/3</f>
        <v>-2.1101230059975937</v>
      </c>
      <c r="AA544" s="122">
        <f>(幕後結果!$AC$2+幕後結果!$AC$4*幕後結果_最佳化!$O1545)*12/3</f>
        <v>-0.60253084905668131</v>
      </c>
      <c r="AB544" s="122">
        <f>(幕後結果!$AD$2+幕後結果!$AD$4*幕後結果_最佳化!$P1545)*12/3</f>
        <v>-1.1812576736020706</v>
      </c>
      <c r="AC544" s="122">
        <f>(幕後結果!$AE$2+幕後結果!$AE$4*幕後結果_最佳化!$Q1545)*12/3</f>
        <v>-0.935529428145919</v>
      </c>
      <c r="AD544" s="122">
        <f>(幕後結果!$AF$2+幕後結果!$AF$4*幕後結果_最佳化!$R1545)*12/3</f>
        <v>2.30486892639472</v>
      </c>
      <c r="AE544" s="122">
        <f>(幕後結果!$AG$2+幕後結果!$AG$4*幕後結果_最佳化!$S1545)*12/3</f>
        <v>-8.8187317867874926E-3</v>
      </c>
      <c r="AF544" s="122">
        <f>(幕後結果!$AH$2+幕後結果!$AH$4*幕後結果_最佳化!$T1545)*12/3</f>
        <v>0.84778351939407892</v>
      </c>
      <c r="AG544" s="122">
        <f>(幕後結果!$AI$2+幕後結果!$AI$4*幕後結果_最佳化!$U1545)*12/3</f>
        <v>-0.51600812887110548</v>
      </c>
      <c r="AH544" s="122">
        <f>(幕後結果!$AJ$2+幕後結果!$AJ$4*幕後結果_最佳化!$V1545)*12/3</f>
        <v>1.8581957813194656</v>
      </c>
      <c r="AI544" s="96">
        <f>(幕後結果!$AK$2+幕後結果!$AK$4*幕後結果_最佳化!$W1545)*12/3</f>
        <v>-0.31092209699191264</v>
      </c>
      <c r="AJ544" s="56"/>
      <c r="AK544" s="56"/>
      <c r="AL544" s="56"/>
      <c r="AM544" s="104">
        <v>543</v>
      </c>
      <c r="AN544" s="122">
        <f t="shared" si="105"/>
        <v>0.19696690381708476</v>
      </c>
      <c r="AO544" s="122">
        <f t="shared" si="106"/>
        <v>0.18796502643265875</v>
      </c>
      <c r="AP544" s="122">
        <f t="shared" si="107"/>
        <v>0.13996513625140361</v>
      </c>
      <c r="AQ544" s="122">
        <f t="shared" si="108"/>
        <v>0.123874243210765</v>
      </c>
      <c r="AR544" s="122">
        <f t="shared" si="109"/>
        <v>1.5861432219177986E-2</v>
      </c>
      <c r="AS544" s="122">
        <f t="shared" si="110"/>
        <v>9.9167460428850704E-2</v>
      </c>
      <c r="AT544" s="122">
        <f t="shared" si="111"/>
        <v>5.7547640857149923E-3</v>
      </c>
      <c r="AU544" s="122">
        <f t="shared" si="112"/>
        <v>0.12166967654394113</v>
      </c>
      <c r="AV544" s="122">
        <f t="shared" si="113"/>
        <v>7.0376979457378202E-4</v>
      </c>
      <c r="AW544" s="122">
        <f t="shared" si="114"/>
        <v>0.10807158721582953</v>
      </c>
      <c r="AX544" s="122">
        <f t="shared" si="115"/>
        <v>1.0000000000000002</v>
      </c>
      <c r="AY544" s="122">
        <f>SUMPRODUCT(AN544:AW544,幕後結果_最佳化!$Z$1005:$AI$1005)</f>
        <v>-0.53160074614275921</v>
      </c>
      <c r="AZ544" s="122">
        <f>(SUMPRODUCT(AN544:AW544,MMULT(AN544:AW544,幕後結果!$AB$9:$AK$18)))*252</f>
        <v>7.7210277432052721E-2</v>
      </c>
      <c r="BA544" s="122">
        <f t="shared" si="116"/>
        <v>0.2778673738171733</v>
      </c>
      <c r="BB544" s="98">
        <f t="shared" si="117"/>
        <v>-2.0675358112419486</v>
      </c>
      <c r="BC544" s="56"/>
      <c r="BD544" s="56"/>
    </row>
    <row r="545" spans="1:56">
      <c r="A545" s="91">
        <v>544</v>
      </c>
      <c r="B545" s="122">
        <v>0.32706179486223941</v>
      </c>
      <c r="C545" s="122">
        <v>1.3361017026252142E-3</v>
      </c>
      <c r="D545" s="122">
        <v>0.4017229396532267</v>
      </c>
      <c r="E545" s="122">
        <v>0.79029049112788408</v>
      </c>
      <c r="F545" s="122">
        <v>0.89719242267916721</v>
      </c>
      <c r="G545" s="122">
        <v>0.52756961471786035</v>
      </c>
      <c r="H545" s="122">
        <v>0.4462172655836516</v>
      </c>
      <c r="I545" s="122">
        <v>0.41342714441092121</v>
      </c>
      <c r="J545" s="122">
        <v>0.7403625149136368</v>
      </c>
      <c r="K545" s="100">
        <v>0.25411058538024234</v>
      </c>
      <c r="L545" s="101"/>
      <c r="M545" s="102">
        <v>544</v>
      </c>
      <c r="N545" s="125">
        <v>-0.44804102408735347</v>
      </c>
      <c r="O545" s="125">
        <v>-3.0031276289657378</v>
      </c>
      <c r="P545" s="125">
        <v>-0.24888998899251577</v>
      </c>
      <c r="Q545" s="125">
        <v>0.80742960235533068</v>
      </c>
      <c r="R545" s="125">
        <v>1.2657149481296648</v>
      </c>
      <c r="S545" s="125">
        <v>6.9161873979120755E-2</v>
      </c>
      <c r="T545" s="125">
        <v>-0.13522430475406388</v>
      </c>
      <c r="U545" s="122">
        <v>-0.21873781664300465</v>
      </c>
      <c r="V545" s="122">
        <v>0.64446342101278775</v>
      </c>
      <c r="W545" s="94">
        <v>-0.66161004105009036</v>
      </c>
      <c r="X545" s="56"/>
      <c r="Y545" s="95">
        <v>544</v>
      </c>
      <c r="Z545" s="122">
        <f>(幕後結果!$AB$2+幕後結果!$AB$4*幕後結果_最佳化!$N1546)*12/3</f>
        <v>-2.2862848748589162</v>
      </c>
      <c r="AA545" s="122">
        <f>(幕後結果!$AC$2+幕後結果!$AC$4*幕後結果_最佳化!$O1546)*12/3</f>
        <v>-3.1835949056727482</v>
      </c>
      <c r="AB545" s="122">
        <f>(幕後結果!$AD$2+幕後結果!$AD$4*幕後結果_最佳化!$P1546)*12/3</f>
        <v>-1.7409068017108786</v>
      </c>
      <c r="AC545" s="122">
        <f>(幕後結果!$AE$2+幕後結果!$AE$4*幕後結果_最佳化!$Q1546)*12/3</f>
        <v>-0.10431214075866457</v>
      </c>
      <c r="AD545" s="122">
        <f>(幕後結果!$AF$2+幕後結果!$AF$4*幕後結果_最佳化!$R1546)*12/3</f>
        <v>3.3033194673472379</v>
      </c>
      <c r="AE545" s="122">
        <f>(幕後結果!$AG$2+幕後結果!$AG$4*幕後結果_最佳化!$S1546)*12/3</f>
        <v>-0.28571044436366116</v>
      </c>
      <c r="AF545" s="122">
        <f>(幕後結果!$AH$2+幕後結果!$AH$4*幕後結果_最佳化!$T1546)*12/3</f>
        <v>-0.6591535491199243</v>
      </c>
      <c r="AG545" s="122">
        <f>(幕後結果!$AI$2+幕後結果!$AI$4*幕後結果_最佳化!$U1546)*12/3</f>
        <v>-2.2502985196412282</v>
      </c>
      <c r="AH545" s="122">
        <f>(幕後結果!$AJ$2+幕後結果!$AJ$4*幕後結果_最佳化!$V1546)*12/3</f>
        <v>1.3440803980883018</v>
      </c>
      <c r="AI545" s="96">
        <f>(幕後結果!$AK$2+幕後結果!$AK$4*幕後結果_最佳化!$W1546)*12/3</f>
        <v>-3.9388419299268698</v>
      </c>
      <c r="AJ545" s="56"/>
      <c r="AK545" s="56"/>
      <c r="AL545" s="56"/>
      <c r="AM545" s="104">
        <v>544</v>
      </c>
      <c r="AN545" s="122">
        <f t="shared" si="105"/>
        <v>0.12581299196206819</v>
      </c>
      <c r="AO545" s="122">
        <f t="shared" si="106"/>
        <v>3.0908572126968851E-2</v>
      </c>
      <c r="AP545" s="122">
        <f t="shared" si="107"/>
        <v>6.9642858449200401E-2</v>
      </c>
      <c r="AQ545" s="122">
        <f t="shared" si="108"/>
        <v>0.12621926413378634</v>
      </c>
      <c r="AR545" s="122">
        <f t="shared" si="109"/>
        <v>0.10955648466501379</v>
      </c>
      <c r="AS545" s="122">
        <f t="shared" si="110"/>
        <v>0.17365263830308397</v>
      </c>
      <c r="AT545" s="122">
        <f t="shared" si="111"/>
        <v>0.12179318531888868</v>
      </c>
      <c r="AU545" s="122">
        <f t="shared" si="112"/>
        <v>0.17950431531125693</v>
      </c>
      <c r="AV545" s="122">
        <f t="shared" si="113"/>
        <v>5.1224241971154633E-2</v>
      </c>
      <c r="AW545" s="122">
        <f t="shared" si="114"/>
        <v>1.1685447758578282E-2</v>
      </c>
      <c r="AX545" s="122">
        <f t="shared" si="115"/>
        <v>1.0000000000000002</v>
      </c>
      <c r="AY545" s="122">
        <f>SUMPRODUCT(AN545:AW545,幕後結果_最佳化!$Z$1005:$AI$1005)</f>
        <v>-9.7844035888494524E-2</v>
      </c>
      <c r="AZ545" s="122">
        <f>(SUMPRODUCT(AN545:AW545,MMULT(AN545:AW545,幕後結果!$AB$9:$AK$18)))*252</f>
        <v>5.6329145603306402E-2</v>
      </c>
      <c r="BA545" s="122">
        <f t="shared" si="116"/>
        <v>0.23733761944391876</v>
      </c>
      <c r="BB545" s="98">
        <f t="shared" si="117"/>
        <v>-0.59301191365387973</v>
      </c>
      <c r="BC545" s="56"/>
      <c r="BD545" s="56"/>
    </row>
    <row r="546" spans="1:56">
      <c r="A546" s="91">
        <v>545</v>
      </c>
      <c r="B546" s="122">
        <v>3.5022675784049939E-2</v>
      </c>
      <c r="C546" s="122">
        <v>0.2782735793034965</v>
      </c>
      <c r="D546" s="122">
        <v>0.79224212684784945</v>
      </c>
      <c r="E546" s="122">
        <v>0.78439133361385882</v>
      </c>
      <c r="F546" s="122">
        <v>0.56104687404579123</v>
      </c>
      <c r="G546" s="122">
        <v>0.18639320305591012</v>
      </c>
      <c r="H546" s="122">
        <v>0.60212648970206639</v>
      </c>
      <c r="I546" s="122">
        <v>0.16217086963745198</v>
      </c>
      <c r="J546" s="122">
        <v>0.74529146329979845</v>
      </c>
      <c r="K546" s="100">
        <v>0.54588105041923418</v>
      </c>
      <c r="L546" s="101"/>
      <c r="M546" s="102">
        <v>545</v>
      </c>
      <c r="N546" s="125">
        <v>-1.8116172895015705</v>
      </c>
      <c r="O546" s="125">
        <v>-0.58797785262609203</v>
      </c>
      <c r="P546" s="125">
        <v>0.81422555833667698</v>
      </c>
      <c r="Q546" s="125">
        <v>0.78711024464707646</v>
      </c>
      <c r="R546" s="125">
        <v>0.15362394978291299</v>
      </c>
      <c r="S546" s="125">
        <v>-0.89126614578020902</v>
      </c>
      <c r="T546" s="125">
        <v>0.25885512856810172</v>
      </c>
      <c r="U546" s="122">
        <v>-0.98557494226953135</v>
      </c>
      <c r="V546" s="122">
        <v>0.65974563918491025</v>
      </c>
      <c r="W546" s="94">
        <v>0.11526144236029238</v>
      </c>
      <c r="X546" s="56"/>
      <c r="Y546" s="95">
        <v>545</v>
      </c>
      <c r="Z546" s="122">
        <f>(幕後結果!$AB$2+幕後結果!$AB$4*幕後結果_最佳化!$N1547)*12/3</f>
        <v>-3.6829434602833597</v>
      </c>
      <c r="AA546" s="122">
        <f>(幕後結果!$AC$2+幕後結果!$AC$4*幕後結果_最佳化!$O1547)*12/3</f>
        <v>-0.65198781605087575</v>
      </c>
      <c r="AB546" s="122">
        <f>(幕後結果!$AD$2+幕後結果!$AD$4*幕後結果_最佳化!$P1547)*12/3</f>
        <v>0.28864073862193496</v>
      </c>
      <c r="AC546" s="122">
        <f>(幕後結果!$AE$2+幕後結果!$AE$4*幕後結果_最佳化!$Q1547)*12/3</f>
        <v>1.0234180186609387</v>
      </c>
      <c r="AD546" s="122">
        <f>(幕後結果!$AF$2+幕後結果!$AF$4*幕後結果_最佳化!$R1547)*12/3</f>
        <v>1.6501201621468571</v>
      </c>
      <c r="AE546" s="122">
        <f>(幕後結果!$AG$2+幕後結果!$AG$4*幕後結果_最佳化!$S1547)*12/3</f>
        <v>-0.84740415963578697</v>
      </c>
      <c r="AF546" s="122">
        <f>(幕後結果!$AH$2+幕後結果!$AH$4*幕後結果_最佳化!$T1547)*12/3</f>
        <v>8.3240791263712213E-2</v>
      </c>
      <c r="AG546" s="122">
        <f>(幕後結果!$AI$2+幕後結果!$AI$4*幕後結果_最佳化!$U1547)*12/3</f>
        <v>-1.8466616631762449</v>
      </c>
      <c r="AH546" s="122">
        <f>(幕後結果!$AJ$2+幕後結果!$AJ$4*幕後結果_最佳化!$V1547)*12/3</f>
        <v>0.98814731646024956</v>
      </c>
      <c r="AI546" s="96">
        <f>(幕後結果!$AK$2+幕後結果!$AK$4*幕後結果_最佳化!$W1547)*12/3</f>
        <v>-2.9923765211606583</v>
      </c>
      <c r="AJ546" s="56"/>
      <c r="AK546" s="56"/>
      <c r="AL546" s="56"/>
      <c r="AM546" s="104">
        <v>545</v>
      </c>
      <c r="AN546" s="122">
        <f t="shared" si="105"/>
        <v>0.19537315179208814</v>
      </c>
      <c r="AO546" s="122">
        <f t="shared" si="106"/>
        <v>0.19183580914977882</v>
      </c>
      <c r="AP546" s="122">
        <f t="shared" si="107"/>
        <v>0.152786595157241</v>
      </c>
      <c r="AQ546" s="122">
        <f t="shared" si="108"/>
        <v>2.0630204768453331E-2</v>
      </c>
      <c r="AR546" s="122">
        <f t="shared" si="109"/>
        <v>1.169075171151838E-2</v>
      </c>
      <c r="AS546" s="122">
        <f t="shared" si="110"/>
        <v>0.12667200260229566</v>
      </c>
      <c r="AT546" s="122">
        <f t="shared" si="111"/>
        <v>9.2539795241977099E-2</v>
      </c>
      <c r="AU546" s="122">
        <f t="shared" si="112"/>
        <v>5.4780566783076384E-2</v>
      </c>
      <c r="AV546" s="122">
        <f t="shared" si="113"/>
        <v>2.174012305608518E-3</v>
      </c>
      <c r="AW546" s="122">
        <f t="shared" si="114"/>
        <v>0.15151711048796274</v>
      </c>
      <c r="AX546" s="122">
        <f t="shared" si="115"/>
        <v>1</v>
      </c>
      <c r="AY546" s="122">
        <f>SUMPRODUCT(AN546:AW546,幕後結果_最佳化!$Z$1005:$AI$1005)</f>
        <v>-0.58946876839184992</v>
      </c>
      <c r="AZ546" s="122">
        <f>(SUMPRODUCT(AN546:AW546,MMULT(AN546:AW546,幕後結果!$AB$9:$AK$18)))*252</f>
        <v>6.8337420079961811E-2</v>
      </c>
      <c r="BA546" s="122">
        <f t="shared" si="116"/>
        <v>0.26141426908254611</v>
      </c>
      <c r="BB546" s="98">
        <f t="shared" si="117"/>
        <v>-2.419029269562055</v>
      </c>
      <c r="BC546" s="56"/>
      <c r="BD546" s="56"/>
    </row>
    <row r="547" spans="1:56">
      <c r="A547" s="91">
        <v>546</v>
      </c>
      <c r="B547" s="122">
        <v>0.53632926213862042</v>
      </c>
      <c r="C547" s="122">
        <v>0.78968692195764101</v>
      </c>
      <c r="D547" s="122">
        <v>0.96887789235327904</v>
      </c>
      <c r="E547" s="122">
        <v>0.65119138573873636</v>
      </c>
      <c r="F547" s="122">
        <v>0.49930929685021597</v>
      </c>
      <c r="G547" s="122">
        <v>0.58577346782713269</v>
      </c>
      <c r="H547" s="122">
        <v>0.68249304200958694</v>
      </c>
      <c r="I547" s="122">
        <v>0.56248088889614656</v>
      </c>
      <c r="J547" s="122">
        <v>0.22413258929971591</v>
      </c>
      <c r="K547" s="100">
        <v>0.74634773952326872</v>
      </c>
      <c r="L547" s="101"/>
      <c r="M547" s="102">
        <v>546</v>
      </c>
      <c r="N547" s="125">
        <v>9.1190182447944468E-2</v>
      </c>
      <c r="O547" s="125">
        <v>0.80533540503691914</v>
      </c>
      <c r="P547" s="125">
        <v>1.8645520786150496</v>
      </c>
      <c r="Q547" s="125">
        <v>0.38853895966504653</v>
      </c>
      <c r="R547" s="125">
        <v>-1.7313369095799582E-3</v>
      </c>
      <c r="S547" s="125">
        <v>0.21668599337842573</v>
      </c>
      <c r="T547" s="125">
        <v>0.47468162631272431</v>
      </c>
      <c r="U547" s="122">
        <v>0.15726218394250174</v>
      </c>
      <c r="V547" s="122">
        <v>-0.75831040692076324</v>
      </c>
      <c r="W547" s="94">
        <v>0.6630406483825767</v>
      </c>
      <c r="X547" s="56"/>
      <c r="Y547" s="95">
        <v>546</v>
      </c>
      <c r="Z547" s="122">
        <f>(幕後結果!$AB$2+幕後結果!$AB$4*幕後結果_最佳化!$N1548)*12/3</f>
        <v>-1.7339711442385557</v>
      </c>
      <c r="AA547" s="122">
        <f>(幕後結果!$AC$2+幕後結果!$AC$4*幕後結果_最佳化!$O1548)*12/3</f>
        <v>0.85324878851194408</v>
      </c>
      <c r="AB547" s="122">
        <f>(幕後結果!$AD$2+幕後結果!$AD$4*幕後結果_最佳化!$P1548)*12/3</f>
        <v>2.4598681053432241</v>
      </c>
      <c r="AC547" s="122">
        <f>(幕後結果!$AE$2+幕後結果!$AE$4*幕後結果_最佳化!$Q1548)*12/3</f>
        <v>1.963606369439046</v>
      </c>
      <c r="AD547" s="122">
        <f>(幕後結果!$AF$2+幕後結果!$AF$4*幕後結果_最佳化!$R1548)*12/3</f>
        <v>2.0384100326657064</v>
      </c>
      <c r="AE547" s="122">
        <f>(幕後結果!$AG$2+幕後結果!$AG$4*幕後結果_最佳化!$S1548)*12/3</f>
        <v>3.8523950196286766E-2</v>
      </c>
      <c r="AF547" s="122">
        <f>(幕後結果!$AH$2+幕後結果!$AH$4*幕後結果_最佳化!$T1548)*12/3</f>
        <v>0.85655518199469693</v>
      </c>
      <c r="AG547" s="122">
        <f>(幕後結果!$AI$2+幕後結果!$AI$4*幕後結果_最佳化!$U1548)*12/3</f>
        <v>0.55123726719622446</v>
      </c>
      <c r="AH547" s="122">
        <f>(幕後結果!$AJ$2+幕後結果!$AJ$4*幕後結果_最佳化!$V1548)*12/3</f>
        <v>0.236264907831638</v>
      </c>
      <c r="AI547" s="96">
        <f>(幕後結果!$AK$2+幕後結果!$AK$4*幕後結果_最佳化!$W1548)*12/3</f>
        <v>0.10687856907623083</v>
      </c>
      <c r="AJ547" s="56"/>
      <c r="AK547" s="56"/>
      <c r="AL547" s="56"/>
      <c r="AM547" s="104">
        <v>546</v>
      </c>
      <c r="AN547" s="122">
        <f t="shared" si="105"/>
        <v>5.9709245594509679E-2</v>
      </c>
      <c r="AO547" s="122">
        <f t="shared" si="106"/>
        <v>8.0270094265428804E-2</v>
      </c>
      <c r="AP547" s="122">
        <f t="shared" si="107"/>
        <v>8.917336380729908E-2</v>
      </c>
      <c r="AQ547" s="122">
        <f t="shared" si="108"/>
        <v>5.4901351887716034E-2</v>
      </c>
      <c r="AR547" s="122">
        <f t="shared" si="109"/>
        <v>6.5495804675126806E-2</v>
      </c>
      <c r="AS547" s="122">
        <f t="shared" si="110"/>
        <v>0.12198343579253745</v>
      </c>
      <c r="AT547" s="122">
        <f t="shared" si="111"/>
        <v>0.11889779453625433</v>
      </c>
      <c r="AU547" s="122">
        <f t="shared" si="112"/>
        <v>0.148879697301537</v>
      </c>
      <c r="AV547" s="122">
        <f t="shared" si="113"/>
        <v>0.13581320914614736</v>
      </c>
      <c r="AW547" s="122">
        <f t="shared" si="114"/>
        <v>0.12487600299344358</v>
      </c>
      <c r="AX547" s="122">
        <f t="shared" si="115"/>
        <v>1.0000000000000002</v>
      </c>
      <c r="AY547" s="122">
        <f>SUMPRODUCT(AN547:AW547,幕後結果_最佳化!$Z$1005:$AI$1005)</f>
        <v>-0.12536709332629176</v>
      </c>
      <c r="AZ547" s="122">
        <f>(SUMPRODUCT(AN547:AW547,MMULT(AN547:AW547,幕後結果!$AB$9:$AK$18)))*252</f>
        <v>5.6450309963742118E-2</v>
      </c>
      <c r="BA547" s="122">
        <f t="shared" si="116"/>
        <v>0.23759273971176417</v>
      </c>
      <c r="BB547" s="98">
        <f t="shared" si="117"/>
        <v>-0.70821647803895482</v>
      </c>
      <c r="BC547" s="56"/>
      <c r="BD547" s="56"/>
    </row>
    <row r="548" spans="1:56">
      <c r="A548" s="91">
        <v>547</v>
      </c>
      <c r="B548" s="122">
        <v>0.95692048610140823</v>
      </c>
      <c r="C548" s="122">
        <v>0.94493906044573861</v>
      </c>
      <c r="D548" s="122">
        <v>0.53795044343211051</v>
      </c>
      <c r="E548" s="122">
        <v>0.52296249289762042</v>
      </c>
      <c r="F548" s="122">
        <v>0.80658126324322565</v>
      </c>
      <c r="G548" s="122">
        <v>0.87024978443526479</v>
      </c>
      <c r="H548" s="122">
        <v>0.28617155266174232</v>
      </c>
      <c r="I548" s="122">
        <v>0.41948651350779165</v>
      </c>
      <c r="J548" s="122">
        <v>0.87524143182944303</v>
      </c>
      <c r="K548" s="100">
        <v>0.98473123976138077</v>
      </c>
      <c r="L548" s="101"/>
      <c r="M548" s="102">
        <v>547</v>
      </c>
      <c r="N548" s="125">
        <v>1.7160164711225383</v>
      </c>
      <c r="O548" s="125">
        <v>1.597645567844072</v>
      </c>
      <c r="P548" s="125">
        <v>9.527158338758171E-2</v>
      </c>
      <c r="Q548" s="125">
        <v>5.7590252450724098E-2</v>
      </c>
      <c r="R548" s="125">
        <v>0.86536684328270275</v>
      </c>
      <c r="S548" s="125">
        <v>1.1275726772601584</v>
      </c>
      <c r="T548" s="125">
        <v>-0.56460405679058168</v>
      </c>
      <c r="U548" s="122">
        <v>-0.20320727477084669</v>
      </c>
      <c r="V548" s="122">
        <v>1.1515230056103463</v>
      </c>
      <c r="W548" s="94">
        <v>2.1630475772725806</v>
      </c>
      <c r="X548" s="56"/>
      <c r="Y548" s="95">
        <v>547</v>
      </c>
      <c r="Z548" s="122">
        <f>(幕後結果!$AB$2+幕後結果!$AB$4*幕後結果_最佳化!$N1549)*12/3</f>
        <v>-6.9724234505679661E-2</v>
      </c>
      <c r="AA548" s="122">
        <f>(幕後結果!$AC$2+幕後結果!$AC$4*幕後結果_最佳化!$O1549)*12/3</f>
        <v>1.7182335568231812</v>
      </c>
      <c r="AB548" s="122">
        <f>(幕後結果!$AD$2+幕後結果!$AD$4*幕後結果_最佳化!$P1549)*12/3</f>
        <v>1.0841834385513904</v>
      </c>
      <c r="AC548" s="122">
        <f>(幕後結果!$AE$2+幕後結果!$AE$4*幕後結果_最佳化!$Q1549)*12/3</f>
        <v>1.2686431718188376</v>
      </c>
      <c r="AD548" s="122">
        <f>(幕後結果!$AF$2+幕後結果!$AF$4*幕後結果_最佳化!$R1549)*12/3</f>
        <v>3.0915666678445408</v>
      </c>
      <c r="AE548" s="122">
        <f>(幕後結果!$AG$2+幕後結果!$AG$4*幕後結果_最佳化!$S1549)*12/3</f>
        <v>0.9333321494016511</v>
      </c>
      <c r="AF548" s="122">
        <f>(幕後結果!$AH$2+幕後結果!$AH$4*幕後結果_最佳化!$T1549)*12/3</f>
        <v>0.27905958708704959</v>
      </c>
      <c r="AG548" s="122">
        <f>(幕後結果!$AI$2+幕後結果!$AI$4*幕後結果_最佳化!$U1549)*12/3</f>
        <v>0.98853341286227325</v>
      </c>
      <c r="AH548" s="122">
        <f>(幕後結果!$AJ$2+幕後結果!$AJ$4*幕後結果_最佳化!$V1549)*12/3</f>
        <v>2.4934047171645854</v>
      </c>
      <c r="AI548" s="96">
        <f>(幕後結果!$AK$2+幕後結果!$AK$4*幕後結果_最佳化!$W1549)*12/3</f>
        <v>2.0923452915917111</v>
      </c>
      <c r="AJ548" s="56"/>
      <c r="AK548" s="56"/>
      <c r="AL548" s="56"/>
      <c r="AM548" s="104">
        <v>547</v>
      </c>
      <c r="AN548" s="122">
        <f t="shared" si="105"/>
        <v>0.1873748764208634</v>
      </c>
      <c r="AO548" s="122">
        <f t="shared" si="106"/>
        <v>8.7049510722064946E-2</v>
      </c>
      <c r="AP548" s="122">
        <f t="shared" si="107"/>
        <v>5.1364609518260371E-2</v>
      </c>
      <c r="AQ548" s="122">
        <f t="shared" si="108"/>
        <v>0.1693261326240211</v>
      </c>
      <c r="AR548" s="122">
        <f t="shared" si="109"/>
        <v>2.8228906232199258E-2</v>
      </c>
      <c r="AS548" s="122">
        <f t="shared" si="110"/>
        <v>6.7169103830752835E-2</v>
      </c>
      <c r="AT548" s="122">
        <f t="shared" si="111"/>
        <v>4.6048528763856712E-2</v>
      </c>
      <c r="AU548" s="122">
        <f t="shared" si="112"/>
        <v>0.11140223942459948</v>
      </c>
      <c r="AV548" s="122">
        <f t="shared" si="113"/>
        <v>0.20995094022745059</v>
      </c>
      <c r="AW548" s="122">
        <f t="shared" si="114"/>
        <v>4.2085152235931421E-2</v>
      </c>
      <c r="AX548" s="122">
        <f t="shared" si="115"/>
        <v>1</v>
      </c>
      <c r="AY548" s="122">
        <f>SUMPRODUCT(AN548:AW548,幕後結果_最佳化!$Z$1005:$AI$1005)</f>
        <v>-0.17136493724901308</v>
      </c>
      <c r="AZ548" s="122">
        <f>(SUMPRODUCT(AN548:AW548,MMULT(AN548:AW548,幕後結果!$AB$9:$AK$18)))*252</f>
        <v>5.269967217825109E-2</v>
      </c>
      <c r="BA548" s="122">
        <f t="shared" si="116"/>
        <v>0.22956409165688585</v>
      </c>
      <c r="BB548" s="98">
        <f t="shared" si="117"/>
        <v>-0.93335562936933791</v>
      </c>
      <c r="BC548" s="56"/>
      <c r="BD548" s="56"/>
    </row>
    <row r="549" spans="1:56">
      <c r="A549" s="91">
        <v>548</v>
      </c>
      <c r="B549" s="122">
        <v>0.42755048877107149</v>
      </c>
      <c r="C549" s="122">
        <v>0.31486976168804137</v>
      </c>
      <c r="D549" s="122">
        <v>0.74299119163780047</v>
      </c>
      <c r="E549" s="122">
        <v>0.10003702353813804</v>
      </c>
      <c r="F549" s="122">
        <v>0.22895185276735397</v>
      </c>
      <c r="G549" s="122">
        <v>1.6916367658865283E-2</v>
      </c>
      <c r="H549" s="122">
        <v>0.32104407523817979</v>
      </c>
      <c r="I549" s="122">
        <v>0.87474843085596765</v>
      </c>
      <c r="J549" s="122">
        <v>0.95040961918394662</v>
      </c>
      <c r="K549" s="100">
        <v>0.37928592127721616</v>
      </c>
      <c r="L549" s="101"/>
      <c r="M549" s="102">
        <v>548</v>
      </c>
      <c r="N549" s="125">
        <v>-0.18261389946706758</v>
      </c>
      <c r="O549" s="125">
        <v>-0.4820935052581995</v>
      </c>
      <c r="P549" s="125">
        <v>0.65259467917174185</v>
      </c>
      <c r="Q549" s="125">
        <v>-1.2813406317192961</v>
      </c>
      <c r="R549" s="125">
        <v>-0.74230311400754856</v>
      </c>
      <c r="S549" s="125">
        <v>-2.1220595775863158</v>
      </c>
      <c r="T549" s="125">
        <v>-0.46478120240114557</v>
      </c>
      <c r="U549" s="122">
        <v>1.1491281599201799</v>
      </c>
      <c r="V549" s="122">
        <v>1.6488383223091185</v>
      </c>
      <c r="W549" s="94">
        <v>-0.30735675241849958</v>
      </c>
      <c r="X549" s="56"/>
      <c r="Y549" s="95">
        <v>548</v>
      </c>
      <c r="Z549" s="122">
        <f>(幕後結果!$AB$2+幕後結果!$AB$4*幕後結果_最佳化!$N1550)*12/3</f>
        <v>-2.0144181067080096</v>
      </c>
      <c r="AA549" s="122">
        <f>(幕後結果!$AC$2+幕後結果!$AC$4*幕後結果_最佳化!$O1550)*12/3</f>
        <v>-0.51290529565501664</v>
      </c>
      <c r="AB549" s="122">
        <f>(幕後結果!$AD$2+幕後結果!$AD$4*幕後結果_最佳化!$P1550)*12/3</f>
        <v>0.4528370770124111</v>
      </c>
      <c r="AC549" s="122">
        <f>(幕後結果!$AE$2+幕後結果!$AE$4*幕後結果_最佳化!$Q1550)*12/3</f>
        <v>-0.94402832195709907</v>
      </c>
      <c r="AD549" s="122">
        <f>(幕後結果!$AF$2+幕後結果!$AF$4*幕後結果_最佳化!$R1550)*12/3</f>
        <v>-0.34431631322125322</v>
      </c>
      <c r="AE549" s="122">
        <f>(幕後結果!$AG$2+幕後結果!$AG$4*幕後結果_最佳化!$S1550)*12/3</f>
        <v>-1.7646305868122996</v>
      </c>
      <c r="AF549" s="122">
        <f>(幕後結果!$AH$2+幕後結果!$AH$4*幕後結果_最佳化!$T1550)*12/3</f>
        <v>-0.29050567933332927</v>
      </c>
      <c r="AG549" s="122">
        <f>(幕後結果!$AI$2+幕後結果!$AI$4*幕後結果_最佳化!$U1550)*12/3</f>
        <v>0.59332987117571157</v>
      </c>
      <c r="AH549" s="122">
        <f>(幕後結果!$AJ$2+幕後結果!$AJ$4*幕後結果_最佳化!$V1550)*12/3</f>
        <v>1.803151071489755</v>
      </c>
      <c r="AI549" s="96">
        <f>(幕後結果!$AK$2+幕後結果!$AK$4*幕後結果_最佳化!$W1550)*12/3</f>
        <v>-2.1919771110046069</v>
      </c>
      <c r="AJ549" s="56"/>
      <c r="AK549" s="56"/>
      <c r="AL549" s="56"/>
      <c r="AM549" s="104">
        <v>548</v>
      </c>
      <c r="AN549" s="122">
        <f t="shared" si="105"/>
        <v>9.3850416034028123E-3</v>
      </c>
      <c r="AO549" s="122">
        <f t="shared" si="106"/>
        <v>7.7150371840921855E-2</v>
      </c>
      <c r="AP549" s="122">
        <f t="shared" si="107"/>
        <v>3.3230334522635574E-2</v>
      </c>
      <c r="AQ549" s="122">
        <f t="shared" si="108"/>
        <v>0.16817004043953093</v>
      </c>
      <c r="AR549" s="122">
        <f t="shared" si="109"/>
        <v>9.2573114623062641E-2</v>
      </c>
      <c r="AS549" s="122">
        <f t="shared" si="110"/>
        <v>0.17532543460461206</v>
      </c>
      <c r="AT549" s="122">
        <f t="shared" si="111"/>
        <v>1.7582373992350103E-2</v>
      </c>
      <c r="AU549" s="122">
        <f t="shared" si="112"/>
        <v>0.1501032341257228</v>
      </c>
      <c r="AV549" s="122">
        <f t="shared" si="113"/>
        <v>0.13784240481250043</v>
      </c>
      <c r="AW549" s="122">
        <f t="shared" si="114"/>
        <v>0.13863764943526069</v>
      </c>
      <c r="AX549" s="122">
        <f t="shared" si="115"/>
        <v>0.99999999999999978</v>
      </c>
      <c r="AY549" s="122">
        <f>SUMPRODUCT(AN549:AW549,幕後結果_最佳化!$Z$1005:$AI$1005)</f>
        <v>-1.7695703291227244E-2</v>
      </c>
      <c r="AZ549" s="122">
        <f>(SUMPRODUCT(AN549:AW549,MMULT(AN549:AW549,幕後結果!$AB$9:$AK$18)))*252</f>
        <v>6.6482754982844477E-2</v>
      </c>
      <c r="BA549" s="122">
        <f t="shared" si="116"/>
        <v>0.25784250034244643</v>
      </c>
      <c r="BB549" s="98">
        <f t="shared" si="117"/>
        <v>-0.2350105324403414</v>
      </c>
      <c r="BC549" s="56"/>
      <c r="BD549" s="56"/>
    </row>
    <row r="550" spans="1:56">
      <c r="A550" s="91">
        <v>549</v>
      </c>
      <c r="B550" s="122">
        <v>0.58560974831908341</v>
      </c>
      <c r="C550" s="122">
        <v>0.9178738182018058</v>
      </c>
      <c r="D550" s="122">
        <v>0.44046499269077888</v>
      </c>
      <c r="E550" s="122">
        <v>3.8993916838503839E-2</v>
      </c>
      <c r="F550" s="122">
        <v>0.70524368067536414</v>
      </c>
      <c r="G550" s="122">
        <v>0.70788822586289291</v>
      </c>
      <c r="H550" s="122">
        <v>2.7736070780100208E-2</v>
      </c>
      <c r="I550" s="122">
        <v>0.35810805048714789</v>
      </c>
      <c r="J550" s="122">
        <v>0.48747090680186678</v>
      </c>
      <c r="K550" s="100">
        <v>0.35741982081481272</v>
      </c>
      <c r="L550" s="101"/>
      <c r="M550" s="102">
        <v>549</v>
      </c>
      <c r="N550" s="125">
        <v>0.2162658802188244</v>
      </c>
      <c r="O550" s="125">
        <v>1.3909111752700591</v>
      </c>
      <c r="P550" s="125">
        <v>-0.14979039773358943</v>
      </c>
      <c r="Q550" s="125">
        <v>-1.762482363087295</v>
      </c>
      <c r="R550" s="125">
        <v>0.53954241478597709</v>
      </c>
      <c r="S550" s="125">
        <v>0.54722589452245018</v>
      </c>
      <c r="T550" s="125">
        <v>-1.9151596892357614</v>
      </c>
      <c r="U550" s="122">
        <v>-0.36352050142508691</v>
      </c>
      <c r="V550" s="122">
        <v>-3.1410943755841407E-2</v>
      </c>
      <c r="W550" s="94">
        <v>-0.3653640920177379</v>
      </c>
      <c r="X550" s="56"/>
      <c r="Y550" s="95">
        <v>549</v>
      </c>
      <c r="Z550" s="122">
        <f>(幕後結果!$AB$2+幕後結果!$AB$4*幕後結果_最佳化!$N1551)*12/3</f>
        <v>-1.6058609302736722</v>
      </c>
      <c r="AA550" s="122">
        <f>(幕後結果!$AC$2+幕後結果!$AC$4*幕後結果_最佳化!$O1551)*12/3</f>
        <v>1.4746409695600793</v>
      </c>
      <c r="AB550" s="122">
        <f>(幕後結果!$AD$2+幕後結果!$AD$4*幕後結果_最佳化!$P1551)*12/3</f>
        <v>0.43361022984244285</v>
      </c>
      <c r="AC550" s="122">
        <f>(幕後結果!$AE$2+幕後結果!$AE$4*幕後結果_最佳化!$Q1551)*12/3</f>
        <v>-1.1427740877183956</v>
      </c>
      <c r="AD550" s="122">
        <f>(幕後結果!$AF$2+幕後結果!$AF$4*幕後結果_最佳化!$R1551)*12/3</f>
        <v>1.6916608301510803</v>
      </c>
      <c r="AE550" s="122">
        <f>(幕後結果!$AG$2+幕後結果!$AG$4*幕後結果_最佳化!$S1551)*12/3</f>
        <v>0.10709186111289581</v>
      </c>
      <c r="AF550" s="122">
        <f>(幕後結果!$AH$2+幕後結果!$AH$4*幕後結果_最佳化!$T1551)*12/3</f>
        <v>-1.3367933950091473</v>
      </c>
      <c r="AG550" s="122">
        <f>(幕後結果!$AI$2+幕後結果!$AI$4*幕後結果_最佳化!$U1551)*12/3</f>
        <v>0.6740534319675221</v>
      </c>
      <c r="AH550" s="122">
        <f>(幕後結果!$AJ$2+幕後結果!$AJ$4*幕後結果_最佳化!$V1551)*12/3</f>
        <v>1.0279596770641686</v>
      </c>
      <c r="AI550" s="96">
        <f>(幕後結果!$AK$2+幕後結果!$AK$4*幕後結果_最佳化!$W1551)*12/3</f>
        <v>-0.65949219477601007</v>
      </c>
      <c r="AJ550" s="56"/>
      <c r="AK550" s="56"/>
      <c r="AL550" s="56"/>
      <c r="AM550" s="104">
        <v>549</v>
      </c>
      <c r="AN550" s="122">
        <f t="shared" si="105"/>
        <v>5.0659624555652094E-2</v>
      </c>
      <c r="AO550" s="122">
        <f t="shared" si="106"/>
        <v>1.3319172671100415E-2</v>
      </c>
      <c r="AP550" s="122">
        <f t="shared" si="107"/>
        <v>2.8483077911514278E-3</v>
      </c>
      <c r="AQ550" s="122">
        <f t="shared" si="108"/>
        <v>2.9434251199415531E-2</v>
      </c>
      <c r="AR550" s="122">
        <f t="shared" si="109"/>
        <v>0.17561912787412243</v>
      </c>
      <c r="AS550" s="122">
        <f t="shared" si="110"/>
        <v>0.25168575985196062</v>
      </c>
      <c r="AT550" s="122">
        <f t="shared" si="111"/>
        <v>0.21232903224276911</v>
      </c>
      <c r="AU550" s="122">
        <f t="shared" si="112"/>
        <v>1.6570504322585493E-2</v>
      </c>
      <c r="AV550" s="122">
        <f t="shared" si="113"/>
        <v>0.2323100551691589</v>
      </c>
      <c r="AW550" s="122">
        <f t="shared" si="114"/>
        <v>1.5224164322083818E-2</v>
      </c>
      <c r="AX550" s="122">
        <f t="shared" si="115"/>
        <v>0.99999999999999989</v>
      </c>
      <c r="AY550" s="122">
        <f>SUMPRODUCT(AN550:AW550,幕後結果_最佳化!$Z$1005:$AI$1005)</f>
        <v>0.32104635727548808</v>
      </c>
      <c r="AZ550" s="122">
        <f>(SUMPRODUCT(AN550:AW550,MMULT(AN550:AW550,幕後結果!$AB$9:$AK$18)))*252</f>
        <v>4.9040536590970338E-2</v>
      </c>
      <c r="BA550" s="122">
        <f t="shared" si="116"/>
        <v>0.22145098010839856</v>
      </c>
      <c r="BB550" s="98">
        <f t="shared" si="117"/>
        <v>1.256017729699537</v>
      </c>
      <c r="BC550" s="56"/>
      <c r="BD550" s="56"/>
    </row>
    <row r="551" spans="1:56">
      <c r="A551" s="91">
        <v>550</v>
      </c>
      <c r="B551" s="122">
        <v>0.89217943356867879</v>
      </c>
      <c r="C551" s="122">
        <v>0.40290221726543929</v>
      </c>
      <c r="D551" s="122">
        <v>0.84330820967201525</v>
      </c>
      <c r="E551" s="122">
        <v>0.22529059179059585</v>
      </c>
      <c r="F551" s="122">
        <v>3.4906435713518702E-2</v>
      </c>
      <c r="G551" s="122">
        <v>0.65165823358430752</v>
      </c>
      <c r="H551" s="122">
        <v>0.76870229946756319</v>
      </c>
      <c r="I551" s="122">
        <v>0.30170783122103706</v>
      </c>
      <c r="J551" s="122">
        <v>0.11329794206906652</v>
      </c>
      <c r="K551" s="100">
        <v>0.89047743837037352</v>
      </c>
      <c r="L551" s="101"/>
      <c r="M551" s="102">
        <v>550</v>
      </c>
      <c r="N551" s="125">
        <v>1.2382021006071857</v>
      </c>
      <c r="O551" s="125">
        <v>-0.24584214046912542</v>
      </c>
      <c r="P551" s="125">
        <v>1.0081476594070151</v>
      </c>
      <c r="Q551" s="125">
        <v>-0.75444645877511562</v>
      </c>
      <c r="R551" s="125">
        <v>-1.8131228772071002</v>
      </c>
      <c r="S551" s="125">
        <v>0.38980123180713327</v>
      </c>
      <c r="T551" s="125">
        <v>0.73457987034876415</v>
      </c>
      <c r="U551" s="122">
        <v>-0.51949490862097103</v>
      </c>
      <c r="V551" s="122">
        <v>-1.2091743127618857</v>
      </c>
      <c r="W551" s="94">
        <v>1.2290711701331309</v>
      </c>
      <c r="X551" s="56"/>
      <c r="Y551" s="95">
        <v>550</v>
      </c>
      <c r="Z551" s="122">
        <f>(幕後結果!$AB$2+幕後結果!$AB$4*幕後結果_最佳化!$N1552)*12/3</f>
        <v>-0.55913106839239513</v>
      </c>
      <c r="AA551" s="122">
        <f>(幕後結果!$AC$2+幕後結果!$AC$4*幕後結果_最佳化!$O1552)*12/3</f>
        <v>-0.23940827925097022</v>
      </c>
      <c r="AB551" s="122">
        <f>(幕後結果!$AD$2+幕後結果!$AD$4*幕後結果_最佳化!$P1552)*12/3</f>
        <v>1.2283420555932698</v>
      </c>
      <c r="AC551" s="122">
        <f>(幕後結果!$AE$2+幕後結果!$AE$4*幕後結果_最佳化!$Q1552)*12/3</f>
        <v>0.13767204747305523</v>
      </c>
      <c r="AD551" s="122">
        <f>(幕後結果!$AF$2+幕後結果!$AF$4*幕後結果_最佳化!$R1552)*12/3</f>
        <v>-1.7821602226924249</v>
      </c>
      <c r="AE551" s="122">
        <f>(幕後結果!$AG$2+幕後結果!$AG$4*幕後結果_最佳化!$S1552)*12/3</f>
        <v>0.14835411987052827</v>
      </c>
      <c r="AF551" s="122">
        <f>(幕後結果!$AH$2+幕後結果!$AH$4*幕後結果_最佳化!$T1552)*12/3</f>
        <v>0.88906131002617894</v>
      </c>
      <c r="AG551" s="122">
        <f>(幕後結果!$AI$2+幕後結果!$AI$4*幕後結果_最佳化!$U1552)*12/3</f>
        <v>-1.0558960848455503</v>
      </c>
      <c r="AH551" s="122">
        <f>(幕後結果!$AJ$2+幕後結果!$AJ$4*幕後結果_最佳化!$V1552)*12/3</f>
        <v>0.54463919508648517</v>
      </c>
      <c r="AI551" s="96">
        <f>(幕後結果!$AK$2+幕後結果!$AK$4*幕後結果_最佳化!$W1552)*12/3</f>
        <v>-0.85835328378227072</v>
      </c>
      <c r="AJ551" s="56"/>
      <c r="AK551" s="56"/>
      <c r="AL551" s="56"/>
      <c r="AM551" s="104">
        <v>550</v>
      </c>
      <c r="AN551" s="122">
        <f t="shared" si="105"/>
        <v>0.15172029795191519</v>
      </c>
      <c r="AO551" s="122">
        <f t="shared" si="106"/>
        <v>6.7843044187390858E-2</v>
      </c>
      <c r="AP551" s="122">
        <f t="shared" si="107"/>
        <v>0.14908515829184721</v>
      </c>
      <c r="AQ551" s="122">
        <f t="shared" si="108"/>
        <v>3.1103869047220695E-2</v>
      </c>
      <c r="AR551" s="122">
        <f t="shared" si="109"/>
        <v>0.16209167056717269</v>
      </c>
      <c r="AS551" s="122">
        <f t="shared" si="110"/>
        <v>8.9230122083909819E-2</v>
      </c>
      <c r="AT551" s="122">
        <f t="shared" si="111"/>
        <v>0.11386053855131301</v>
      </c>
      <c r="AU551" s="122">
        <f t="shared" si="112"/>
        <v>0.1411330204620001</v>
      </c>
      <c r="AV551" s="122">
        <f t="shared" si="113"/>
        <v>1.5258227028790889E-3</v>
      </c>
      <c r="AW551" s="122">
        <f t="shared" si="114"/>
        <v>9.2406456154351488E-2</v>
      </c>
      <c r="AX551" s="122">
        <f t="shared" si="115"/>
        <v>1</v>
      </c>
      <c r="AY551" s="122">
        <f>SUMPRODUCT(AN551:AW551,幕後結果_最佳化!$Z$1005:$AI$1005)</f>
        <v>-0.27698975562837014</v>
      </c>
      <c r="AZ551" s="122">
        <f>(SUMPRODUCT(AN551:AW551,MMULT(AN551:AW551,幕後結果!$AB$9:$AK$18)))*252</f>
        <v>8.0369509179693391E-2</v>
      </c>
      <c r="BA551" s="122">
        <f t="shared" si="116"/>
        <v>0.28349516606054043</v>
      </c>
      <c r="BB551" s="98">
        <f t="shared" si="117"/>
        <v>-1.1283781662790597</v>
      </c>
      <c r="BC551" s="56"/>
      <c r="BD551" s="56"/>
    </row>
    <row r="552" spans="1:56">
      <c r="A552" s="91">
        <v>551</v>
      </c>
      <c r="B552" s="122">
        <v>0.82250767918445344</v>
      </c>
      <c r="C552" s="122">
        <v>0.3999666204271537</v>
      </c>
      <c r="D552" s="122">
        <v>2.5486338697788824E-3</v>
      </c>
      <c r="E552" s="122">
        <v>0.91159098679776096</v>
      </c>
      <c r="F552" s="122">
        <v>0.5358272454634081</v>
      </c>
      <c r="G552" s="122">
        <v>0.76670590162318186</v>
      </c>
      <c r="H552" s="122">
        <v>0.94687016224408649</v>
      </c>
      <c r="I552" s="122">
        <v>0.14727852239288675</v>
      </c>
      <c r="J552" s="122">
        <v>0.64816139612240997</v>
      </c>
      <c r="K552" s="100">
        <v>0.36351066832133938</v>
      </c>
      <c r="L552" s="101"/>
      <c r="M552" s="102">
        <v>551</v>
      </c>
      <c r="N552" s="125">
        <v>0.92496398494282617</v>
      </c>
      <c r="O552" s="125">
        <v>-0.2534335029890914</v>
      </c>
      <c r="P552" s="125">
        <v>-2.8008216761051425</v>
      </c>
      <c r="Q552" s="125">
        <v>1.3506173926992284</v>
      </c>
      <c r="R552" s="125">
        <v>8.9926642745505492E-2</v>
      </c>
      <c r="S552" s="125">
        <v>0.72804147686015386</v>
      </c>
      <c r="T552" s="125">
        <v>1.6152356386064959</v>
      </c>
      <c r="U552" s="122">
        <v>-1.0481770444394836</v>
      </c>
      <c r="V552" s="122">
        <v>0.38036134044578712</v>
      </c>
      <c r="W552" s="94">
        <v>-0.3490905422965464</v>
      </c>
      <c r="X552" s="56"/>
      <c r="Y552" s="95">
        <v>551</v>
      </c>
      <c r="Z552" s="122">
        <f>(幕後結果!$AB$2+幕後結果!$AB$4*幕後結果_最佳化!$N1553)*12/3</f>
        <v>-0.8799687909468471</v>
      </c>
      <c r="AA552" s="122">
        <f>(幕後結果!$AC$2+幕後結果!$AC$4*幕後結果_最佳化!$O1553)*12/3</f>
        <v>-0.2526476221467604</v>
      </c>
      <c r="AB552" s="122">
        <f>(幕後結果!$AD$2+幕後結果!$AD$4*幕後結果_最佳化!$P1553)*12/3</f>
        <v>-3.1969069003501853</v>
      </c>
      <c r="AC552" s="122">
        <f>(幕後結果!$AE$2+幕後結果!$AE$4*幕後結果_最佳化!$Q1553)*12/3</f>
        <v>0.3749359772780243</v>
      </c>
      <c r="AD552" s="122">
        <f>(幕後結果!$AF$2+幕後結果!$AF$4*幕後結果_最佳化!$R1553)*12/3</f>
        <v>0.6499955863360718</v>
      </c>
      <c r="AE552" s="122">
        <f>(幕後結果!$AG$2+幕後結果!$AG$4*幕後結果_最佳化!$S1553)*12/3</f>
        <v>0.96193981807492879</v>
      </c>
      <c r="AF552" s="122">
        <f>(幕後結果!$AH$2+幕後結果!$AH$4*幕後結果_最佳化!$T1553)*12/3</f>
        <v>1.6892070641012762</v>
      </c>
      <c r="AG552" s="122">
        <f>(幕後結果!$AI$2+幕後結果!$AI$4*幕後結果_最佳化!$U1553)*12/3</f>
        <v>-2.1741576706971704</v>
      </c>
      <c r="AH552" s="122">
        <f>(幕後結果!$AJ$2+幕後結果!$AJ$4*幕後結果_最佳化!$V1553)*12/3</f>
        <v>2.0265828910908423</v>
      </c>
      <c r="AI552" s="96">
        <f>(幕後結果!$AK$2+幕後結果!$AK$4*幕後結果_最佳化!$W1553)*12/3</f>
        <v>-3.6800053459010762</v>
      </c>
      <c r="AJ552" s="56"/>
      <c r="AK552" s="56"/>
      <c r="AL552" s="56"/>
      <c r="AM552" s="104">
        <v>551</v>
      </c>
      <c r="AN552" s="122">
        <f t="shared" si="105"/>
        <v>1.8573744424750077E-4</v>
      </c>
      <c r="AO552" s="122">
        <f t="shared" si="106"/>
        <v>0.13437966470849397</v>
      </c>
      <c r="AP552" s="122">
        <f t="shared" si="107"/>
        <v>1.6013942257070264E-2</v>
      </c>
      <c r="AQ552" s="122">
        <f t="shared" si="108"/>
        <v>0.12089213895235999</v>
      </c>
      <c r="AR552" s="122">
        <f t="shared" si="109"/>
        <v>3.361889915910999E-2</v>
      </c>
      <c r="AS552" s="122">
        <f t="shared" si="110"/>
        <v>0.16066539765682825</v>
      </c>
      <c r="AT552" s="122">
        <f t="shared" si="111"/>
        <v>0.16334397320117686</v>
      </c>
      <c r="AU552" s="122">
        <f t="shared" si="112"/>
        <v>0.15204126704388041</v>
      </c>
      <c r="AV552" s="122">
        <f t="shared" si="113"/>
        <v>6.4374932472527333E-2</v>
      </c>
      <c r="AW552" s="122">
        <f t="shared" si="114"/>
        <v>0.15448404710430541</v>
      </c>
      <c r="AX552" s="122">
        <f t="shared" si="115"/>
        <v>1</v>
      </c>
      <c r="AY552" s="122">
        <f>SUMPRODUCT(AN552:AW552,幕後結果_最佳化!$Z$1005:$AI$1005)</f>
        <v>-0.13502310671140746</v>
      </c>
      <c r="AZ552" s="122">
        <f>(SUMPRODUCT(AN552:AW552,MMULT(AN552:AW552,幕後結果!$AB$9:$AK$18)))*252</f>
        <v>6.4679186322528892E-2</v>
      </c>
      <c r="BA552" s="122">
        <f t="shared" si="116"/>
        <v>0.25432103004377932</v>
      </c>
      <c r="BB552" s="98">
        <f t="shared" si="117"/>
        <v>-0.69960044861716475</v>
      </c>
      <c r="BC552" s="56"/>
      <c r="BD552" s="56"/>
    </row>
    <row r="553" spans="1:56">
      <c r="A553" s="91">
        <v>552</v>
      </c>
      <c r="B553" s="122">
        <v>0.71431516554682295</v>
      </c>
      <c r="C553" s="122">
        <v>0.62672232650168525</v>
      </c>
      <c r="D553" s="122">
        <v>0.73917705068028927</v>
      </c>
      <c r="E553" s="122">
        <v>0.78191446807782161</v>
      </c>
      <c r="F553" s="122">
        <v>0.92261047991117984</v>
      </c>
      <c r="G553" s="122">
        <v>0.72059475732460276</v>
      </c>
      <c r="H553" s="122">
        <v>9.7240772533629061E-2</v>
      </c>
      <c r="I553" s="122">
        <v>0.70660163747012361</v>
      </c>
      <c r="J553" s="122">
        <v>0.28479443572664187</v>
      </c>
      <c r="K553" s="100">
        <v>0.88988055036421043</v>
      </c>
      <c r="L553" s="101"/>
      <c r="M553" s="102">
        <v>552</v>
      </c>
      <c r="N553" s="125">
        <v>0.56603546948962458</v>
      </c>
      <c r="O553" s="125">
        <v>0.32318472686227562</v>
      </c>
      <c r="P553" s="125">
        <v>0.64081036382275858</v>
      </c>
      <c r="Q553" s="125">
        <v>0.77867520804548251</v>
      </c>
      <c r="R553" s="125">
        <v>1.4228520800797717</v>
      </c>
      <c r="S553" s="125">
        <v>0.58460925181322465</v>
      </c>
      <c r="T553" s="125">
        <v>-1.2974350330333897</v>
      </c>
      <c r="U553" s="122">
        <v>0.54348382441548981</v>
      </c>
      <c r="V553" s="122">
        <v>-0.56865709282492782</v>
      </c>
      <c r="W553" s="94">
        <v>1.225893117121247</v>
      </c>
      <c r="X553" s="56"/>
      <c r="Y553" s="95">
        <v>552</v>
      </c>
      <c r="Z553" s="122">
        <f>(幕後結果!$AB$2+幕後結果!$AB$4*幕後結果_最佳化!$N1554)*12/3</f>
        <v>-1.2476054280579243</v>
      </c>
      <c r="AA553" s="122">
        <f>(幕後結果!$AC$2+幕後結果!$AC$4*幕後結果_最佳化!$O1554)*12/3</f>
        <v>0.35121968272697823</v>
      </c>
      <c r="AB553" s="122">
        <f>(幕後結果!$AD$2+幕後結果!$AD$4*幕後結果_最佳化!$P1554)*12/3</f>
        <v>0.9335271224940298</v>
      </c>
      <c r="AC553" s="122">
        <f>(幕後結果!$AE$2+幕後結果!$AE$4*幕後結果_最佳化!$Q1554)*12/3</f>
        <v>1.6681661728772028</v>
      </c>
      <c r="AD553" s="122">
        <f>(幕後結果!$AF$2+幕後結果!$AF$4*幕後結果_最佳化!$R1554)*12/3</f>
        <v>4.2724324242836813</v>
      </c>
      <c r="AE553" s="122">
        <f>(幕後結果!$AG$2+幕後結果!$AG$4*幕後結果_最佳化!$S1554)*12/3</f>
        <v>0.38110725232110082</v>
      </c>
      <c r="AF553" s="122">
        <f>(幕後結果!$AH$2+幕後結果!$AH$4*幕後結果_最佳化!$T1554)*12/3</f>
        <v>-0.77879309631651328</v>
      </c>
      <c r="AG553" s="122">
        <f>(幕後結果!$AI$2+幕後結果!$AI$4*幕後結果_最佳化!$U1554)*12/3</f>
        <v>1.064062967371453</v>
      </c>
      <c r="AH553" s="122">
        <f>(幕後結果!$AJ$2+幕後結果!$AJ$4*幕後結果_最佳化!$V1554)*12/3</f>
        <v>0.36829327114055643</v>
      </c>
      <c r="AI553" s="96">
        <f>(幕後結果!$AK$2+幕後結果!$AK$4*幕後結果_最佳化!$W1554)*12/3</f>
        <v>1.3970706861176485</v>
      </c>
      <c r="AJ553" s="56"/>
      <c r="AK553" s="56"/>
      <c r="AL553" s="56"/>
      <c r="AM553" s="104">
        <v>552</v>
      </c>
      <c r="AN553" s="122">
        <f t="shared" si="105"/>
        <v>3.6517981129886627E-2</v>
      </c>
      <c r="AO553" s="122">
        <f t="shared" si="106"/>
        <v>0.12371444079107863</v>
      </c>
      <c r="AP553" s="122">
        <f t="shared" si="107"/>
        <v>0.12819020834632577</v>
      </c>
      <c r="AQ553" s="122">
        <f t="shared" si="108"/>
        <v>7.0500204473209135E-2</v>
      </c>
      <c r="AR553" s="122">
        <f t="shared" si="109"/>
        <v>0.17090402114415607</v>
      </c>
      <c r="AS553" s="122">
        <f t="shared" si="110"/>
        <v>9.4859210078614309E-2</v>
      </c>
      <c r="AT553" s="122">
        <f t="shared" si="111"/>
        <v>5.1716475585344188E-2</v>
      </c>
      <c r="AU553" s="122">
        <f t="shared" si="112"/>
        <v>0.13988593341471545</v>
      </c>
      <c r="AV553" s="122">
        <f t="shared" si="113"/>
        <v>6.1239931080089134E-2</v>
      </c>
      <c r="AW553" s="122">
        <f t="shared" si="114"/>
        <v>0.12247159395658065</v>
      </c>
      <c r="AX553" s="122">
        <f t="shared" si="115"/>
        <v>1</v>
      </c>
      <c r="AY553" s="122">
        <f>SUMPRODUCT(AN553:AW553,幕後結果_最佳化!$Z$1005:$AI$1005)</f>
        <v>-4.4128460325768948E-2</v>
      </c>
      <c r="AZ553" s="122">
        <f>(SUMPRODUCT(AN553:AW553,MMULT(AN553:AW553,幕後結果!$AB$9:$AK$18)))*252</f>
        <v>8.6039275764341977E-2</v>
      </c>
      <c r="BA553" s="122">
        <f t="shared" si="116"/>
        <v>0.29332452295084699</v>
      </c>
      <c r="BB553" s="98">
        <f t="shared" si="117"/>
        <v>-0.2966968443356251</v>
      </c>
      <c r="BC553" s="56"/>
      <c r="BD553" s="56"/>
    </row>
    <row r="554" spans="1:56">
      <c r="A554" s="91">
        <v>553</v>
      </c>
      <c r="B554" s="122">
        <v>0.51400605162538571</v>
      </c>
      <c r="C554" s="122">
        <v>0.42854373391429101</v>
      </c>
      <c r="D554" s="122">
        <v>0.80022645446061302</v>
      </c>
      <c r="E554" s="122">
        <v>0.66016642109201951</v>
      </c>
      <c r="F554" s="122">
        <v>0.35473556384274696</v>
      </c>
      <c r="G554" s="122">
        <v>0.94418989550317822</v>
      </c>
      <c r="H554" s="122">
        <v>0.85013037371116207</v>
      </c>
      <c r="I554" s="122">
        <v>0.26455996728044129</v>
      </c>
      <c r="J554" s="122">
        <v>0.55901883680571918</v>
      </c>
      <c r="K554" s="100">
        <v>0.67877006322528755</v>
      </c>
      <c r="L554" s="101"/>
      <c r="M554" s="102">
        <v>553</v>
      </c>
      <c r="N554" s="125">
        <v>3.5115180299219423E-2</v>
      </c>
      <c r="O554" s="125">
        <v>-0.18008292437466611</v>
      </c>
      <c r="P554" s="125">
        <v>0.84243038505104417</v>
      </c>
      <c r="Q554" s="125">
        <v>0.41291736523653211</v>
      </c>
      <c r="R554" s="125">
        <v>-0.37256647576669411</v>
      </c>
      <c r="S554" s="125">
        <v>1.5909527535340706</v>
      </c>
      <c r="T554" s="125">
        <v>1.0369927144022628</v>
      </c>
      <c r="U554" s="122">
        <v>-0.62935001466256713</v>
      </c>
      <c r="V554" s="122">
        <v>0.14848208112798872</v>
      </c>
      <c r="W554" s="94">
        <v>0.46426224036828945</v>
      </c>
      <c r="X554" s="56"/>
      <c r="Y554" s="95">
        <v>553</v>
      </c>
      <c r="Z554" s="122">
        <f>(幕後結果!$AB$2+幕後結果!$AB$4*幕後結果_最佳化!$N1555)*12/3</f>
        <v>-1.79140660653367</v>
      </c>
      <c r="AA554" s="122">
        <f>(幕後結果!$AC$2+幕後結果!$AC$4*幕後結果_最佳化!$O1555)*12/3</f>
        <v>-0.18987361306456704</v>
      </c>
      <c r="AB554" s="122">
        <f>(幕後結果!$AD$2+幕後結果!$AD$4*幕後結果_最佳化!$P1555)*12/3</f>
        <v>0.84394694361635647</v>
      </c>
      <c r="AC554" s="122">
        <f>(幕後結果!$AE$2+幕後結果!$AE$4*幕後結果_最佳化!$Q1555)*12/3</f>
        <v>1.1096211387323589</v>
      </c>
      <c r="AD554" s="122">
        <f>(幕後結果!$AF$2+幕後結果!$AF$4*幕後結果_最佳化!$R1555)*12/3</f>
        <v>0.89955242801621393</v>
      </c>
      <c r="AE554" s="122">
        <f>(幕後結果!$AG$2+幕後結果!$AG$4*幕後結果_最佳化!$S1555)*12/3</f>
        <v>0.9481053342955722</v>
      </c>
      <c r="AF554" s="122">
        <f>(幕後結果!$AH$2+幕後結果!$AH$4*幕後結果_最佳化!$T1555)*12/3</f>
        <v>0.96778443156310512</v>
      </c>
      <c r="AG554" s="122">
        <f>(幕後結果!$AI$2+幕後結果!$AI$4*幕後結果_最佳化!$U1555)*12/3</f>
        <v>-1.1816625660869695</v>
      </c>
      <c r="AH554" s="122">
        <f>(幕後結果!$AJ$2+幕後結果!$AJ$4*幕後結果_最佳化!$V1555)*12/3</f>
        <v>1.5563386585423291</v>
      </c>
      <c r="AI554" s="96">
        <f>(幕後結果!$AK$2+幕後結果!$AK$4*幕後結果_最佳化!$W1555)*12/3</f>
        <v>-1.6582713808868601</v>
      </c>
      <c r="AJ554" s="56"/>
      <c r="AK554" s="56"/>
      <c r="AL554" s="56"/>
      <c r="AM554" s="104">
        <v>553</v>
      </c>
      <c r="AN554" s="122">
        <f t="shared" si="105"/>
        <v>0.10639054848309179</v>
      </c>
      <c r="AO554" s="122">
        <f t="shared" si="106"/>
        <v>0.10558898900437613</v>
      </c>
      <c r="AP554" s="122">
        <f t="shared" si="107"/>
        <v>7.7394739673240592E-2</v>
      </c>
      <c r="AQ554" s="122">
        <f t="shared" si="108"/>
        <v>0.12997515503657417</v>
      </c>
      <c r="AR554" s="122">
        <f t="shared" si="109"/>
        <v>0.12260319020423446</v>
      </c>
      <c r="AS554" s="122">
        <f t="shared" si="110"/>
        <v>0.12102762689275527</v>
      </c>
      <c r="AT554" s="122">
        <f t="shared" si="111"/>
        <v>4.0155722294739703E-2</v>
      </c>
      <c r="AU554" s="122">
        <f t="shared" si="112"/>
        <v>9.8432144343596109E-2</v>
      </c>
      <c r="AV554" s="122">
        <f t="shared" si="113"/>
        <v>2.6627147963346188E-2</v>
      </c>
      <c r="AW554" s="122">
        <f t="shared" si="114"/>
        <v>0.17180473610404562</v>
      </c>
      <c r="AX554" s="122">
        <f t="shared" si="115"/>
        <v>1.0000000000000002</v>
      </c>
      <c r="AY554" s="122">
        <f>SUMPRODUCT(AN554:AW554,幕後結果_最佳化!$Z$1005:$AI$1005)</f>
        <v>-0.31192765403457212</v>
      </c>
      <c r="AZ554" s="122">
        <f>(SUMPRODUCT(AN554:AW554,MMULT(AN554:AW554,幕後結果!$AB$9:$AK$18)))*252</f>
        <v>8.0518486999863262E-2</v>
      </c>
      <c r="BA554" s="122">
        <f t="shared" si="116"/>
        <v>0.28375779636842274</v>
      </c>
      <c r="BB554" s="98">
        <f t="shared" si="117"/>
        <v>-1.2504595770608338</v>
      </c>
      <c r="BC554" s="56"/>
      <c r="BD554" s="56"/>
    </row>
    <row r="555" spans="1:56">
      <c r="A555" s="91">
        <v>554</v>
      </c>
      <c r="B555" s="122">
        <v>0.59465922279782379</v>
      </c>
      <c r="C555" s="122">
        <v>0.74744489838431694</v>
      </c>
      <c r="D555" s="122">
        <v>7.5840950967097864E-2</v>
      </c>
      <c r="E555" s="122">
        <v>0.51670601499185209</v>
      </c>
      <c r="F555" s="122">
        <v>0.53995028858350813</v>
      </c>
      <c r="G555" s="122">
        <v>1.5500740096668686E-2</v>
      </c>
      <c r="H555" s="122">
        <v>0.2230009893952809</v>
      </c>
      <c r="I555" s="122">
        <v>0.55560589985801911</v>
      </c>
      <c r="J555" s="122">
        <v>0.20745128193283136</v>
      </c>
      <c r="K555" s="100">
        <v>0.18139895450671784</v>
      </c>
      <c r="L555" s="101"/>
      <c r="M555" s="102">
        <v>554</v>
      </c>
      <c r="N555" s="125">
        <v>0.23954687351273921</v>
      </c>
      <c r="O555" s="125">
        <v>0.6664708288964144</v>
      </c>
      <c r="P555" s="125">
        <v>-1.433615905780552</v>
      </c>
      <c r="Q555" s="125">
        <v>4.188801580475969E-2</v>
      </c>
      <c r="R555" s="125">
        <v>0.10030848321271124</v>
      </c>
      <c r="S555" s="125">
        <v>-2.1570537047465197</v>
      </c>
      <c r="T555" s="125">
        <v>-0.76209722527592028</v>
      </c>
      <c r="U555" s="122">
        <v>0.13983773209077968</v>
      </c>
      <c r="V555" s="122">
        <v>-0.81529658362045987</v>
      </c>
      <c r="W555" s="94">
        <v>-0.91004664847925332</v>
      </c>
      <c r="X555" s="56"/>
      <c r="Y555" s="95">
        <v>554</v>
      </c>
      <c r="Z555" s="122">
        <f>(幕後結果!$AB$2+幕後結果!$AB$4*幕後結果_最佳化!$N1556)*12/3</f>
        <v>-1.5820151066216466</v>
      </c>
      <c r="AA555" s="122">
        <f>(幕後結果!$AC$2+幕後結果!$AC$4*幕後結果_最佳化!$O1556)*12/3</f>
        <v>0.70885191038958129</v>
      </c>
      <c r="AB555" s="122">
        <f>(幕後結果!$AD$2+幕後結果!$AD$4*幕後結果_最佳化!$P1556)*12/3</f>
        <v>-1.3523056946291441</v>
      </c>
      <c r="AC555" s="122">
        <f>(幕後結果!$AE$2+幕後結果!$AE$4*幕後結果_最佳化!$Q1556)*12/3</f>
        <v>-0.12223528541723527</v>
      </c>
      <c r="AD555" s="122">
        <f>(幕後結果!$AF$2+幕後結果!$AF$4*幕後結果_最佳化!$R1556)*12/3</f>
        <v>0.82266322459347341</v>
      </c>
      <c r="AE555" s="122">
        <f>(幕後結果!$AG$2+幕後結果!$AG$4*幕後結果_最佳化!$S1556)*12/3</f>
        <v>-1.245306509855403</v>
      </c>
      <c r="AF555" s="122">
        <f>(幕後結果!$AH$2+幕後結果!$AH$4*幕後結果_最佳化!$T1556)*12/3</f>
        <v>-0.16913605764833073</v>
      </c>
      <c r="AG555" s="122">
        <f>(幕後結果!$AI$2+幕後結果!$AI$4*幕後結果_最佳化!$U1556)*12/3</f>
        <v>0.16374719609302324</v>
      </c>
      <c r="AH555" s="122">
        <f>(幕後結果!$AJ$2+幕後結果!$AJ$4*幕後結果_最佳化!$V1556)*12/3</f>
        <v>-0.13916857416557205</v>
      </c>
      <c r="AI555" s="96">
        <f>(幕後結果!$AK$2+幕後結果!$AK$4*幕後結果_最佳化!$W1556)*12/3</f>
        <v>-2.4300407357098623</v>
      </c>
      <c r="AJ555" s="56"/>
      <c r="AK555" s="56"/>
      <c r="AL555" s="56"/>
      <c r="AM555" s="104">
        <v>554</v>
      </c>
      <c r="AN555" s="122">
        <f t="shared" si="105"/>
        <v>4.1868022729492936E-2</v>
      </c>
      <c r="AO555" s="122">
        <f t="shared" si="106"/>
        <v>6.7651053842574041E-2</v>
      </c>
      <c r="AP555" s="122">
        <f t="shared" si="107"/>
        <v>0.10773663656793465</v>
      </c>
      <c r="AQ555" s="122">
        <f t="shared" si="108"/>
        <v>0.15535978327234823</v>
      </c>
      <c r="AR555" s="122">
        <f t="shared" si="109"/>
        <v>1.2860084402272206E-2</v>
      </c>
      <c r="AS555" s="122">
        <f t="shared" si="110"/>
        <v>1.7224595312510006E-2</v>
      </c>
      <c r="AT555" s="122">
        <f t="shared" si="111"/>
        <v>9.2324995616170913E-2</v>
      </c>
      <c r="AU555" s="122">
        <f t="shared" si="112"/>
        <v>0.1316056580315009</v>
      </c>
      <c r="AV555" s="122">
        <f t="shared" si="113"/>
        <v>0.16165066820327845</v>
      </c>
      <c r="AW555" s="122">
        <f t="shared" si="114"/>
        <v>0.21171850202191758</v>
      </c>
      <c r="AX555" s="122">
        <f t="shared" si="115"/>
        <v>0.99999999999999989</v>
      </c>
      <c r="AY555" s="122">
        <f>SUMPRODUCT(AN555:AW555,幕後結果_最佳化!$Z$1005:$AI$1005)</f>
        <v>-0.22901787988112621</v>
      </c>
      <c r="AZ555" s="122">
        <f>(SUMPRODUCT(AN555:AW555,MMULT(AN555:AW555,幕後結果!$AB$9:$AK$18)))*252</f>
        <v>7.405226982650763E-2</v>
      </c>
      <c r="BA555" s="122">
        <f t="shared" si="116"/>
        <v>0.27212546706713731</v>
      </c>
      <c r="BB555" s="98">
        <f t="shared" si="117"/>
        <v>-0.99923716369420179</v>
      </c>
      <c r="BC555" s="56"/>
      <c r="BD555" s="56"/>
    </row>
    <row r="556" spans="1:56">
      <c r="A556" s="91">
        <v>555</v>
      </c>
      <c r="B556" s="122">
        <v>0.97941827833118689</v>
      </c>
      <c r="C556" s="122">
        <v>3.3614734138822877E-2</v>
      </c>
      <c r="D556" s="122">
        <v>0.65147503664866324</v>
      </c>
      <c r="E556" s="122">
        <v>0.93811453529587885</v>
      </c>
      <c r="F556" s="122">
        <v>0.46380894512749737</v>
      </c>
      <c r="G556" s="122">
        <v>0.90352502750285346</v>
      </c>
      <c r="H556" s="122">
        <v>0.76580914009306023</v>
      </c>
      <c r="I556" s="122">
        <v>0.73464804875665135</v>
      </c>
      <c r="J556" s="122">
        <v>0.80144726348129369</v>
      </c>
      <c r="K556" s="100">
        <v>0.18471499603889407</v>
      </c>
      <c r="L556" s="101"/>
      <c r="M556" s="102">
        <v>555</v>
      </c>
      <c r="N556" s="125">
        <v>2.0418799272659705</v>
      </c>
      <c r="O556" s="125">
        <v>-1.8301369142017094</v>
      </c>
      <c r="P556" s="125">
        <v>0.38930582649338097</v>
      </c>
      <c r="Q556" s="125">
        <v>1.5391366905383741</v>
      </c>
      <c r="R556" s="125">
        <v>-9.0842310306180854E-2</v>
      </c>
      <c r="S556" s="125">
        <v>1.3019018353508633</v>
      </c>
      <c r="T556" s="125">
        <v>0.72511461379079478</v>
      </c>
      <c r="U556" s="122">
        <v>0.62693185915451832</v>
      </c>
      <c r="V556" s="122">
        <v>0.84680203632574869</v>
      </c>
      <c r="W556" s="94">
        <v>-0.8975415881001646</v>
      </c>
      <c r="X556" s="56"/>
      <c r="Y556" s="95">
        <v>555</v>
      </c>
      <c r="Z556" s="122">
        <f>(幕後結果!$AB$2+幕後結果!$AB$4*幕後結果_最佳化!$N1557)*12/3</f>
        <v>0.26404513743374225</v>
      </c>
      <c r="AA556" s="122">
        <f>(幕後結果!$AC$2+幕後結果!$AC$4*幕後結果_最佳化!$O1557)*12/3</f>
        <v>-1.9016074482970389</v>
      </c>
      <c r="AB556" s="122">
        <f>(幕後結果!$AD$2+幕後結果!$AD$4*幕後結果_最佳化!$P1557)*12/3</f>
        <v>-2.9894718929137077E-2</v>
      </c>
      <c r="AC556" s="122">
        <f>(幕後結果!$AE$2+幕後結果!$AE$4*幕後結果_最佳化!$Q1557)*12/3</f>
        <v>1.8601927327792769</v>
      </c>
      <c r="AD556" s="122">
        <f>(幕後結果!$AF$2+幕後結果!$AF$4*幕後結果_最佳化!$R1557)*12/3</f>
        <v>1.7235192496523046</v>
      </c>
      <c r="AE556" s="122">
        <f>(幕後結果!$AG$2+幕後結果!$AG$4*幕後結果_最佳化!$S1557)*12/3</f>
        <v>1.0266625877078592</v>
      </c>
      <c r="AF556" s="122">
        <f>(幕後結果!$AH$2+幕後結果!$AH$4*幕後結果_最佳化!$T1557)*12/3</f>
        <v>0.74304945931538813</v>
      </c>
      <c r="AG556" s="122">
        <f>(幕後結果!$AI$2+幕後結果!$AI$4*幕後結果_最佳化!$U1557)*12/3</f>
        <v>-0.64203580258279125</v>
      </c>
      <c r="AH556" s="122">
        <f>(幕後結果!$AJ$2+幕後結果!$AJ$4*幕後結果_最佳化!$V1557)*12/3</f>
        <v>2.3860030603134978</v>
      </c>
      <c r="AI556" s="96">
        <f>(幕後結果!$AK$2+幕後結果!$AK$4*幕後結果_最佳化!$W1557)*12/3</f>
        <v>-3.1911302579087759</v>
      </c>
      <c r="AJ556" s="56"/>
      <c r="AK556" s="56"/>
      <c r="AL556" s="56"/>
      <c r="AM556" s="104">
        <v>555</v>
      </c>
      <c r="AN556" s="122">
        <f t="shared" si="105"/>
        <v>0.16022686892299282</v>
      </c>
      <c r="AO556" s="122">
        <f t="shared" si="106"/>
        <v>9.8075983192612071E-2</v>
      </c>
      <c r="AP556" s="122">
        <f t="shared" si="107"/>
        <v>0.20041697348007387</v>
      </c>
      <c r="AQ556" s="122">
        <f t="shared" si="108"/>
        <v>0.20023117248934855</v>
      </c>
      <c r="AR556" s="122">
        <f t="shared" si="109"/>
        <v>5.7693565489023532E-2</v>
      </c>
      <c r="AS556" s="122">
        <f t="shared" si="110"/>
        <v>3.6205503795137234E-2</v>
      </c>
      <c r="AT556" s="122">
        <f t="shared" si="111"/>
        <v>9.7114169784371946E-3</v>
      </c>
      <c r="AU556" s="122">
        <f t="shared" si="112"/>
        <v>3.595515163383467E-2</v>
      </c>
      <c r="AV556" s="122">
        <f t="shared" si="113"/>
        <v>0.11848823244245403</v>
      </c>
      <c r="AW556" s="122">
        <f t="shared" si="114"/>
        <v>8.2995131576086054E-2</v>
      </c>
      <c r="AX556" s="122">
        <f t="shared" si="115"/>
        <v>1</v>
      </c>
      <c r="AY556" s="122">
        <f>SUMPRODUCT(AN556:AW556,幕後結果_最佳化!$Z$1005:$AI$1005)</f>
        <v>-0.21932974906684233</v>
      </c>
      <c r="AZ556" s="122">
        <f>(SUMPRODUCT(AN556:AW556,MMULT(AN556:AW556,幕後結果!$AB$9:$AK$18)))*252</f>
        <v>7.403989414840495E-2</v>
      </c>
      <c r="BA556" s="122">
        <f t="shared" si="116"/>
        <v>0.27210272719766143</v>
      </c>
      <c r="BB556" s="98">
        <f t="shared" si="117"/>
        <v>-0.96371598979363715</v>
      </c>
      <c r="BC556" s="56"/>
      <c r="BD556" s="56"/>
    </row>
    <row r="557" spans="1:56">
      <c r="A557" s="91">
        <v>556</v>
      </c>
      <c r="B557" s="122">
        <v>0.20499323578547979</v>
      </c>
      <c r="C557" s="122">
        <v>0.75037038741467632</v>
      </c>
      <c r="D557" s="122">
        <v>0.52981253118084082</v>
      </c>
      <c r="E557" s="122">
        <v>0.8610639398392379</v>
      </c>
      <c r="F557" s="122">
        <v>0.34384699752967562</v>
      </c>
      <c r="G557" s="122">
        <v>0.99365041294215728</v>
      </c>
      <c r="H557" s="122">
        <v>0.85889251896495167</v>
      </c>
      <c r="I557" s="122">
        <v>0.72581755570243356</v>
      </c>
      <c r="J557" s="122">
        <v>0.55069506025839576</v>
      </c>
      <c r="K557" s="100">
        <v>0.33897963244187967</v>
      </c>
      <c r="L557" s="101"/>
      <c r="M557" s="102">
        <v>556</v>
      </c>
      <c r="N557" s="125">
        <v>-0.82391743770014403</v>
      </c>
      <c r="O557" s="125">
        <v>0.67565576807884764</v>
      </c>
      <c r="P557" s="125">
        <v>7.4798622747049626E-2</v>
      </c>
      <c r="Q557" s="125">
        <v>1.0851118482383932</v>
      </c>
      <c r="R557" s="125">
        <v>-0.40198645456888987</v>
      </c>
      <c r="S557" s="125">
        <v>2.4920959084440777</v>
      </c>
      <c r="T557" s="125">
        <v>1.0753569185428955</v>
      </c>
      <c r="U557" s="122">
        <v>0.60021210303661643</v>
      </c>
      <c r="V557" s="122">
        <v>0.12741760948411229</v>
      </c>
      <c r="W557" s="94">
        <v>-0.41524950101897101</v>
      </c>
      <c r="X557" s="56"/>
      <c r="Y557" s="95">
        <v>556</v>
      </c>
      <c r="Z557" s="122">
        <f>(幕後結果!$AB$2+幕後結果!$AB$4*幕後結果_最佳化!$N1558)*12/3</f>
        <v>-2.6712805904974406</v>
      </c>
      <c r="AA557" s="122">
        <f>(幕後結果!$AC$2+幕後結果!$AC$4*幕後結果_最佳化!$O1558)*12/3</f>
        <v>0.70087556375371829</v>
      </c>
      <c r="AB557" s="122">
        <f>(幕後結果!$AD$2+幕後結果!$AD$4*幕後結果_最佳化!$P1558)*12/3</f>
        <v>0.18224447412788691</v>
      </c>
      <c r="AC557" s="122">
        <f>(幕後結果!$AE$2+幕後結果!$AE$4*幕後結果_最佳化!$Q1558)*12/3</f>
        <v>1.5813315750668739</v>
      </c>
      <c r="AD557" s="122">
        <f>(幕後結果!$AF$2+幕後結果!$AF$4*幕後結果_最佳化!$R1558)*12/3</f>
        <v>0.64126001790737763</v>
      </c>
      <c r="AE557" s="122">
        <f>(幕後結果!$AG$2+幕後結果!$AG$4*幕後結果_最佳化!$S1558)*12/3</f>
        <v>1.7227195773871404</v>
      </c>
      <c r="AF557" s="122">
        <f>(幕後結果!$AH$2+幕後結果!$AH$4*幕後結果_最佳化!$T1558)*12/3</f>
        <v>0.97747839680643667</v>
      </c>
      <c r="AG557" s="122">
        <f>(幕後結果!$AI$2+幕後結果!$AI$4*幕後結果_最佳化!$U1558)*12/3</f>
        <v>0.22414467398469118</v>
      </c>
      <c r="AH557" s="122">
        <f>(幕後結果!$AJ$2+幕後結果!$AJ$4*幕後結果_最佳化!$V1558)*12/3</f>
        <v>1.3913827972677417</v>
      </c>
      <c r="AI557" s="96">
        <f>(幕後結果!$AK$2+幕後結果!$AK$4*幕後結果_最佳化!$W1558)*12/3</f>
        <v>-1.6157593067211813</v>
      </c>
      <c r="AJ557" s="56"/>
      <c r="AK557" s="56"/>
      <c r="AL557" s="56"/>
      <c r="AM557" s="104">
        <v>556</v>
      </c>
      <c r="AN557" s="122">
        <f t="shared" si="105"/>
        <v>0.17895126001588993</v>
      </c>
      <c r="AO557" s="122">
        <f t="shared" si="106"/>
        <v>1.9179882493141887E-2</v>
      </c>
      <c r="AP557" s="122">
        <f t="shared" si="107"/>
        <v>4.8970080725512684E-2</v>
      </c>
      <c r="AQ557" s="122">
        <f t="shared" si="108"/>
        <v>7.1078147774762859E-2</v>
      </c>
      <c r="AR557" s="122">
        <f t="shared" si="109"/>
        <v>0.1712442883884627</v>
      </c>
      <c r="AS557" s="122">
        <f t="shared" si="110"/>
        <v>0.14918716137581825</v>
      </c>
      <c r="AT557" s="122">
        <f t="shared" si="111"/>
        <v>4.6198044077394425E-2</v>
      </c>
      <c r="AU557" s="122">
        <f t="shared" si="112"/>
        <v>9.3862436915019193E-2</v>
      </c>
      <c r="AV557" s="122">
        <f t="shared" si="113"/>
        <v>0.12123551096603589</v>
      </c>
      <c r="AW557" s="122">
        <f t="shared" si="114"/>
        <v>0.10009318726796228</v>
      </c>
      <c r="AX557" s="122">
        <f t="shared" si="115"/>
        <v>1.0000000000000002</v>
      </c>
      <c r="AY557" s="122">
        <f>SUMPRODUCT(AN557:AW557,幕後結果_最佳化!$Z$1005:$AI$1005)</f>
        <v>-0.20914497604479595</v>
      </c>
      <c r="AZ557" s="122">
        <f>(SUMPRODUCT(AN557:AW557,MMULT(AN557:AW557,幕後結果!$AB$9:$AK$18)))*252</f>
        <v>6.4248710964871281E-2</v>
      </c>
      <c r="BA557" s="122">
        <f t="shared" si="116"/>
        <v>0.25347329438201432</v>
      </c>
      <c r="BB557" s="98">
        <f t="shared" si="117"/>
        <v>-0.99436501450497694</v>
      </c>
      <c r="BC557" s="56"/>
      <c r="BD557" s="56"/>
    </row>
    <row r="558" spans="1:56">
      <c r="A558" s="91">
        <v>557</v>
      </c>
      <c r="B558" s="122">
        <v>0.36171329544675568</v>
      </c>
      <c r="C558" s="122">
        <v>0.88687239204124269</v>
      </c>
      <c r="D558" s="122">
        <v>0.85419475507109044</v>
      </c>
      <c r="E558" s="122">
        <v>0.41366463786557439</v>
      </c>
      <c r="F558" s="122">
        <v>0.17514185371625657</v>
      </c>
      <c r="G558" s="122">
        <v>4.2915269910614562E-2</v>
      </c>
      <c r="H558" s="122">
        <v>0.58136053243075492</v>
      </c>
      <c r="I558" s="122">
        <v>0.748756381224708</v>
      </c>
      <c r="J558" s="122">
        <v>0.9446152959761025</v>
      </c>
      <c r="K558" s="100">
        <v>0.21098958875759033</v>
      </c>
      <c r="L558" s="101"/>
      <c r="M558" s="102">
        <v>557</v>
      </c>
      <c r="N558" s="125">
        <v>-0.35388296911747524</v>
      </c>
      <c r="O558" s="125">
        <v>1.2100617060233623</v>
      </c>
      <c r="P558" s="125">
        <v>1.0545952221986228</v>
      </c>
      <c r="Q558" s="125">
        <v>-0.21812813611567961</v>
      </c>
      <c r="R558" s="125">
        <v>-0.93403913257408933</v>
      </c>
      <c r="S558" s="125">
        <v>-1.7178140398466648</v>
      </c>
      <c r="T558" s="125">
        <v>0.20537527639881745</v>
      </c>
      <c r="U558" s="122">
        <v>0.6705813957529585</v>
      </c>
      <c r="V558" s="122">
        <v>1.5947443859044024</v>
      </c>
      <c r="W558" s="94">
        <v>-0.80299231314650199</v>
      </c>
      <c r="X558" s="56"/>
      <c r="Y558" s="95">
        <v>557</v>
      </c>
      <c r="Z558" s="122">
        <f>(幕後結果!$AB$2+幕後結果!$AB$4*幕後結果_最佳化!$N1559)*12/3</f>
        <v>-2.1898424101460248</v>
      </c>
      <c r="AA558" s="122">
        <f>(幕後結果!$AC$2+幕後結果!$AC$4*幕後結果_最佳化!$O1559)*12/3</f>
        <v>1.2738882457286416</v>
      </c>
      <c r="AB558" s="122">
        <f>(幕後結果!$AD$2+幕後結果!$AD$4*幕後結果_最佳化!$P1559)*12/3</f>
        <v>1.6277180670160096</v>
      </c>
      <c r="AC558" s="122">
        <f>(幕後結果!$AE$2+幕後結果!$AE$4*幕後結果_最佳化!$Q1559)*12/3</f>
        <v>0.96179944114387528</v>
      </c>
      <c r="AD558" s="122">
        <f>(幕後結果!$AF$2+幕後結果!$AF$4*幕後結果_最佳化!$R1559)*12/3</f>
        <v>-0.17694757468633782</v>
      </c>
      <c r="AE558" s="122">
        <f>(幕後結果!$AG$2+幕後結果!$AG$4*幕後結果_最佳化!$S1559)*12/3</f>
        <v>-1.1929737495223214</v>
      </c>
      <c r="AF558" s="122">
        <f>(幕後結果!$AH$2+幕後結果!$AH$4*幕後結果_最佳化!$T1559)*12/3</f>
        <v>0.70578696213400771</v>
      </c>
      <c r="AG558" s="122">
        <f>(幕後結果!$AI$2+幕後結果!$AI$4*幕後結果_最佳化!$U1559)*12/3</f>
        <v>0.99276555748459405</v>
      </c>
      <c r="AH558" s="122">
        <f>(幕後結果!$AJ$2+幕後結果!$AJ$4*幕後結果_最佳化!$V1559)*12/3</f>
        <v>1.8567788864668546</v>
      </c>
      <c r="AI558" s="96">
        <f>(幕後結果!$AK$2+幕後結果!$AK$4*幕後結果_最佳化!$W1559)*12/3</f>
        <v>-2.3391771243571413</v>
      </c>
      <c r="AJ558" s="56"/>
      <c r="AK558" s="56"/>
      <c r="AL558" s="56"/>
      <c r="AM558" s="104">
        <v>557</v>
      </c>
      <c r="AN558" s="122">
        <f t="shared" si="105"/>
        <v>0.16196585129569416</v>
      </c>
      <c r="AO558" s="122">
        <f t="shared" si="106"/>
        <v>0.14251430041023874</v>
      </c>
      <c r="AP558" s="122">
        <f t="shared" si="107"/>
        <v>8.215567999510098E-3</v>
      </c>
      <c r="AQ558" s="122">
        <f t="shared" si="108"/>
        <v>8.5005305618644604E-3</v>
      </c>
      <c r="AR558" s="122">
        <f t="shared" si="109"/>
        <v>9.5174612862370458E-2</v>
      </c>
      <c r="AS558" s="122">
        <f t="shared" si="110"/>
        <v>0.15231948658887765</v>
      </c>
      <c r="AT558" s="122">
        <f t="shared" si="111"/>
        <v>4.8421017996990737E-2</v>
      </c>
      <c r="AU558" s="122">
        <f t="shared" si="112"/>
        <v>0.14013538910387377</v>
      </c>
      <c r="AV558" s="122">
        <f t="shared" si="113"/>
        <v>3.7970215315627089E-2</v>
      </c>
      <c r="AW558" s="122">
        <f t="shared" si="114"/>
        <v>0.20478302786495278</v>
      </c>
      <c r="AX558" s="122">
        <f t="shared" si="115"/>
        <v>1</v>
      </c>
      <c r="AY558" s="122">
        <f>SUMPRODUCT(AN558:AW558,幕後結果_最佳化!$Z$1005:$AI$1005)</f>
        <v>-0.52881662343570524</v>
      </c>
      <c r="AZ558" s="122">
        <f>(SUMPRODUCT(AN558:AW558,MMULT(AN558:AW558,幕後結果!$AB$9:$AK$18)))*252</f>
        <v>7.8043680215449496E-2</v>
      </c>
      <c r="BA558" s="122">
        <f t="shared" si="116"/>
        <v>0.27936299006033261</v>
      </c>
      <c r="BB558" s="98">
        <f t="shared" si="117"/>
        <v>-2.046500945999449</v>
      </c>
      <c r="BC558" s="56"/>
      <c r="BD558" s="56"/>
    </row>
    <row r="559" spans="1:56">
      <c r="A559" s="91">
        <v>558</v>
      </c>
      <c r="B559" s="122">
        <v>0.79646496951397694</v>
      </c>
      <c r="C559" s="122">
        <v>0.59889982923577123</v>
      </c>
      <c r="D559" s="122">
        <v>0.92104998605785759</v>
      </c>
      <c r="E559" s="122">
        <v>0.2196802706183314</v>
      </c>
      <c r="F559" s="122">
        <v>0.43046827964794998</v>
      </c>
      <c r="G559" s="122">
        <v>0.47445999158329388</v>
      </c>
      <c r="H559" s="122">
        <v>4.3015337158915923E-2</v>
      </c>
      <c r="I559" s="122">
        <v>0.64351604765985582</v>
      </c>
      <c r="J559" s="122">
        <v>0.85799849436523545</v>
      </c>
      <c r="K559" s="100">
        <v>0.66044700068846196</v>
      </c>
      <c r="L559" s="101"/>
      <c r="M559" s="102">
        <v>558</v>
      </c>
      <c r="N559" s="125">
        <v>0.82906069916904912</v>
      </c>
      <c r="O559" s="125">
        <v>0.25050046967438278</v>
      </c>
      <c r="P559" s="125">
        <v>1.4121696048251577</v>
      </c>
      <c r="Q559" s="125">
        <v>-0.77327349027760661</v>
      </c>
      <c r="R559" s="125">
        <v>-0.17518208685305983</v>
      </c>
      <c r="S559" s="125">
        <v>-6.4063100292185995E-2</v>
      </c>
      <c r="T559" s="125">
        <v>-1.7167181934196671</v>
      </c>
      <c r="U559" s="122">
        <v>0.36787303869750976</v>
      </c>
      <c r="V559" s="122">
        <v>1.0713701895065555</v>
      </c>
      <c r="W559" s="94">
        <v>0.41368338242134695</v>
      </c>
      <c r="X559" s="56"/>
      <c r="Y559" s="95">
        <v>558</v>
      </c>
      <c r="Z559" s="122">
        <f>(幕後結果!$AB$2+幕後結果!$AB$4*幕後結果_最佳化!$N1560)*12/3</f>
        <v>-0.97819882827128757</v>
      </c>
      <c r="AA559" s="122">
        <f>(幕後結果!$AC$2+幕後結果!$AC$4*幕後結果_最佳化!$O1560)*12/3</f>
        <v>0.27872334130409637</v>
      </c>
      <c r="AB559" s="122">
        <f>(幕後結果!$AD$2+幕後結果!$AD$4*幕後結果_最佳化!$P1560)*12/3</f>
        <v>1.8340469094077039</v>
      </c>
      <c r="AC559" s="122">
        <f>(幕後結果!$AE$2+幕後結果!$AE$4*幕後結果_最佳化!$Q1560)*12/3</f>
        <v>0.42604943490633795</v>
      </c>
      <c r="AD559" s="122">
        <f>(幕後結果!$AF$2+幕後結果!$AF$4*幕後結果_最佳化!$R1560)*12/3</f>
        <v>1.3099040370388648</v>
      </c>
      <c r="AE559" s="122">
        <f>(幕後結果!$AG$2+幕後結果!$AG$4*幕後結果_最佳化!$S1560)*12/3</f>
        <v>-0.27426056885523642</v>
      </c>
      <c r="AF559" s="122">
        <f>(幕後結果!$AH$2+幕後結果!$AH$4*幕後結果_最佳化!$T1560)*12/3</f>
        <v>-1.1962997881501738</v>
      </c>
      <c r="AG559" s="122">
        <f>(幕後結果!$AI$2+幕後結果!$AI$4*幕後結果_最佳化!$U1560)*12/3</f>
        <v>0.86262960164749736</v>
      </c>
      <c r="AH559" s="122">
        <f>(幕後結果!$AJ$2+幕後結果!$AJ$4*幕後結果_最佳化!$V1560)*12/3</f>
        <v>1.8929227181702248</v>
      </c>
      <c r="AI559" s="96">
        <f>(幕後結果!$AK$2+幕後結果!$AK$4*幕後結果_最佳化!$W1560)*12/3</f>
        <v>-0.38431187811271705</v>
      </c>
      <c r="AJ559" s="56"/>
      <c r="AK559" s="56"/>
      <c r="AL559" s="56"/>
      <c r="AM559" s="104">
        <v>558</v>
      </c>
      <c r="AN559" s="122">
        <f t="shared" si="105"/>
        <v>7.1799696656174014E-2</v>
      </c>
      <c r="AO559" s="122">
        <f t="shared" si="106"/>
        <v>0.11655429383102256</v>
      </c>
      <c r="AP559" s="122">
        <f t="shared" si="107"/>
        <v>5.1308072212422312E-2</v>
      </c>
      <c r="AQ559" s="122">
        <f t="shared" si="108"/>
        <v>0.10443137268904246</v>
      </c>
      <c r="AR559" s="122">
        <f t="shared" si="109"/>
        <v>5.4559378416281577E-2</v>
      </c>
      <c r="AS559" s="122">
        <f t="shared" si="110"/>
        <v>4.5635126048814569E-2</v>
      </c>
      <c r="AT559" s="122">
        <f t="shared" si="111"/>
        <v>0.16119938312795101</v>
      </c>
      <c r="AU559" s="122">
        <f t="shared" si="112"/>
        <v>1.9391748290358109E-2</v>
      </c>
      <c r="AV559" s="122">
        <f t="shared" si="113"/>
        <v>0.17203324636360015</v>
      </c>
      <c r="AW559" s="122">
        <f t="shared" si="114"/>
        <v>0.20308768236433336</v>
      </c>
      <c r="AX559" s="122">
        <f t="shared" si="115"/>
        <v>1</v>
      </c>
      <c r="AY559" s="122">
        <f>SUMPRODUCT(AN559:AW559,幕後結果_最佳化!$Z$1005:$AI$1005)</f>
        <v>-0.1793666720344067</v>
      </c>
      <c r="AZ559" s="122">
        <f>(SUMPRODUCT(AN559:AW559,MMULT(AN559:AW559,幕後結果!$AB$9:$AK$18)))*252</f>
        <v>5.8762268870922466E-2</v>
      </c>
      <c r="BA559" s="122">
        <f t="shared" si="116"/>
        <v>0.24240930029791033</v>
      </c>
      <c r="BB559" s="98">
        <f t="shared" si="117"/>
        <v>-0.91690653684182399</v>
      </c>
      <c r="BC559" s="56"/>
      <c r="BD559" s="56"/>
    </row>
    <row r="560" spans="1:56">
      <c r="A560" s="91">
        <v>559</v>
      </c>
      <c r="B560" s="122">
        <v>0.43557274989366834</v>
      </c>
      <c r="C560" s="122">
        <v>0.90066709626339869</v>
      </c>
      <c r="D560" s="122">
        <v>0.27500629257151221</v>
      </c>
      <c r="E560" s="122">
        <v>0.35912277050523977</v>
      </c>
      <c r="F560" s="122">
        <v>0.86513345645640993</v>
      </c>
      <c r="G560" s="122">
        <v>5.0249141861908653E-2</v>
      </c>
      <c r="H560" s="122">
        <v>0.57512115413692522</v>
      </c>
      <c r="I560" s="122">
        <v>0.83793276805192707</v>
      </c>
      <c r="J560" s="122">
        <v>2.5720524330429484E-2</v>
      </c>
      <c r="K560" s="100">
        <v>0.81231136742452947</v>
      </c>
      <c r="L560" s="101"/>
      <c r="M560" s="102">
        <v>559</v>
      </c>
      <c r="N560" s="125">
        <v>-0.16220363195843787</v>
      </c>
      <c r="O560" s="125">
        <v>1.2853620178184386</v>
      </c>
      <c r="P560" s="125">
        <v>-0.59774126758862534</v>
      </c>
      <c r="Q560" s="125">
        <v>-0.36080457700178148</v>
      </c>
      <c r="R560" s="125">
        <v>1.1036774357891128</v>
      </c>
      <c r="S560" s="125">
        <v>-1.642442739352822</v>
      </c>
      <c r="T560" s="125">
        <v>0.18942760337775594</v>
      </c>
      <c r="U560" s="122">
        <v>0.98599724680688416</v>
      </c>
      <c r="V560" s="122">
        <v>-1.947782040119048</v>
      </c>
      <c r="W560" s="94">
        <v>0.88644595460145459</v>
      </c>
      <c r="X560" s="56"/>
      <c r="Y560" s="95">
        <v>559</v>
      </c>
      <c r="Z560" s="122">
        <f>(幕後結果!$AB$2+幕後結果!$AB$4*幕後結果_最佳化!$N1561)*12/3</f>
        <v>-1.9935126567747947</v>
      </c>
      <c r="AA560" s="122">
        <f>(幕後結果!$AC$2+幕後結果!$AC$4*幕後結果_最佳化!$O1561)*12/3</f>
        <v>1.3567152442683239</v>
      </c>
      <c r="AB560" s="122">
        <f>(幕後結果!$AD$2+幕後結果!$AD$4*幕後結果_最佳化!$P1561)*12/3</f>
        <v>-0.19644284041393664</v>
      </c>
      <c r="AC560" s="122">
        <f>(幕後結果!$AE$2+幕後結果!$AE$4*幕後結果_最佳化!$Q1561)*12/3</f>
        <v>2.1636866727622273E-2</v>
      </c>
      <c r="AD560" s="122">
        <f>(幕後結果!$AF$2+幕後結果!$AF$4*幕後結果_最佳化!$R1561)*12/3</f>
        <v>2.844877940912125</v>
      </c>
      <c r="AE560" s="122">
        <f>(幕後結果!$AG$2+幕後結果!$AG$4*幕後結果_最佳化!$S1561)*12/3</f>
        <v>-1.1010038868262595</v>
      </c>
      <c r="AF560" s="122">
        <f>(幕後結果!$AH$2+幕後結果!$AH$4*幕後結果_最佳化!$T1561)*12/3</f>
        <v>0.77209392860780379</v>
      </c>
      <c r="AG560" s="122">
        <f>(幕後結果!$AI$2+幕後結果!$AI$4*幕後結果_最佳化!$U1561)*12/3</f>
        <v>1.4856358903640867</v>
      </c>
      <c r="AH560" s="122">
        <f>(幕後結果!$AJ$2+幕後結果!$AJ$4*幕後結果_最佳化!$V1561)*12/3</f>
        <v>-1.3466451033255815</v>
      </c>
      <c r="AI560" s="96">
        <f>(幕後結果!$AK$2+幕後結果!$AK$4*幕後結果_最佳化!$W1561)*12/3</f>
        <v>1.2711484330765312</v>
      </c>
      <c r="AJ560" s="56"/>
      <c r="AK560" s="56"/>
      <c r="AL560" s="56"/>
      <c r="AM560" s="104">
        <v>559</v>
      </c>
      <c r="AN560" s="122">
        <f t="shared" si="105"/>
        <v>0.15448791663533126</v>
      </c>
      <c r="AO560" s="122">
        <f t="shared" si="106"/>
        <v>5.144909125541941E-2</v>
      </c>
      <c r="AP560" s="122">
        <f t="shared" si="107"/>
        <v>0.11794246683614028</v>
      </c>
      <c r="AQ560" s="122">
        <f t="shared" si="108"/>
        <v>7.4550681759476711E-2</v>
      </c>
      <c r="AR560" s="122">
        <f t="shared" si="109"/>
        <v>0.11106605499236971</v>
      </c>
      <c r="AS560" s="122">
        <f t="shared" si="110"/>
        <v>0.14195487166797532</v>
      </c>
      <c r="AT560" s="122">
        <f t="shared" si="111"/>
        <v>8.0524966562410816E-2</v>
      </c>
      <c r="AU560" s="122">
        <f t="shared" si="112"/>
        <v>5.8624144400357701E-2</v>
      </c>
      <c r="AV560" s="122">
        <f t="shared" si="113"/>
        <v>0.12873422026793832</v>
      </c>
      <c r="AW560" s="122">
        <f t="shared" si="114"/>
        <v>8.0665585622580513E-2</v>
      </c>
      <c r="AX560" s="122">
        <f t="shared" si="115"/>
        <v>1</v>
      </c>
      <c r="AY560" s="122">
        <f>SUMPRODUCT(AN560:AW560,幕後結果_最佳化!$Z$1005:$AI$1005)</f>
        <v>-0.16937899629162537</v>
      </c>
      <c r="AZ560" s="122">
        <f>(SUMPRODUCT(AN560:AW560,MMULT(AN560:AW560,幕後結果!$AB$9:$AK$18)))*252</f>
        <v>5.3379128679540214E-2</v>
      </c>
      <c r="BA560" s="122">
        <f t="shared" si="116"/>
        <v>0.23103923623389214</v>
      </c>
      <c r="BB560" s="98">
        <f t="shared" si="117"/>
        <v>-0.9188006321001041</v>
      </c>
      <c r="BC560" s="56"/>
      <c r="BD560" s="56"/>
    </row>
    <row r="561" spans="1:56">
      <c r="A561" s="91">
        <v>560</v>
      </c>
      <c r="B561" s="122">
        <v>0.47555475866472263</v>
      </c>
      <c r="C561" s="122">
        <v>0.84249235165079916</v>
      </c>
      <c r="D561" s="122">
        <v>0.94803386456896566</v>
      </c>
      <c r="E561" s="122">
        <v>0.30552293101817352</v>
      </c>
      <c r="F561" s="122">
        <v>0.5106877938156793</v>
      </c>
      <c r="G561" s="122">
        <v>0.98255006103773157</v>
      </c>
      <c r="H561" s="122">
        <v>0.91226672382971796</v>
      </c>
      <c r="I561" s="122">
        <v>0.42505484783163605</v>
      </c>
      <c r="J561" s="122">
        <v>0.270122764273661</v>
      </c>
      <c r="K561" s="100">
        <v>0.86625159867415147</v>
      </c>
      <c r="L561" s="101"/>
      <c r="M561" s="102">
        <v>560</v>
      </c>
      <c r="N561" s="125">
        <v>-6.1313527946420456E-2</v>
      </c>
      <c r="O561" s="125">
        <v>1.004754046006143</v>
      </c>
      <c r="P561" s="125">
        <v>1.6260817262065714</v>
      </c>
      <c r="Q561" s="125">
        <v>-0.50858112492470664</v>
      </c>
      <c r="R561" s="125">
        <v>2.6793531642933348E-2</v>
      </c>
      <c r="S561" s="125">
        <v>2.1095181862505283</v>
      </c>
      <c r="T561" s="125">
        <v>1.3548462351802204</v>
      </c>
      <c r="U561" s="122">
        <v>-0.18897846428854478</v>
      </c>
      <c r="V561" s="122">
        <v>-0.61244174657217199</v>
      </c>
      <c r="W561" s="94">
        <v>1.1088455823286862</v>
      </c>
      <c r="X561" s="56"/>
      <c r="Y561" s="95">
        <v>560</v>
      </c>
      <c r="Z561" s="122">
        <f>(幕後結果!$AB$2+幕後結果!$AB$4*幕後結果_最佳化!$N1562)*12/3</f>
        <v>-1.8901748138343084</v>
      </c>
      <c r="AA561" s="122">
        <f>(幕後結果!$AC$2+幕後結果!$AC$4*幕後結果_最佳化!$O1562)*12/3</f>
        <v>1.0616193482941139</v>
      </c>
      <c r="AB561" s="122">
        <f>(幕後結果!$AD$2+幕後結果!$AD$4*幕後結果_最佳化!$P1562)*12/3</f>
        <v>2.2462651568204444</v>
      </c>
      <c r="AC561" s="122">
        <f>(幕後結果!$AE$2+幕後結果!$AE$4*幕後結果_最佳化!$Q1562)*12/3</f>
        <v>0.92470717935405877</v>
      </c>
      <c r="AD561" s="122">
        <f>(幕後結果!$AF$2+幕後結果!$AF$4*幕後結果_最佳化!$R1562)*12/3</f>
        <v>1.7456765204091074</v>
      </c>
      <c r="AE561" s="122">
        <f>(幕後結果!$AG$2+幕後結果!$AG$4*幕後結果_最佳化!$S1562)*12/3</f>
        <v>1.1306901855703735</v>
      </c>
      <c r="AF561" s="122">
        <f>(幕後結果!$AH$2+幕後結果!$AH$4*幕後結果_最佳化!$T1562)*12/3</f>
        <v>1.464362055385888</v>
      </c>
      <c r="AG561" s="122">
        <f>(幕後結果!$AI$2+幕後結果!$AI$4*幕後結果_最佳化!$U1562)*12/3</f>
        <v>0.14395442004441728</v>
      </c>
      <c r="AH561" s="122">
        <f>(幕後結果!$AJ$2+幕後結果!$AJ$4*幕後結果_最佳化!$V1562)*12/3</f>
        <v>0.84691490557047333</v>
      </c>
      <c r="AI561" s="96">
        <f>(幕後結果!$AK$2+幕後結果!$AK$4*幕後結果_最佳化!$W1562)*12/3</f>
        <v>0.66408996368192996</v>
      </c>
      <c r="AJ561" s="56"/>
      <c r="AK561" s="56"/>
      <c r="AL561" s="56"/>
      <c r="AM561" s="104">
        <v>560</v>
      </c>
      <c r="AN561" s="122">
        <f t="shared" si="105"/>
        <v>1.3394886458353858E-2</v>
      </c>
      <c r="AO561" s="122">
        <f t="shared" si="106"/>
        <v>0.13457650041260766</v>
      </c>
      <c r="AP561" s="122">
        <f t="shared" si="107"/>
        <v>0.1268741975305164</v>
      </c>
      <c r="AQ561" s="122">
        <f t="shared" si="108"/>
        <v>1.7331498711709404E-2</v>
      </c>
      <c r="AR561" s="122">
        <f t="shared" si="109"/>
        <v>0.18787648935008963</v>
      </c>
      <c r="AS561" s="122">
        <f t="shared" si="110"/>
        <v>3.5822394286059302E-2</v>
      </c>
      <c r="AT561" s="122">
        <f t="shared" si="111"/>
        <v>6.5421383208560432E-2</v>
      </c>
      <c r="AU561" s="122">
        <f t="shared" si="112"/>
        <v>0.19170289413123548</v>
      </c>
      <c r="AV561" s="122">
        <f t="shared" si="113"/>
        <v>0.14736684149238755</v>
      </c>
      <c r="AW561" s="122">
        <f t="shared" si="114"/>
        <v>7.9632914418480208E-2</v>
      </c>
      <c r="AX561" s="122">
        <f t="shared" si="115"/>
        <v>0.99999999999999989</v>
      </c>
      <c r="AY561" s="122">
        <f>SUMPRODUCT(AN561:AW561,幕後結果_最佳化!$Z$1005:$AI$1005)</f>
        <v>0.14389804926951014</v>
      </c>
      <c r="AZ561" s="122">
        <f>(SUMPRODUCT(AN561:AW561,MMULT(AN561:AW561,幕後結果!$AB$9:$AK$18)))*252</f>
        <v>8.3622247456142315E-2</v>
      </c>
      <c r="BA561" s="122">
        <f t="shared" si="116"/>
        <v>0.28917511555481795</v>
      </c>
      <c r="BB561" s="98">
        <f t="shared" si="117"/>
        <v>0.34926258808864996</v>
      </c>
      <c r="BC561" s="56"/>
      <c r="BD561" s="56"/>
    </row>
    <row r="562" spans="1:56">
      <c r="A562" s="91">
        <v>561</v>
      </c>
      <c r="B562" s="122">
        <v>0.21821447991245324</v>
      </c>
      <c r="C562" s="122">
        <v>0.64545631764023614</v>
      </c>
      <c r="D562" s="122">
        <v>0.26241122495060076</v>
      </c>
      <c r="E562" s="122">
        <v>0.65114280818695724</v>
      </c>
      <c r="F562" s="122">
        <v>0.18864277601926593</v>
      </c>
      <c r="G562" s="122">
        <v>0.61471234752039128</v>
      </c>
      <c r="H562" s="122">
        <v>0.81733654015583035</v>
      </c>
      <c r="I562" s="122">
        <v>0.97543182909798154</v>
      </c>
      <c r="J562" s="122">
        <v>0.87369538111707845</v>
      </c>
      <c r="K562" s="100">
        <v>0.8307791890205396</v>
      </c>
      <c r="L562" s="101"/>
      <c r="M562" s="102">
        <v>561</v>
      </c>
      <c r="N562" s="125">
        <v>-0.77823759070961218</v>
      </c>
      <c r="O562" s="125">
        <v>0.37308206759231172</v>
      </c>
      <c r="P562" s="125">
        <v>-0.63592938348784844</v>
      </c>
      <c r="Q562" s="125">
        <v>0.388407650338016</v>
      </c>
      <c r="R562" s="125">
        <v>-0.88290879364319719</v>
      </c>
      <c r="S562" s="125">
        <v>0.29162245472771675</v>
      </c>
      <c r="T562" s="125">
        <v>0.90526140157133961</v>
      </c>
      <c r="U562" s="122">
        <v>1.9674067064775</v>
      </c>
      <c r="V562" s="122">
        <v>1.1440347213297188</v>
      </c>
      <c r="W562" s="94">
        <v>0.95724893711477765</v>
      </c>
      <c r="X562" s="56"/>
      <c r="Y562" s="95">
        <v>561</v>
      </c>
      <c r="Z562" s="122">
        <f>(幕後結果!$AB$2+幕後結果!$AB$4*幕後結果_最佳化!$N1563)*12/3</f>
        <v>-2.6244924847651805</v>
      </c>
      <c r="AA562" s="122">
        <f>(幕後結果!$AC$2+幕後結果!$AC$4*幕後結果_最佳化!$O1563)*12/3</f>
        <v>0.38163005607335548</v>
      </c>
      <c r="AB562" s="122">
        <f>(幕後結果!$AD$2+幕後結果!$AD$4*幕後結果_最佳化!$P1563)*12/3</f>
        <v>-0.75692504159250673</v>
      </c>
      <c r="AC562" s="122">
        <f>(幕後結果!$AE$2+幕後結果!$AE$4*幕後結果_最佳化!$Q1563)*12/3</f>
        <v>0.37364669315607663</v>
      </c>
      <c r="AD562" s="122">
        <f>(幕後結果!$AF$2+幕後結果!$AF$4*幕後結果_最佳化!$R1563)*12/3</f>
        <v>-0.70998151220701844</v>
      </c>
      <c r="AE562" s="122">
        <f>(幕後結果!$AG$2+幕後結果!$AG$4*幕後結果_最佳化!$S1563)*12/3</f>
        <v>0.24731478487461553</v>
      </c>
      <c r="AF562" s="122">
        <f>(幕後結果!$AH$2+幕後結果!$AH$4*幕後結果_最佳化!$T1563)*12/3</f>
        <v>0.88253874185132908</v>
      </c>
      <c r="AG562" s="122">
        <f>(幕後結果!$AI$2+幕後結果!$AI$4*幕後結果_最佳化!$U1563)*12/3</f>
        <v>1.2435227851732296</v>
      </c>
      <c r="AH562" s="122">
        <f>(幕後結果!$AJ$2+幕後結果!$AJ$4*幕後結果_最佳化!$V1563)*12/3</f>
        <v>1.7444028746277318</v>
      </c>
      <c r="AI562" s="96">
        <f>(幕後結果!$AK$2+幕後結果!$AK$4*幕後結果_最佳化!$W1563)*12/3</f>
        <v>-0.19540279010692996</v>
      </c>
      <c r="AJ562" s="56"/>
      <c r="AK562" s="56"/>
      <c r="AL562" s="56"/>
      <c r="AM562" s="104">
        <v>561</v>
      </c>
      <c r="AN562" s="122">
        <f t="shared" si="105"/>
        <v>0.14173295336053399</v>
      </c>
      <c r="AO562" s="122">
        <f t="shared" si="106"/>
        <v>4.2213132353130393E-2</v>
      </c>
      <c r="AP562" s="122">
        <f t="shared" si="107"/>
        <v>5.9099580776596751E-2</v>
      </c>
      <c r="AQ562" s="122">
        <f t="shared" si="108"/>
        <v>0.15199108280854209</v>
      </c>
      <c r="AR562" s="122">
        <f t="shared" si="109"/>
        <v>0.14099074109252935</v>
      </c>
      <c r="AS562" s="122">
        <f t="shared" si="110"/>
        <v>3.2464197594182106E-2</v>
      </c>
      <c r="AT562" s="122">
        <f t="shared" si="111"/>
        <v>0.16783632778714619</v>
      </c>
      <c r="AU562" s="122">
        <f t="shared" si="112"/>
        <v>8.9755114277993708E-2</v>
      </c>
      <c r="AV562" s="122">
        <f t="shared" si="113"/>
        <v>0.12534739824151933</v>
      </c>
      <c r="AW562" s="122">
        <f t="shared" si="114"/>
        <v>4.8569471707825863E-2</v>
      </c>
      <c r="AX562" s="122">
        <f t="shared" si="115"/>
        <v>0.99999999999999978</v>
      </c>
      <c r="AY562" s="122">
        <f>SUMPRODUCT(AN562:AW562,幕後結果_最佳化!$Z$1005:$AI$1005)</f>
        <v>-2.7971344641142051E-2</v>
      </c>
      <c r="AZ562" s="122">
        <f>(SUMPRODUCT(AN562:AW562,MMULT(AN562:AW562,幕後結果!$AB$9:$AK$18)))*252</f>
        <v>6.2476715539625055E-2</v>
      </c>
      <c r="BA562" s="122">
        <f t="shared" si="116"/>
        <v>0.24995342674111323</v>
      </c>
      <c r="BB562" s="98">
        <f t="shared" si="117"/>
        <v>-0.28353819975649441</v>
      </c>
      <c r="BC562" s="56"/>
      <c r="BD562" s="56"/>
    </row>
    <row r="563" spans="1:56">
      <c r="A563" s="91">
        <v>562</v>
      </c>
      <c r="B563" s="122">
        <v>0.86676829813302292</v>
      </c>
      <c r="C563" s="122">
        <v>0.85963385403876669</v>
      </c>
      <c r="D563" s="122">
        <v>0.38531242908761998</v>
      </c>
      <c r="E563" s="122">
        <v>0.11039205542289254</v>
      </c>
      <c r="F563" s="122">
        <v>0.64639610396756075</v>
      </c>
      <c r="G563" s="122">
        <v>0.33486395817231163</v>
      </c>
      <c r="H563" s="122">
        <v>0.87987103361775421</v>
      </c>
      <c r="I563" s="122">
        <v>0.80293550077351483</v>
      </c>
      <c r="J563" s="122">
        <v>0.57972709978360926</v>
      </c>
      <c r="K563" s="100">
        <v>0.88284671093222178</v>
      </c>
      <c r="L563" s="101"/>
      <c r="M563" s="102">
        <v>562</v>
      </c>
      <c r="N563" s="125">
        <v>1.1112438441150347</v>
      </c>
      <c r="O563" s="125">
        <v>1.0786757674125573</v>
      </c>
      <c r="P563" s="125">
        <v>-0.29155765179271004</v>
      </c>
      <c r="Q563" s="125">
        <v>-1.2244457732791498</v>
      </c>
      <c r="R563" s="125">
        <v>0.3756087401985222</v>
      </c>
      <c r="S563" s="125">
        <v>-0.42652145689202547</v>
      </c>
      <c r="T563" s="125">
        <v>1.1743423346724979</v>
      </c>
      <c r="U563" s="122">
        <v>0.85215332510203934</v>
      </c>
      <c r="V563" s="122">
        <v>0.20119538438222997</v>
      </c>
      <c r="W563" s="94">
        <v>1.1893382784959095</v>
      </c>
      <c r="X563" s="56"/>
      <c r="Y563" s="95">
        <v>562</v>
      </c>
      <c r="Z563" s="122">
        <f>(幕後結果!$AB$2+幕後結果!$AB$4*幕後結果_最佳化!$N1564)*12/3</f>
        <v>-0.6891695146588509</v>
      </c>
      <c r="AA563" s="122">
        <f>(幕後結果!$AC$2+幕後結果!$AC$4*幕後結果_最佳化!$O1564)*12/3</f>
        <v>1.1593049760744887</v>
      </c>
      <c r="AB563" s="122">
        <f>(幕後結果!$AD$2+幕後結果!$AD$4*幕後結果_最佳化!$P1564)*12/3</f>
        <v>0.2998073764122216</v>
      </c>
      <c r="AC563" s="122">
        <f>(幕後結果!$AE$2+幕後結果!$AE$4*幕後結果_最佳化!$Q1564)*12/3</f>
        <v>-0.59032823703292014</v>
      </c>
      <c r="AD563" s="122">
        <f>(幕後結果!$AF$2+幕後結果!$AF$4*幕後結果_最佳化!$R1564)*12/3</f>
        <v>1.5924694146900407</v>
      </c>
      <c r="AE563" s="122">
        <f>(幕後結果!$AG$2+幕後結果!$AG$4*幕後結果_最佳化!$S1564)*12/3</f>
        <v>-0.34514570784661669</v>
      </c>
      <c r="AF563" s="122">
        <f>(幕後結果!$AH$2+幕後結果!$AH$4*幕後結果_最佳化!$T1564)*12/3</f>
        <v>1.6855073153352433</v>
      </c>
      <c r="AG563" s="122">
        <f>(幕後結果!$AI$2+幕後結果!$AI$4*幕後結果_最佳化!$U1564)*12/3</f>
        <v>1.2062576579976652</v>
      </c>
      <c r="AH563" s="122">
        <f>(幕後結果!$AJ$2+幕後結果!$AJ$4*幕後結果_最佳化!$V1564)*12/3</f>
        <v>1.2391545585141817</v>
      </c>
      <c r="AI563" s="96">
        <f>(幕後結果!$AK$2+幕後結果!$AK$4*幕後結果_最佳化!$W1564)*12/3</f>
        <v>0.97498529945781653</v>
      </c>
      <c r="AJ563" s="56"/>
      <c r="AK563" s="56"/>
      <c r="AL563" s="56"/>
      <c r="AM563" s="104">
        <v>562</v>
      </c>
      <c r="AN563" s="122">
        <f t="shared" si="105"/>
        <v>2.9156749908053073E-2</v>
      </c>
      <c r="AO563" s="122">
        <f t="shared" si="106"/>
        <v>9.7367796600613163E-2</v>
      </c>
      <c r="AP563" s="122">
        <f t="shared" si="107"/>
        <v>0.17354613347676656</v>
      </c>
      <c r="AQ563" s="122">
        <f t="shared" si="108"/>
        <v>0.11981165201347638</v>
      </c>
      <c r="AR563" s="122">
        <f t="shared" si="109"/>
        <v>0.18210531800151503</v>
      </c>
      <c r="AS563" s="122">
        <f t="shared" si="110"/>
        <v>0.17453011842512742</v>
      </c>
      <c r="AT563" s="122">
        <f t="shared" si="111"/>
        <v>5.7212370765336293E-2</v>
      </c>
      <c r="AU563" s="122">
        <f t="shared" si="112"/>
        <v>7.4851581617317434E-2</v>
      </c>
      <c r="AV563" s="122">
        <f t="shared" si="113"/>
        <v>2.3934296726202838E-2</v>
      </c>
      <c r="AW563" s="122">
        <f t="shared" si="114"/>
        <v>6.7483982465591702E-2</v>
      </c>
      <c r="AX563" s="122">
        <f t="shared" si="115"/>
        <v>0.99999999999999989</v>
      </c>
      <c r="AY563" s="122">
        <f>SUMPRODUCT(AN563:AW563,幕後結果_最佳化!$Z$1005:$AI$1005)</f>
        <v>6.0946470258895796E-2</v>
      </c>
      <c r="AZ563" s="122">
        <f>(SUMPRODUCT(AN563:AW563,MMULT(AN563:AW563,幕後結果!$AB$9:$AK$18)))*252</f>
        <v>8.1108768151932659E-2</v>
      </c>
      <c r="BA563" s="122">
        <f t="shared" si="116"/>
        <v>0.2847960114747618</v>
      </c>
      <c r="BB563" s="98">
        <f t="shared" si="117"/>
        <v>6.3366302657981738E-2</v>
      </c>
      <c r="BC563" s="56"/>
      <c r="BD563" s="56"/>
    </row>
    <row r="564" spans="1:56">
      <c r="A564" s="91">
        <v>563</v>
      </c>
      <c r="B564" s="122">
        <v>9.5200726899668853E-2</v>
      </c>
      <c r="C564" s="122">
        <v>0.47695512031181564</v>
      </c>
      <c r="D564" s="122">
        <v>1.9630648325490441E-3</v>
      </c>
      <c r="E564" s="122">
        <v>7.0924490321608857E-3</v>
      </c>
      <c r="F564" s="122">
        <v>0.94111606260363301</v>
      </c>
      <c r="G564" s="122">
        <v>8.1597593463175411E-2</v>
      </c>
      <c r="H564" s="122">
        <v>5.1845047681935652E-2</v>
      </c>
      <c r="I564" s="122">
        <v>0.89098461249477956</v>
      </c>
      <c r="J564" s="122">
        <v>0.51155132729029451</v>
      </c>
      <c r="K564" s="100">
        <v>0.16492088786120762</v>
      </c>
      <c r="L564" s="101"/>
      <c r="M564" s="102">
        <v>563</v>
      </c>
      <c r="N564" s="125">
        <v>-1.3093924317438357</v>
      </c>
      <c r="O564" s="125">
        <v>-5.7797109491575425E-2</v>
      </c>
      <c r="P564" s="125">
        <v>-2.8840367228139767</v>
      </c>
      <c r="Q564" s="125">
        <v>-2.4525466617895662</v>
      </c>
      <c r="R564" s="125">
        <v>1.5642116389050362</v>
      </c>
      <c r="S564" s="125">
        <v>-1.394405504156019</v>
      </c>
      <c r="T564" s="125">
        <v>-1.6272213477849238</v>
      </c>
      <c r="U564" s="122">
        <v>1.2317813414994745</v>
      </c>
      <c r="V564" s="122">
        <v>2.8958930674389066E-2</v>
      </c>
      <c r="W564" s="94">
        <v>-0.97443262767973549</v>
      </c>
      <c r="X564" s="56"/>
      <c r="Y564" s="95">
        <v>563</v>
      </c>
      <c r="Z564" s="122">
        <f>(幕後結果!$AB$2+幕後結果!$AB$4*幕後結果_最佳化!$N1565)*12/3</f>
        <v>-3.1685339056495874</v>
      </c>
      <c r="AA564" s="122">
        <f>(幕後結果!$AC$2+幕後結果!$AC$4*幕後結果_最佳化!$O1565)*12/3</f>
        <v>-8.2908269601029691E-2</v>
      </c>
      <c r="AB564" s="122">
        <f>(幕後結果!$AD$2+幕後結果!$AD$4*幕後結果_最佳化!$P1565)*12/3</f>
        <v>-3.6211300221860814</v>
      </c>
      <c r="AC564" s="122">
        <f>(幕後結果!$AE$2+幕後結果!$AE$4*幕後結果_最佳化!$Q1565)*12/3</f>
        <v>-4.0635822314013712</v>
      </c>
      <c r="AD564" s="122">
        <f>(幕後結果!$AF$2+幕後結果!$AF$4*幕後結果_最佳化!$R1565)*12/3</f>
        <v>1.9650972499283033</v>
      </c>
      <c r="AE564" s="122">
        <f>(幕後結果!$AG$2+幕後結果!$AG$4*幕後結果_最佳化!$S1565)*12/3</f>
        <v>-1.3651449438786238</v>
      </c>
      <c r="AF564" s="122">
        <f>(幕後結果!$AH$2+幕後結果!$AH$4*幕後結果_最佳化!$T1565)*12/3</f>
        <v>-1.5793098757213864</v>
      </c>
      <c r="AG564" s="122">
        <f>(幕後結果!$AI$2+幕後結果!$AI$4*幕後結果_最佳化!$U1565)*12/3</f>
        <v>0.81911706282401664</v>
      </c>
      <c r="AH564" s="122">
        <f>(幕後結果!$AJ$2+幕後結果!$AJ$4*幕後結果_最佳化!$V1565)*12/3</f>
        <v>0.18738089435017868</v>
      </c>
      <c r="AI564" s="96">
        <f>(幕後結果!$AK$2+幕後結果!$AK$4*幕後結果_最佳化!$W1565)*12/3</f>
        <v>-1.650804148774043</v>
      </c>
      <c r="AJ564" s="56"/>
      <c r="AK564" s="56"/>
      <c r="AL564" s="56"/>
      <c r="AM564" s="104">
        <v>563</v>
      </c>
      <c r="AN564" s="122">
        <f t="shared" si="105"/>
        <v>5.4711598480788777E-2</v>
      </c>
      <c r="AO564" s="122">
        <f t="shared" si="106"/>
        <v>0.1575087577063036</v>
      </c>
      <c r="AP564" s="122">
        <f t="shared" si="107"/>
        <v>0.169629177803863</v>
      </c>
      <c r="AQ564" s="122">
        <f t="shared" si="108"/>
        <v>8.7557648094272314E-2</v>
      </c>
      <c r="AR564" s="122">
        <f t="shared" si="109"/>
        <v>9.6477280272483631E-2</v>
      </c>
      <c r="AS564" s="122">
        <f t="shared" si="110"/>
        <v>0.11962054620047921</v>
      </c>
      <c r="AT564" s="122">
        <f t="shared" si="111"/>
        <v>0.15519958679193943</v>
      </c>
      <c r="AU564" s="122">
        <f t="shared" si="112"/>
        <v>8.7537550045847616E-3</v>
      </c>
      <c r="AV564" s="122">
        <f t="shared" si="113"/>
        <v>8.0581961880754741E-2</v>
      </c>
      <c r="AW564" s="122">
        <f t="shared" si="114"/>
        <v>6.9959687764530432E-2</v>
      </c>
      <c r="AX564" s="122">
        <f t="shared" si="115"/>
        <v>0.99999999999999989</v>
      </c>
      <c r="AY564" s="122">
        <f>SUMPRODUCT(AN564:AW564,幕後結果_最佳化!$Z$1005:$AI$1005)</f>
        <v>1.2364832775705742E-2</v>
      </c>
      <c r="AZ564" s="122">
        <f>(SUMPRODUCT(AN564:AW564,MMULT(AN564:AW564,幕後結果!$AB$9:$AK$18)))*252</f>
        <v>5.9686689478064159E-2</v>
      </c>
      <c r="BA564" s="122">
        <f t="shared" si="116"/>
        <v>0.24430859476912423</v>
      </c>
      <c r="BB564" s="98">
        <f t="shared" si="117"/>
        <v>-0.12498605402380751</v>
      </c>
      <c r="BC564" s="56"/>
      <c r="BD564" s="56"/>
    </row>
    <row r="565" spans="1:56">
      <c r="A565" s="91">
        <v>564</v>
      </c>
      <c r="B565" s="122">
        <v>0.34986725627095128</v>
      </c>
      <c r="C565" s="122">
        <v>0.77744919797903389</v>
      </c>
      <c r="D565" s="122">
        <v>0.38204961933697312</v>
      </c>
      <c r="E565" s="122">
        <v>0.67517088600549191</v>
      </c>
      <c r="F565" s="122">
        <v>0.28815754797295345</v>
      </c>
      <c r="G565" s="122">
        <v>0.79924986851802649</v>
      </c>
      <c r="H565" s="122">
        <v>0.13749973080238398</v>
      </c>
      <c r="I565" s="122">
        <v>0.77430755650024108</v>
      </c>
      <c r="J565" s="122">
        <v>0.76110246626238331</v>
      </c>
      <c r="K565" s="100">
        <v>0.28579628181376804</v>
      </c>
      <c r="L565" s="101"/>
      <c r="M565" s="102">
        <v>564</v>
      </c>
      <c r="N565" s="125">
        <v>-0.38567887152349506</v>
      </c>
      <c r="O565" s="125">
        <v>0.76360678610774846</v>
      </c>
      <c r="P565" s="125">
        <v>-0.30010215080165559</v>
      </c>
      <c r="Q565" s="125">
        <v>0.45423703736840493</v>
      </c>
      <c r="R565" s="125">
        <v>-0.55877527893348022</v>
      </c>
      <c r="S565" s="125">
        <v>0.83894484153229132</v>
      </c>
      <c r="T565" s="125">
        <v>-1.0916215918295764</v>
      </c>
      <c r="U565" s="122">
        <v>0.75310821711019504</v>
      </c>
      <c r="V565" s="122">
        <v>0.7098533727682983</v>
      </c>
      <c r="W565" s="94">
        <v>-0.56570760636704753</v>
      </c>
      <c r="X565" s="56"/>
      <c r="Y565" s="95">
        <v>564</v>
      </c>
      <c r="Z565" s="122">
        <f>(幕後結果!$AB$2+幕後結果!$AB$4*幕後結果_最佳化!$N1566)*12/3</f>
        <v>-2.2224097268433387</v>
      </c>
      <c r="AA565" s="122">
        <f>(幕後結果!$AC$2+幕後結果!$AC$4*幕後結果_最佳化!$O1566)*12/3</f>
        <v>0.80118353919004415</v>
      </c>
      <c r="AB565" s="122">
        <f>(幕後結果!$AD$2+幕後結果!$AD$4*幕後結果_最佳化!$P1566)*12/3</f>
        <v>-0.12704714534172387</v>
      </c>
      <c r="AC565" s="122">
        <f>(幕後結果!$AE$2+幕後結果!$AE$4*幕後結果_最佳化!$Q1566)*12/3</f>
        <v>0.82320593213569415</v>
      </c>
      <c r="AD565" s="122">
        <f>(幕後結果!$AF$2+幕後結果!$AF$4*幕後結果_最佳化!$R1566)*12/3</f>
        <v>0.10802789043125993</v>
      </c>
      <c r="AE565" s="122">
        <f>(幕後結果!$AG$2+幕後結果!$AG$4*幕後結果_最佳化!$S1566)*12/3</f>
        <v>0.64055906153777831</v>
      </c>
      <c r="AF565" s="122">
        <f>(幕後結果!$AH$2+幕後結果!$AH$4*幕後結果_最佳化!$T1566)*12/3</f>
        <v>-0.80675918483509579</v>
      </c>
      <c r="AG565" s="122">
        <f>(幕後結果!$AI$2+幕後結果!$AI$4*幕後結果_最佳化!$U1566)*12/3</f>
        <v>0.81852814543619712</v>
      </c>
      <c r="AH565" s="122">
        <f>(幕後結果!$AJ$2+幕後結果!$AJ$4*幕後結果_最佳化!$V1566)*12/3</f>
        <v>1.5800786292601166</v>
      </c>
      <c r="AI565" s="96">
        <f>(幕後結果!$AK$2+幕後結果!$AK$4*幕後結果_最佳化!$W1566)*12/3</f>
        <v>-1.6951555370059477</v>
      </c>
      <c r="AJ565" s="56"/>
      <c r="AK565" s="56"/>
      <c r="AL565" s="56"/>
      <c r="AM565" s="104">
        <v>564</v>
      </c>
      <c r="AN565" s="122">
        <f t="shared" si="105"/>
        <v>0.13539805436910327</v>
      </c>
      <c r="AO565" s="122">
        <f t="shared" si="106"/>
        <v>9.8028778041062206E-2</v>
      </c>
      <c r="AP565" s="122">
        <f t="shared" si="107"/>
        <v>0.1195242364349712</v>
      </c>
      <c r="AQ565" s="122">
        <f t="shared" si="108"/>
        <v>1.4986708408723948E-2</v>
      </c>
      <c r="AR565" s="122">
        <f t="shared" si="109"/>
        <v>0.11234784826214513</v>
      </c>
      <c r="AS565" s="122">
        <f t="shared" si="110"/>
        <v>9.285511011403208E-2</v>
      </c>
      <c r="AT565" s="122">
        <f t="shared" si="111"/>
        <v>0.10177456267602011</v>
      </c>
      <c r="AU565" s="122">
        <f t="shared" si="112"/>
        <v>0.14497919418933342</v>
      </c>
      <c r="AV565" s="122">
        <f t="shared" si="113"/>
        <v>9.820789116767549E-2</v>
      </c>
      <c r="AW565" s="122">
        <f t="shared" si="114"/>
        <v>8.1897616336933196E-2</v>
      </c>
      <c r="AX565" s="122">
        <f t="shared" si="115"/>
        <v>1.0000000000000002</v>
      </c>
      <c r="AY565" s="122">
        <f>SUMPRODUCT(AN565:AW565,幕後結果_最佳化!$Z$1005:$AI$1005)</f>
        <v>-0.19682733839396752</v>
      </c>
      <c r="AZ565" s="122">
        <f>(SUMPRODUCT(AN565:AW565,MMULT(AN565:AW565,幕後結果!$AB$9:$AK$18)))*252</f>
        <v>6.1219560863310513E-2</v>
      </c>
      <c r="BA565" s="122">
        <f t="shared" si="116"/>
        <v>0.2474258694302407</v>
      </c>
      <c r="BB565" s="98">
        <f t="shared" si="117"/>
        <v>-0.96888550476148283</v>
      </c>
      <c r="BC565" s="56"/>
      <c r="BD565" s="56"/>
    </row>
    <row r="566" spans="1:56">
      <c r="A566" s="91">
        <v>565</v>
      </c>
      <c r="B566" s="122">
        <v>0.63684764320952869</v>
      </c>
      <c r="C566" s="122">
        <v>0.2657051605696874</v>
      </c>
      <c r="D566" s="122">
        <v>0.92208884875658526</v>
      </c>
      <c r="E566" s="122">
        <v>0.70949444477465007</v>
      </c>
      <c r="F566" s="122">
        <v>0.19394900863619258</v>
      </c>
      <c r="G566" s="122">
        <v>0.24524610385592727</v>
      </c>
      <c r="H566" s="122">
        <v>0.44616300076880866</v>
      </c>
      <c r="I566" s="122">
        <v>0.81084819955092002</v>
      </c>
      <c r="J566" s="122">
        <v>0.84813399982051374</v>
      </c>
      <c r="K566" s="100">
        <v>8.0273148813463813E-2</v>
      </c>
      <c r="L566" s="101"/>
      <c r="M566" s="102">
        <v>565</v>
      </c>
      <c r="N566" s="125">
        <v>0.35004528342623731</v>
      </c>
      <c r="O566" s="125">
        <v>-0.62585459095322304</v>
      </c>
      <c r="P566" s="125">
        <v>1.4192631797575772</v>
      </c>
      <c r="Q566" s="125">
        <v>0.55190840368206939</v>
      </c>
      <c r="R566" s="125">
        <v>-0.86343559247228774</v>
      </c>
      <c r="S566" s="125">
        <v>-0.68952617420507423</v>
      </c>
      <c r="T566" s="125">
        <v>-0.13536157707043839</v>
      </c>
      <c r="U566" s="122">
        <v>0.88102627108787035</v>
      </c>
      <c r="V566" s="122">
        <v>1.02846318389057</v>
      </c>
      <c r="W566" s="94">
        <v>-1.4032365975120609</v>
      </c>
      <c r="X566" s="56"/>
      <c r="Y566" s="95">
        <v>565</v>
      </c>
      <c r="Z566" s="122">
        <f>(幕後結果!$AB$2+幕後結果!$AB$4*幕後結果_最佳化!$N1567)*12/3</f>
        <v>-1.4688358464688924</v>
      </c>
      <c r="AA566" s="122">
        <f>(幕後結果!$AC$2+幕後結果!$AC$4*幕後結果_最佳化!$O1567)*12/3</f>
        <v>-0.65608800934770406</v>
      </c>
      <c r="AB566" s="122">
        <f>(幕後結果!$AD$2+幕後結果!$AD$4*幕後結果_最佳化!$P1567)*12/3</f>
        <v>1.3667409715037511</v>
      </c>
      <c r="AC566" s="122">
        <f>(幕後結果!$AE$2+幕後結果!$AE$4*幕後結果_最佳化!$Q1567)*12/3</f>
        <v>1.454145300023028</v>
      </c>
      <c r="AD566" s="122">
        <f>(幕後結果!$AF$2+幕後結果!$AF$4*幕後結果_最佳化!$R1567)*12/3</f>
        <v>0.29900930254230584</v>
      </c>
      <c r="AE566" s="122">
        <f>(幕後結果!$AG$2+幕後結果!$AG$4*幕後結果_最佳化!$S1567)*12/3</f>
        <v>-0.54214699673758426</v>
      </c>
      <c r="AF566" s="122">
        <f>(幕後結果!$AH$2+幕後結果!$AH$4*幕後結果_最佳化!$T1567)*12/3</f>
        <v>5.1512426480419669E-2</v>
      </c>
      <c r="AG566" s="122">
        <f>(幕後結果!$AI$2+幕後結果!$AI$4*幕後結果_最佳化!$U1567)*12/3</f>
        <v>0.29888463323490688</v>
      </c>
      <c r="AH566" s="122">
        <f>(幕後結果!$AJ$2+幕後結果!$AJ$4*幕後結果_最佳化!$V1567)*12/3</f>
        <v>1.6753456213544495</v>
      </c>
      <c r="AI566" s="96">
        <f>(幕後結果!$AK$2+幕後結果!$AK$4*幕後結果_最佳化!$W1567)*12/3</f>
        <v>-3.4024180356662526</v>
      </c>
      <c r="AJ566" s="56"/>
      <c r="AK566" s="56"/>
      <c r="AL566" s="56"/>
      <c r="AM566" s="104">
        <v>565</v>
      </c>
      <c r="AN566" s="122">
        <f t="shared" si="105"/>
        <v>4.9441063837368446E-2</v>
      </c>
      <c r="AO566" s="122">
        <f t="shared" si="106"/>
        <v>0.18374636875401484</v>
      </c>
      <c r="AP566" s="122">
        <f t="shared" si="107"/>
        <v>6.1794654825423366E-2</v>
      </c>
      <c r="AQ566" s="122">
        <f t="shared" si="108"/>
        <v>7.8357271527935271E-2</v>
      </c>
      <c r="AR566" s="122">
        <f t="shared" si="109"/>
        <v>4.9659075995178138E-2</v>
      </c>
      <c r="AS566" s="122">
        <f t="shared" si="110"/>
        <v>0.15571565767409501</v>
      </c>
      <c r="AT566" s="122">
        <f t="shared" si="111"/>
        <v>6.4964079957318538E-2</v>
      </c>
      <c r="AU566" s="122">
        <f t="shared" si="112"/>
        <v>0.16551104103920197</v>
      </c>
      <c r="AV566" s="122">
        <f t="shared" si="113"/>
        <v>9.5451996332343771E-3</v>
      </c>
      <c r="AW566" s="122">
        <f t="shared" si="114"/>
        <v>0.18126558675622989</v>
      </c>
      <c r="AX566" s="122">
        <f t="shared" si="115"/>
        <v>1</v>
      </c>
      <c r="AY566" s="122">
        <f>SUMPRODUCT(AN566:AW566,幕後結果_最佳化!$Z$1005:$AI$1005)</f>
        <v>-0.3418255579895238</v>
      </c>
      <c r="AZ566" s="122">
        <f>(SUMPRODUCT(AN566:AW566,MMULT(AN566:AW566,幕後結果!$AB$9:$AK$18)))*252</f>
        <v>8.2126939333737742E-2</v>
      </c>
      <c r="BA566" s="122">
        <f t="shared" si="116"/>
        <v>0.28657798124374062</v>
      </c>
      <c r="BB566" s="98">
        <f t="shared" si="117"/>
        <v>-1.342481220363914</v>
      </c>
      <c r="BC566" s="56"/>
      <c r="BD566" s="56"/>
    </row>
    <row r="567" spans="1:56">
      <c r="A567" s="91">
        <v>566</v>
      </c>
      <c r="B567" s="122">
        <v>0.70910410717948458</v>
      </c>
      <c r="C567" s="122">
        <v>0.7263572378138976</v>
      </c>
      <c r="D567" s="122">
        <v>0.39377291028624906</v>
      </c>
      <c r="E567" s="122">
        <v>0.27323725360486129</v>
      </c>
      <c r="F567" s="122">
        <v>0.55751141901303902</v>
      </c>
      <c r="G567" s="122">
        <v>0.19238524248659927</v>
      </c>
      <c r="H567" s="122">
        <v>0.80179817002968101</v>
      </c>
      <c r="I567" s="122">
        <v>0.63108008679180938</v>
      </c>
      <c r="J567" s="122">
        <v>0.46302488259450514</v>
      </c>
      <c r="K567" s="100">
        <v>0.14909693534230906</v>
      </c>
      <c r="L567" s="101"/>
      <c r="M567" s="102">
        <v>566</v>
      </c>
      <c r="N567" s="125">
        <v>0.55076936736556681</v>
      </c>
      <c r="O567" s="125">
        <v>0.60183267242717009</v>
      </c>
      <c r="P567" s="125">
        <v>-0.26949885842986299</v>
      </c>
      <c r="Q567" s="125">
        <v>-0.60305138316479656</v>
      </c>
      <c r="R567" s="125">
        <v>0.14466273598516241</v>
      </c>
      <c r="S567" s="125">
        <v>-0.86914013797985801</v>
      </c>
      <c r="T567" s="125">
        <v>0.84806161032070271</v>
      </c>
      <c r="U567" s="122">
        <v>0.33471534295478395</v>
      </c>
      <c r="V567" s="122">
        <v>-9.2815967941987237E-2</v>
      </c>
      <c r="W567" s="94">
        <v>-1.040314368781877</v>
      </c>
      <c r="X567" s="56"/>
      <c r="Y567" s="95">
        <v>566</v>
      </c>
      <c r="Z567" s="122">
        <f>(幕後結果!$AB$2+幕後結果!$AB$4*幕後結果_最佳化!$N1568)*12/3</f>
        <v>-1.2632419077608432</v>
      </c>
      <c r="AA567" s="122">
        <f>(幕後結果!$AC$2+幕後結果!$AC$4*幕後結果_最佳化!$O1568)*12/3</f>
        <v>0.64566696492046161</v>
      </c>
      <c r="AB567" s="122">
        <f>(幕後結果!$AD$2+幕後結果!$AD$4*幕後結果_最佳化!$P1568)*12/3</f>
        <v>1.0675618297310452E-2</v>
      </c>
      <c r="AC567" s="122">
        <f>(幕後結果!$AE$2+幕後結果!$AE$4*幕後結果_最佳化!$Q1568)*12/3</f>
        <v>-0.18153566731935833</v>
      </c>
      <c r="AD567" s="122">
        <f>(幕後結果!$AF$2+幕後結果!$AF$4*幕後結果_最佳化!$R1568)*12/3</f>
        <v>1.2398445657413522</v>
      </c>
      <c r="AE567" s="122">
        <f>(幕後結果!$AG$2+幕後結果!$AG$4*幕後結果_最佳化!$S1568)*12/3</f>
        <v>-0.61510224872747377</v>
      </c>
      <c r="AF567" s="122">
        <f>(幕後結果!$AH$2+幕後結果!$AH$4*幕後結果_最佳化!$T1568)*12/3</f>
        <v>1.2335528377498168</v>
      </c>
      <c r="AG567" s="122">
        <f>(幕後結果!$AI$2+幕後結果!$AI$4*幕後結果_最佳化!$U1568)*12/3</f>
        <v>0.31373355965398286</v>
      </c>
      <c r="AH567" s="122">
        <f>(幕後結果!$AJ$2+幕後結果!$AJ$4*幕後結果_最佳化!$V1568)*12/3</f>
        <v>0.8269862973563965</v>
      </c>
      <c r="AI567" s="96">
        <f>(幕後結果!$AK$2+幕後結果!$AK$4*幕後結果_最佳化!$W1568)*12/3</f>
        <v>-2.2868039378991485</v>
      </c>
      <c r="AJ567" s="56"/>
      <c r="AK567" s="56"/>
      <c r="AL567" s="56"/>
      <c r="AM567" s="104">
        <v>566</v>
      </c>
      <c r="AN567" s="122">
        <f t="shared" si="105"/>
        <v>9.9817723537415151E-2</v>
      </c>
      <c r="AO567" s="122">
        <f t="shared" si="106"/>
        <v>0.16841871958304047</v>
      </c>
      <c r="AP567" s="122">
        <f t="shared" si="107"/>
        <v>9.2516430298946462E-2</v>
      </c>
      <c r="AQ567" s="122">
        <f t="shared" si="108"/>
        <v>0.1141339824249834</v>
      </c>
      <c r="AR567" s="122">
        <f t="shared" si="109"/>
        <v>5.0838263481534007E-3</v>
      </c>
      <c r="AS567" s="122">
        <f t="shared" si="110"/>
        <v>0.16511908718666604</v>
      </c>
      <c r="AT567" s="122">
        <f t="shared" si="111"/>
        <v>9.1614821971969171E-3</v>
      </c>
      <c r="AU567" s="122">
        <f t="shared" si="112"/>
        <v>0.10734690300889276</v>
      </c>
      <c r="AV567" s="122">
        <f t="shared" si="113"/>
        <v>9.9743141500955784E-2</v>
      </c>
      <c r="AW567" s="122">
        <f t="shared" si="114"/>
        <v>0.13865870391374974</v>
      </c>
      <c r="AX567" s="122">
        <f t="shared" si="115"/>
        <v>1</v>
      </c>
      <c r="AY567" s="122">
        <f>SUMPRODUCT(AN567:AW567,幕後結果_最佳化!$Z$1005:$AI$1005)</f>
        <v>-0.3162415238984409</v>
      </c>
      <c r="AZ567" s="122">
        <f>(SUMPRODUCT(AN567:AW567,MMULT(AN567:AW567,幕後結果!$AB$9:$AK$18)))*252</f>
        <v>6.2767068617725588E-2</v>
      </c>
      <c r="BA567" s="122">
        <f t="shared" si="116"/>
        <v>0.25053356784615827</v>
      </c>
      <c r="BB567" s="98">
        <f t="shared" si="117"/>
        <v>-1.4335066034702943</v>
      </c>
      <c r="BC567" s="56"/>
      <c r="BD567" s="56"/>
    </row>
    <row r="568" spans="1:56">
      <c r="A568" s="91">
        <v>567</v>
      </c>
      <c r="B568" s="122">
        <v>4.2343701323113159E-3</v>
      </c>
      <c r="C568" s="122">
        <v>0.36471712902851183</v>
      </c>
      <c r="D568" s="122">
        <v>0.6788804850883523</v>
      </c>
      <c r="E568" s="122">
        <v>0.36937813052153823</v>
      </c>
      <c r="F568" s="122">
        <v>0.20695883682850824</v>
      </c>
      <c r="G568" s="122">
        <v>0.74220911284079216</v>
      </c>
      <c r="H568" s="122">
        <v>0.94916497455390214</v>
      </c>
      <c r="I568" s="122">
        <v>0.2758400200724036</v>
      </c>
      <c r="J568" s="122">
        <v>0.47050752621514702</v>
      </c>
      <c r="K568" s="100">
        <v>0.45222008624702403</v>
      </c>
      <c r="L568" s="101"/>
      <c r="M568" s="102">
        <v>567</v>
      </c>
      <c r="N568" s="125">
        <v>-2.6327871462770749</v>
      </c>
      <c r="O568" s="125">
        <v>-0.34587819266439424</v>
      </c>
      <c r="P568" s="125">
        <v>0.46457054488292349</v>
      </c>
      <c r="Q568" s="125">
        <v>-0.33350083262978975</v>
      </c>
      <c r="R568" s="125">
        <v>-0.81701881882247451</v>
      </c>
      <c r="S568" s="125">
        <v>0.6501709951774427</v>
      </c>
      <c r="T568" s="125">
        <v>1.6368105967646436</v>
      </c>
      <c r="U568" s="122">
        <v>-0.59524451251828048</v>
      </c>
      <c r="V568" s="122">
        <v>-7.3994134535833186E-2</v>
      </c>
      <c r="W568" s="94">
        <v>-0.12005425113829714</v>
      </c>
      <c r="X568" s="56"/>
      <c r="Y568" s="95">
        <v>567</v>
      </c>
      <c r="Z568" s="122">
        <f>(幕後結果!$AB$2+幕後結果!$AB$4*幕後結果_最佳化!$N1569)*12/3</f>
        <v>-4.5240360780174136</v>
      </c>
      <c r="AA568" s="122">
        <f>(幕後結果!$AC$2+幕後結果!$AC$4*幕後結果_最佳化!$O1569)*12/3</f>
        <v>-0.40960040753807703</v>
      </c>
      <c r="AB568" s="122">
        <f>(幕後結果!$AD$2+幕後結果!$AD$4*幕後結果_最佳化!$P1569)*12/3</f>
        <v>-0.15776093652159368</v>
      </c>
      <c r="AC568" s="122">
        <f>(幕後結果!$AE$2+幕後結果!$AE$4*幕後結果_最佳化!$Q1569)*12/3</f>
        <v>-0.41562701127835949</v>
      </c>
      <c r="AD568" s="122">
        <f>(幕後結果!$AF$2+幕後結果!$AF$4*幕後結果_最佳化!$R1569)*12/3</f>
        <v>-0.65015230327881657</v>
      </c>
      <c r="AE568" s="122">
        <f>(幕後結果!$AG$2+幕後結果!$AG$4*幕後結果_最佳化!$S1569)*12/3</f>
        <v>-1.7174520898630766E-2</v>
      </c>
      <c r="AF568" s="122">
        <f>(幕後結果!$AH$2+幕後結果!$AH$4*幕後結果_最佳化!$T1569)*12/3</f>
        <v>1.0107223061568416</v>
      </c>
      <c r="AG568" s="122">
        <f>(幕後結果!$AI$2+幕後結果!$AI$4*幕後結果_最佳化!$U1569)*12/3</f>
        <v>-1.8996574688896208</v>
      </c>
      <c r="AH568" s="122">
        <f>(幕後結果!$AJ$2+幕後結果!$AJ$4*幕後結果_最佳化!$V1569)*12/3</f>
        <v>0.6447203065605478</v>
      </c>
      <c r="AI568" s="96">
        <f>(幕後結果!$AK$2+幕後結果!$AK$4*幕後結果_最佳化!$W1569)*12/3</f>
        <v>-3.1359399506326882</v>
      </c>
      <c r="AJ568" s="56"/>
      <c r="AK568" s="56"/>
      <c r="AL568" s="56"/>
      <c r="AM568" s="104">
        <v>567</v>
      </c>
      <c r="AN568" s="122">
        <f t="shared" si="105"/>
        <v>0.1665095134513056</v>
      </c>
      <c r="AO568" s="122">
        <f t="shared" si="106"/>
        <v>0.18326351081310538</v>
      </c>
      <c r="AP568" s="122">
        <f t="shared" si="107"/>
        <v>1.980295159918951E-2</v>
      </c>
      <c r="AQ568" s="122">
        <f t="shared" si="108"/>
        <v>4.2176810458101913E-2</v>
      </c>
      <c r="AR568" s="122">
        <f t="shared" si="109"/>
        <v>0.17436499757274337</v>
      </c>
      <c r="AS568" s="122">
        <f t="shared" si="110"/>
        <v>3.094275461302556E-2</v>
      </c>
      <c r="AT568" s="122">
        <f t="shared" si="111"/>
        <v>0.16753880372408758</v>
      </c>
      <c r="AU568" s="122">
        <f t="shared" si="112"/>
        <v>0.17689524042685678</v>
      </c>
      <c r="AV568" s="122">
        <f t="shared" si="113"/>
        <v>3.5507980749192587E-3</v>
      </c>
      <c r="AW568" s="122">
        <f t="shared" si="114"/>
        <v>3.4954619266665071E-2</v>
      </c>
      <c r="AX568" s="122">
        <f t="shared" si="115"/>
        <v>1</v>
      </c>
      <c r="AY568" s="122">
        <f>SUMPRODUCT(AN568:AW568,幕後結果_最佳化!$Z$1005:$AI$1005)</f>
        <v>-0.18441158281859027</v>
      </c>
      <c r="AZ568" s="122">
        <f>(SUMPRODUCT(AN568:AW568,MMULT(AN568:AW568,幕後結果!$AB$9:$AK$18)))*252</f>
        <v>7.8717920939635547E-2</v>
      </c>
      <c r="BA568" s="122">
        <f t="shared" si="116"/>
        <v>0.28056714158938062</v>
      </c>
      <c r="BB568" s="98">
        <f t="shared" si="117"/>
        <v>-0.81018604506178549</v>
      </c>
      <c r="BC568" s="56"/>
      <c r="BD568" s="56"/>
    </row>
    <row r="569" spans="1:56">
      <c r="A569" s="91">
        <v>568</v>
      </c>
      <c r="B569" s="122">
        <v>0.20346806663370232</v>
      </c>
      <c r="C569" s="122">
        <v>0.30080749158819842</v>
      </c>
      <c r="D569" s="122">
        <v>1.6475337589551442E-2</v>
      </c>
      <c r="E569" s="122">
        <v>0.29558737524285528</v>
      </c>
      <c r="F569" s="122">
        <v>0.7963636070054867</v>
      </c>
      <c r="G569" s="122">
        <v>0.439335687037546</v>
      </c>
      <c r="H569" s="122">
        <v>0.75845196418067107</v>
      </c>
      <c r="I569" s="122">
        <v>0.35676798328976345</v>
      </c>
      <c r="J569" s="122">
        <v>0.33731774962945837</v>
      </c>
      <c r="K569" s="100">
        <v>2.7409799430719195E-2</v>
      </c>
      <c r="L569" s="101"/>
      <c r="M569" s="102">
        <v>568</v>
      </c>
      <c r="N569" s="125">
        <v>-0.82929741501142895</v>
      </c>
      <c r="O569" s="125">
        <v>-0.52207949418987853</v>
      </c>
      <c r="P569" s="125">
        <v>-2.1326837823107754</v>
      </c>
      <c r="Q569" s="125">
        <v>-0.53713444340887173</v>
      </c>
      <c r="R569" s="125">
        <v>0.82870247313727308</v>
      </c>
      <c r="S569" s="125">
        <v>-0.15265370086310459</v>
      </c>
      <c r="T569" s="125">
        <v>0.70133164139974236</v>
      </c>
      <c r="U569" s="122">
        <v>-0.36711134308361371</v>
      </c>
      <c r="V569" s="122">
        <v>-0.4197946148029722</v>
      </c>
      <c r="W569" s="94">
        <v>-1.9203033073618831</v>
      </c>
      <c r="X569" s="56"/>
      <c r="Y569" s="95">
        <v>568</v>
      </c>
      <c r="Z569" s="122">
        <f>(幕後結果!$AB$2+幕後結果!$AB$4*幕後結果_最佳化!$N1570)*12/3</f>
        <v>-2.676791093790714</v>
      </c>
      <c r="AA569" s="122">
        <f>(幕後結果!$AC$2+幕後結果!$AC$4*幕後結果_最佳化!$O1570)*12/3</f>
        <v>-0.56595233757220287</v>
      </c>
      <c r="AB569" s="122">
        <f>(幕後結果!$AD$2+幕後結果!$AD$4*幕後結果_最佳化!$P1570)*12/3</f>
        <v>-2.8758729005988832</v>
      </c>
      <c r="AC569" s="122">
        <f>(幕後結果!$AE$2+幕後結果!$AE$4*幕後結果_最佳化!$Q1570)*12/3</f>
        <v>-1.7071296912475245</v>
      </c>
      <c r="AD569" s="122">
        <f>(幕後結果!$AF$2+幕後結果!$AF$4*幕後結果_最佳化!$R1570)*12/3</f>
        <v>1.4857263593133831</v>
      </c>
      <c r="AE569" s="122">
        <f>(幕後結果!$AG$2+幕後結果!$AG$4*幕後結果_最佳化!$S1570)*12/3</f>
        <v>-0.25183022180534331</v>
      </c>
      <c r="AF569" s="122">
        <f>(幕後結果!$AH$2+幕後結果!$AH$4*幕後結果_最佳化!$T1570)*12/3</f>
        <v>0.5041626290368969</v>
      </c>
      <c r="AG569" s="122">
        <f>(幕後結果!$AI$2+幕後結果!$AI$4*幕後結果_最佳化!$U1570)*12/3</f>
        <v>-1.4541590358888208</v>
      </c>
      <c r="AH569" s="122">
        <f>(幕後結果!$AJ$2+幕後結果!$AJ$4*幕後結果_最佳化!$V1570)*12/3</f>
        <v>0.50404626436981703</v>
      </c>
      <c r="AI569" s="96">
        <f>(幕後結果!$AK$2+幕後結果!$AK$4*幕後結果_最佳化!$W1570)*12/3</f>
        <v>-4.4174010677742928</v>
      </c>
      <c r="AJ569" s="56"/>
      <c r="AK569" s="56"/>
      <c r="AL569" s="56"/>
      <c r="AM569" s="104">
        <v>568</v>
      </c>
      <c r="AN569" s="122">
        <f t="shared" si="105"/>
        <v>5.4141196906429087E-2</v>
      </c>
      <c r="AO569" s="122">
        <f t="shared" si="106"/>
        <v>0.14495403465262721</v>
      </c>
      <c r="AP569" s="122">
        <f t="shared" si="107"/>
        <v>0.12183660166143778</v>
      </c>
      <c r="AQ569" s="122">
        <f t="shared" si="108"/>
        <v>0.12794830405964622</v>
      </c>
      <c r="AR569" s="122">
        <f t="shared" si="109"/>
        <v>7.8696696861080495E-2</v>
      </c>
      <c r="AS569" s="122">
        <f t="shared" si="110"/>
        <v>9.38410548963131E-2</v>
      </c>
      <c r="AT569" s="122">
        <f t="shared" si="111"/>
        <v>7.5153989353617986E-2</v>
      </c>
      <c r="AU569" s="122">
        <f t="shared" si="112"/>
        <v>5.1245506460000324E-3</v>
      </c>
      <c r="AV569" s="122">
        <f t="shared" si="113"/>
        <v>0.12729829459910816</v>
      </c>
      <c r="AW569" s="122">
        <f t="shared" si="114"/>
        <v>0.1710052763637398</v>
      </c>
      <c r="AX569" s="122">
        <f t="shared" si="115"/>
        <v>0.99999999999999978</v>
      </c>
      <c r="AY569" s="122">
        <f>SUMPRODUCT(AN569:AW569,幕後結果_最佳化!$Z$1005:$AI$1005)</f>
        <v>-0.12497235866146458</v>
      </c>
      <c r="AZ569" s="122">
        <f>(SUMPRODUCT(AN569:AW569,MMULT(AN569:AW569,幕後結果!$AB$9:$AK$18)))*252</f>
        <v>6.4825904506576895E-2</v>
      </c>
      <c r="BA569" s="122">
        <f t="shared" si="116"/>
        <v>0.25460931739937737</v>
      </c>
      <c r="BB569" s="98">
        <f t="shared" si="117"/>
        <v>-0.65933313193775167</v>
      </c>
      <c r="BC569" s="56"/>
      <c r="BD569" s="56"/>
    </row>
    <row r="570" spans="1:56">
      <c r="A570" s="91">
        <v>569</v>
      </c>
      <c r="B570" s="122">
        <v>0.71991724769368237</v>
      </c>
      <c r="C570" s="122">
        <v>0.61736358958722093</v>
      </c>
      <c r="D570" s="122">
        <v>0.53598112190499125</v>
      </c>
      <c r="E570" s="122">
        <v>0.93244289263544822</v>
      </c>
      <c r="F570" s="122">
        <v>0.41532071292643802</v>
      </c>
      <c r="G570" s="122">
        <v>0.18334577581012157</v>
      </c>
      <c r="H570" s="122">
        <v>0.49480196643974295</v>
      </c>
      <c r="I570" s="122">
        <v>0.83718743267038676</v>
      </c>
      <c r="J570" s="122">
        <v>0.45323393653654276</v>
      </c>
      <c r="K570" s="100">
        <v>0.52076488691185152</v>
      </c>
      <c r="L570" s="101"/>
      <c r="M570" s="102">
        <v>569</v>
      </c>
      <c r="N570" s="125">
        <v>0.58259569431564961</v>
      </c>
      <c r="O570" s="125">
        <v>0.29856389018179147</v>
      </c>
      <c r="P570" s="125">
        <v>9.031392327974766E-2</v>
      </c>
      <c r="Q570" s="125">
        <v>1.4942349725685034</v>
      </c>
      <c r="R570" s="125">
        <v>-0.21387898850165368</v>
      </c>
      <c r="S570" s="125">
        <v>-0.90268791598248599</v>
      </c>
      <c r="T570" s="125">
        <v>-1.3029906584822946E-2</v>
      </c>
      <c r="U570" s="122">
        <v>0.9829640454021944</v>
      </c>
      <c r="V570" s="122">
        <v>-0.11749491538388641</v>
      </c>
      <c r="W570" s="94">
        <v>5.2073377096053551E-2</v>
      </c>
      <c r="X570" s="56"/>
      <c r="Y570" s="95">
        <v>569</v>
      </c>
      <c r="Z570" s="122">
        <f>(幕後結果!$AB$2+幕後結果!$AB$4*幕後結果_最佳化!$N1571)*12/3</f>
        <v>-1.2306434283762995</v>
      </c>
      <c r="AA570" s="122">
        <f>(幕後結果!$AC$2+幕後結果!$AC$4*幕後結果_最佳化!$O1571)*12/3</f>
        <v>0.32545588130640613</v>
      </c>
      <c r="AB570" s="122">
        <f>(幕後結果!$AD$2+幕後結果!$AD$4*幕後結果_最佳化!$P1571)*12/3</f>
        <v>0.29507784365146555</v>
      </c>
      <c r="AC570" s="122">
        <f>(幕後結果!$AE$2+幕後結果!$AE$4*幕後結果_最佳化!$Q1571)*12/3</f>
        <v>2.1450254443814765</v>
      </c>
      <c r="AD570" s="122">
        <f>(幕後結果!$AF$2+幕後結果!$AF$4*幕後結果_最佳化!$R1571)*12/3</f>
        <v>1.2787216749312356</v>
      </c>
      <c r="AE570" s="122">
        <f>(幕後結果!$AG$2+幕後結果!$AG$4*幕後結果_最佳化!$S1571)*12/3</f>
        <v>-0.30837224337592251</v>
      </c>
      <c r="AF570" s="122">
        <f>(幕後結果!$AH$2+幕後結果!$AH$4*幕後結果_最佳化!$T1571)*12/3</f>
        <v>0.47929427333237967</v>
      </c>
      <c r="AG570" s="122">
        <f>(幕後結果!$AI$2+幕後結果!$AI$4*幕後結果_最佳化!$U1571)*12/3</f>
        <v>0.82971081366835231</v>
      </c>
      <c r="AH570" s="122">
        <f>(幕後結果!$AJ$2+幕後結果!$AJ$4*幕後結果_最佳化!$V1571)*12/3</f>
        <v>0.65681853361972686</v>
      </c>
      <c r="AI570" s="96">
        <f>(幕後結果!$AK$2+幕後結果!$AK$4*幕後結果_最佳化!$W1571)*12/3</f>
        <v>-1.0971612225116454</v>
      </c>
      <c r="AJ570" s="56"/>
      <c r="AK570" s="56"/>
      <c r="AL570" s="56"/>
      <c r="AM570" s="104">
        <v>569</v>
      </c>
      <c r="AN570" s="122">
        <f t="shared" si="105"/>
        <v>6.6014863328338974E-2</v>
      </c>
      <c r="AO570" s="122">
        <f t="shared" si="106"/>
        <v>6.8513466603446857E-2</v>
      </c>
      <c r="AP570" s="122">
        <f t="shared" si="107"/>
        <v>8.2835480534009104E-2</v>
      </c>
      <c r="AQ570" s="122">
        <f t="shared" si="108"/>
        <v>0.14352265342609666</v>
      </c>
      <c r="AR570" s="122">
        <f t="shared" si="109"/>
        <v>0.12415630698069548</v>
      </c>
      <c r="AS570" s="122">
        <f t="shared" si="110"/>
        <v>4.3909265298717262E-2</v>
      </c>
      <c r="AT570" s="122">
        <f t="shared" si="111"/>
        <v>0.13129357670842803</v>
      </c>
      <c r="AU570" s="122">
        <f t="shared" si="112"/>
        <v>0.13113168728183924</v>
      </c>
      <c r="AV570" s="122">
        <f t="shared" si="113"/>
        <v>0.14300742150749979</v>
      </c>
      <c r="AW570" s="122">
        <f t="shared" si="114"/>
        <v>6.5615278330928464E-2</v>
      </c>
      <c r="AX570" s="122">
        <f t="shared" si="115"/>
        <v>0.99999999999999989</v>
      </c>
      <c r="AY570" s="122">
        <f>SUMPRODUCT(AN570:AW570,幕後結果_最佳化!$Z$1005:$AI$1005)</f>
        <v>6.1961224672028817E-2</v>
      </c>
      <c r="AZ570" s="122">
        <f>(SUMPRODUCT(AN570:AW570,MMULT(AN570:AW570,幕後結果!$AB$9:$AK$18)))*252</f>
        <v>6.2911441361674897E-2</v>
      </c>
      <c r="BA570" s="122">
        <f t="shared" si="116"/>
        <v>0.25082153289076858</v>
      </c>
      <c r="BB570" s="98">
        <f t="shared" si="117"/>
        <v>7.5995168566049209E-2</v>
      </c>
      <c r="BC570" s="56"/>
      <c r="BD570" s="56"/>
    </row>
    <row r="571" spans="1:56">
      <c r="A571" s="91">
        <v>570</v>
      </c>
      <c r="B571" s="122">
        <v>0.92720788244640073</v>
      </c>
      <c r="C571" s="122">
        <v>0.66847242368108284</v>
      </c>
      <c r="D571" s="122">
        <v>0.82158411447302071</v>
      </c>
      <c r="E571" s="122">
        <v>0.87733720220448963</v>
      </c>
      <c r="F571" s="122">
        <v>0.75175936907469953</v>
      </c>
      <c r="G571" s="122">
        <v>0.7738191445202105</v>
      </c>
      <c r="H571" s="122">
        <v>0.92501237603621722</v>
      </c>
      <c r="I571" s="122">
        <v>0.3295864785036271</v>
      </c>
      <c r="J571" s="122">
        <v>0.67984199766537401</v>
      </c>
      <c r="K571" s="100">
        <v>5.1289601462614298E-2</v>
      </c>
      <c r="L571" s="101"/>
      <c r="M571" s="102">
        <v>570</v>
      </c>
      <c r="N571" s="125">
        <v>1.4553071969394564</v>
      </c>
      <c r="O571" s="125">
        <v>0.43569897070070002</v>
      </c>
      <c r="P571" s="125">
        <v>0.92141888832236474</v>
      </c>
      <c r="Q571" s="125">
        <v>1.1617781403809917</v>
      </c>
      <c r="R571" s="125">
        <v>0.6800366390796807</v>
      </c>
      <c r="S571" s="125">
        <v>0.75148352697335219</v>
      </c>
      <c r="T571" s="125">
        <v>1.439618905350329</v>
      </c>
      <c r="U571" s="122">
        <v>-0.44105530828117984</v>
      </c>
      <c r="V571" s="122">
        <v>0.4672570172920244</v>
      </c>
      <c r="W571" s="94">
        <v>-1.6324762251712475</v>
      </c>
      <c r="X571" s="56"/>
      <c r="Y571" s="95">
        <v>570</v>
      </c>
      <c r="Z571" s="122">
        <f>(幕後結果!$AB$2+幕後結果!$AB$4*幕後結果_最佳化!$N1572)*12/3</f>
        <v>-0.33675869038700612</v>
      </c>
      <c r="AA571" s="122">
        <f>(幕後結果!$AC$2+幕後結果!$AC$4*幕後結果_最佳化!$O1572)*12/3</f>
        <v>0.48500881978575872</v>
      </c>
      <c r="AB571" s="122">
        <f>(幕後結果!$AD$2+幕後結果!$AD$4*幕後結果_最佳化!$P1572)*12/3</f>
        <v>1.4698473267489527</v>
      </c>
      <c r="AC571" s="122">
        <f>(幕後結果!$AE$2+幕後結果!$AE$4*幕後結果_最佳化!$Q1572)*12/3</f>
        <v>2.4196240899948922</v>
      </c>
      <c r="AD571" s="122">
        <f>(幕後結果!$AF$2+幕後結果!$AF$4*幕後結果_最佳化!$R1572)*12/3</f>
        <v>3.2764521330093657</v>
      </c>
      <c r="AE571" s="122">
        <f>(幕後結果!$AG$2+幕後結果!$AG$4*幕後結果_最佳化!$S1572)*12/3</f>
        <v>0.67382023689609472</v>
      </c>
      <c r="AF571" s="122">
        <f>(幕後結果!$AH$2+幕後結果!$AH$4*幕後結果_最佳化!$T1572)*12/3</f>
        <v>1.8967159076178775</v>
      </c>
      <c r="AG571" s="122">
        <f>(幕後結果!$AI$2+幕後結果!$AI$4*幕後結果_最佳化!$U1572)*12/3</f>
        <v>-0.27730703558816228</v>
      </c>
      <c r="AH571" s="122">
        <f>(幕後結果!$AJ$2+幕後結果!$AJ$4*幕後結果_最佳化!$V1572)*12/3</f>
        <v>1.8414241214898537</v>
      </c>
      <c r="AI571" s="96">
        <f>(幕後結果!$AK$2+幕後結果!$AK$4*幕後結果_最佳化!$W1572)*12/3</f>
        <v>-3.1325384535965708</v>
      </c>
      <c r="AJ571" s="56"/>
      <c r="AK571" s="56"/>
      <c r="AL571" s="56"/>
      <c r="AM571" s="104">
        <v>570</v>
      </c>
      <c r="AN571" s="122">
        <f t="shared" si="105"/>
        <v>2.0268900572121294E-2</v>
      </c>
      <c r="AO571" s="122">
        <f t="shared" si="106"/>
        <v>8.7595516912242159E-3</v>
      </c>
      <c r="AP571" s="122">
        <f t="shared" si="107"/>
        <v>4.4487793336745761E-2</v>
      </c>
      <c r="AQ571" s="122">
        <f t="shared" si="108"/>
        <v>0.2673399312976571</v>
      </c>
      <c r="AR571" s="122">
        <f t="shared" si="109"/>
        <v>0.26194174260166103</v>
      </c>
      <c r="AS571" s="122">
        <f t="shared" si="110"/>
        <v>1.9696585239805703E-3</v>
      </c>
      <c r="AT571" s="122">
        <f t="shared" si="111"/>
        <v>8.6311975287937812E-2</v>
      </c>
      <c r="AU571" s="122">
        <f t="shared" si="112"/>
        <v>0.18110676611579996</v>
      </c>
      <c r="AV571" s="122">
        <f t="shared" si="113"/>
        <v>1.449045520450498E-2</v>
      </c>
      <c r="AW571" s="122">
        <f t="shared" si="114"/>
        <v>0.1133232253683671</v>
      </c>
      <c r="AX571" s="122">
        <f t="shared" si="115"/>
        <v>0.99999999999999989</v>
      </c>
      <c r="AY571" s="122">
        <f>SUMPRODUCT(AN571:AW571,幕後結果_最佳化!$Z$1005:$AI$1005)</f>
        <v>0.10338111118330598</v>
      </c>
      <c r="AZ571" s="122">
        <f>(SUMPRODUCT(AN571:AW571,MMULT(AN571:AW571,幕後結果!$AB$9:$AK$18)))*252</f>
        <v>0.13291026380502247</v>
      </c>
      <c r="BA571" s="122">
        <f t="shared" si="116"/>
        <v>0.364568599587269</v>
      </c>
      <c r="BB571" s="98">
        <f t="shared" si="117"/>
        <v>0.16589775217003638</v>
      </c>
      <c r="BC571" s="56"/>
      <c r="BD571" s="56"/>
    </row>
    <row r="572" spans="1:56">
      <c r="A572" s="91">
        <v>571</v>
      </c>
      <c r="B572" s="122">
        <v>0.45711267105593523</v>
      </c>
      <c r="C572" s="122">
        <v>0.34545480769304415</v>
      </c>
      <c r="D572" s="122">
        <v>0.92604699902051424</v>
      </c>
      <c r="E572" s="122">
        <v>0.27190850916514164</v>
      </c>
      <c r="F572" s="122">
        <v>0.91090347260588267</v>
      </c>
      <c r="G572" s="122">
        <v>0.66084081357106106</v>
      </c>
      <c r="H572" s="122">
        <v>0.31685607541126082</v>
      </c>
      <c r="I572" s="122">
        <v>0.52692411112688675</v>
      </c>
      <c r="J572" s="122">
        <v>0.97265142172289631</v>
      </c>
      <c r="K572" s="100">
        <v>0.7261293357497367</v>
      </c>
      <c r="L572" s="101"/>
      <c r="M572" s="102">
        <v>571</v>
      </c>
      <c r="N572" s="125">
        <v>-0.10771049756314331</v>
      </c>
      <c r="O572" s="125">
        <v>-0.39762094986980867</v>
      </c>
      <c r="P572" s="125">
        <v>1.4469675866865284</v>
      </c>
      <c r="Q572" s="125">
        <v>-0.60705107339727404</v>
      </c>
      <c r="R572" s="125">
        <v>1.3463394930299091</v>
      </c>
      <c r="S572" s="125">
        <v>0.41475895027783899</v>
      </c>
      <c r="T572" s="125">
        <v>-0.47650850331088301</v>
      </c>
      <c r="U572" s="122">
        <v>6.754005221406828E-2</v>
      </c>
      <c r="V572" s="122">
        <v>1.9212741320046687</v>
      </c>
      <c r="W572" s="94">
        <v>0.60114813050300941</v>
      </c>
      <c r="X572" s="56"/>
      <c r="Y572" s="95">
        <v>571</v>
      </c>
      <c r="Z572" s="122">
        <f>(幕後結果!$AB$2+幕後結果!$AB$4*幕後結果_最佳化!$N1573)*12/3</f>
        <v>-1.937697440618362</v>
      </c>
      <c r="AA572" s="122">
        <f>(幕後結果!$AC$2+幕後結果!$AC$4*幕後結果_最佳化!$O1573)*12/3</f>
        <v>-0.42232016444204556</v>
      </c>
      <c r="AB572" s="122">
        <f>(幕後結果!$AD$2+幕後結果!$AD$4*幕後結果_最佳化!$P1573)*12/3</f>
        <v>1.4140665676620214</v>
      </c>
      <c r="AC572" s="122">
        <f>(幕後結果!$AE$2+幕後結果!$AE$4*幕後結果_最佳化!$Q1573)*12/3</f>
        <v>0.22764597415655494</v>
      </c>
      <c r="AD572" s="122">
        <f>(幕後結果!$AF$2+幕後結果!$AF$4*幕後結果_最佳化!$R1573)*12/3</f>
        <v>3.9509447076946884</v>
      </c>
      <c r="AE572" s="122">
        <f>(幕後結果!$AG$2+幕後結果!$AG$4*幕後結果_最佳化!$S1573)*12/3</f>
        <v>-0.18584505442571211</v>
      </c>
      <c r="AF572" s="122">
        <f>(幕後結果!$AH$2+幕後結果!$AH$4*幕後結果_最佳化!$T1573)*12/3</f>
        <v>-0.3527286883758376</v>
      </c>
      <c r="AG572" s="122">
        <f>(幕後結果!$AI$2+幕後結果!$AI$4*幕後結果_最佳化!$U1573)*12/3</f>
        <v>9.1547064057956873E-2</v>
      </c>
      <c r="AH572" s="122">
        <f>(幕後結果!$AJ$2+幕後結果!$AJ$4*幕後結果_最佳化!$V1573)*12/3</f>
        <v>2.4460098395445105</v>
      </c>
      <c r="AI572" s="96">
        <f>(幕後結果!$AK$2+幕後結果!$AK$4*幕後結果_最佳化!$W1573)*12/3</f>
        <v>-0.51212073525023238</v>
      </c>
      <c r="AJ572" s="56"/>
      <c r="AK572" s="56"/>
      <c r="AL572" s="56"/>
      <c r="AM572" s="104">
        <v>571</v>
      </c>
      <c r="AN572" s="122">
        <f t="shared" si="105"/>
        <v>0.19509790193423124</v>
      </c>
      <c r="AO572" s="122">
        <f t="shared" si="106"/>
        <v>6.2950352915056754E-2</v>
      </c>
      <c r="AP572" s="122">
        <f t="shared" si="107"/>
        <v>4.8688638484519882E-2</v>
      </c>
      <c r="AQ572" s="122">
        <f t="shared" si="108"/>
        <v>0.19110142773777039</v>
      </c>
      <c r="AR572" s="122">
        <f t="shared" si="109"/>
        <v>8.5869182562944138E-2</v>
      </c>
      <c r="AS572" s="122">
        <f t="shared" si="110"/>
        <v>0.1663455073209093</v>
      </c>
      <c r="AT572" s="122">
        <f t="shared" si="111"/>
        <v>5.2193532860519256E-3</v>
      </c>
      <c r="AU572" s="122">
        <f t="shared" si="112"/>
        <v>4.2549196199516665E-2</v>
      </c>
      <c r="AV572" s="122">
        <f t="shared" si="113"/>
        <v>0.10950953654094021</v>
      </c>
      <c r="AW572" s="122">
        <f t="shared" si="114"/>
        <v>9.2668903018059412E-2</v>
      </c>
      <c r="AX572" s="122">
        <f t="shared" si="115"/>
        <v>1</v>
      </c>
      <c r="AY572" s="122">
        <f>SUMPRODUCT(AN572:AW572,幕後結果_最佳化!$Z$1005:$AI$1005)</f>
        <v>-0.28975891746500393</v>
      </c>
      <c r="AZ572" s="122">
        <f>(SUMPRODUCT(AN572:AW572,MMULT(AN572:AW572,幕後結果!$AB$9:$AK$18)))*252</f>
        <v>5.8513990704315004E-2</v>
      </c>
      <c r="BA572" s="122">
        <f t="shared" si="116"/>
        <v>0.24189665294152998</v>
      </c>
      <c r="BB572" s="98">
        <f t="shared" si="117"/>
        <v>-1.3752109151564513</v>
      </c>
      <c r="BC572" s="56"/>
      <c r="BD572" s="56"/>
    </row>
    <row r="573" spans="1:56">
      <c r="A573" s="91">
        <v>572</v>
      </c>
      <c r="B573" s="122">
        <v>0.80560772224722133</v>
      </c>
      <c r="C573" s="122">
        <v>0.42649610604113919</v>
      </c>
      <c r="D573" s="122">
        <v>0.54786489841860453</v>
      </c>
      <c r="E573" s="122">
        <v>0.49770443911048834</v>
      </c>
      <c r="F573" s="122">
        <v>0.52356675195790903</v>
      </c>
      <c r="G573" s="122">
        <v>0.90059513534241353</v>
      </c>
      <c r="H573" s="122">
        <v>0.36652784662186244</v>
      </c>
      <c r="I573" s="122">
        <v>7.3744936593249877E-2</v>
      </c>
      <c r="J573" s="122">
        <v>0.71023810230206719</v>
      </c>
      <c r="K573" s="100">
        <v>0.98596749115034243</v>
      </c>
      <c r="L573" s="101"/>
      <c r="M573" s="102">
        <v>572</v>
      </c>
      <c r="N573" s="125">
        <v>0.86182367363122425</v>
      </c>
      <c r="O573" s="125">
        <v>-0.18530194560869989</v>
      </c>
      <c r="P573" s="125">
        <v>0.12026881958111978</v>
      </c>
      <c r="Q573" s="125">
        <v>-5.7541495851724956E-3</v>
      </c>
      <c r="R573" s="125">
        <v>5.9107486023687039E-2</v>
      </c>
      <c r="S573" s="125">
        <v>1.2849500790283497</v>
      </c>
      <c r="T573" s="125">
        <v>-0.34106361300747301</v>
      </c>
      <c r="U573" s="122">
        <v>-1.4484548900380918</v>
      </c>
      <c r="V573" s="122">
        <v>0.55408044065054041</v>
      </c>
      <c r="W573" s="94">
        <v>2.1963763400950378</v>
      </c>
      <c r="X573" s="56"/>
      <c r="Y573" s="95">
        <v>572</v>
      </c>
      <c r="Z573" s="122">
        <f>(幕後結果!$AB$2+幕後結果!$AB$4*幕後結果_最佳化!$N1574)*12/3</f>
        <v>-0.94464097695980376</v>
      </c>
      <c r="AA573" s="122">
        <f>(幕後結果!$AC$2+幕後結果!$AC$4*幕後結果_最佳化!$O1574)*12/3</f>
        <v>-0.18164123589749037</v>
      </c>
      <c r="AB573" s="122">
        <f>(幕後結果!$AD$2+幕後結果!$AD$4*幕後結果_最佳化!$P1574)*12/3</f>
        <v>0.16791645181244963</v>
      </c>
      <c r="AC573" s="122">
        <f>(幕後結果!$AE$2+幕後結果!$AE$4*幕後結果_最佳化!$Q1574)*12/3</f>
        <v>0.43666203551564814</v>
      </c>
      <c r="AD573" s="122">
        <f>(幕後結果!$AF$2+幕後結果!$AF$4*幕後結果_最佳化!$R1574)*12/3</f>
        <v>1.3999587640261353</v>
      </c>
      <c r="AE573" s="122">
        <f>(幕後結果!$AG$2+幕後結果!$AG$4*幕後結果_最佳化!$S1574)*12/3</f>
        <v>0.80442709134085355</v>
      </c>
      <c r="AF573" s="122">
        <f>(幕後結果!$AH$2+幕後結果!$AH$4*幕後結果_最佳化!$T1574)*12/3</f>
        <v>-0.13879891724391563</v>
      </c>
      <c r="AG573" s="122">
        <f>(幕後結果!$AI$2+幕後結果!$AI$4*幕後結果_最佳化!$U1574)*12/3</f>
        <v>-1.6367560369414218</v>
      </c>
      <c r="AH573" s="122">
        <f>(幕後結果!$AJ$2+幕後結果!$AJ$4*幕後結果_最佳化!$V1574)*12/3</f>
        <v>2.0904115857890289</v>
      </c>
      <c r="AI573" s="96">
        <f>(幕後結果!$AK$2+幕後結果!$AK$4*幕後結果_最佳化!$W1574)*12/3</f>
        <v>-1.7060453288565425E-2</v>
      </c>
      <c r="AJ573" s="56"/>
      <c r="AK573" s="56"/>
      <c r="AL573" s="56"/>
      <c r="AM573" s="104">
        <v>572</v>
      </c>
      <c r="AN573" s="122">
        <f t="shared" si="105"/>
        <v>9.1433754738699191E-2</v>
      </c>
      <c r="AO573" s="122">
        <f t="shared" si="106"/>
        <v>0.17830092167774078</v>
      </c>
      <c r="AP573" s="122">
        <f t="shared" si="107"/>
        <v>6.2213413824307499E-2</v>
      </c>
      <c r="AQ573" s="122">
        <f t="shared" si="108"/>
        <v>5.3257979981722998E-2</v>
      </c>
      <c r="AR573" s="122">
        <f t="shared" si="109"/>
        <v>9.9670201262695726E-2</v>
      </c>
      <c r="AS573" s="122">
        <f t="shared" si="110"/>
        <v>0.12266091785661556</v>
      </c>
      <c r="AT573" s="122">
        <f t="shared" si="111"/>
        <v>0.21462600211133215</v>
      </c>
      <c r="AU573" s="122">
        <f t="shared" si="112"/>
        <v>6.7799558148007963E-2</v>
      </c>
      <c r="AV573" s="122">
        <f t="shared" si="113"/>
        <v>5.397146271678363E-2</v>
      </c>
      <c r="AW573" s="122">
        <f t="shared" si="114"/>
        <v>5.6065787682094394E-2</v>
      </c>
      <c r="AX573" s="122">
        <f t="shared" si="115"/>
        <v>1</v>
      </c>
      <c r="AY573" s="122">
        <f>SUMPRODUCT(AN573:AW573,幕後結果_最佳化!$Z$1005:$AI$1005)</f>
        <v>-6.7396907495409858E-2</v>
      </c>
      <c r="AZ573" s="122">
        <f>(SUMPRODUCT(AN573:AW573,MMULT(AN573:AW573,幕後結果!$AB$9:$AK$18)))*252</f>
        <v>5.4951724859804985E-2</v>
      </c>
      <c r="BA573" s="122">
        <f t="shared" si="116"/>
        <v>0.2344178424519025</v>
      </c>
      <c r="BB573" s="98">
        <f t="shared" si="117"/>
        <v>-0.47051413126985164</v>
      </c>
      <c r="BC573" s="56"/>
      <c r="BD573" s="56"/>
    </row>
    <row r="574" spans="1:56">
      <c r="A574" s="91">
        <v>573</v>
      </c>
      <c r="B574" s="122">
        <v>0.55296550146017265</v>
      </c>
      <c r="C574" s="122">
        <v>0.30923209995474443</v>
      </c>
      <c r="D574" s="122">
        <v>0.72980611876164003</v>
      </c>
      <c r="E574" s="122">
        <v>3.3782405848149732E-2</v>
      </c>
      <c r="F574" s="122">
        <v>0.13125310985612271</v>
      </c>
      <c r="G574" s="122">
        <v>0.92286705830419624</v>
      </c>
      <c r="H574" s="122">
        <v>0.92673441450952598</v>
      </c>
      <c r="I574" s="122">
        <v>0.39229381134558206</v>
      </c>
      <c r="J574" s="122">
        <v>0.13482813917504477</v>
      </c>
      <c r="K574" s="100">
        <v>0.25195108832585533</v>
      </c>
      <c r="L574" s="101"/>
      <c r="M574" s="102">
        <v>573</v>
      </c>
      <c r="N574" s="125">
        <v>0.13315727804228869</v>
      </c>
      <c r="O574" s="125">
        <v>-0.49802815190840349</v>
      </c>
      <c r="P574" s="125">
        <v>0.61222672442044712</v>
      </c>
      <c r="Q574" s="125">
        <v>-1.8278983303602265</v>
      </c>
      <c r="R574" s="125">
        <v>-1.1204871634623577</v>
      </c>
      <c r="S574" s="125">
        <v>1.4246241219020916</v>
      </c>
      <c r="T574" s="125">
        <v>1.4518936769147859</v>
      </c>
      <c r="U574" s="122">
        <v>-0.2733455259181935</v>
      </c>
      <c r="V574" s="122">
        <v>-1.1038544551980296</v>
      </c>
      <c r="W574" s="94">
        <v>-0.66836257840303792</v>
      </c>
      <c r="X574" s="56"/>
      <c r="Y574" s="95">
        <v>573</v>
      </c>
      <c r="Z574" s="122">
        <f>(幕後結果!$AB$2+幕後結果!$AB$4*幕後結果_最佳化!$N1575)*12/3</f>
        <v>-1.6909858665875372</v>
      </c>
      <c r="AA574" s="122">
        <f>(幕後結果!$AC$2+幕後結果!$AC$4*幕後結果_最佳化!$O1575)*12/3</f>
        <v>-0.52450519025976095</v>
      </c>
      <c r="AB574" s="122">
        <f>(幕後結果!$AD$2+幕後結果!$AD$4*幕後結果_最佳化!$P1575)*12/3</f>
        <v>0.45823550657453044</v>
      </c>
      <c r="AC574" s="122">
        <f>(幕後結果!$AE$2+幕後結果!$AE$4*幕後結果_最佳化!$Q1575)*12/3</f>
        <v>-1.4985076559872965</v>
      </c>
      <c r="AD574" s="122">
        <f>(幕後結果!$AF$2+幕後結果!$AF$4*幕後結果_最佳化!$R1575)*12/3</f>
        <v>-1.1456037216468618</v>
      </c>
      <c r="AE574" s="122">
        <f>(幕後結果!$AG$2+幕後結果!$AG$4*幕後結果_最佳化!$S1575)*12/3</f>
        <v>0.48971690022786052</v>
      </c>
      <c r="AF574" s="122">
        <f>(幕後結果!$AH$2+幕後結果!$AH$4*幕後結果_最佳化!$T1575)*12/3</f>
        <v>1.1598279934589766</v>
      </c>
      <c r="AG574" s="122">
        <f>(幕後結果!$AI$2+幕後結果!$AI$4*幕後結果_最佳化!$U1575)*12/3</f>
        <v>-1.1714360149584988</v>
      </c>
      <c r="AH574" s="122">
        <f>(幕後結果!$AJ$2+幕後結果!$AJ$4*幕後結果_最佳化!$V1575)*12/3</f>
        <v>0.56703778729949772</v>
      </c>
      <c r="AI574" s="96">
        <f>(幕後結果!$AK$2+幕後結果!$AK$4*幕後結果_最佳化!$W1575)*12/3</f>
        <v>-2.6603413128933138</v>
      </c>
      <c r="AJ574" s="56"/>
      <c r="AK574" s="56"/>
      <c r="AL574" s="56"/>
      <c r="AM574" s="104">
        <v>573</v>
      </c>
      <c r="AN574" s="122">
        <f t="shared" si="105"/>
        <v>3.4461648149788145E-2</v>
      </c>
      <c r="AO574" s="122">
        <f t="shared" si="106"/>
        <v>3.7830791554641904E-2</v>
      </c>
      <c r="AP574" s="122">
        <f t="shared" si="107"/>
        <v>0.1961041621538045</v>
      </c>
      <c r="AQ574" s="122">
        <f t="shared" si="108"/>
        <v>0.16744607839938988</v>
      </c>
      <c r="AR574" s="122">
        <f t="shared" si="109"/>
        <v>6.1636109002727743E-2</v>
      </c>
      <c r="AS574" s="122">
        <f t="shared" si="110"/>
        <v>0.12090962179177693</v>
      </c>
      <c r="AT574" s="122">
        <f t="shared" si="111"/>
        <v>7.455668971447009E-2</v>
      </c>
      <c r="AU574" s="122">
        <f t="shared" si="112"/>
        <v>0.19678473176190622</v>
      </c>
      <c r="AV574" s="122">
        <f t="shared" si="113"/>
        <v>3.5310708309710698E-2</v>
      </c>
      <c r="AW574" s="122">
        <f t="shared" si="114"/>
        <v>7.4959459161783981E-2</v>
      </c>
      <c r="AX574" s="122">
        <f t="shared" si="115"/>
        <v>1</v>
      </c>
      <c r="AY574" s="122">
        <f>SUMPRODUCT(AN574:AW574,幕後結果_最佳化!$Z$1005:$AI$1005)</f>
        <v>-9.762088364518931E-2</v>
      </c>
      <c r="AZ574" s="122">
        <f>(SUMPRODUCT(AN574:AW574,MMULT(AN574:AW574,幕後結果!$AB$9:$AK$18)))*252</f>
        <v>7.9335833030444239E-2</v>
      </c>
      <c r="BA574" s="122">
        <f t="shared" si="116"/>
        <v>0.28166617303191421</v>
      </c>
      <c r="BB574" s="98">
        <f t="shared" si="117"/>
        <v>-0.49889158549850987</v>
      </c>
      <c r="BC574" s="56"/>
      <c r="BD574" s="56"/>
    </row>
    <row r="575" spans="1:56">
      <c r="A575" s="91">
        <v>574</v>
      </c>
      <c r="B575" s="122">
        <v>0.64483098989654009</v>
      </c>
      <c r="C575" s="122">
        <v>0.84981185496471334</v>
      </c>
      <c r="D575" s="122">
        <v>4.4128707921584631E-3</v>
      </c>
      <c r="E575" s="122">
        <v>0.44498644308576063</v>
      </c>
      <c r="F575" s="122">
        <v>0.13058011466981978</v>
      </c>
      <c r="G575" s="122">
        <v>0.21978806141549034</v>
      </c>
      <c r="H575" s="122">
        <v>0.77709434405731903</v>
      </c>
      <c r="I575" s="122">
        <v>4.9364284215489107E-2</v>
      </c>
      <c r="J575" s="122">
        <v>0.4191757674857246</v>
      </c>
      <c r="K575" s="100">
        <v>0.13251811794384172</v>
      </c>
      <c r="L575" s="101"/>
      <c r="M575" s="102">
        <v>574</v>
      </c>
      <c r="N575" s="125">
        <v>0.37140215569063473</v>
      </c>
      <c r="O575" s="125">
        <v>1.0356267871139895</v>
      </c>
      <c r="P575" s="125">
        <v>-2.6187313777828729</v>
      </c>
      <c r="Q575" s="125">
        <v>-0.13833851675265613</v>
      </c>
      <c r="R575" s="125">
        <v>-1.1236530781068297</v>
      </c>
      <c r="S575" s="125">
        <v>-0.7729091945659291</v>
      </c>
      <c r="T575" s="125">
        <v>0.7624167508025218</v>
      </c>
      <c r="U575" s="122">
        <v>-1.6510490070297246</v>
      </c>
      <c r="V575" s="122">
        <v>-0.20400251318691937</v>
      </c>
      <c r="W575" s="94">
        <v>-1.114566492439542</v>
      </c>
      <c r="X575" s="56"/>
      <c r="Y575" s="95">
        <v>574</v>
      </c>
      <c r="Z575" s="122">
        <f>(幕後結果!$AB$2+幕後結果!$AB$4*幕後結果_最佳化!$N1576)*12/3</f>
        <v>-1.4469608257880193</v>
      </c>
      <c r="AA575" s="122">
        <f>(幕後結果!$AC$2+幕後結果!$AC$4*幕後結果_最佳化!$O1576)*12/3</f>
        <v>1.1014688185949062</v>
      </c>
      <c r="AB575" s="122">
        <f>(幕後結果!$AD$2+幕後結果!$AD$4*幕後結果_最佳化!$P1576)*12/3</f>
        <v>-2.5227402597739848</v>
      </c>
      <c r="AC575" s="122">
        <f>(幕後結果!$AE$2+幕後結果!$AE$4*幕後結果_最佳化!$Q1576)*12/3</f>
        <v>-0.77037440201837504</v>
      </c>
      <c r="AD575" s="122">
        <f>(幕後結果!$AF$2+幕後結果!$AF$4*幕後結果_最佳化!$R1576)*12/3</f>
        <v>-1.8766390404586744</v>
      </c>
      <c r="AE575" s="122">
        <f>(幕後結果!$AG$2+幕後結果!$AG$4*幕後結果_最佳化!$S1576)*12/3</f>
        <v>-0.14688961215908369</v>
      </c>
      <c r="AF575" s="122">
        <f>(幕後結果!$AH$2+幕後結果!$AH$4*幕後結果_最佳化!$T1576)*12/3</f>
        <v>1.1234854669669767</v>
      </c>
      <c r="AG575" s="122">
        <f>(幕後結果!$AI$2+幕後結果!$AI$4*幕後結果_最佳化!$U1576)*12/3</f>
        <v>-2.0520549061747446</v>
      </c>
      <c r="AH575" s="122">
        <f>(幕後結果!$AJ$2+幕後結果!$AJ$4*幕後結果_最佳化!$V1576)*12/3</f>
        <v>1.2475199346294237</v>
      </c>
      <c r="AI575" s="96">
        <f>(幕後結果!$AK$2+幕後結果!$AK$4*幕後結果_最佳化!$W1576)*12/3</f>
        <v>-4.5613008356395532</v>
      </c>
      <c r="AJ575" s="56"/>
      <c r="AK575" s="56"/>
      <c r="AL575" s="56"/>
      <c r="AM575" s="104">
        <v>574</v>
      </c>
      <c r="AN575" s="122">
        <f t="shared" si="105"/>
        <v>0.1722902262910378</v>
      </c>
      <c r="AO575" s="122">
        <f t="shared" si="106"/>
        <v>7.5195452960839765E-2</v>
      </c>
      <c r="AP575" s="122">
        <f t="shared" si="107"/>
        <v>0.17057391447612427</v>
      </c>
      <c r="AQ575" s="122">
        <f t="shared" si="108"/>
        <v>2.9914019581185114E-2</v>
      </c>
      <c r="AR575" s="122">
        <f t="shared" si="109"/>
        <v>7.1596628546578875E-2</v>
      </c>
      <c r="AS575" s="122">
        <f t="shared" si="110"/>
        <v>0.13257548713262721</v>
      </c>
      <c r="AT575" s="122">
        <f t="shared" si="111"/>
        <v>8.5025701017575978E-2</v>
      </c>
      <c r="AU575" s="122">
        <f t="shared" si="112"/>
        <v>7.763284419364723E-2</v>
      </c>
      <c r="AV575" s="122">
        <f t="shared" si="113"/>
        <v>0.12420454635639612</v>
      </c>
      <c r="AW575" s="122">
        <f t="shared" si="114"/>
        <v>6.0991179443987388E-2</v>
      </c>
      <c r="AX575" s="122">
        <f t="shared" si="115"/>
        <v>0.99999999999999978</v>
      </c>
      <c r="AY575" s="122">
        <f>SUMPRODUCT(AN575:AW575,幕後結果_最佳化!$Z$1005:$AI$1005)</f>
        <v>-0.23406767564601222</v>
      </c>
      <c r="AZ575" s="122">
        <f>(SUMPRODUCT(AN575:AW575,MMULT(AN575:AW575,幕後結果!$AB$9:$AK$18)))*252</f>
        <v>5.1903848462461905E-2</v>
      </c>
      <c r="BA575" s="122">
        <f t="shared" si="116"/>
        <v>0.22782416127896071</v>
      </c>
      <c r="BB575" s="98">
        <f t="shared" si="117"/>
        <v>-1.2157080886029354</v>
      </c>
      <c r="BC575" s="56"/>
      <c r="BD575" s="56"/>
    </row>
    <row r="576" spans="1:56">
      <c r="A576" s="91">
        <v>575</v>
      </c>
      <c r="B576" s="122">
        <v>0.86784593537267396</v>
      </c>
      <c r="C576" s="122">
        <v>0.41372531552862202</v>
      </c>
      <c r="D576" s="122">
        <v>0.71186583234803513</v>
      </c>
      <c r="E576" s="122">
        <v>0.71290154879790157</v>
      </c>
      <c r="F576" s="122">
        <v>0.4180612722782413</v>
      </c>
      <c r="G576" s="122">
        <v>0.87146980973621968</v>
      </c>
      <c r="H576" s="122">
        <v>0.13950821848980133</v>
      </c>
      <c r="I576" s="122">
        <v>0.49712073473616081</v>
      </c>
      <c r="J576" s="122">
        <v>0.61040024873125165</v>
      </c>
      <c r="K576" s="100">
        <v>0.89517089924554227</v>
      </c>
      <c r="L576" s="101"/>
      <c r="M576" s="102">
        <v>575</v>
      </c>
      <c r="N576" s="125">
        <v>1.1162663772109156</v>
      </c>
      <c r="O576" s="125">
        <v>-0.21797238066821217</v>
      </c>
      <c r="P576" s="125">
        <v>0.5588437880802507</v>
      </c>
      <c r="Q576" s="125">
        <v>0.56188128955358219</v>
      </c>
      <c r="R576" s="125">
        <v>-0.20685571267497235</v>
      </c>
      <c r="S576" s="125">
        <v>1.1333664894306066</v>
      </c>
      <c r="T576" s="125">
        <v>-1.082531476029561</v>
      </c>
      <c r="U576" s="122">
        <v>-7.2173103777772325E-3</v>
      </c>
      <c r="V576" s="122">
        <v>0.28036237213330595</v>
      </c>
      <c r="W576" s="94">
        <v>1.2545058479385862</v>
      </c>
      <c r="X576" s="56"/>
      <c r="Y576" s="95">
        <v>575</v>
      </c>
      <c r="Z576" s="122">
        <f>(幕後結果!$AB$2+幕後結果!$AB$4*幕後結果_最佳化!$N1577)*12/3</f>
        <v>-0.68402512769138679</v>
      </c>
      <c r="AA576" s="122">
        <f>(幕後結果!$AC$2+幕後結果!$AC$4*幕後結果_最佳化!$O1577)*12/3</f>
        <v>-0.21196127291934019</v>
      </c>
      <c r="AB576" s="122">
        <f>(幕後結果!$AD$2+幕後結果!$AD$4*幕後結果_最佳化!$P1577)*12/3</f>
        <v>0.70323533816082018</v>
      </c>
      <c r="AC576" s="122">
        <f>(幕後結果!$AE$2+幕後結果!$AE$4*幕後結果_最佳化!$Q1577)*12/3</f>
        <v>1.3025770486779709</v>
      </c>
      <c r="AD576" s="122">
        <f>(幕後結果!$AF$2+幕後結果!$AF$4*幕後結果_最佳化!$R1577)*12/3</f>
        <v>1.2797177940334887</v>
      </c>
      <c r="AE576" s="122">
        <f>(幕後結果!$AG$2+幕後結果!$AG$4*幕後結果_最佳化!$S1577)*12/3</f>
        <v>0.80203194923371457</v>
      </c>
      <c r="AF576" s="122">
        <f>(幕後結果!$AH$2+幕後結果!$AH$4*幕後結果_最佳化!$T1577)*12/3</f>
        <v>-0.73768652677076074</v>
      </c>
      <c r="AG576" s="122">
        <f>(幕後結果!$AI$2+幕後結果!$AI$4*幕後結果_最佳化!$U1577)*12/3</f>
        <v>-6.9916556256446827E-2</v>
      </c>
      <c r="AH576" s="122">
        <f>(幕後結果!$AJ$2+幕後結果!$AJ$4*幕後結果_最佳化!$V1577)*12/3</f>
        <v>1.6405852438631552</v>
      </c>
      <c r="AI576" s="96">
        <f>(幕後結果!$AK$2+幕後結果!$AK$4*幕後結果_最佳化!$W1577)*12/3</f>
        <v>-3.2187685395319576E-2</v>
      </c>
      <c r="AJ576" s="56"/>
      <c r="AK576" s="56"/>
      <c r="AL576" s="56"/>
      <c r="AM576" s="104">
        <v>575</v>
      </c>
      <c r="AN576" s="122">
        <f t="shared" si="105"/>
        <v>0.10449306726250575</v>
      </c>
      <c r="AO576" s="122">
        <f t="shared" si="106"/>
        <v>0.19347340279845568</v>
      </c>
      <c r="AP576" s="122">
        <f t="shared" si="107"/>
        <v>0.12298624321435077</v>
      </c>
      <c r="AQ576" s="122">
        <f t="shared" si="108"/>
        <v>0.15084964572438339</v>
      </c>
      <c r="AR576" s="122">
        <f t="shared" si="109"/>
        <v>0.18772849427981436</v>
      </c>
      <c r="AS576" s="122">
        <f t="shared" si="110"/>
        <v>5.5126094859650338E-2</v>
      </c>
      <c r="AT576" s="122">
        <f t="shared" si="111"/>
        <v>3.1178310024687229E-2</v>
      </c>
      <c r="AU576" s="122">
        <f t="shared" si="112"/>
        <v>5.2163349405905231E-2</v>
      </c>
      <c r="AV576" s="122">
        <f t="shared" si="113"/>
        <v>7.330331840440265E-3</v>
      </c>
      <c r="AW576" s="122">
        <f t="shared" si="114"/>
        <v>9.4671060589807079E-2</v>
      </c>
      <c r="AX576" s="122">
        <f t="shared" si="115"/>
        <v>1.0000000000000002</v>
      </c>
      <c r="AY576" s="122">
        <f>SUMPRODUCT(AN576:AW576,幕後結果_最佳化!$Z$1005:$AI$1005)</f>
        <v>-0.11199501585861031</v>
      </c>
      <c r="AZ576" s="122">
        <f>(SUMPRODUCT(AN576:AW576,MMULT(AN576:AW576,幕後結果!$AB$9:$AK$18)))*252</f>
        <v>9.415230881045801E-2</v>
      </c>
      <c r="BA576" s="122">
        <f t="shared" si="116"/>
        <v>0.30684248208235121</v>
      </c>
      <c r="BB576" s="98">
        <f t="shared" si="117"/>
        <v>-0.50480303381537361</v>
      </c>
      <c r="BC576" s="56"/>
      <c r="BD576" s="56"/>
    </row>
    <row r="577" spans="1:56">
      <c r="A577" s="91">
        <v>576</v>
      </c>
      <c r="B577" s="122">
        <v>0.79012969670323185</v>
      </c>
      <c r="C577" s="122">
        <v>0.91976006698449453</v>
      </c>
      <c r="D577" s="122">
        <v>0.82989501808793853</v>
      </c>
      <c r="E577" s="122">
        <v>0.10878669202124858</v>
      </c>
      <c r="F577" s="122">
        <v>0.1926866763022328</v>
      </c>
      <c r="G577" s="122">
        <v>0.53435583620852634</v>
      </c>
      <c r="H577" s="122">
        <v>0.70725439841969129</v>
      </c>
      <c r="I577" s="122">
        <v>0.94215628383383643</v>
      </c>
      <c r="J577" s="122">
        <v>0.88432506563738</v>
      </c>
      <c r="K577" s="100">
        <v>0.31108828468638516</v>
      </c>
      <c r="L577" s="101"/>
      <c r="M577" s="102">
        <v>576</v>
      </c>
      <c r="N577" s="125">
        <v>0.80687134996815024</v>
      </c>
      <c r="O577" s="125">
        <v>1.4034594827468816</v>
      </c>
      <c r="P577" s="125">
        <v>0.95375047474434127</v>
      </c>
      <c r="Q577" s="125">
        <v>-1.2330063795311961</v>
      </c>
      <c r="R577" s="125">
        <v>-0.86803832457964747</v>
      </c>
      <c r="S577" s="125">
        <v>8.6224031359012202E-2</v>
      </c>
      <c r="T577" s="125">
        <v>0.54538143932546346</v>
      </c>
      <c r="U577" s="122">
        <v>1.5731355608474027</v>
      </c>
      <c r="V577" s="122">
        <v>1.1968888806661493</v>
      </c>
      <c r="W577" s="94">
        <v>-0.49276793546121977</v>
      </c>
      <c r="X577" s="56"/>
      <c r="Y577" s="95">
        <v>576</v>
      </c>
      <c r="Z577" s="122">
        <f>(幕後結果!$AB$2+幕後結果!$AB$4*幕後結果_最佳化!$N1578)*12/3</f>
        <v>-1.0009265229756261</v>
      </c>
      <c r="AA577" s="122">
        <f>(幕後結果!$AC$2+幕後結果!$AC$4*幕後結果_最佳化!$O1578)*12/3</f>
        <v>1.4977367649747511</v>
      </c>
      <c r="AB577" s="122">
        <f>(幕後結果!$AD$2+幕後結果!$AD$4*幕後結果_最佳化!$P1578)*12/3</f>
        <v>1.8131393448064801</v>
      </c>
      <c r="AC577" s="122">
        <f>(幕後結果!$AE$2+幕後結果!$AE$4*幕後結果_最佳化!$Q1578)*12/3</f>
        <v>9.9373555085579726E-2</v>
      </c>
      <c r="AD577" s="122">
        <f>(幕後結果!$AF$2+幕後結果!$AF$4*幕後結果_最佳化!$R1578)*12/3</f>
        <v>-0.18827729473201105</v>
      </c>
      <c r="AE577" s="122">
        <f>(幕後結果!$AG$2+幕後結果!$AG$4*幕後結果_最佳化!$S1578)*12/3</f>
        <v>-6.1672481369387827E-2</v>
      </c>
      <c r="AF577" s="122">
        <f>(幕後結果!$AH$2+幕後結果!$AH$4*幕後結果_最佳化!$T1578)*12/3</f>
        <v>1.0643178828200053</v>
      </c>
      <c r="AG577" s="122">
        <f>(幕後結果!$AI$2+幕後結果!$AI$4*幕後結果_最佳化!$U1578)*12/3</f>
        <v>2.1489227869894121</v>
      </c>
      <c r="AH577" s="122">
        <f>(幕後結果!$AJ$2+幕後結果!$AJ$4*幕後結果_最佳化!$V1578)*12/3</f>
        <v>2.0787040207105201</v>
      </c>
      <c r="AI577" s="96">
        <f>(幕後結果!$AK$2+幕後結果!$AK$4*幕後結果_最佳化!$W1578)*12/3</f>
        <v>-0.63922706131644325</v>
      </c>
      <c r="AJ577" s="56"/>
      <c r="AK577" s="56"/>
      <c r="AL577" s="56"/>
      <c r="AM577" s="104">
        <v>576</v>
      </c>
      <c r="AN577" s="122">
        <f t="shared" si="105"/>
        <v>2.2476535848911551E-2</v>
      </c>
      <c r="AO577" s="122">
        <f t="shared" si="106"/>
        <v>0.1669603836392809</v>
      </c>
      <c r="AP577" s="122">
        <f t="shared" si="107"/>
        <v>0.16056850726288335</v>
      </c>
      <c r="AQ577" s="122">
        <f t="shared" si="108"/>
        <v>1.6446564956704877E-3</v>
      </c>
      <c r="AR577" s="122">
        <f t="shared" si="109"/>
        <v>4.8416352079544978E-2</v>
      </c>
      <c r="AS577" s="122">
        <f t="shared" si="110"/>
        <v>5.2861701514789965E-2</v>
      </c>
      <c r="AT577" s="122">
        <f t="shared" si="111"/>
        <v>0.15626814629403127</v>
      </c>
      <c r="AU577" s="122">
        <f t="shared" si="112"/>
        <v>0.16978279444105676</v>
      </c>
      <c r="AV577" s="122">
        <f t="shared" si="113"/>
        <v>5.7948190364421628E-2</v>
      </c>
      <c r="AW577" s="122">
        <f t="shared" si="114"/>
        <v>0.16307273205940911</v>
      </c>
      <c r="AX577" s="122">
        <f t="shared" si="115"/>
        <v>1.0000000000000002</v>
      </c>
      <c r="AY577" s="122">
        <f>SUMPRODUCT(AN577:AW577,幕後結果_最佳化!$Z$1005:$AI$1005)</f>
        <v>-0.21544310592865773</v>
      </c>
      <c r="AZ577" s="122">
        <f>(SUMPRODUCT(AN577:AW577,MMULT(AN577:AW577,幕後結果!$AB$9:$AK$18)))*252</f>
        <v>8.2818620993484179E-2</v>
      </c>
      <c r="BA577" s="122">
        <f t="shared" si="116"/>
        <v>0.28778224579268991</v>
      </c>
      <c r="BB577" s="98">
        <f t="shared" si="117"/>
        <v>-0.89770341883689619</v>
      </c>
      <c r="BC577" s="56"/>
      <c r="BD577" s="56"/>
    </row>
    <row r="578" spans="1:56">
      <c r="A578" s="91">
        <v>577</v>
      </c>
      <c r="B578" s="122">
        <v>0.29059644400688756</v>
      </c>
      <c r="C578" s="122">
        <v>0.50998985066489344</v>
      </c>
      <c r="D578" s="122">
        <v>0.25431537548907102</v>
      </c>
      <c r="E578" s="122">
        <v>0.53070189349386476</v>
      </c>
      <c r="F578" s="122">
        <v>0.72325506163445774</v>
      </c>
      <c r="G578" s="122">
        <v>0.88723982203945639</v>
      </c>
      <c r="H578" s="122">
        <v>0.88897450782629828</v>
      </c>
      <c r="I578" s="122">
        <v>1.6106667422898235E-2</v>
      </c>
      <c r="J578" s="122">
        <v>0.69563726766461431</v>
      </c>
      <c r="K578" s="100">
        <v>0.29455464086988004</v>
      </c>
      <c r="L578" s="101"/>
      <c r="M578" s="102">
        <v>577</v>
      </c>
      <c r="N578" s="125">
        <v>-0.55164311904311714</v>
      </c>
      <c r="O578" s="125">
        <v>2.5043459661145247E-2</v>
      </c>
      <c r="P578" s="125">
        <v>-0.66097125038879712</v>
      </c>
      <c r="Q578" s="125">
        <v>7.7034357274533852E-2</v>
      </c>
      <c r="R578" s="125">
        <v>0.59253875546777202</v>
      </c>
      <c r="S578" s="125">
        <v>1.2119791657486392</v>
      </c>
      <c r="T578" s="125">
        <v>1.2210925388520941</v>
      </c>
      <c r="U578" s="122">
        <v>-2.1417533537917159</v>
      </c>
      <c r="V578" s="122">
        <v>0.51189361842062253</v>
      </c>
      <c r="W578" s="94">
        <v>-0.54012724641165843</v>
      </c>
      <c r="X578" s="56"/>
      <c r="Y578" s="95">
        <v>577</v>
      </c>
      <c r="Z578" s="122">
        <f>(幕後結果!$AB$2+幕後結果!$AB$4*幕後結果_最佳化!$N1579)*12/3</f>
        <v>-2.3924005055412758</v>
      </c>
      <c r="AA578" s="122">
        <f>(幕後結果!$AC$2+幕後結果!$AC$4*幕後結果_最佳化!$O1579)*12/3</f>
        <v>1.7309812367559307E-2</v>
      </c>
      <c r="AB578" s="122">
        <f>(幕後結果!$AD$2+幕後結果!$AD$4*幕後結果_最佳化!$P1579)*12/3</f>
        <v>-0.8969793212067193</v>
      </c>
      <c r="AC578" s="122">
        <f>(幕後結果!$AE$2+幕後結果!$AE$4*幕後結果_最佳化!$Q1579)*12/3</f>
        <v>-5.3788396641088809E-2</v>
      </c>
      <c r="AD578" s="122">
        <f>(幕後結果!$AF$2+幕後結果!$AF$4*幕後結果_最佳化!$R1579)*12/3</f>
        <v>1.8822200117652415</v>
      </c>
      <c r="AE578" s="122">
        <f>(幕後結果!$AG$2+幕後結果!$AG$4*幕後結果_最佳化!$S1579)*12/3</f>
        <v>0.69358401695916727</v>
      </c>
      <c r="AF578" s="122">
        <f>(幕後結果!$AH$2+幕後結果!$AH$4*幕後結果_最佳化!$T1579)*12/3</f>
        <v>1.0957581696532144</v>
      </c>
      <c r="AG578" s="122">
        <f>(幕後結果!$AI$2+幕後結果!$AI$4*幕後結果_最佳化!$U1579)*12/3</f>
        <v>-2.7289293399600196</v>
      </c>
      <c r="AH578" s="122">
        <f>(幕後結果!$AJ$2+幕後結果!$AJ$4*幕後結果_最佳化!$V1579)*12/3</f>
        <v>1.8570024153939813</v>
      </c>
      <c r="AI578" s="96">
        <f>(幕後結果!$AK$2+幕後結果!$AK$4*幕後結果_最佳化!$W1579)*12/3</f>
        <v>-3.7287978018231427</v>
      </c>
      <c r="AJ578" s="56"/>
      <c r="AK578" s="56"/>
      <c r="AL578" s="56"/>
      <c r="AM578" s="104">
        <v>577</v>
      </c>
      <c r="AN578" s="122">
        <f t="shared" si="105"/>
        <v>0.12346491808038018</v>
      </c>
      <c r="AO578" s="122">
        <f t="shared" si="106"/>
        <v>3.8536468000293422E-2</v>
      </c>
      <c r="AP578" s="122">
        <f t="shared" si="107"/>
        <v>0.13791873940601657</v>
      </c>
      <c r="AQ578" s="122">
        <f t="shared" si="108"/>
        <v>5.8324222372441781E-2</v>
      </c>
      <c r="AR578" s="122">
        <f t="shared" si="109"/>
        <v>0.11862641986339313</v>
      </c>
      <c r="AS578" s="122">
        <f t="shared" si="110"/>
        <v>0.11550982267286813</v>
      </c>
      <c r="AT578" s="122">
        <f t="shared" si="111"/>
        <v>4.1757742301497466E-2</v>
      </c>
      <c r="AU578" s="122">
        <f t="shared" si="112"/>
        <v>0.14517116254551912</v>
      </c>
      <c r="AV578" s="122">
        <f t="shared" si="113"/>
        <v>0.10928780149596129</v>
      </c>
      <c r="AW578" s="122">
        <f t="shared" si="114"/>
        <v>0.11140270326162903</v>
      </c>
      <c r="AX578" s="122">
        <f t="shared" si="115"/>
        <v>1</v>
      </c>
      <c r="AY578" s="122">
        <f>SUMPRODUCT(AN578:AW578,幕後結果_最佳化!$Z$1005:$AI$1005)</f>
        <v>-0.20992841153070146</v>
      </c>
      <c r="AZ578" s="122">
        <f>(SUMPRODUCT(AN578:AW578,MMULT(AN578:AW578,幕後結果!$AB$9:$AK$18)))*252</f>
        <v>6.6769192420390325E-2</v>
      </c>
      <c r="BA578" s="122">
        <f t="shared" si="116"/>
        <v>0.25839735374107514</v>
      </c>
      <c r="BB578" s="98">
        <f t="shared" si="117"/>
        <v>-0.97844814534767255</v>
      </c>
      <c r="BC578" s="56"/>
      <c r="BD578" s="56"/>
    </row>
    <row r="579" spans="1:56">
      <c r="A579" s="91">
        <v>578</v>
      </c>
      <c r="B579" s="122">
        <v>0.9001071376971137</v>
      </c>
      <c r="C579" s="122">
        <v>0.68964009593743802</v>
      </c>
      <c r="D579" s="122">
        <v>0.16786398798113189</v>
      </c>
      <c r="E579" s="122">
        <v>0.53292230837484134</v>
      </c>
      <c r="F579" s="122">
        <v>0.64974475836254819</v>
      </c>
      <c r="G579" s="122">
        <v>0.75815398078016205</v>
      </c>
      <c r="H579" s="122">
        <v>0.61640925461299712</v>
      </c>
      <c r="I579" s="122">
        <v>0.48783569780188363</v>
      </c>
      <c r="J579" s="122">
        <v>0.83018736593173847</v>
      </c>
      <c r="K579" s="100">
        <v>0.76426433280779671</v>
      </c>
      <c r="L579" s="101"/>
      <c r="M579" s="102">
        <v>578</v>
      </c>
      <c r="N579" s="125">
        <v>1.2821622815239155</v>
      </c>
      <c r="O579" s="125">
        <v>0.49483045013991517</v>
      </c>
      <c r="P579" s="125">
        <v>-0.96264047942068653</v>
      </c>
      <c r="Q579" s="125">
        <v>8.261788055994862E-2</v>
      </c>
      <c r="R579" s="125">
        <v>0.38463145867747561</v>
      </c>
      <c r="S579" s="125">
        <v>0.70037677193595849</v>
      </c>
      <c r="T579" s="125">
        <v>0.29606362709002099</v>
      </c>
      <c r="U579" s="122">
        <v>-3.0496110133397206E-2</v>
      </c>
      <c r="V579" s="122">
        <v>0.95490593500617249</v>
      </c>
      <c r="W579" s="94">
        <v>0.72008715711899729</v>
      </c>
      <c r="X579" s="56"/>
      <c r="Y579" s="95">
        <v>578</v>
      </c>
      <c r="Z579" s="122">
        <f>(幕後結果!$AB$2+幕後結果!$AB$4*幕後結果_最佳化!$N1580)*12/3</f>
        <v>-0.51410435030449131</v>
      </c>
      <c r="AA579" s="122">
        <f>(幕後結果!$AC$2+幕後結果!$AC$4*幕後結果_最佳化!$O1580)*12/3</f>
        <v>0.54466672448103881</v>
      </c>
      <c r="AB579" s="122">
        <f>(幕後結果!$AD$2+幕後結果!$AD$4*幕後結果_最佳化!$P1580)*12/3</f>
        <v>-0.69469998099692398</v>
      </c>
      <c r="AC579" s="122">
        <f>(幕後結果!$AE$2+幕後結果!$AE$4*幕後結果_最佳化!$Q1580)*12/3</f>
        <v>0.28855858481029872</v>
      </c>
      <c r="AD579" s="122">
        <f>(幕後結果!$AF$2+幕後結果!$AF$4*幕後結果_最佳化!$R1580)*12/3</f>
        <v>1.6782084879572003</v>
      </c>
      <c r="AE579" s="122">
        <f>(幕後結果!$AG$2+幕後結果!$AG$4*幕後結果_最佳化!$S1580)*12/3</f>
        <v>0.63742904618503704</v>
      </c>
      <c r="AF579" s="122">
        <f>(幕後結果!$AH$2+幕後結果!$AH$4*幕後結果_最佳化!$T1580)*12/3</f>
        <v>0.72201931734944036</v>
      </c>
      <c r="AG579" s="122">
        <f>(幕後結果!$AI$2+幕後結果!$AI$4*幕後結果_最佳化!$U1580)*12/3</f>
        <v>-6.0306612466293208E-3</v>
      </c>
      <c r="AH579" s="122">
        <f>(幕後結果!$AJ$2+幕後結果!$AJ$4*幕後結果_最佳化!$V1580)*12/3</f>
        <v>2.2764885548621585</v>
      </c>
      <c r="AI579" s="96">
        <f>(幕後結果!$AK$2+幕後結果!$AK$4*幕後結果_最佳化!$W1580)*12/3</f>
        <v>-0.62409325351819245</v>
      </c>
      <c r="AJ579" s="56"/>
      <c r="AK579" s="56"/>
      <c r="AL579" s="56"/>
      <c r="AM579" s="104">
        <v>578</v>
      </c>
      <c r="AN579" s="122">
        <f t="shared" si="105"/>
        <v>9.1705335800253099E-2</v>
      </c>
      <c r="AO579" s="122">
        <f t="shared" si="106"/>
        <v>0.14368110492855735</v>
      </c>
      <c r="AP579" s="122">
        <f t="shared" si="107"/>
        <v>0.15582716779046618</v>
      </c>
      <c r="AQ579" s="122">
        <f t="shared" si="108"/>
        <v>0.11789269505892777</v>
      </c>
      <c r="AR579" s="122">
        <f t="shared" si="109"/>
        <v>8.9429964954227309E-2</v>
      </c>
      <c r="AS579" s="122">
        <f t="shared" si="110"/>
        <v>0.10407807904597298</v>
      </c>
      <c r="AT579" s="122">
        <f t="shared" si="111"/>
        <v>9.1684183319400939E-2</v>
      </c>
      <c r="AU579" s="122">
        <f t="shared" si="112"/>
        <v>2.7330589544273816E-2</v>
      </c>
      <c r="AV579" s="122">
        <f t="shared" si="113"/>
        <v>4.8832859466629588E-2</v>
      </c>
      <c r="AW579" s="122">
        <f t="shared" si="114"/>
        <v>0.12953802009129087</v>
      </c>
      <c r="AX579" s="122">
        <f t="shared" si="115"/>
        <v>1</v>
      </c>
      <c r="AY579" s="122">
        <f>SUMPRODUCT(AN579:AW579,幕後結果_最佳化!$Z$1005:$AI$1005)</f>
        <v>-0.20026071546341653</v>
      </c>
      <c r="AZ579" s="122">
        <f>(SUMPRODUCT(AN579:AW579,MMULT(AN579:AW579,幕後結果!$AB$9:$AK$18)))*252</f>
        <v>6.8858290857054166E-2</v>
      </c>
      <c r="BA579" s="122">
        <f t="shared" si="116"/>
        <v>0.26240863335083731</v>
      </c>
      <c r="BB579" s="98">
        <f t="shared" si="117"/>
        <v>-0.92664906774737654</v>
      </c>
      <c r="BC579" s="56"/>
      <c r="BD579" s="56"/>
    </row>
    <row r="580" spans="1:56">
      <c r="A580" s="91">
        <v>579</v>
      </c>
      <c r="B580" s="122">
        <v>0.18832252275405148</v>
      </c>
      <c r="C580" s="122">
        <v>0.77364365380963473</v>
      </c>
      <c r="D580" s="122">
        <v>0.94496358402705716</v>
      </c>
      <c r="E580" s="122">
        <v>0.88385874746657334</v>
      </c>
      <c r="F580" s="122">
        <v>0.70428282375554185</v>
      </c>
      <c r="G580" s="122">
        <v>0.95658757176950271</v>
      </c>
      <c r="H580" s="122">
        <v>0.34619119856328862</v>
      </c>
      <c r="I580" s="122">
        <v>0.17786029935233305</v>
      </c>
      <c r="J580" s="122">
        <v>0.48388817789374072</v>
      </c>
      <c r="K580" s="100">
        <v>0.79982546503213126</v>
      </c>
      <c r="L580" s="101"/>
      <c r="M580" s="102">
        <v>579</v>
      </c>
      <c r="N580" s="125">
        <v>-0.88409478986113921</v>
      </c>
      <c r="O580" s="125">
        <v>0.75090024584802761</v>
      </c>
      <c r="P580" s="125">
        <v>1.5978658667645571</v>
      </c>
      <c r="Q580" s="125">
        <v>1.19449983538529</v>
      </c>
      <c r="R580" s="125">
        <v>0.5367586284658683</v>
      </c>
      <c r="S580" s="125">
        <v>1.7123898057818134</v>
      </c>
      <c r="T580" s="125">
        <v>-0.39562404353947278</v>
      </c>
      <c r="U580" s="122">
        <v>-0.92355011098574735</v>
      </c>
      <c r="V580" s="122">
        <v>-4.0397333859892033E-2</v>
      </c>
      <c r="W580" s="94">
        <v>0.84099797307084423</v>
      </c>
      <c r="X580" s="56"/>
      <c r="Y580" s="95">
        <v>579</v>
      </c>
      <c r="Z580" s="122">
        <f>(幕後結果!$AB$2+幕後結果!$AB$4*幕後結果_最佳化!$N1581)*12/3</f>
        <v>-2.7329179317122594</v>
      </c>
      <c r="AA580" s="122">
        <f>(幕後結果!$AC$2+幕後結果!$AC$4*幕後結果_最佳化!$O1581)*12/3</f>
        <v>0.77945394336086571</v>
      </c>
      <c r="AB580" s="122">
        <f>(幕後結果!$AD$2+幕後結果!$AD$4*幕後結果_最佳化!$P1581)*12/3</f>
        <v>1.9491261316841877</v>
      </c>
      <c r="AC580" s="122">
        <f>(幕後結果!$AE$2+幕後結果!$AE$4*幕後結果_最佳化!$Q1581)*12/3</f>
        <v>2.4957345837722498</v>
      </c>
      <c r="AD580" s="122">
        <f>(幕後結果!$AF$2+幕後結果!$AF$4*幕後結果_最佳化!$R1581)*12/3</f>
        <v>2.9763459043244662</v>
      </c>
      <c r="AE580" s="122">
        <f>(幕後結果!$AG$2+幕後結果!$AG$4*幕後結果_最佳化!$S1581)*12/3</f>
        <v>1.0381767328911773</v>
      </c>
      <c r="AF580" s="122">
        <f>(幕後結果!$AH$2+幕後結果!$AH$4*幕後結果_最佳化!$T1581)*12/3</f>
        <v>-0.20950935338348742</v>
      </c>
      <c r="AG580" s="122">
        <f>(幕後結果!$AI$2+幕後結果!$AI$4*幕後結果_最佳化!$U1581)*12/3</f>
        <v>-0.53166007124758363</v>
      </c>
      <c r="AH580" s="122">
        <f>(幕後結果!$AJ$2+幕後結果!$AJ$4*幕後結果_最佳化!$V1581)*12/3</f>
        <v>0.9966528307227156</v>
      </c>
      <c r="AI580" s="96">
        <f>(幕後結果!$AK$2+幕後結果!$AK$4*幕後結果_最佳化!$W1581)*12/3</f>
        <v>-0.34678208499107877</v>
      </c>
      <c r="AJ580" s="56"/>
      <c r="AK580" s="56"/>
      <c r="AL580" s="56"/>
      <c r="AM580" s="104">
        <v>579</v>
      </c>
      <c r="AN580" s="122">
        <f t="shared" ref="AN580:AN643" si="118">B1581/SUM($B1581:$K1581)</f>
        <v>0.11430393693112974</v>
      </c>
      <c r="AO580" s="122">
        <f t="shared" ref="AO580:AO643" si="119">C1581/SUM($B1581:$K1581)</f>
        <v>0.15603118853686482</v>
      </c>
      <c r="AP580" s="122">
        <f t="shared" ref="AP580:AP643" si="120">D1581/SUM($B1581:$K1581)</f>
        <v>8.8936198689986271E-2</v>
      </c>
      <c r="AQ580" s="122">
        <f t="shared" ref="AQ580:AQ643" si="121">E1581/SUM($B1581:$K1581)</f>
        <v>5.8169491106175308E-2</v>
      </c>
      <c r="AR580" s="122">
        <f t="shared" ref="AR580:AR643" si="122">F1581/SUM($B1581:$K1581)</f>
        <v>3.7965896207440036E-2</v>
      </c>
      <c r="AS580" s="122">
        <f t="shared" ref="AS580:AS643" si="123">G1581/SUM($B1581:$K1581)</f>
        <v>0.11938938970607467</v>
      </c>
      <c r="AT580" s="122">
        <f t="shared" ref="AT580:AT643" si="124">H1581/SUM($B1581:$K1581)</f>
        <v>0.11395743478106789</v>
      </c>
      <c r="AU580" s="122">
        <f t="shared" ref="AU580:AU643" si="125">I1581/SUM($B1581:$K1581)</f>
        <v>0.17092593124473277</v>
      </c>
      <c r="AV580" s="122">
        <f t="shared" ref="AV580:AV643" si="126">J1581/SUM($B1581:$K1581)</f>
        <v>0.122200321061793</v>
      </c>
      <c r="AW580" s="122">
        <f t="shared" ref="AW580:AW643" si="127">K1581/SUM($B1581:$K1581)</f>
        <v>1.8120211734735381E-2</v>
      </c>
      <c r="AX580" s="122">
        <f t="shared" ref="AX580:AX643" si="128">SUM(AN580:AW580)</f>
        <v>1</v>
      </c>
      <c r="AY580" s="122">
        <f>SUMPRODUCT(AN580:AW580,幕後結果_最佳化!$Z$1005:$AI$1005)</f>
        <v>-0.104624366365307</v>
      </c>
      <c r="AZ580" s="122">
        <f>(SUMPRODUCT(AN580:AW580,MMULT(AN580:AW580,幕後結果!$AB$9:$AK$18)))*252</f>
        <v>5.1306932245944264E-2</v>
      </c>
      <c r="BA580" s="122">
        <f t="shared" ref="BA580:BA643" si="129">AZ580^0.5</f>
        <v>0.2265103358479349</v>
      </c>
      <c r="BB580" s="98">
        <f t="shared" ref="BB580:BB643" si="130">(AY580-$BC$2)/$BA580</f>
        <v>-0.65129198547630862</v>
      </c>
      <c r="BC580" s="56"/>
      <c r="BD580" s="56"/>
    </row>
    <row r="581" spans="1:56">
      <c r="A581" s="91">
        <v>580</v>
      </c>
      <c r="B581" s="122">
        <v>0.29317208563863617</v>
      </c>
      <c r="C581" s="122">
        <v>0.66056650767094993</v>
      </c>
      <c r="D581" s="122">
        <v>0.83126067345939858</v>
      </c>
      <c r="E581" s="122">
        <v>0.30684033291877189</v>
      </c>
      <c r="F581" s="122">
        <v>0.12676163640359173</v>
      </c>
      <c r="G581" s="122">
        <v>9.1873122386836314E-2</v>
      </c>
      <c r="H581" s="122">
        <v>0.50828057803285454</v>
      </c>
      <c r="I581" s="122">
        <v>0.72548985377791575</v>
      </c>
      <c r="J581" s="122">
        <v>0.31025403571633836</v>
      </c>
      <c r="K581" s="100">
        <v>0.20080425578385919</v>
      </c>
      <c r="L581" s="101"/>
      <c r="M581" s="102">
        <v>580</v>
      </c>
      <c r="N581" s="125">
        <v>-0.54414140285534451</v>
      </c>
      <c r="O581" s="125">
        <v>0.41400972504505407</v>
      </c>
      <c r="P581" s="125">
        <v>0.95915899701048712</v>
      </c>
      <c r="Q581" s="125">
        <v>-0.50482655066469695</v>
      </c>
      <c r="R581" s="125">
        <v>-1.1418334082005801</v>
      </c>
      <c r="S581" s="125">
        <v>-1.3293083979223488</v>
      </c>
      <c r="T581" s="125">
        <v>2.0757821644231084E-2</v>
      </c>
      <c r="U581" s="122">
        <v>0.59922884133728849</v>
      </c>
      <c r="V581" s="122">
        <v>-0.49513040669677583</v>
      </c>
      <c r="W581" s="94">
        <v>-0.83875196405721275</v>
      </c>
      <c r="X581" s="56"/>
      <c r="Y581" s="95">
        <v>580</v>
      </c>
      <c r="Z581" s="122">
        <f>(幕後結果!$AB$2+幕後結果!$AB$4*幕後結果_最佳化!$N1582)*12/3</f>
        <v>-2.3847167869368837</v>
      </c>
      <c r="AA581" s="122">
        <f>(幕後結果!$AC$2+幕後結果!$AC$4*幕後結果_最佳化!$O1582)*12/3</f>
        <v>0.42880973816818385</v>
      </c>
      <c r="AB581" s="122">
        <f>(幕後結果!$AD$2+幕後結果!$AD$4*幕後結果_最佳化!$P1582)*12/3</f>
        <v>1.1320122712842997</v>
      </c>
      <c r="AC581" s="122">
        <f>(幕後結果!$AE$2+幕後結果!$AE$4*幕後結果_最佳化!$Q1582)*12/3</f>
        <v>0.29334371664508024</v>
      </c>
      <c r="AD581" s="122">
        <f>(幕後結果!$AF$2+幕後結果!$AF$4*幕後結果_最佳化!$R1582)*12/3</f>
        <v>-0.74028820379250126</v>
      </c>
      <c r="AE581" s="122">
        <f>(幕後結果!$AG$2+幕後結果!$AG$4*幕後結果_最佳化!$S1582)*12/3</f>
        <v>-1.069274565265073</v>
      </c>
      <c r="AF581" s="122">
        <f>(幕後結果!$AH$2+幕後結果!$AH$4*幕後結果_最佳化!$T1582)*12/3</f>
        <v>0.25625121399897416</v>
      </c>
      <c r="AG581" s="122">
        <f>(幕後結果!$AI$2+幕後結果!$AI$4*幕後結果_最佳化!$U1582)*12/3</f>
        <v>0.39537807551381682</v>
      </c>
      <c r="AH581" s="122">
        <f>(幕後結果!$AJ$2+幕後結果!$AJ$4*幕後結果_最佳化!$V1582)*12/3</f>
        <v>0.1116338560186193</v>
      </c>
      <c r="AI581" s="96">
        <f>(幕後結果!$AK$2+幕後結果!$AK$4*幕後結果_最佳化!$W1582)*12/3</f>
        <v>-2.3671076722719917</v>
      </c>
      <c r="AJ581" s="56"/>
      <c r="AK581" s="56"/>
      <c r="AL581" s="56"/>
      <c r="AM581" s="104">
        <v>580</v>
      </c>
      <c r="AN581" s="122">
        <f t="shared" si="118"/>
        <v>9.205728643207764E-2</v>
      </c>
      <c r="AO581" s="122">
        <f t="shared" si="119"/>
        <v>0.26874310401862922</v>
      </c>
      <c r="AP581" s="122">
        <f t="shared" si="120"/>
        <v>1.2665826918303064E-2</v>
      </c>
      <c r="AQ581" s="122">
        <f t="shared" si="121"/>
        <v>0.24673209418214567</v>
      </c>
      <c r="AR581" s="122">
        <f t="shared" si="122"/>
        <v>6.3686889940863366E-3</v>
      </c>
      <c r="AS581" s="122">
        <f t="shared" si="123"/>
        <v>7.6925488451912404E-3</v>
      </c>
      <c r="AT581" s="122">
        <f t="shared" si="124"/>
        <v>4.2532506527330739E-2</v>
      </c>
      <c r="AU581" s="122">
        <f t="shared" si="125"/>
        <v>6.8723471623360316E-2</v>
      </c>
      <c r="AV581" s="122">
        <f t="shared" si="126"/>
        <v>0.16187707500375101</v>
      </c>
      <c r="AW581" s="122">
        <f t="shared" si="127"/>
        <v>9.260739745512489E-2</v>
      </c>
      <c r="AX581" s="122">
        <f t="shared" si="128"/>
        <v>1.0000000000000002</v>
      </c>
      <c r="AY581" s="122">
        <f>SUMPRODUCT(AN581:AW581,幕後結果_最佳化!$Z$1005:$AI$1005)</f>
        <v>-9.858785059411429E-2</v>
      </c>
      <c r="AZ581" s="122">
        <f>(SUMPRODUCT(AN581:AW581,MMULT(AN581:AW581,幕後結果!$AB$9:$AK$18)))*252</f>
        <v>7.0014689584658341E-2</v>
      </c>
      <c r="BA581" s="122">
        <f t="shared" si="129"/>
        <v>0.26460289035582801</v>
      </c>
      <c r="BB581" s="98">
        <f t="shared" si="130"/>
        <v>-0.53471770623460213</v>
      </c>
      <c r="BC581" s="56"/>
      <c r="BD581" s="56"/>
    </row>
    <row r="582" spans="1:56">
      <c r="A582" s="91">
        <v>581</v>
      </c>
      <c r="B582" s="122">
        <v>0.97673113885146035</v>
      </c>
      <c r="C582" s="122">
        <v>0.24844743557749016</v>
      </c>
      <c r="D582" s="122">
        <v>0.39685444937896586</v>
      </c>
      <c r="E582" s="122">
        <v>0.92849455999614183</v>
      </c>
      <c r="F582" s="122">
        <v>0.18664093704047602</v>
      </c>
      <c r="G582" s="122">
        <v>0.14287099135643966</v>
      </c>
      <c r="H582" s="122">
        <v>0.65854281623188582</v>
      </c>
      <c r="I582" s="122">
        <v>0.56080782878208679</v>
      </c>
      <c r="J582" s="122">
        <v>0.44019802637040839</v>
      </c>
      <c r="K582" s="100">
        <v>0.70777738446994354</v>
      </c>
      <c r="L582" s="101"/>
      <c r="M582" s="102">
        <v>581</v>
      </c>
      <c r="N582" s="125">
        <v>1.990483295748023</v>
      </c>
      <c r="O582" s="125">
        <v>-0.67938354833400061</v>
      </c>
      <c r="P582" s="125">
        <v>-0.26149747201736512</v>
      </c>
      <c r="Q582" s="125">
        <v>1.4646703430521311</v>
      </c>
      <c r="R582" s="125">
        <v>-0.89034274777543376</v>
      </c>
      <c r="S582" s="125">
        <v>-1.0675091529610936</v>
      </c>
      <c r="T582" s="125">
        <v>0.40848945936003589</v>
      </c>
      <c r="U582" s="122">
        <v>0.15301766785512749</v>
      </c>
      <c r="V582" s="122">
        <v>-0.15046716699316717</v>
      </c>
      <c r="W582" s="94">
        <v>0.54690320887060828</v>
      </c>
      <c r="X582" s="56"/>
      <c r="Y582" s="95">
        <v>581</v>
      </c>
      <c r="Z582" s="122">
        <f>(幕後結果!$AB$2+幕後結果!$AB$4*幕後結果_最佳化!$N1583)*12/3</f>
        <v>0.21140154976493553</v>
      </c>
      <c r="AA582" s="122">
        <f>(幕後結果!$AC$2+幕後結果!$AC$4*幕後結果_最佳化!$O1583)*12/3</f>
        <v>-0.68541259742220229</v>
      </c>
      <c r="AB582" s="122">
        <f>(幕後結果!$AD$2+幕後結果!$AD$4*幕後結果_最佳化!$P1583)*12/3</f>
        <v>-0.27760435474047451</v>
      </c>
      <c r="AC582" s="122">
        <f>(幕後結果!$AE$2+幕後結果!$AE$4*幕後結果_最佳化!$Q1583)*12/3</f>
        <v>1.840736605132838</v>
      </c>
      <c r="AD582" s="122">
        <f>(幕後結果!$AF$2+幕後結果!$AF$4*幕後結果_最佳化!$R1583)*12/3</f>
        <v>5.2982018611376525E-2</v>
      </c>
      <c r="AE582" s="122">
        <f>(幕後結果!$AG$2+幕後結果!$AG$4*幕後結果_最佳化!$S1583)*12/3</f>
        <v>-0.30145200574976916</v>
      </c>
      <c r="AF582" s="122">
        <f>(幕後結果!$AH$2+幕後結果!$AH$4*幕後結果_最佳化!$T1583)*12/3</f>
        <v>0.86940712888084637</v>
      </c>
      <c r="AG582" s="122">
        <f>(幕後結果!$AI$2+幕後結果!$AI$4*幕後結果_最佳化!$U1583)*12/3</f>
        <v>-0.60995928195499172</v>
      </c>
      <c r="AH582" s="122">
        <f>(幕後結果!$AJ$2+幕後結果!$AJ$4*幕後結果_最佳化!$V1583)*12/3</f>
        <v>1.1668128764238337</v>
      </c>
      <c r="AI582" s="96">
        <f>(幕後結果!$AK$2+幕後結果!$AK$4*幕後結果_最佳化!$W1583)*12/3</f>
        <v>-1.8713738196795553</v>
      </c>
      <c r="AJ582" s="56"/>
      <c r="AK582" s="56"/>
      <c r="AL582" s="56"/>
      <c r="AM582" s="104">
        <v>581</v>
      </c>
      <c r="AN582" s="122">
        <f t="shared" si="118"/>
        <v>2.1084919825877863E-2</v>
      </c>
      <c r="AO582" s="122">
        <f t="shared" si="119"/>
        <v>8.2652129968335875E-2</v>
      </c>
      <c r="AP582" s="122">
        <f t="shared" si="120"/>
        <v>0.14293338988628834</v>
      </c>
      <c r="AQ582" s="122">
        <f t="shared" si="121"/>
        <v>4.7416457145176491E-2</v>
      </c>
      <c r="AR582" s="122">
        <f t="shared" si="122"/>
        <v>0.22312465275922166</v>
      </c>
      <c r="AS582" s="122">
        <f t="shared" si="123"/>
        <v>0.2347327493669471</v>
      </c>
      <c r="AT582" s="122">
        <f t="shared" si="124"/>
        <v>1.5398144709582728E-2</v>
      </c>
      <c r="AU582" s="122">
        <f t="shared" si="125"/>
        <v>0.1726335385679369</v>
      </c>
      <c r="AV582" s="122">
        <f t="shared" si="126"/>
        <v>5.0806824063776498E-2</v>
      </c>
      <c r="AW582" s="122">
        <f t="shared" si="127"/>
        <v>9.2171937068566724E-3</v>
      </c>
      <c r="AX582" s="122">
        <f t="shared" si="128"/>
        <v>1</v>
      </c>
      <c r="AY582" s="122">
        <f>SUMPRODUCT(AN582:AW582,幕後結果_最佳化!$Z$1005:$AI$1005)</f>
        <v>0.17484360410519401</v>
      </c>
      <c r="AZ582" s="122">
        <f>(SUMPRODUCT(AN582:AW582,MMULT(AN582:AW582,幕後結果!$AB$9:$AK$18)))*252</f>
        <v>7.9352752634248166E-2</v>
      </c>
      <c r="BA582" s="122">
        <f t="shared" si="129"/>
        <v>0.28169620628302428</v>
      </c>
      <c r="BB582" s="98">
        <f t="shared" si="130"/>
        <v>0.46838970906348792</v>
      </c>
      <c r="BC582" s="56"/>
      <c r="BD582" s="56"/>
    </row>
    <row r="583" spans="1:56">
      <c r="A583" s="91">
        <v>582</v>
      </c>
      <c r="B583" s="122">
        <v>0.60672420024088791</v>
      </c>
      <c r="C583" s="122">
        <v>0.11180781098041304</v>
      </c>
      <c r="D583" s="122">
        <v>0.87661428992904034</v>
      </c>
      <c r="E583" s="122">
        <v>0.6302458344424624</v>
      </c>
      <c r="F583" s="122">
        <v>0.67911149796974324</v>
      </c>
      <c r="G583" s="122">
        <v>6.7019355383938439E-2</v>
      </c>
      <c r="H583" s="122">
        <v>0.62312968647948908</v>
      </c>
      <c r="I583" s="122">
        <v>0.84403097014051198</v>
      </c>
      <c r="J583" s="122">
        <v>0.26007197422134976</v>
      </c>
      <c r="K583" s="100">
        <v>0.27283992072900665</v>
      </c>
      <c r="L583" s="101"/>
      <c r="M583" s="102">
        <v>582</v>
      </c>
      <c r="N583" s="125">
        <v>0.27079123765759205</v>
      </c>
      <c r="O583" s="125">
        <v>-1.2169700219310016</v>
      </c>
      <c r="P583" s="125">
        <v>1.1582269817535413</v>
      </c>
      <c r="Q583" s="125">
        <v>0.33250451483254256</v>
      </c>
      <c r="R583" s="125">
        <v>0.46521568970672456</v>
      </c>
      <c r="S583" s="125">
        <v>-1.4983639751958071</v>
      </c>
      <c r="T583" s="125">
        <v>0.31371089258560048</v>
      </c>
      <c r="U583" s="122">
        <v>1.0111637558776005</v>
      </c>
      <c r="V583" s="122">
        <v>-0.64312352868845146</v>
      </c>
      <c r="W583" s="94">
        <v>-0.60424639213213738</v>
      </c>
      <c r="X583" s="56"/>
      <c r="Y583" s="95">
        <v>582</v>
      </c>
      <c r="Z583" s="122">
        <f>(幕後結果!$AB$2+幕後結果!$AB$4*幕後結果_最佳化!$N1584)*12/3</f>
        <v>-1.5500127092964187</v>
      </c>
      <c r="AA583" s="122">
        <f>(幕後結果!$AC$2+幕後結果!$AC$4*幕後結果_最佳化!$O1584)*12/3</f>
        <v>-1.2825767676237607</v>
      </c>
      <c r="AB583" s="122">
        <f>(幕後結果!$AD$2+幕後結果!$AD$4*幕後結果_最佳化!$P1584)*12/3</f>
        <v>0.79230957281943093</v>
      </c>
      <c r="AC583" s="122">
        <f>(幕後結果!$AE$2+幕後結果!$AE$4*幕後結果_最佳化!$Q1584)*12/3</f>
        <v>0.86424514374563888</v>
      </c>
      <c r="AD583" s="122">
        <f>(幕後結果!$AF$2+幕後結果!$AF$4*幕後結果_最佳化!$R1584)*12/3</f>
        <v>2.4971431221724201</v>
      </c>
      <c r="AE583" s="122">
        <f>(幕後結果!$AG$2+幕後結果!$AG$4*幕後結果_最佳化!$S1584)*12/3</f>
        <v>-1.2223105704094683</v>
      </c>
      <c r="AF583" s="122">
        <f>(幕後結果!$AH$2+幕後結果!$AH$4*幕後結果_最佳化!$T1584)*12/3</f>
        <v>0.42022524681248291</v>
      </c>
      <c r="AG583" s="122">
        <f>(幕後結果!$AI$2+幕後結果!$AI$4*幕後結果_最佳化!$U1584)*12/3</f>
        <v>0.19664219872293998</v>
      </c>
      <c r="AH583" s="122">
        <f>(幕後結果!$AJ$2+幕後結果!$AJ$4*幕後結果_最佳化!$V1584)*12/3</f>
        <v>-9.5972922015829298E-2</v>
      </c>
      <c r="AI583" s="96">
        <f>(幕後結果!$AK$2+幕後結果!$AK$4*幕後結果_最佳化!$W1584)*12/3</f>
        <v>-1.9700996208218999</v>
      </c>
      <c r="AJ583" s="56"/>
      <c r="AK583" s="56"/>
      <c r="AL583" s="56"/>
      <c r="AM583" s="104">
        <v>582</v>
      </c>
      <c r="AN583" s="122">
        <f t="shared" si="118"/>
        <v>2.5960744756154609E-2</v>
      </c>
      <c r="AO583" s="122">
        <f t="shared" si="119"/>
        <v>1.586025869740788E-2</v>
      </c>
      <c r="AP583" s="122">
        <f t="shared" si="120"/>
        <v>4.0079944553906677E-2</v>
      </c>
      <c r="AQ583" s="122">
        <f t="shared" si="121"/>
        <v>0.19155834395571289</v>
      </c>
      <c r="AR583" s="122">
        <f t="shared" si="122"/>
        <v>7.9249740851933689E-2</v>
      </c>
      <c r="AS583" s="122">
        <f t="shared" si="123"/>
        <v>0.17277800163706633</v>
      </c>
      <c r="AT583" s="122">
        <f t="shared" si="124"/>
        <v>0.15008185569976112</v>
      </c>
      <c r="AU583" s="122">
        <f t="shared" si="125"/>
        <v>0.14212671524229128</v>
      </c>
      <c r="AV583" s="122">
        <f t="shared" si="126"/>
        <v>7.4720276530457888E-2</v>
      </c>
      <c r="AW583" s="122">
        <f t="shared" si="127"/>
        <v>0.10758411807530792</v>
      </c>
      <c r="AX583" s="122">
        <f t="shared" si="128"/>
        <v>1.0000000000000002</v>
      </c>
      <c r="AY583" s="122">
        <f>SUMPRODUCT(AN583:AW583,幕後結果_最佳化!$Z$1005:$AI$1005)</f>
        <v>-3.7123286707511166E-2</v>
      </c>
      <c r="AZ583" s="122">
        <f>(SUMPRODUCT(AN583:AW583,MMULT(AN583:AW583,幕後結果!$AB$9:$AK$18)))*252</f>
        <v>6.0327065401772094E-2</v>
      </c>
      <c r="BA583" s="122">
        <f t="shared" si="129"/>
        <v>0.24561568639191614</v>
      </c>
      <c r="BB583" s="98">
        <f t="shared" si="130"/>
        <v>-0.32580690542631785</v>
      </c>
      <c r="BC583" s="56"/>
      <c r="BD583" s="56"/>
    </row>
    <row r="584" spans="1:56">
      <c r="A584" s="91">
        <v>583</v>
      </c>
      <c r="B584" s="122">
        <v>0.54717412746855798</v>
      </c>
      <c r="C584" s="122">
        <v>0.56890357556770699</v>
      </c>
      <c r="D584" s="122">
        <v>0.23701584166381462</v>
      </c>
      <c r="E584" s="122">
        <v>0.54574715431613363</v>
      </c>
      <c r="F584" s="122">
        <v>8.3801339989312051E-2</v>
      </c>
      <c r="G584" s="122">
        <v>0.63561037352059269</v>
      </c>
      <c r="H584" s="122">
        <v>5.5922319996881242E-2</v>
      </c>
      <c r="I584" s="122">
        <v>0.39857361287720505</v>
      </c>
      <c r="J584" s="122">
        <v>0.15658323799530027</v>
      </c>
      <c r="K584" s="100">
        <v>7.7503138924190695E-2</v>
      </c>
      <c r="L584" s="101"/>
      <c r="M584" s="102">
        <v>583</v>
      </c>
      <c r="N584" s="125">
        <v>0.11852492743876153</v>
      </c>
      <c r="O584" s="125">
        <v>0.17358343813753738</v>
      </c>
      <c r="P584" s="125">
        <v>-0.71593467982116965</v>
      </c>
      <c r="Q584" s="125">
        <v>0.1149235843124648</v>
      </c>
      <c r="R584" s="125">
        <v>-1.3799479222122402</v>
      </c>
      <c r="S584" s="125">
        <v>0.34674985411258519</v>
      </c>
      <c r="T584" s="125">
        <v>-1.5899563698020056</v>
      </c>
      <c r="U584" s="122">
        <v>-0.25704086645993268</v>
      </c>
      <c r="V584" s="122">
        <v>-1.0086000653323883</v>
      </c>
      <c r="W584" s="94">
        <v>-1.422068804444383</v>
      </c>
      <c r="X584" s="56"/>
      <c r="Y584" s="95">
        <v>583</v>
      </c>
      <c r="Z584" s="122">
        <f>(幕後結果!$AB$2+幕後結果!$AB$4*幕後結果_最佳化!$N1585)*12/3</f>
        <v>-1.7059732190471728</v>
      </c>
      <c r="AA584" s="122">
        <f>(幕後結果!$AC$2+幕後結果!$AC$4*幕後結果_最佳化!$O1585)*12/3</f>
        <v>0.18555544449145009</v>
      </c>
      <c r="AB584" s="122">
        <f>(幕後結果!$AD$2+幕後結果!$AD$4*幕後結果_最佳化!$P1585)*12/3</f>
        <v>-0.76992813741822064</v>
      </c>
      <c r="AC584" s="122">
        <f>(幕後結果!$AE$2+幕後結果!$AE$4*幕後結果_最佳化!$Q1585)*12/3</f>
        <v>0.12991717376351064</v>
      </c>
      <c r="AD584" s="122">
        <f>(幕後結果!$AF$2+幕後結果!$AF$4*幕後結果_最佳化!$R1585)*12/3</f>
        <v>-1.596310369874385</v>
      </c>
      <c r="AE584" s="122">
        <f>(幕後結果!$AG$2+幕後結果!$AG$4*幕後結果_最佳化!$S1585)*12/3</f>
        <v>0.34244939632402294</v>
      </c>
      <c r="AF584" s="122">
        <f>(幕後結果!$AH$2+幕後結果!$AH$4*幕後結果_最佳化!$T1585)*12/3</f>
        <v>-1.3270052403578638</v>
      </c>
      <c r="AG584" s="122">
        <f>(幕後結果!$AI$2+幕後結果!$AI$4*幕後結果_最佳化!$U1585)*12/3</f>
        <v>-0.57135499189267203</v>
      </c>
      <c r="AH584" s="122">
        <f>(幕後結果!$AJ$2+幕後結果!$AJ$4*幕後結果_最佳化!$V1585)*12/3</f>
        <v>0.3361190634090534</v>
      </c>
      <c r="AI584" s="96">
        <f>(幕後結果!$AK$2+幕後結果!$AK$4*幕後結果_最佳化!$W1585)*12/3</f>
        <v>-3.5343164244871552</v>
      </c>
      <c r="AJ584" s="56"/>
      <c r="AK584" s="56"/>
      <c r="AL584" s="56"/>
      <c r="AM584" s="104">
        <v>583</v>
      </c>
      <c r="AN584" s="122">
        <f t="shared" si="118"/>
        <v>6.8526976818723995E-2</v>
      </c>
      <c r="AO584" s="122">
        <f t="shared" si="119"/>
        <v>8.4953594113157352E-2</v>
      </c>
      <c r="AP584" s="122">
        <f t="shared" si="120"/>
        <v>0.10348583077502904</v>
      </c>
      <c r="AQ584" s="122">
        <f t="shared" si="121"/>
        <v>3.7190188762172574E-2</v>
      </c>
      <c r="AR584" s="122">
        <f t="shared" si="122"/>
        <v>9.1751414037345245E-3</v>
      </c>
      <c r="AS584" s="122">
        <f t="shared" si="123"/>
        <v>0.16824490259314673</v>
      </c>
      <c r="AT584" s="122">
        <f t="shared" si="124"/>
        <v>9.6446831843974803E-2</v>
      </c>
      <c r="AU584" s="122">
        <f t="shared" si="125"/>
        <v>9.6507793155319002E-2</v>
      </c>
      <c r="AV584" s="122">
        <f t="shared" si="126"/>
        <v>0.130269735796777</v>
      </c>
      <c r="AW584" s="122">
        <f t="shared" si="127"/>
        <v>0.20519900473796504</v>
      </c>
      <c r="AX584" s="122">
        <f t="shared" si="128"/>
        <v>1</v>
      </c>
      <c r="AY584" s="122">
        <f>SUMPRODUCT(AN584:AW584,幕後結果_最佳化!$Z$1005:$AI$1005)</f>
        <v>-0.33043440690497605</v>
      </c>
      <c r="AZ584" s="122">
        <f>(SUMPRODUCT(AN584:AW584,MMULT(AN584:AW584,幕後結果!$AB$9:$AK$18)))*252</f>
        <v>5.9373856653419439E-2</v>
      </c>
      <c r="BA584" s="122">
        <f t="shared" si="129"/>
        <v>0.24366751251124849</v>
      </c>
      <c r="BB584" s="98">
        <f t="shared" si="130"/>
        <v>-1.5321468301513592</v>
      </c>
      <c r="BC584" s="56"/>
      <c r="BD584" s="56"/>
    </row>
    <row r="585" spans="1:56">
      <c r="A585" s="91">
        <v>584</v>
      </c>
      <c r="B585" s="122">
        <v>0.12621507589015168</v>
      </c>
      <c r="C585" s="122">
        <v>0.36751499439413293</v>
      </c>
      <c r="D585" s="122">
        <v>0.7677638524679089</v>
      </c>
      <c r="E585" s="122">
        <v>0.5621165573872513</v>
      </c>
      <c r="F585" s="122">
        <v>0.51658997508536086</v>
      </c>
      <c r="G585" s="122">
        <v>0.60406561948136051</v>
      </c>
      <c r="H585" s="122">
        <v>0.32320151558938903</v>
      </c>
      <c r="I585" s="122">
        <v>0.26439691405316634</v>
      </c>
      <c r="J585" s="122">
        <v>0.93957362302874281</v>
      </c>
      <c r="K585" s="100">
        <v>0.42450757764770186</v>
      </c>
      <c r="L585" s="101"/>
      <c r="M585" s="102">
        <v>584</v>
      </c>
      <c r="N585" s="125">
        <v>-1.1444666723641101</v>
      </c>
      <c r="O585" s="125">
        <v>-0.33844218484221522</v>
      </c>
      <c r="P585" s="125">
        <v>0.73150247215677655</v>
      </c>
      <c r="Q585" s="125">
        <v>0.15633764435868272</v>
      </c>
      <c r="R585" s="125">
        <v>4.1596893372993861E-2</v>
      </c>
      <c r="S585" s="125">
        <v>0.26388470582939377</v>
      </c>
      <c r="T585" s="125">
        <v>-0.45876486070736117</v>
      </c>
      <c r="U585" s="122">
        <v>-0.62984831988730983</v>
      </c>
      <c r="V585" s="122">
        <v>1.5512042084514976</v>
      </c>
      <c r="W585" s="94">
        <v>-0.19037516748236935</v>
      </c>
      <c r="X585" s="56"/>
      <c r="Y585" s="95">
        <v>584</v>
      </c>
      <c r="Z585" s="122">
        <f>(幕後結果!$AB$2+幕後結果!$AB$4*幕後結果_最佳化!$N1586)*12/3</f>
        <v>-2.9996068103063962</v>
      </c>
      <c r="AA585" s="122">
        <f>(幕後結果!$AC$2+幕後結果!$AC$4*幕後結果_最佳化!$O1586)*12/3</f>
        <v>-0.37697819080831074</v>
      </c>
      <c r="AB585" s="122">
        <f>(幕後結果!$AD$2+幕後結果!$AD$4*幕後結果_最佳化!$P1586)*12/3</f>
        <v>0.42786283873617714</v>
      </c>
      <c r="AC585" s="122">
        <f>(幕後結果!$AE$2+幕後結果!$AE$4*幕後結果_最佳化!$Q1586)*12/3</f>
        <v>0.51277741494411333</v>
      </c>
      <c r="AD585" s="122">
        <f>(幕後結果!$AF$2+幕後結果!$AF$4*幕後結果_最佳化!$R1586)*12/3</f>
        <v>1.3573824033495476</v>
      </c>
      <c r="AE585" s="122">
        <f>(幕後結果!$AG$2+幕後結果!$AG$4*幕後結果_最佳化!$S1586)*12/3</f>
        <v>-0.10425398435816081</v>
      </c>
      <c r="AF585" s="122">
        <f>(幕後結果!$AH$2+幕後結果!$AH$4*幕後結果_最佳化!$T1586)*12/3</f>
        <v>-0.53437158059996881</v>
      </c>
      <c r="AG585" s="122">
        <f>(幕後結果!$AI$2+幕後結果!$AI$4*幕後結果_最佳化!$U1586)*12/3</f>
        <v>-1.1293045262584349</v>
      </c>
      <c r="AH585" s="122">
        <f>(幕後結果!$AJ$2+幕後結果!$AJ$4*幕後結果_最佳化!$V1586)*12/3</f>
        <v>2.1162273936806648</v>
      </c>
      <c r="AI585" s="96">
        <f>(幕後結果!$AK$2+幕後結果!$AK$4*幕後結果_最佳化!$W1586)*12/3</f>
        <v>-2.7652003752119931</v>
      </c>
      <c r="AJ585" s="56"/>
      <c r="AK585" s="56"/>
      <c r="AL585" s="56"/>
      <c r="AM585" s="104">
        <v>584</v>
      </c>
      <c r="AN585" s="122">
        <f t="shared" si="118"/>
        <v>9.8328622287236128E-2</v>
      </c>
      <c r="AO585" s="122">
        <f t="shared" si="119"/>
        <v>0.10745466421225065</v>
      </c>
      <c r="AP585" s="122">
        <f t="shared" si="120"/>
        <v>5.0891409026992358E-2</v>
      </c>
      <c r="AQ585" s="122">
        <f t="shared" si="121"/>
        <v>3.3430994216071937E-2</v>
      </c>
      <c r="AR585" s="122">
        <f t="shared" si="122"/>
        <v>2.4049699029391667E-2</v>
      </c>
      <c r="AS585" s="122">
        <f t="shared" si="123"/>
        <v>0.22134633443823198</v>
      </c>
      <c r="AT585" s="122">
        <f t="shared" si="124"/>
        <v>0.17774323044206367</v>
      </c>
      <c r="AU585" s="122">
        <f t="shared" si="125"/>
        <v>0.12030281917556353</v>
      </c>
      <c r="AV585" s="122">
        <f t="shared" si="126"/>
        <v>0.13173475566788193</v>
      </c>
      <c r="AW585" s="122">
        <f t="shared" si="127"/>
        <v>3.4717471504316207E-2</v>
      </c>
      <c r="AX585" s="122">
        <f t="shared" si="128"/>
        <v>1</v>
      </c>
      <c r="AY585" s="122">
        <f>SUMPRODUCT(AN585:AW585,幕後結果_最佳化!$Z$1005:$AI$1005)</f>
        <v>-9.0005997089419143E-2</v>
      </c>
      <c r="AZ585" s="122">
        <f>(SUMPRODUCT(AN585:AW585,MMULT(AN585:AW585,幕後結果!$AB$9:$AK$18)))*252</f>
        <v>4.0894605680676759E-2</v>
      </c>
      <c r="BA585" s="122">
        <f t="shared" si="129"/>
        <v>0.20222414712560111</v>
      </c>
      <c r="BB585" s="98">
        <f t="shared" si="130"/>
        <v>-0.65722120220821811</v>
      </c>
      <c r="BC585" s="56"/>
      <c r="BD585" s="56"/>
    </row>
    <row r="586" spans="1:56">
      <c r="A586" s="91">
        <v>585</v>
      </c>
      <c r="B586" s="122">
        <v>0.76254690982545315</v>
      </c>
      <c r="C586" s="122">
        <v>0.46850573757044267</v>
      </c>
      <c r="D586" s="122">
        <v>0.93393696138331306</v>
      </c>
      <c r="E586" s="122">
        <v>0.80015139425401816</v>
      </c>
      <c r="F586" s="122">
        <v>0.72888819540776306</v>
      </c>
      <c r="G586" s="122">
        <v>0.40162199308426616</v>
      </c>
      <c r="H586" s="122">
        <v>0.30537386070632055</v>
      </c>
      <c r="I586" s="122">
        <v>0.62825797919366688</v>
      </c>
      <c r="J586" s="122">
        <v>0.43890734520330477</v>
      </c>
      <c r="K586" s="100">
        <v>0.68976590608429134</v>
      </c>
      <c r="L586" s="101"/>
      <c r="M586" s="102">
        <v>585</v>
      </c>
      <c r="N586" s="125">
        <v>0.71451921242037708</v>
      </c>
      <c r="O586" s="125">
        <v>-7.9026587857888159E-2</v>
      </c>
      <c r="P586" s="125">
        <v>1.5057705837054844</v>
      </c>
      <c r="Q586" s="125">
        <v>0.84216212400190438</v>
      </c>
      <c r="R586" s="125">
        <v>0.60945391704920437</v>
      </c>
      <c r="S586" s="125">
        <v>-0.24915099293042781</v>
      </c>
      <c r="T586" s="125">
        <v>-0.50900642380838834</v>
      </c>
      <c r="U586" s="122">
        <v>0.32724307766620908</v>
      </c>
      <c r="V586" s="122">
        <v>-0.15374006829558606</v>
      </c>
      <c r="W586" s="94">
        <v>0.49518691274300319</v>
      </c>
      <c r="X586" s="56"/>
      <c r="Y586" s="95">
        <v>585</v>
      </c>
      <c r="Z586" s="122">
        <f>(幕後結果!$AB$2+幕後結果!$AB$4*幕後結果_最佳化!$N1587)*12/3</f>
        <v>-1.0955192561141827</v>
      </c>
      <c r="AA586" s="122">
        <f>(幕後結果!$AC$2+幕後結果!$AC$4*幕後結果_最佳化!$O1587)*12/3</f>
        <v>-7.1693581449022756E-2</v>
      </c>
      <c r="AB586" s="122">
        <f>(幕後結果!$AD$2+幕後結果!$AD$4*幕後結果_最佳化!$P1587)*12/3</f>
        <v>1.7746922779785956</v>
      </c>
      <c r="AC586" s="122">
        <f>(幕後結果!$AE$2+幕後結果!$AE$4*幕後結果_最佳化!$Q1587)*12/3</f>
        <v>2.0654819991025737</v>
      </c>
      <c r="AD586" s="122">
        <f>(幕後結果!$AF$2+幕後結果!$AF$4*幕後結果_最佳化!$R1587)*12/3</f>
        <v>3.1616914518832098</v>
      </c>
      <c r="AE586" s="122">
        <f>(幕後結果!$AG$2+幕後結果!$AG$4*幕後結果_最佳化!$S1587)*12/3</f>
        <v>-0.2082263117974327</v>
      </c>
      <c r="AF586" s="122">
        <f>(幕後結果!$AH$2+幕後結果!$AH$4*幕後結果_最佳化!$T1587)*12/3</f>
        <v>-5.7690761136608926E-2</v>
      </c>
      <c r="AG586" s="122">
        <f>(幕後結果!$AI$2+幕後結果!$AI$4*幕後結果_最佳化!$U1587)*12/3</f>
        <v>0.49244315763384322</v>
      </c>
      <c r="AH586" s="122">
        <f>(幕後結果!$AJ$2+幕後結果!$AJ$4*幕後結果_最佳化!$V1587)*12/3</f>
        <v>0.69631580406151594</v>
      </c>
      <c r="AI586" s="96">
        <f>(幕後結果!$AK$2+幕後結果!$AK$4*幕後結果_最佳化!$W1587)*12/3</f>
        <v>-0.28051108386755486</v>
      </c>
      <c r="AJ586" s="56"/>
      <c r="AK586" s="56"/>
      <c r="AL586" s="56"/>
      <c r="AM586" s="104">
        <v>585</v>
      </c>
      <c r="AN586" s="122">
        <f t="shared" si="118"/>
        <v>0.17860898304905853</v>
      </c>
      <c r="AO586" s="122">
        <f t="shared" si="119"/>
        <v>6.0706267457931326E-2</v>
      </c>
      <c r="AP586" s="122">
        <f t="shared" si="120"/>
        <v>0.16295828044312513</v>
      </c>
      <c r="AQ586" s="122">
        <f t="shared" si="121"/>
        <v>8.0585608923934099E-2</v>
      </c>
      <c r="AR586" s="122">
        <f t="shared" si="122"/>
        <v>0.13095860944011875</v>
      </c>
      <c r="AS586" s="122">
        <f t="shared" si="123"/>
        <v>4.4555041474905098E-2</v>
      </c>
      <c r="AT586" s="122">
        <f t="shared" si="124"/>
        <v>9.3114778401974366E-2</v>
      </c>
      <c r="AU586" s="122">
        <f t="shared" si="125"/>
        <v>0.17767731776279524</v>
      </c>
      <c r="AV586" s="122">
        <f t="shared" si="126"/>
        <v>4.8750777431465712E-2</v>
      </c>
      <c r="AW586" s="122">
        <f t="shared" si="127"/>
        <v>2.2084335614691936E-2</v>
      </c>
      <c r="AX586" s="122">
        <f t="shared" si="128"/>
        <v>1.0000000000000002</v>
      </c>
      <c r="AY586" s="122">
        <f>SUMPRODUCT(AN586:AW586,幕後結果_最佳化!$Z$1005:$AI$1005)</f>
        <v>-0.2042730589338303</v>
      </c>
      <c r="AZ586" s="122">
        <f>(SUMPRODUCT(AN586:AW586,MMULT(AN586:AW586,幕後結果!$AB$9:$AK$18)))*252</f>
        <v>7.33184974068182E-2</v>
      </c>
      <c r="BA586" s="122">
        <f t="shared" si="129"/>
        <v>0.27077388612423131</v>
      </c>
      <c r="BB586" s="98">
        <f t="shared" si="130"/>
        <v>-0.9128393526856835</v>
      </c>
      <c r="BC586" s="56"/>
      <c r="BD586" s="56"/>
    </row>
    <row r="587" spans="1:56">
      <c r="A587" s="91">
        <v>586</v>
      </c>
      <c r="B587" s="122">
        <v>0.76312596283736434</v>
      </c>
      <c r="C587" s="122">
        <v>0.87481635507072331</v>
      </c>
      <c r="D587" s="122">
        <v>0.49694125551460044</v>
      </c>
      <c r="E587" s="122">
        <v>0.27752368745401457</v>
      </c>
      <c r="F587" s="122">
        <v>0.18973910251072645</v>
      </c>
      <c r="G587" s="122">
        <v>0.33403126415373063</v>
      </c>
      <c r="H587" s="122">
        <v>0.14940469152010039</v>
      </c>
      <c r="I587" s="122">
        <v>0.18715063589582881</v>
      </c>
      <c r="J587" s="122">
        <v>0.64049354306814466</v>
      </c>
      <c r="K587" s="100">
        <v>0.74912928685346869</v>
      </c>
      <c r="L587" s="101"/>
      <c r="M587" s="102">
        <v>586</v>
      </c>
      <c r="N587" s="125">
        <v>0.71639403953310365</v>
      </c>
      <c r="O587" s="125">
        <v>1.1494577231590539</v>
      </c>
      <c r="P587" s="125">
        <v>-7.6672105322347821E-3</v>
      </c>
      <c r="Q587" s="125">
        <v>-0.59021372015406626</v>
      </c>
      <c r="R587" s="125">
        <v>-0.87885812664130081</v>
      </c>
      <c r="S587" s="125">
        <v>-0.42880858829104729</v>
      </c>
      <c r="T587" s="125">
        <v>-1.0389900086493005</v>
      </c>
      <c r="U587" s="122">
        <v>-0.88844529144028195</v>
      </c>
      <c r="V587" s="122">
        <v>0.35977832443924118</v>
      </c>
      <c r="W587" s="94">
        <v>0.67175225879804912</v>
      </c>
      <c r="X587" s="56"/>
      <c r="Y587" s="95">
        <v>586</v>
      </c>
      <c r="Z587" s="122">
        <f>(幕後結果!$AB$2+幕後結果!$AB$4*幕後結果_最佳化!$N1588)*12/3</f>
        <v>-1.0935989430010906</v>
      </c>
      <c r="AA587" s="122">
        <f>(幕後結果!$AC$2+幕後結果!$AC$4*幕後結果_最佳化!$O1588)*12/3</f>
        <v>1.2275965555836348</v>
      </c>
      <c r="AB587" s="122">
        <f>(幕後結果!$AD$2+幕後結果!$AD$4*幕後結果_最佳化!$P1588)*12/3</f>
        <v>0.58288931396777977</v>
      </c>
      <c r="AC587" s="122">
        <f>(幕後結果!$AE$2+幕後結果!$AE$4*幕後結果_最佳化!$Q1588)*12/3</f>
        <v>0.18803882141002348</v>
      </c>
      <c r="AD587" s="122">
        <f>(幕後結果!$AF$2+幕後結果!$AF$4*幕後結果_最佳化!$R1588)*12/3</f>
        <v>-0.4502074686416826</v>
      </c>
      <c r="AE587" s="122">
        <f>(幕後結果!$AG$2+幕後結果!$AG$4*幕後結果_最佳化!$S1588)*12/3</f>
        <v>-0.22293410533875382</v>
      </c>
      <c r="AF587" s="122">
        <f>(幕後結果!$AH$2+幕後結果!$AH$4*幕後結果_最佳化!$T1588)*12/3</f>
        <v>-0.41113535367964205</v>
      </c>
      <c r="AG587" s="122">
        <f>(幕後結果!$AI$2+幕後結果!$AI$4*幕後結果_最佳化!$U1588)*12/3</f>
        <v>-0.34645669776826721</v>
      </c>
      <c r="AH587" s="122">
        <f>(幕後結果!$AJ$2+幕後結果!$AJ$4*幕後結果_最佳化!$V1588)*12/3</f>
        <v>1.5236841904960705</v>
      </c>
      <c r="AI587" s="96">
        <f>(幕後結果!$AK$2+幕後結果!$AK$4*幕後結果_最佳化!$W1588)*12/3</f>
        <v>-1.089659645397774</v>
      </c>
      <c r="AJ587" s="56"/>
      <c r="AK587" s="56"/>
      <c r="AL587" s="56"/>
      <c r="AM587" s="104">
        <v>586</v>
      </c>
      <c r="AN587" s="122">
        <f t="shared" si="118"/>
        <v>8.3795419221010414E-2</v>
      </c>
      <c r="AO587" s="122">
        <f t="shared" si="119"/>
        <v>0.13908845287451702</v>
      </c>
      <c r="AP587" s="122">
        <f t="shared" si="120"/>
        <v>1.7996178266836277E-2</v>
      </c>
      <c r="AQ587" s="122">
        <f t="shared" si="121"/>
        <v>2.1837168898962433E-2</v>
      </c>
      <c r="AR587" s="122">
        <f t="shared" si="122"/>
        <v>8.0465362750110677E-3</v>
      </c>
      <c r="AS587" s="122">
        <f t="shared" si="123"/>
        <v>0.21997182957678424</v>
      </c>
      <c r="AT587" s="122">
        <f t="shared" si="124"/>
        <v>8.6276940282440387E-2</v>
      </c>
      <c r="AU587" s="122">
        <f t="shared" si="125"/>
        <v>8.6930078594829128E-3</v>
      </c>
      <c r="AV587" s="122">
        <f t="shared" si="126"/>
        <v>0.18205806916696182</v>
      </c>
      <c r="AW587" s="122">
        <f t="shared" si="127"/>
        <v>0.23223639757799353</v>
      </c>
      <c r="AX587" s="122">
        <f t="shared" si="128"/>
        <v>1</v>
      </c>
      <c r="AY587" s="122">
        <f>SUMPRODUCT(AN587:AW587,幕後結果_最佳化!$Z$1005:$AI$1005)</f>
        <v>-0.3321407718235152</v>
      </c>
      <c r="AZ587" s="122">
        <f>(SUMPRODUCT(AN587:AW587,MMULT(AN587:AW587,幕後結果!$AB$9:$AK$18)))*252</f>
        <v>5.3548941375328507E-2</v>
      </c>
      <c r="BA587" s="122">
        <f t="shared" si="129"/>
        <v>0.2314064419486383</v>
      </c>
      <c r="BB587" s="98">
        <f t="shared" si="130"/>
        <v>-1.6207015183559894</v>
      </c>
      <c r="BC587" s="56"/>
      <c r="BD587" s="56"/>
    </row>
    <row r="588" spans="1:56">
      <c r="A588" s="91">
        <v>587</v>
      </c>
      <c r="B588" s="122">
        <v>0.61280289924441256</v>
      </c>
      <c r="C588" s="122">
        <v>0.30487600838408713</v>
      </c>
      <c r="D588" s="122">
        <v>0.89876199543843294</v>
      </c>
      <c r="E588" s="122">
        <v>0.56546108151518326</v>
      </c>
      <c r="F588" s="122">
        <v>9.4155789206568752E-2</v>
      </c>
      <c r="G588" s="122">
        <v>0.34312515446840441</v>
      </c>
      <c r="H588" s="122">
        <v>8.5491961876740241E-3</v>
      </c>
      <c r="I588" s="122">
        <v>0.17679942649395497</v>
      </c>
      <c r="J588" s="122">
        <v>0.292915798340317</v>
      </c>
      <c r="K588" s="100">
        <v>0.73474666012399803</v>
      </c>
      <c r="L588" s="101"/>
      <c r="M588" s="102">
        <v>587</v>
      </c>
      <c r="N588" s="125">
        <v>0.28663187997899708</v>
      </c>
      <c r="O588" s="125">
        <v>-0.51042746877153256</v>
      </c>
      <c r="P588" s="125">
        <v>1.2745289793109571</v>
      </c>
      <c r="Q588" s="125">
        <v>0.16482994085201233</v>
      </c>
      <c r="R588" s="125">
        <v>-1.3155903375000684</v>
      </c>
      <c r="S588" s="125">
        <v>-0.40394888281642455</v>
      </c>
      <c r="T588" s="125">
        <v>-2.3845851107566487</v>
      </c>
      <c r="U588" s="122">
        <v>-0.92763130555782802</v>
      </c>
      <c r="V588" s="122">
        <v>-0.54488647819436387</v>
      </c>
      <c r="W588" s="94">
        <v>0.62723274808222429</v>
      </c>
      <c r="X588" s="56"/>
      <c r="Y588" s="95">
        <v>587</v>
      </c>
      <c r="Z588" s="122">
        <f>(幕後結果!$AB$2+幕後結果!$AB$4*幕後結果_最佳化!$N1589)*12/3</f>
        <v>-1.533787750225202</v>
      </c>
      <c r="AA588" s="122">
        <f>(幕後結果!$AC$2+幕後結果!$AC$4*幕後結果_最佳化!$O1589)*12/3</f>
        <v>-0.53506583980643141</v>
      </c>
      <c r="AB588" s="122">
        <f>(幕後結果!$AD$2+幕後結果!$AD$4*幕後結果_最佳化!$P1589)*12/3</f>
        <v>1.2400430644482261</v>
      </c>
      <c r="AC588" s="122">
        <f>(幕後結果!$AE$2+幕後結果!$AE$4*幕後結果_最佳化!$Q1589)*12/3</f>
        <v>0.99514165048701031</v>
      </c>
      <c r="AD588" s="122">
        <f>(幕後結果!$AF$2+幕後結果!$AF$4*幕後結果_最佳化!$R1589)*12/3</f>
        <v>-0.68313755444465141</v>
      </c>
      <c r="AE588" s="122">
        <f>(幕後結果!$AG$2+幕後結果!$AG$4*幕後結果_最佳化!$S1589)*12/3</f>
        <v>-0.3805031406049994</v>
      </c>
      <c r="AF588" s="122">
        <f>(幕後結果!$AH$2+幕後結果!$AH$4*幕後結果_最佳化!$T1589)*12/3</f>
        <v>-2.0601150706327109</v>
      </c>
      <c r="AG588" s="122">
        <f>(幕後結果!$AI$2+幕後結果!$AI$4*幕後結果_最佳化!$U1589)*12/3</f>
        <v>-1.1155547755254698</v>
      </c>
      <c r="AH588" s="122">
        <f>(幕後結果!$AJ$2+幕後結果!$AJ$4*幕後結果_最佳化!$V1589)*12/3</f>
        <v>0.54900115818184592</v>
      </c>
      <c r="AI588" s="96">
        <f>(幕後結果!$AK$2+幕後結果!$AK$4*幕後結果_最佳化!$W1589)*12/3</f>
        <v>-1.7565586890568108</v>
      </c>
      <c r="AJ588" s="56"/>
      <c r="AK588" s="56"/>
      <c r="AL588" s="56"/>
      <c r="AM588" s="104">
        <v>587</v>
      </c>
      <c r="AN588" s="122">
        <f t="shared" si="118"/>
        <v>0.17918571877166675</v>
      </c>
      <c r="AO588" s="122">
        <f t="shared" si="119"/>
        <v>2.8860280782895813E-2</v>
      </c>
      <c r="AP588" s="122">
        <f t="shared" si="120"/>
        <v>3.0961483629414664E-2</v>
      </c>
      <c r="AQ588" s="122">
        <f t="shared" si="121"/>
        <v>0.17902259695589462</v>
      </c>
      <c r="AR588" s="122">
        <f t="shared" si="122"/>
        <v>9.8852154030750525E-2</v>
      </c>
      <c r="AS588" s="122">
        <f t="shared" si="123"/>
        <v>4.1421003853261307E-2</v>
      </c>
      <c r="AT588" s="122">
        <f t="shared" si="124"/>
        <v>0.12755887843060099</v>
      </c>
      <c r="AU588" s="122">
        <f t="shared" si="125"/>
        <v>0.11586944974916262</v>
      </c>
      <c r="AV588" s="122">
        <f t="shared" si="126"/>
        <v>4.1397327533734533E-2</v>
      </c>
      <c r="AW588" s="122">
        <f t="shared" si="127"/>
        <v>0.1568711062626183</v>
      </c>
      <c r="AX588" s="122">
        <f t="shared" si="128"/>
        <v>1</v>
      </c>
      <c r="AY588" s="122">
        <f>SUMPRODUCT(AN588:AW588,幕後結果_最佳化!$Z$1005:$AI$1005)</f>
        <v>-0.40465404859608578</v>
      </c>
      <c r="AZ588" s="122">
        <f>(SUMPRODUCT(AN588:AW588,MMULT(AN588:AW588,幕後結果!$AB$9:$AK$18)))*252</f>
        <v>7.4899218536780235E-2</v>
      </c>
      <c r="BA588" s="122">
        <f t="shared" si="129"/>
        <v>0.27367721596212613</v>
      </c>
      <c r="BB588" s="98">
        <f t="shared" si="130"/>
        <v>-1.6353354334692671</v>
      </c>
      <c r="BC588" s="56"/>
      <c r="BD588" s="56"/>
    </row>
    <row r="589" spans="1:56">
      <c r="A589" s="91">
        <v>588</v>
      </c>
      <c r="B589" s="122">
        <v>0.74663315485743476</v>
      </c>
      <c r="C589" s="122">
        <v>0.43894257549256377</v>
      </c>
      <c r="D589" s="122">
        <v>0.15727897651125122</v>
      </c>
      <c r="E589" s="122">
        <v>0.89953811400202488</v>
      </c>
      <c r="F589" s="122">
        <v>0.26849503366403105</v>
      </c>
      <c r="G589" s="122">
        <v>0.70620754670556174</v>
      </c>
      <c r="H589" s="122">
        <v>0.29659781644077166</v>
      </c>
      <c r="I589" s="122">
        <v>0.3628545999309023</v>
      </c>
      <c r="J589" s="122">
        <v>0.6581277842763964</v>
      </c>
      <c r="K589" s="100">
        <v>0.18062104091030773</v>
      </c>
      <c r="L589" s="101"/>
      <c r="M589" s="102">
        <v>588</v>
      </c>
      <c r="N589" s="125">
        <v>0.66393222476286651</v>
      </c>
      <c r="O589" s="125">
        <v>-0.15365070983989351</v>
      </c>
      <c r="P589" s="125">
        <v>-1.0057040528678987</v>
      </c>
      <c r="Q589" s="125">
        <v>1.2789241369393016</v>
      </c>
      <c r="R589" s="125">
        <v>-0.61737096704922212</v>
      </c>
      <c r="S589" s="125">
        <v>0.54233912626590841</v>
      </c>
      <c r="T589" s="125">
        <v>-0.53421089392067211</v>
      </c>
      <c r="U589" s="122">
        <v>-0.35083891602709855</v>
      </c>
      <c r="V589" s="122">
        <v>0.40735886906768631</v>
      </c>
      <c r="W589" s="94">
        <v>-0.91300087409880348</v>
      </c>
      <c r="X589" s="56"/>
      <c r="Y589" s="95">
        <v>588</v>
      </c>
      <c r="Z589" s="122">
        <f>(幕後結果!$AB$2+幕後結果!$AB$4*幕後結果_最佳化!$N1590)*12/3</f>
        <v>-1.1473335567988312</v>
      </c>
      <c r="AA589" s="122">
        <f>(幕後結果!$AC$2+幕後結果!$AC$4*幕後結果_最佳化!$O1590)*12/3</f>
        <v>-0.15145840071282207</v>
      </c>
      <c r="AB589" s="122">
        <f>(幕後結果!$AD$2+幕後結果!$AD$4*幕後結果_最佳化!$P1590)*12/3</f>
        <v>-1.1448535554826698</v>
      </c>
      <c r="AC589" s="122">
        <f>(幕後結果!$AE$2+幕後結果!$AE$4*幕後結果_最佳化!$Q1590)*12/3</f>
        <v>1.2081959643817746</v>
      </c>
      <c r="AD589" s="122">
        <f>(幕後結果!$AF$2+幕後結果!$AF$4*幕後結果_最佳化!$R1590)*12/3</f>
        <v>3.7650556253757683E-2</v>
      </c>
      <c r="AE589" s="122">
        <f>(幕後結果!$AG$2+幕後結果!$AG$4*幕後結果_最佳化!$S1590)*12/3</f>
        <v>0.68065977638794983</v>
      </c>
      <c r="AF589" s="122">
        <f>(幕後結果!$AH$2+幕後結果!$AH$4*幕後結果_最佳化!$T1590)*12/3</f>
        <v>-0.27345446372089732</v>
      </c>
      <c r="AG589" s="122">
        <f>(幕後結果!$AI$2+幕後結果!$AI$4*幕後結果_最佳化!$U1590)*12/3</f>
        <v>-0.91334143718084648</v>
      </c>
      <c r="AH589" s="122">
        <f>(幕後結果!$AJ$2+幕後結果!$AJ$4*幕後結果_最佳化!$V1590)*12/3</f>
        <v>1.7202176950402202</v>
      </c>
      <c r="AI589" s="96">
        <f>(幕後結果!$AK$2+幕後結果!$AK$4*幕後結果_最佳化!$W1590)*12/3</f>
        <v>-3.481916785395029</v>
      </c>
      <c r="AJ589" s="56"/>
      <c r="AK589" s="56"/>
      <c r="AL589" s="56"/>
      <c r="AM589" s="104">
        <v>588</v>
      </c>
      <c r="AN589" s="122">
        <f t="shared" si="118"/>
        <v>0.1583504099383532</v>
      </c>
      <c r="AO589" s="122">
        <f t="shared" si="119"/>
        <v>3.1330445124408197E-2</v>
      </c>
      <c r="AP589" s="122">
        <f t="shared" si="120"/>
        <v>6.9284342237786192E-2</v>
      </c>
      <c r="AQ589" s="122">
        <f t="shared" si="121"/>
        <v>0.18739614984501113</v>
      </c>
      <c r="AR589" s="122">
        <f t="shared" si="122"/>
        <v>9.1014688203562108E-2</v>
      </c>
      <c r="AS589" s="122">
        <f t="shared" si="123"/>
        <v>3.2550203214399324E-2</v>
      </c>
      <c r="AT589" s="122">
        <f t="shared" si="124"/>
        <v>0.10672984129395129</v>
      </c>
      <c r="AU589" s="122">
        <f t="shared" si="125"/>
        <v>8.2576629909356269E-2</v>
      </c>
      <c r="AV589" s="122">
        <f t="shared" si="126"/>
        <v>0.1333043541559745</v>
      </c>
      <c r="AW589" s="122">
        <f t="shared" si="127"/>
        <v>0.10746293607719798</v>
      </c>
      <c r="AX589" s="122">
        <f t="shared" si="128"/>
        <v>1.0000000000000002</v>
      </c>
      <c r="AY589" s="122">
        <f>SUMPRODUCT(AN589:AW589,幕後結果_最佳化!$Z$1005:$AI$1005)</f>
        <v>-0.20032378952037214</v>
      </c>
      <c r="AZ589" s="122">
        <f>(SUMPRODUCT(AN589:AW589,MMULT(AN589:AW589,幕後結果!$AB$9:$AK$18)))*252</f>
        <v>6.3027329434225121E-2</v>
      </c>
      <c r="BA589" s="122">
        <f t="shared" si="129"/>
        <v>0.25105244359341561</v>
      </c>
      <c r="BB589" s="98">
        <f t="shared" si="130"/>
        <v>-0.96881665853959131</v>
      </c>
      <c r="BC589" s="56"/>
      <c r="BD589" s="56"/>
    </row>
    <row r="590" spans="1:56">
      <c r="A590" s="91">
        <v>589</v>
      </c>
      <c r="B590" s="122">
        <v>0.86868931716580744</v>
      </c>
      <c r="C590" s="122">
        <v>0.85915398703853008</v>
      </c>
      <c r="D590" s="122">
        <v>0.25049541580818513</v>
      </c>
      <c r="E590" s="122">
        <v>0.49340883097592858</v>
      </c>
      <c r="F590" s="122">
        <v>0.74194856041261503</v>
      </c>
      <c r="G590" s="122">
        <v>0.69016574191752866</v>
      </c>
      <c r="H590" s="122">
        <v>0.40191713141377927</v>
      </c>
      <c r="I590" s="122">
        <v>5.7572054099757519E-2</v>
      </c>
      <c r="J590" s="122">
        <v>0.75391898835068449</v>
      </c>
      <c r="K590" s="100">
        <v>0.22965183369579045</v>
      </c>
      <c r="L590" s="101"/>
      <c r="M590" s="102">
        <v>589</v>
      </c>
      <c r="N590" s="125">
        <v>1.1202168489428188</v>
      </c>
      <c r="O590" s="125">
        <v>1.0765261194240154</v>
      </c>
      <c r="P590" s="125">
        <v>-0.67293156195873427</v>
      </c>
      <c r="Q590" s="125">
        <v>-1.6522362343529655E-2</v>
      </c>
      <c r="R590" s="125">
        <v>0.64936438405241337</v>
      </c>
      <c r="S590" s="125">
        <v>0.49632020073495386</v>
      </c>
      <c r="T590" s="125">
        <v>-0.248387941190721</v>
      </c>
      <c r="U590" s="122">
        <v>-1.5754868639856376</v>
      </c>
      <c r="V590" s="122">
        <v>0.68687417323078526</v>
      </c>
      <c r="W590" s="94">
        <v>-0.7399939466323141</v>
      </c>
      <c r="X590" s="56"/>
      <c r="Y590" s="95">
        <v>589</v>
      </c>
      <c r="Z590" s="122">
        <f>(幕後結果!$AB$2+幕後結果!$AB$4*幕後結果_最佳化!$N1591)*12/3</f>
        <v>-0.67997881183741926</v>
      </c>
      <c r="AA590" s="122">
        <f>(幕後結果!$AC$2+幕後結果!$AC$4*幕後結果_最佳化!$O1591)*12/3</f>
        <v>1.1571807474847651</v>
      </c>
      <c r="AB590" s="122">
        <f>(幕後結果!$AD$2+幕後結果!$AD$4*幕後結果_最佳化!$P1591)*12/3</f>
        <v>-0.1363897558256672</v>
      </c>
      <c r="AC590" s="122">
        <f>(幕後結果!$AE$2+幕後結果!$AE$4*幕後結果_最佳化!$Q1591)*12/3</f>
        <v>0.50632265052245917</v>
      </c>
      <c r="AD590" s="122">
        <f>(幕後結果!$AF$2+幕後結果!$AF$4*幕後結果_最佳化!$R1591)*12/3</f>
        <v>2.2570338870296505</v>
      </c>
      <c r="AE590" s="122">
        <f>(幕後結果!$AG$2+幕後結果!$AG$4*幕後結果_最佳化!$S1591)*12/3</f>
        <v>0.48610864264032516</v>
      </c>
      <c r="AF590" s="122">
        <f>(幕後結果!$AH$2+幕後結果!$AH$4*幕後結果_最佳化!$T1591)*12/3</f>
        <v>0.36170487823016839</v>
      </c>
      <c r="AG590" s="122">
        <f>(幕後結果!$AI$2+幕後結果!$AI$4*幕後結果_最佳化!$U1591)*12/3</f>
        <v>-0.99183512328658263</v>
      </c>
      <c r="AH590" s="122">
        <f>(幕後結果!$AJ$2+幕後結果!$AJ$4*幕後結果_最佳化!$V1591)*12/3</f>
        <v>2.0914411476064889</v>
      </c>
      <c r="AI590" s="96">
        <f>(幕後結果!$AK$2+幕後結果!$AK$4*幕後結果_最佳化!$W1591)*12/3</f>
        <v>-2.6352654245565899</v>
      </c>
      <c r="AJ590" s="56"/>
      <c r="AK590" s="56"/>
      <c r="AL590" s="56"/>
      <c r="AM590" s="104">
        <v>589</v>
      </c>
      <c r="AN590" s="122">
        <f t="shared" si="118"/>
        <v>0.15792820122742257</v>
      </c>
      <c r="AO590" s="122">
        <f t="shared" si="119"/>
        <v>8.6706647429823907E-3</v>
      </c>
      <c r="AP590" s="122">
        <f t="shared" si="120"/>
        <v>0.18764802967528554</v>
      </c>
      <c r="AQ590" s="122">
        <f t="shared" si="121"/>
        <v>4.8333917399876511E-2</v>
      </c>
      <c r="AR590" s="122">
        <f t="shared" si="122"/>
        <v>0.19168104182430734</v>
      </c>
      <c r="AS590" s="122">
        <f t="shared" si="123"/>
        <v>4.7173113419303976E-2</v>
      </c>
      <c r="AT590" s="122">
        <f t="shared" si="124"/>
        <v>7.8153670115860718E-2</v>
      </c>
      <c r="AU590" s="122">
        <f t="shared" si="125"/>
        <v>0.12140445265518347</v>
      </c>
      <c r="AV590" s="122">
        <f t="shared" si="126"/>
        <v>3.3120490377752609E-2</v>
      </c>
      <c r="AW590" s="122">
        <f t="shared" si="127"/>
        <v>0.12588641856202482</v>
      </c>
      <c r="AX590" s="122">
        <f t="shared" si="128"/>
        <v>1</v>
      </c>
      <c r="AY590" s="122">
        <f>SUMPRODUCT(AN590:AW590,幕後結果_最佳化!$Z$1005:$AI$1005)</f>
        <v>-0.27798178389718226</v>
      </c>
      <c r="AZ590" s="122">
        <f>(SUMPRODUCT(AN590:AW590,MMULT(AN590:AW590,幕後結果!$AB$9:$AK$18)))*252</f>
        <v>9.4705536217976116E-2</v>
      </c>
      <c r="BA590" s="122">
        <f t="shared" si="129"/>
        <v>0.30774264608269053</v>
      </c>
      <c r="BB590" s="98">
        <f t="shared" si="130"/>
        <v>-1.0426952129701297</v>
      </c>
      <c r="BC590" s="56"/>
      <c r="BD590" s="56"/>
    </row>
    <row r="591" spans="1:56">
      <c r="A591" s="91">
        <v>590</v>
      </c>
      <c r="B591" s="122">
        <v>0.95997475436094226</v>
      </c>
      <c r="C591" s="122">
        <v>9.4120201904739575E-2</v>
      </c>
      <c r="D591" s="122">
        <v>0.56360887975734686</v>
      </c>
      <c r="E591" s="122">
        <v>0.63123547354113296</v>
      </c>
      <c r="F591" s="122">
        <v>0.80366997716905964</v>
      </c>
      <c r="G591" s="122">
        <v>0.18779506241824406</v>
      </c>
      <c r="H591" s="122">
        <v>0.99052053767811454</v>
      </c>
      <c r="I591" s="122">
        <v>0.3098024797061254</v>
      </c>
      <c r="J591" s="122">
        <v>0.33034897187431733</v>
      </c>
      <c r="K591" s="100">
        <v>0.82685640770999091</v>
      </c>
      <c r="L591" s="101"/>
      <c r="M591" s="102">
        <v>590</v>
      </c>
      <c r="N591" s="125">
        <v>1.7503931843748251</v>
      </c>
      <c r="O591" s="125">
        <v>-1.3158023098463161</v>
      </c>
      <c r="P591" s="125">
        <v>0.16012546669618807</v>
      </c>
      <c r="Q591" s="125">
        <v>0.33512730937963703</v>
      </c>
      <c r="R591" s="125">
        <v>0.85480330965559492</v>
      </c>
      <c r="S591" s="125">
        <v>-0.88605085311246712</v>
      </c>
      <c r="T591" s="125">
        <v>2.3463376317537392</v>
      </c>
      <c r="U591" s="122">
        <v>-0.49641030016454518</v>
      </c>
      <c r="V591" s="122">
        <v>-0.43894975487927773</v>
      </c>
      <c r="W591" s="94">
        <v>0.9418153506164364</v>
      </c>
      <c r="X591" s="56"/>
      <c r="Y591" s="95">
        <v>590</v>
      </c>
      <c r="Z591" s="122">
        <f>(幕後結果!$AB$2+幕後結果!$AB$4*幕後結果_最佳化!$N1592)*12/3</f>
        <v>-3.4513492781676813E-2</v>
      </c>
      <c r="AA591" s="122">
        <f>(幕後結果!$AC$2+幕後結果!$AC$4*幕後結果_最佳化!$O1592)*12/3</f>
        <v>-1.362490136891531</v>
      </c>
      <c r="AB591" s="122">
        <f>(幕後結果!$AD$2+幕後結果!$AD$4*幕後結果_最佳化!$P1592)*12/3</f>
        <v>-0.11981612901670113</v>
      </c>
      <c r="AC591" s="122">
        <f>(幕後結果!$AE$2+幕後結果!$AE$4*幕後結果_最佳化!$Q1592)*12/3</f>
        <v>0.58356106817798792</v>
      </c>
      <c r="AD591" s="122">
        <f>(幕後結果!$AF$2+幕後結果!$AF$4*幕後結果_最佳化!$R1592)*12/3</f>
        <v>3.0116401716649506</v>
      </c>
      <c r="AE591" s="122">
        <f>(幕後結果!$AG$2+幕後結果!$AG$4*幕後結果_最佳化!$S1592)*12/3</f>
        <v>-0.61177999054258225</v>
      </c>
      <c r="AF591" s="122">
        <f>(幕後結果!$AH$2+幕後結果!$AH$4*幕後結果_最佳化!$T1592)*12/3</f>
        <v>2.4645959453229551</v>
      </c>
      <c r="AG591" s="122">
        <f>(幕後結果!$AI$2+幕後結果!$AI$4*幕後結果_最佳化!$U1592)*12/3</f>
        <v>-1.5608848202848182</v>
      </c>
      <c r="AH591" s="122">
        <f>(幕後結果!$AJ$2+幕後結果!$AJ$4*幕後結果_最佳化!$V1592)*12/3</f>
        <v>0.88300852782942518</v>
      </c>
      <c r="AI591" s="96">
        <f>(幕後結果!$AK$2+幕後結果!$AK$4*幕後結果_最佳化!$W1592)*12/3</f>
        <v>-1.3813140204436116</v>
      </c>
      <c r="AJ591" s="56"/>
      <c r="AK591" s="56"/>
      <c r="AL591" s="56"/>
      <c r="AM591" s="104">
        <v>590</v>
      </c>
      <c r="AN591" s="122">
        <f t="shared" si="118"/>
        <v>0.13722616188670719</v>
      </c>
      <c r="AO591" s="122">
        <f t="shared" si="119"/>
        <v>1.7887119837365892E-2</v>
      </c>
      <c r="AP591" s="122">
        <f t="shared" si="120"/>
        <v>0.12990837741723241</v>
      </c>
      <c r="AQ591" s="122">
        <f t="shared" si="121"/>
        <v>5.5595969744739668E-2</v>
      </c>
      <c r="AR591" s="122">
        <f t="shared" si="122"/>
        <v>0.17563618678870532</v>
      </c>
      <c r="AS591" s="122">
        <f t="shared" si="123"/>
        <v>2.890364870918876E-2</v>
      </c>
      <c r="AT591" s="122">
        <f t="shared" si="124"/>
        <v>0.12390262822408273</v>
      </c>
      <c r="AU591" s="122">
        <f t="shared" si="125"/>
        <v>9.8551033593104367E-2</v>
      </c>
      <c r="AV591" s="122">
        <f t="shared" si="126"/>
        <v>0.12982766489935296</v>
      </c>
      <c r="AW591" s="122">
        <f t="shared" si="127"/>
        <v>0.10256120889952079</v>
      </c>
      <c r="AX591" s="122">
        <f t="shared" si="128"/>
        <v>1</v>
      </c>
      <c r="AY591" s="122">
        <f>SUMPRODUCT(AN591:AW591,幕後結果_最佳化!$Z$1005:$AI$1005)</f>
        <v>-0.10487195837998237</v>
      </c>
      <c r="AZ591" s="122">
        <f>(SUMPRODUCT(AN591:AW591,MMULT(AN591:AW591,幕後結果!$AB$9:$AK$18)))*252</f>
        <v>7.3107251630898262E-2</v>
      </c>
      <c r="BA591" s="122">
        <f t="shared" si="129"/>
        <v>0.2703835269222189</v>
      </c>
      <c r="BB591" s="98">
        <f t="shared" si="130"/>
        <v>-0.5465272239846618</v>
      </c>
      <c r="BC591" s="56"/>
      <c r="BD591" s="56"/>
    </row>
    <row r="592" spans="1:56">
      <c r="A592" s="91">
        <v>591</v>
      </c>
      <c r="B592" s="122">
        <v>0.43922148828529739</v>
      </c>
      <c r="C592" s="122">
        <v>0.3011683552494584</v>
      </c>
      <c r="D592" s="122">
        <v>0.49367550620187983</v>
      </c>
      <c r="E592" s="122">
        <v>0.36702253270421203</v>
      </c>
      <c r="F592" s="122">
        <v>0.9796449207118465</v>
      </c>
      <c r="G592" s="122">
        <v>0.27984803577331951</v>
      </c>
      <c r="H592" s="122">
        <v>0.44827118351512274</v>
      </c>
      <c r="I592" s="122">
        <v>0.62767114880114527</v>
      </c>
      <c r="J592" s="122">
        <v>0.68923109492394596</v>
      </c>
      <c r="K592" s="100">
        <v>0.26833823694572145</v>
      </c>
      <c r="L592" s="101"/>
      <c r="M592" s="102">
        <v>591</v>
      </c>
      <c r="N592" s="125">
        <v>-0.15294331590512567</v>
      </c>
      <c r="O592" s="125">
        <v>-0.52104315280541347</v>
      </c>
      <c r="P592" s="125">
        <v>-1.585381907799753E-2</v>
      </c>
      <c r="Q592" s="125">
        <v>-0.33974965358306281</v>
      </c>
      <c r="R592" s="125">
        <v>2.0464699243424884</v>
      </c>
      <c r="S592" s="125">
        <v>-0.58329300366849335</v>
      </c>
      <c r="T592" s="125">
        <v>-0.13003041025645357</v>
      </c>
      <c r="U592" s="122">
        <v>0.32569159715492663</v>
      </c>
      <c r="V592" s="122">
        <v>0.49367204627546307</v>
      </c>
      <c r="W592" s="94">
        <v>-0.61784658219828104</v>
      </c>
      <c r="X592" s="56"/>
      <c r="Y592" s="95">
        <v>591</v>
      </c>
      <c r="Z592" s="122">
        <f>(幕後結果!$AB$2+幕後結果!$AB$4*幕後結果_最佳化!$N1593)*12/3</f>
        <v>-1.9840276721445633</v>
      </c>
      <c r="AA592" s="122">
        <f>(幕後結果!$AC$2+幕後結果!$AC$4*幕後結果_最佳化!$O1593)*12/3</f>
        <v>-0.55360532278186769</v>
      </c>
      <c r="AB592" s="122">
        <f>(幕後結果!$AD$2+幕後結果!$AD$4*幕後結果_最佳化!$P1593)*12/3</f>
        <v>-0.32462489448441445</v>
      </c>
      <c r="AC592" s="122">
        <f>(幕後結果!$AE$2+幕後結果!$AE$4*幕後結果_最佳化!$Q1593)*12/3</f>
        <v>-0.288718947750843</v>
      </c>
      <c r="AD592" s="122">
        <f>(幕後結果!$AF$2+幕後結果!$AF$4*幕後結果_最佳化!$R1593)*12/3</f>
        <v>4.6897797635498071</v>
      </c>
      <c r="AE592" s="122">
        <f>(幕後結果!$AG$2+幕後結果!$AG$4*幕後結果_最佳化!$S1593)*12/3</f>
        <v>-0.70091177823781725</v>
      </c>
      <c r="AF592" s="122">
        <f>(幕後結果!$AH$2+幕後結果!$AH$4*幕後結果_最佳化!$T1593)*12/3</f>
        <v>2.0405362531088572E-2</v>
      </c>
      <c r="AG592" s="122">
        <f>(幕後結果!$AI$2+幕後結果!$AI$4*幕後結果_最佳化!$U1593)*12/3</f>
        <v>7.4360364051919592E-2</v>
      </c>
      <c r="AH592" s="122">
        <f>(幕後結果!$AJ$2+幕後結果!$AJ$4*幕後結果_最佳化!$V1593)*12/3</f>
        <v>0.96464963404084891</v>
      </c>
      <c r="AI592" s="96">
        <f>(幕後結果!$AK$2+幕後結果!$AK$4*幕後結果_最佳化!$W1593)*12/3</f>
        <v>-1.6225114705792623</v>
      </c>
      <c r="AJ592" s="56"/>
      <c r="AK592" s="56"/>
      <c r="AL592" s="56"/>
      <c r="AM592" s="104">
        <v>591</v>
      </c>
      <c r="AN592" s="122">
        <f t="shared" si="118"/>
        <v>0.117677453093047</v>
      </c>
      <c r="AO592" s="122">
        <f t="shared" si="119"/>
        <v>6.4248960196233884E-2</v>
      </c>
      <c r="AP592" s="122">
        <f t="shared" si="120"/>
        <v>1.648919269981583E-2</v>
      </c>
      <c r="AQ592" s="122">
        <f t="shared" si="121"/>
        <v>2.4418363875656716E-2</v>
      </c>
      <c r="AR592" s="122">
        <f t="shared" si="122"/>
        <v>0.18232517770910725</v>
      </c>
      <c r="AS592" s="122">
        <f t="shared" si="123"/>
        <v>0.15860720211936624</v>
      </c>
      <c r="AT592" s="122">
        <f t="shared" si="124"/>
        <v>9.4246216620778325E-2</v>
      </c>
      <c r="AU592" s="122">
        <f t="shared" si="125"/>
        <v>0.14092778611409462</v>
      </c>
      <c r="AV592" s="122">
        <f t="shared" si="126"/>
        <v>2.0025869495499015E-2</v>
      </c>
      <c r="AW592" s="122">
        <f t="shared" si="127"/>
        <v>0.18103377807640117</v>
      </c>
      <c r="AX592" s="122">
        <f t="shared" si="128"/>
        <v>1</v>
      </c>
      <c r="AY592" s="122">
        <f>SUMPRODUCT(AN592:AW592,幕後結果_最佳化!$Z$1005:$AI$1005)</f>
        <v>-0.32230110396758033</v>
      </c>
      <c r="AZ592" s="122">
        <f>(SUMPRODUCT(AN592:AW592,MMULT(AN592:AW592,幕後結果!$AB$9:$AK$18)))*252</f>
        <v>8.5614567188972882E-2</v>
      </c>
      <c r="BA592" s="122">
        <f t="shared" si="129"/>
        <v>0.29259967052095748</v>
      </c>
      <c r="BB592" s="98">
        <f t="shared" si="130"/>
        <v>-1.2481254791482164</v>
      </c>
      <c r="BC592" s="56"/>
      <c r="BD592" s="56"/>
    </row>
    <row r="593" spans="1:56">
      <c r="A593" s="91">
        <v>592</v>
      </c>
      <c r="B593" s="122">
        <v>0.6591490637028663</v>
      </c>
      <c r="C593" s="122">
        <v>0.48085187898815618</v>
      </c>
      <c r="D593" s="122">
        <v>0.4964506818016865</v>
      </c>
      <c r="E593" s="122">
        <v>7.3020648094292095E-2</v>
      </c>
      <c r="F593" s="122">
        <v>0.24481738547328336</v>
      </c>
      <c r="G593" s="122">
        <v>0.53885793061042464</v>
      </c>
      <c r="H593" s="122">
        <v>0.94493130623271337</v>
      </c>
      <c r="I593" s="122">
        <v>0.60540340941536641</v>
      </c>
      <c r="J593" s="122">
        <v>0.70166171902858232</v>
      </c>
      <c r="K593" s="100">
        <v>0.12590677831988439</v>
      </c>
      <c r="L593" s="101"/>
      <c r="M593" s="102">
        <v>592</v>
      </c>
      <c r="N593" s="125">
        <v>0.41014188001811036</v>
      </c>
      <c r="O593" s="125">
        <v>-4.8015665207803454E-2</v>
      </c>
      <c r="P593" s="125">
        <v>-8.896938723794566E-3</v>
      </c>
      <c r="Q593" s="125">
        <v>-1.4536574656620724</v>
      </c>
      <c r="R593" s="125">
        <v>-0.6908898407953471</v>
      </c>
      <c r="S593" s="125">
        <v>9.7556914134669007E-2</v>
      </c>
      <c r="T593" s="125">
        <v>1.5975759267451617</v>
      </c>
      <c r="U593" s="122">
        <v>0.26735845812288922</v>
      </c>
      <c r="V593" s="122">
        <v>0.52918580622899314</v>
      </c>
      <c r="W593" s="94">
        <v>-1.1459555207221954</v>
      </c>
      <c r="X593" s="56"/>
      <c r="Y593" s="95">
        <v>592</v>
      </c>
      <c r="Z593" s="122">
        <f>(幕後結果!$AB$2+幕後結果!$AB$4*幕後結果_最佳化!$N1594)*12/3</f>
        <v>-1.4072812200693694</v>
      </c>
      <c r="AA593" s="122">
        <f>(幕後結果!$AC$2+幕後結果!$AC$4*幕後結果_最佳化!$O1594)*12/3</f>
        <v>-4.3959312694975515E-2</v>
      </c>
      <c r="AB593" s="122">
        <f>(幕後結果!$AD$2+幕後結果!$AD$4*幕後結果_最佳化!$P1594)*12/3</f>
        <v>-3.4490844326154277E-3</v>
      </c>
      <c r="AC593" s="122">
        <f>(幕後結果!$AE$2+幕後結果!$AE$4*幕後結果_最佳化!$Q1594)*12/3</f>
        <v>-1.2101069945613596</v>
      </c>
      <c r="AD593" s="122">
        <f>(幕後結果!$AF$2+幕後結果!$AF$4*幕後結果_最佳化!$R1594)*12/3</f>
        <v>-0.45172092901970795</v>
      </c>
      <c r="AE593" s="122">
        <f>(幕後結果!$AG$2+幕後結果!$AG$4*幕後結果_最佳化!$S1594)*12/3</f>
        <v>-0.19512245213057514</v>
      </c>
      <c r="AF593" s="122">
        <f>(幕後結果!$AH$2+幕後結果!$AH$4*幕後結果_最佳化!$T1594)*12/3</f>
        <v>1.5869889639627788</v>
      </c>
      <c r="AG593" s="122">
        <f>(幕後結果!$AI$2+幕後結果!$AI$4*幕後結果_最佳化!$U1594)*12/3</f>
        <v>-0.38411243475103191</v>
      </c>
      <c r="AH593" s="122">
        <f>(幕後結果!$AJ$2+幕後結果!$AJ$4*幕後結果_最佳化!$V1594)*12/3</f>
        <v>1.6895426830645928</v>
      </c>
      <c r="AI593" s="96">
        <f>(幕後結果!$AK$2+幕後結果!$AK$4*幕後結果_最佳化!$W1594)*12/3</f>
        <v>-3.1421936068760075</v>
      </c>
      <c r="AJ593" s="56"/>
      <c r="AK593" s="56"/>
      <c r="AL593" s="56"/>
      <c r="AM593" s="104">
        <v>592</v>
      </c>
      <c r="AN593" s="122">
        <f t="shared" si="118"/>
        <v>8.5526733850626438E-2</v>
      </c>
      <c r="AO593" s="122">
        <f t="shared" si="119"/>
        <v>0.13401719180954969</v>
      </c>
      <c r="AP593" s="122">
        <f t="shared" si="120"/>
        <v>0.1184325166807967</v>
      </c>
      <c r="AQ593" s="122">
        <f t="shared" si="121"/>
        <v>3.7993552192465183E-2</v>
      </c>
      <c r="AR593" s="122">
        <f t="shared" si="122"/>
        <v>3.6204304093906819E-2</v>
      </c>
      <c r="AS593" s="122">
        <f t="shared" si="123"/>
        <v>9.4689574949903654E-2</v>
      </c>
      <c r="AT593" s="122">
        <f t="shared" si="124"/>
        <v>0.10906461758367159</v>
      </c>
      <c r="AU593" s="122">
        <f t="shared" si="125"/>
        <v>0.13738991577318863</v>
      </c>
      <c r="AV593" s="122">
        <f t="shared" si="126"/>
        <v>0.12689687204989253</v>
      </c>
      <c r="AW593" s="122">
        <f t="shared" si="127"/>
        <v>0.11978472101599869</v>
      </c>
      <c r="AX593" s="122">
        <f t="shared" si="128"/>
        <v>0.99999999999999978</v>
      </c>
      <c r="AY593" s="122">
        <f>SUMPRODUCT(AN593:AW593,幕後結果_最佳化!$Z$1005:$AI$1005)</f>
        <v>-0.2053871342421229</v>
      </c>
      <c r="AZ593" s="122">
        <f>(SUMPRODUCT(AN593:AW593,MMULT(AN593:AW593,幕後結果!$AB$9:$AK$18)))*252</f>
        <v>5.8643095016566324E-2</v>
      </c>
      <c r="BA593" s="122">
        <f t="shared" si="129"/>
        <v>0.2421633643154272</v>
      </c>
      <c r="BB593" s="98">
        <f t="shared" si="130"/>
        <v>-1.0252877636714661</v>
      </c>
      <c r="BC593" s="56"/>
      <c r="BD593" s="56"/>
    </row>
    <row r="594" spans="1:56">
      <c r="A594" s="91">
        <v>593</v>
      </c>
      <c r="B594" s="122">
        <v>0.8531881338690408</v>
      </c>
      <c r="C594" s="122">
        <v>0.80035384361402384</v>
      </c>
      <c r="D594" s="122">
        <v>0.31148468806193774</v>
      </c>
      <c r="E594" s="122">
        <v>0.99639413636441754</v>
      </c>
      <c r="F594" s="122">
        <v>0.59191600299711467</v>
      </c>
      <c r="G594" s="122">
        <v>0.35531350764803848</v>
      </c>
      <c r="H594" s="122">
        <v>0.48845083338357731</v>
      </c>
      <c r="I594" s="122">
        <v>0.79965256115312733</v>
      </c>
      <c r="J594" s="122">
        <v>0.40524987377116828</v>
      </c>
      <c r="K594" s="100">
        <v>0.45342945030300563</v>
      </c>
      <c r="L594" s="101"/>
      <c r="M594" s="102">
        <v>593</v>
      </c>
      <c r="N594" s="125">
        <v>1.0502053022981683</v>
      </c>
      <c r="O594" s="125">
        <v>0.8428858056885894</v>
      </c>
      <c r="P594" s="125">
        <v>-0.49164634296634924</v>
      </c>
      <c r="Q594" s="125">
        <v>2.6869058708097446</v>
      </c>
      <c r="R594" s="125">
        <v>0.23247642731061197</v>
      </c>
      <c r="S594" s="125">
        <v>-0.37101411942857176</v>
      </c>
      <c r="T594" s="125">
        <v>-2.895351239713391E-2</v>
      </c>
      <c r="U594" s="122">
        <v>0.84038085910751148</v>
      </c>
      <c r="V594" s="122">
        <v>-0.23978137354530285</v>
      </c>
      <c r="W594" s="94">
        <v>-0.11700145483939599</v>
      </c>
      <c r="X594" s="56"/>
      <c r="Y594" s="95">
        <v>593</v>
      </c>
      <c r="Z594" s="122">
        <f>(幕後結果!$AB$2+幕後結果!$AB$4*幕後結果_最佳化!$N1595)*12/3</f>
        <v>-0.75168893922834412</v>
      </c>
      <c r="AA594" s="122">
        <f>(幕後結果!$AC$2+幕後結果!$AC$4*幕後結果_最佳化!$O1595)*12/3</f>
        <v>0.90891547678739515</v>
      </c>
      <c r="AB594" s="122">
        <f>(幕後結果!$AD$2+幕後結果!$AD$4*幕後結果_最佳化!$P1595)*12/3</f>
        <v>-4.4734796139257384E-2</v>
      </c>
      <c r="AC594" s="122">
        <f>(幕後結果!$AE$2+幕後結果!$AE$4*幕後結果_最佳化!$Q1595)*12/3</f>
        <v>3.3956319057983095</v>
      </c>
      <c r="AD594" s="122">
        <f>(幕後結果!$AF$2+幕後結果!$AF$4*幕後結果_最佳化!$R1595)*12/3</f>
        <v>2.2687546006903365</v>
      </c>
      <c r="AE594" s="122">
        <f>(幕後結果!$AG$2+幕後結果!$AG$4*幕後結果_最佳化!$S1595)*12/3</f>
        <v>0.37729072163314809</v>
      </c>
      <c r="AF594" s="122">
        <f>(幕後結果!$AH$2+幕後結果!$AH$4*幕後結果_最佳化!$T1595)*12/3</f>
        <v>0.69141799125163983</v>
      </c>
      <c r="AG594" s="122">
        <f>(幕後結果!$AI$2+幕後結果!$AI$4*幕後結果_最佳化!$U1595)*12/3</f>
        <v>1.029785735593995</v>
      </c>
      <c r="AH594" s="122">
        <f>(幕後結果!$AJ$2+幕後結果!$AJ$4*幕後結果_最佳化!$V1595)*12/3</f>
        <v>0.74911480381698559</v>
      </c>
      <c r="AI594" s="96">
        <f>(幕後結果!$AK$2+幕後結果!$AK$4*幕後結果_最佳化!$W1595)*12/3</f>
        <v>-0.98513244500720842</v>
      </c>
      <c r="AJ594" s="56"/>
      <c r="AK594" s="56"/>
      <c r="AL594" s="56"/>
      <c r="AM594" s="104">
        <v>593</v>
      </c>
      <c r="AN594" s="122">
        <f t="shared" si="118"/>
        <v>0.10637182344297905</v>
      </c>
      <c r="AO594" s="122">
        <f t="shared" si="119"/>
        <v>0.18970046724022332</v>
      </c>
      <c r="AP594" s="122">
        <f t="shared" si="120"/>
        <v>4.1587553128169863E-2</v>
      </c>
      <c r="AQ594" s="122">
        <f t="shared" si="121"/>
        <v>0.10121539898342963</v>
      </c>
      <c r="AR594" s="122">
        <f t="shared" si="122"/>
        <v>4.8304263435784499E-2</v>
      </c>
      <c r="AS594" s="122">
        <f t="shared" si="123"/>
        <v>0.16261283994674772</v>
      </c>
      <c r="AT594" s="122">
        <f t="shared" si="124"/>
        <v>7.795481986775249E-2</v>
      </c>
      <c r="AU594" s="122">
        <f t="shared" si="125"/>
        <v>0.16367257157150761</v>
      </c>
      <c r="AV594" s="122">
        <f t="shared" si="126"/>
        <v>8.9534631958235918E-3</v>
      </c>
      <c r="AW594" s="122">
        <f t="shared" si="127"/>
        <v>9.9626799187582146E-2</v>
      </c>
      <c r="AX594" s="122">
        <f t="shared" si="128"/>
        <v>0.99999999999999978</v>
      </c>
      <c r="AY594" s="122">
        <f>SUMPRODUCT(AN594:AW594,幕後結果_最佳化!$Z$1005:$AI$1005)</f>
        <v>-0.31098399400924887</v>
      </c>
      <c r="AZ594" s="122">
        <f>(SUMPRODUCT(AN594:AW594,MMULT(AN594:AW594,幕後結果!$AB$9:$AK$18)))*252</f>
        <v>6.6924290974166425E-2</v>
      </c>
      <c r="BA594" s="122">
        <f t="shared" si="129"/>
        <v>0.25869729603180319</v>
      </c>
      <c r="BB594" s="98">
        <f t="shared" si="130"/>
        <v>-1.3679462423362314</v>
      </c>
      <c r="BC594" s="56"/>
      <c r="BD594" s="56"/>
    </row>
    <row r="595" spans="1:56">
      <c r="A595" s="91">
        <v>594</v>
      </c>
      <c r="B595" s="122">
        <v>0.55601386400820396</v>
      </c>
      <c r="C595" s="122">
        <v>0.52105678382763032</v>
      </c>
      <c r="D595" s="122">
        <v>0.4998452874673065</v>
      </c>
      <c r="E595" s="122">
        <v>0.43979012877261314</v>
      </c>
      <c r="F595" s="122">
        <v>0.83075762999986624</v>
      </c>
      <c r="G595" s="122">
        <v>0.58683729989046873</v>
      </c>
      <c r="H595" s="122">
        <v>0.97219582352913148</v>
      </c>
      <c r="I595" s="122">
        <v>0.48787713394562715</v>
      </c>
      <c r="J595" s="122">
        <v>0.42536782445035359</v>
      </c>
      <c r="K595" s="100">
        <v>0.14693188909015409</v>
      </c>
      <c r="L595" s="101"/>
      <c r="M595" s="102">
        <v>594</v>
      </c>
      <c r="N595" s="125">
        <v>0.14087046875867709</v>
      </c>
      <c r="O595" s="125">
        <v>5.2806060894912063E-2</v>
      </c>
      <c r="P595" s="125">
        <v>-3.8780681860994907E-4</v>
      </c>
      <c r="Q595" s="125">
        <v>-0.15150133534293861</v>
      </c>
      <c r="R595" s="125">
        <v>0.95716349366728004</v>
      </c>
      <c r="S595" s="125">
        <v>0.2194167796409433</v>
      </c>
      <c r="T595" s="125">
        <v>1.9140923804476355</v>
      </c>
      <c r="U595" s="122">
        <v>-3.0392196979236979E-2</v>
      </c>
      <c r="V595" s="122">
        <v>-0.18817987394924388</v>
      </c>
      <c r="W595" s="94">
        <v>-1.0496832263550295</v>
      </c>
      <c r="X595" s="56"/>
      <c r="Y595" s="95">
        <v>594</v>
      </c>
      <c r="Z595" s="122">
        <f>(幕後結果!$AB$2+幕後結果!$AB$4*幕後結果_最佳化!$N1596)*12/3</f>
        <v>-1.6830855427785218</v>
      </c>
      <c r="AA595" s="122">
        <f>(幕後結果!$AC$2+幕後結果!$AC$4*幕後結果_最佳化!$O1596)*12/3</f>
        <v>5.819163164399057E-2</v>
      </c>
      <c r="AB595" s="122">
        <f>(幕後結果!$AD$2+幕後結果!$AD$4*幕後結果_最佳化!$P1596)*12/3</f>
        <v>7.2468936875001028E-4</v>
      </c>
      <c r="AC595" s="122">
        <f>(幕後結果!$AE$2+幕後結果!$AE$4*幕後結果_最佳化!$Q1596)*12/3</f>
        <v>0.17397325977713538</v>
      </c>
      <c r="AD595" s="122">
        <f>(幕後結果!$AF$2+幕後結果!$AF$4*幕後結果_最佳化!$R1596)*12/3</f>
        <v>2.8484169027409543</v>
      </c>
      <c r="AE595" s="122">
        <f>(幕後結果!$AG$2+幕後結果!$AG$4*幕後結果_最佳化!$S1596)*12/3</f>
        <v>-3.1279527075896152E-4</v>
      </c>
      <c r="AF595" s="122">
        <f>(幕後結果!$AH$2+幕後結果!$AH$4*幕後結果_最佳化!$T1596)*12/3</f>
        <v>1.9729767465001491</v>
      </c>
      <c r="AG595" s="122">
        <f>(幕後結果!$AI$2+幕後結果!$AI$4*幕後結果_最佳化!$U1596)*12/3</f>
        <v>-0.45385739262882402</v>
      </c>
      <c r="AH595" s="122">
        <f>(幕後結果!$AJ$2+幕後結果!$AJ$4*幕後結果_最佳化!$V1596)*12/3</f>
        <v>0.86736188160947314</v>
      </c>
      <c r="AI595" s="96">
        <f>(幕後結果!$AK$2+幕後結果!$AK$4*幕後結果_最佳化!$W1596)*12/3</f>
        <v>-2.5057419192864328</v>
      </c>
      <c r="AJ595" s="56"/>
      <c r="AK595" s="56"/>
      <c r="AL595" s="56"/>
      <c r="AM595" s="104">
        <v>594</v>
      </c>
      <c r="AN595" s="122">
        <f t="shared" si="118"/>
        <v>4.9045367944469377E-2</v>
      </c>
      <c r="AO595" s="122">
        <f t="shared" si="119"/>
        <v>0.16001452320776152</v>
      </c>
      <c r="AP595" s="122">
        <f t="shared" si="120"/>
        <v>4.4235133045303944E-2</v>
      </c>
      <c r="AQ595" s="122">
        <f t="shared" si="121"/>
        <v>0.11667608386515928</v>
      </c>
      <c r="AR595" s="122">
        <f t="shared" si="122"/>
        <v>0.1268167926595567</v>
      </c>
      <c r="AS595" s="122">
        <f t="shared" si="123"/>
        <v>1.9364373484257749E-2</v>
      </c>
      <c r="AT595" s="122">
        <f t="shared" si="124"/>
        <v>0.13622577332833199</v>
      </c>
      <c r="AU595" s="122">
        <f t="shared" si="125"/>
        <v>0.19542380600427864</v>
      </c>
      <c r="AV595" s="122">
        <f t="shared" si="126"/>
        <v>8.6052933271601711E-2</v>
      </c>
      <c r="AW595" s="122">
        <f t="shared" si="127"/>
        <v>6.6145213189279226E-2</v>
      </c>
      <c r="AX595" s="122">
        <f t="shared" si="128"/>
        <v>1</v>
      </c>
      <c r="AY595" s="122">
        <f>SUMPRODUCT(AN595:AW595,幕後結果_最佳化!$Z$1005:$AI$1005)</f>
        <v>2.0714534410638266E-2</v>
      </c>
      <c r="AZ595" s="122">
        <f>(SUMPRODUCT(AN595:AW595,MMULT(AN595:AW595,幕後結果!$AB$9:$AK$18)))*252</f>
        <v>7.4419388440420411E-2</v>
      </c>
      <c r="BA595" s="122">
        <f t="shared" si="129"/>
        <v>0.27279917236021889</v>
      </c>
      <c r="BB595" s="98">
        <f t="shared" si="130"/>
        <v>-8.1325267219164568E-2</v>
      </c>
      <c r="BC595" s="56"/>
      <c r="BD595" s="56"/>
    </row>
    <row r="596" spans="1:56">
      <c r="A596" s="91">
        <v>595</v>
      </c>
      <c r="B596" s="122">
        <v>0.45749936853999018</v>
      </c>
      <c r="C596" s="122">
        <v>0.57052399489139805</v>
      </c>
      <c r="D596" s="122">
        <v>0.95140349823158621</v>
      </c>
      <c r="E596" s="122">
        <v>0.44905309056281451</v>
      </c>
      <c r="F596" s="122">
        <v>0.9098221390139003</v>
      </c>
      <c r="G596" s="122">
        <v>0.24387773429328541</v>
      </c>
      <c r="H596" s="122">
        <v>0.2702249666415395</v>
      </c>
      <c r="I596" s="122">
        <v>0.11046069461760655</v>
      </c>
      <c r="J596" s="122">
        <v>0.11182970348708032</v>
      </c>
      <c r="K596" s="100">
        <v>9.2088813626024724E-2</v>
      </c>
      <c r="L596" s="101"/>
      <c r="M596" s="102">
        <v>595</v>
      </c>
      <c r="N596" s="125">
        <v>-0.10673560267711209</v>
      </c>
      <c r="O596" s="125">
        <v>0.17770837172557871</v>
      </c>
      <c r="P596" s="125">
        <v>1.6586169524661498</v>
      </c>
      <c r="Q596" s="125">
        <v>-0.128054073055623</v>
      </c>
      <c r="R596" s="125">
        <v>1.3396605705511073</v>
      </c>
      <c r="S596" s="125">
        <v>-0.69388318645629621</v>
      </c>
      <c r="T596" s="125">
        <v>-0.61213274659024097</v>
      </c>
      <c r="U596" s="122">
        <v>-1.2240817517056948</v>
      </c>
      <c r="V596" s="122">
        <v>-1.2168549541963762</v>
      </c>
      <c r="W596" s="94">
        <v>-1.3280014519568699</v>
      </c>
      <c r="X596" s="56"/>
      <c r="Y596" s="95">
        <v>595</v>
      </c>
      <c r="Z596" s="122">
        <f>(幕後結果!$AB$2+幕後結果!$AB$4*幕後結果_最佳化!$N1597)*12/3</f>
        <v>-1.9366988933812197</v>
      </c>
      <c r="AA596" s="122">
        <f>(幕後結果!$AC$2+幕後結果!$AC$4*幕後結果_最佳化!$O1597)*12/3</f>
        <v>0.18617087278558322</v>
      </c>
      <c r="AB596" s="122">
        <f>(幕後結果!$AD$2+幕後結果!$AD$4*幕後結果_最佳化!$P1597)*12/3</f>
        <v>1.9104129766512916</v>
      </c>
      <c r="AC596" s="122">
        <f>(幕後結果!$AE$2+幕後結果!$AE$4*幕後結果_最佳化!$Q1597)*12/3</f>
        <v>1.0502915002683273</v>
      </c>
      <c r="AD596" s="122">
        <f>(幕後結果!$AF$2+幕後結果!$AF$4*幕後結果_最佳化!$R1597)*12/3</f>
        <v>4.1836037279461475</v>
      </c>
      <c r="AE596" s="122">
        <f>(幕後結果!$AG$2+幕後結果!$AG$4*幕後結果_最佳化!$S1597)*12/3</f>
        <v>-0.78148152879538613</v>
      </c>
      <c r="AF596" s="122">
        <f>(幕後結果!$AH$2+幕後結果!$AH$4*幕後結果_最佳化!$T1597)*12/3</f>
        <v>-0.21510302231125589</v>
      </c>
      <c r="AG596" s="122">
        <f>(幕後結果!$AI$2+幕後結果!$AI$4*幕後結果_最佳化!$U1597)*12/3</f>
        <v>-0.77898209174451905</v>
      </c>
      <c r="AH596" s="122">
        <f>(幕後結果!$AJ$2+幕後結果!$AJ$4*幕後結果_最佳化!$V1597)*12/3</f>
        <v>-0.39237774396975161</v>
      </c>
      <c r="AI596" s="96">
        <f>(幕後結果!$AK$2+幕後結果!$AK$4*幕後結果_最佳化!$W1597)*12/3</f>
        <v>-2.5671161276283687</v>
      </c>
      <c r="AJ596" s="56"/>
      <c r="AK596" s="56"/>
      <c r="AL596" s="56"/>
      <c r="AM596" s="104">
        <v>595</v>
      </c>
      <c r="AN596" s="122">
        <f t="shared" si="118"/>
        <v>0.13511751343392189</v>
      </c>
      <c r="AO596" s="122">
        <f t="shared" si="119"/>
        <v>8.4934757472777928E-2</v>
      </c>
      <c r="AP596" s="122">
        <f t="shared" si="120"/>
        <v>0.1859056126593279</v>
      </c>
      <c r="AQ596" s="122">
        <f t="shared" si="121"/>
        <v>4.4127993893239882E-3</v>
      </c>
      <c r="AR596" s="122">
        <f t="shared" si="122"/>
        <v>0.17677538198999065</v>
      </c>
      <c r="AS596" s="122">
        <f t="shared" si="123"/>
        <v>8.4245597555630866E-2</v>
      </c>
      <c r="AT596" s="122">
        <f t="shared" si="124"/>
        <v>0.18674451956521737</v>
      </c>
      <c r="AU596" s="122">
        <f t="shared" si="125"/>
        <v>4.2107685329753397E-2</v>
      </c>
      <c r="AV596" s="122">
        <f t="shared" si="126"/>
        <v>7.9873625543549001E-2</v>
      </c>
      <c r="AW596" s="122">
        <f t="shared" si="127"/>
        <v>1.9882507060507194E-2</v>
      </c>
      <c r="AX596" s="122">
        <f t="shared" si="128"/>
        <v>1.0000000000000002</v>
      </c>
      <c r="AY596" s="122">
        <f>SUMPRODUCT(AN596:AW596,幕後結果_最佳化!$Z$1005:$AI$1005)</f>
        <v>-5.6411458953316979E-4</v>
      </c>
      <c r="AZ596" s="122">
        <f>(SUMPRODUCT(AN596:AW596,MMULT(AN596:AW596,幕後結果!$AB$9:$AK$18)))*252</f>
        <v>6.5898507953581084E-2</v>
      </c>
      <c r="BA596" s="122">
        <f t="shared" si="129"/>
        <v>0.25670704694959406</v>
      </c>
      <c r="BB596" s="98">
        <f t="shared" si="130"/>
        <v>-0.1693140687254589</v>
      </c>
      <c r="BC596" s="56"/>
      <c r="BD596" s="56"/>
    </row>
    <row r="597" spans="1:56">
      <c r="A597" s="91">
        <v>596</v>
      </c>
      <c r="B597" s="122">
        <v>0.35582794560352737</v>
      </c>
      <c r="C597" s="122">
        <v>3.7444723139887781E-2</v>
      </c>
      <c r="D597" s="122">
        <v>0.5959278264607224</v>
      </c>
      <c r="E597" s="122">
        <v>0.95450980415944597</v>
      </c>
      <c r="F597" s="122">
        <v>0.62289943666419911</v>
      </c>
      <c r="G597" s="122">
        <v>0.43433589684837814</v>
      </c>
      <c r="H597" s="122">
        <v>0.80549416943368213</v>
      </c>
      <c r="I597" s="122">
        <v>0.9874476421800007</v>
      </c>
      <c r="J597" s="122">
        <v>0.12239636124727071</v>
      </c>
      <c r="K597" s="100">
        <v>0.45708043004175525</v>
      </c>
      <c r="L597" s="101"/>
      <c r="M597" s="102">
        <v>596</v>
      </c>
      <c r="N597" s="125">
        <v>-0.36963309154465779</v>
      </c>
      <c r="O597" s="125">
        <v>-1.7811408344881539</v>
      </c>
      <c r="P597" s="125">
        <v>0.24282063810241394</v>
      </c>
      <c r="Q597" s="125">
        <v>1.6902486648053408</v>
      </c>
      <c r="R597" s="125">
        <v>0.31310468914419559</v>
      </c>
      <c r="S597" s="125">
        <v>-0.16534582287677718</v>
      </c>
      <c r="T597" s="125">
        <v>0.86141110653721009</v>
      </c>
      <c r="U597" s="122">
        <v>2.2397875943561343</v>
      </c>
      <c r="V597" s="122">
        <v>-1.1630906567891575</v>
      </c>
      <c r="W597" s="94">
        <v>-0.10779178431601771</v>
      </c>
      <c r="X597" s="56"/>
      <c r="Y597" s="95">
        <v>596</v>
      </c>
      <c r="Z597" s="122">
        <f>(幕後結果!$AB$2+幕後結果!$AB$4*幕後結果_最佳化!$N1598)*12/3</f>
        <v>-2.2059746531802844</v>
      </c>
      <c r="AA597" s="122">
        <f>(幕後結果!$AC$2+幕後結果!$AC$4*幕後結果_最佳化!$O1598)*12/3</f>
        <v>-1.8899035082665308</v>
      </c>
      <c r="AB597" s="122">
        <f>(幕後結果!$AD$2+幕後結果!$AD$4*幕後結果_最佳化!$P1598)*12/3</f>
        <v>-0.62418022386943672</v>
      </c>
      <c r="AC597" s="122">
        <f>(幕後結果!$AE$2+幕後結果!$AE$4*幕後結果_最佳化!$Q1598)*12/3</f>
        <v>1.5343316196918007</v>
      </c>
      <c r="AD597" s="122">
        <f>(幕後結果!$AF$2+幕後結果!$AF$4*幕後結果_最佳化!$R1598)*12/3</f>
        <v>2.0903552018633067</v>
      </c>
      <c r="AE597" s="122">
        <f>(幕後結果!$AG$2+幕後結果!$AG$4*幕後結果_最佳化!$S1598)*12/3</f>
        <v>-0.14506815748237861</v>
      </c>
      <c r="AF597" s="122">
        <f>(幕後結果!$AH$2+幕後結果!$AH$4*幕後結果_最佳化!$T1598)*12/3</f>
        <v>0.59043644894890046</v>
      </c>
      <c r="AG597" s="122">
        <f>(幕後結果!$AI$2+幕後結果!$AI$4*幕後結果_最佳化!$U1598)*12/3</f>
        <v>0.60703666572235737</v>
      </c>
      <c r="AH597" s="122">
        <f>(幕後結果!$AJ$2+幕後結果!$AJ$4*幕後結果_最佳化!$V1598)*12/3</f>
        <v>-0.50486676979637279</v>
      </c>
      <c r="AI597" s="96">
        <f>(幕後結果!$AK$2+幕後結果!$AK$4*幕後結果_最佳化!$W1598)*12/3</f>
        <v>-1.2394024989524901</v>
      </c>
      <c r="AJ597" s="56"/>
      <c r="AK597" s="56"/>
      <c r="AL597" s="56"/>
      <c r="AM597" s="104">
        <v>596</v>
      </c>
      <c r="AN597" s="122">
        <f t="shared" si="118"/>
        <v>0.1180771748313998</v>
      </c>
      <c r="AO597" s="122">
        <f t="shared" si="119"/>
        <v>0.10636911598839167</v>
      </c>
      <c r="AP597" s="122">
        <f t="shared" si="120"/>
        <v>4.4856163744818538E-2</v>
      </c>
      <c r="AQ597" s="122">
        <f t="shared" si="121"/>
        <v>0.18685644200718746</v>
      </c>
      <c r="AR597" s="122">
        <f t="shared" si="122"/>
        <v>2.6416104220238091E-2</v>
      </c>
      <c r="AS597" s="122">
        <f t="shared" si="123"/>
        <v>5.3907257776564133E-2</v>
      </c>
      <c r="AT597" s="122">
        <f t="shared" si="124"/>
        <v>6.0629390953469121E-2</v>
      </c>
      <c r="AU597" s="122">
        <f t="shared" si="125"/>
        <v>0.16291895336268011</v>
      </c>
      <c r="AV597" s="122">
        <f t="shared" si="126"/>
        <v>0.17669740254105853</v>
      </c>
      <c r="AW597" s="122">
        <f t="shared" si="127"/>
        <v>6.3271994574192372E-2</v>
      </c>
      <c r="AX597" s="122">
        <f t="shared" si="128"/>
        <v>0.99999999999999978</v>
      </c>
      <c r="AY597" s="122">
        <f>SUMPRODUCT(AN597:AW597,幕後結果_最佳化!$Z$1005:$AI$1005)</f>
        <v>-0.11545443233368387</v>
      </c>
      <c r="AZ597" s="122">
        <f>(SUMPRODUCT(AN597:AW597,MMULT(AN597:AW597,幕後結果!$AB$9:$AK$18)))*252</f>
        <v>5.7761937020498706E-2</v>
      </c>
      <c r="BA597" s="122">
        <f t="shared" si="129"/>
        <v>0.24033713200522866</v>
      </c>
      <c r="BB597" s="98">
        <f t="shared" si="130"/>
        <v>-0.65888458854638743</v>
      </c>
      <c r="BC597" s="56"/>
      <c r="BD597" s="56"/>
    </row>
    <row r="598" spans="1:56">
      <c r="A598" s="91">
        <v>597</v>
      </c>
      <c r="B598" s="122">
        <v>0.21664860737247116</v>
      </c>
      <c r="C598" s="122">
        <v>0.13283423261852567</v>
      </c>
      <c r="D598" s="122">
        <v>0.92572336919277665</v>
      </c>
      <c r="E598" s="122">
        <v>0.19507503999011777</v>
      </c>
      <c r="F598" s="122">
        <v>0.76233325255962092</v>
      </c>
      <c r="G598" s="122">
        <v>0.19429416736801963</v>
      </c>
      <c r="H598" s="122">
        <v>0.41260304700620853</v>
      </c>
      <c r="I598" s="122">
        <v>0.3162617849745506</v>
      </c>
      <c r="J598" s="122">
        <v>0.70312791058449053</v>
      </c>
      <c r="K598" s="100">
        <v>0.34690985749965608</v>
      </c>
      <c r="L598" s="101"/>
      <c r="M598" s="102">
        <v>597</v>
      </c>
      <c r="N598" s="125">
        <v>-0.7835619075226542</v>
      </c>
      <c r="O598" s="125">
        <v>-1.1130930570729749</v>
      </c>
      <c r="P598" s="125">
        <v>1.4446605300845579</v>
      </c>
      <c r="Q598" s="125">
        <v>-0.85934522502698907</v>
      </c>
      <c r="R598" s="125">
        <v>0.71382807843166529</v>
      </c>
      <c r="S598" s="125">
        <v>-0.86218025250015395</v>
      </c>
      <c r="T598" s="125">
        <v>-0.22085402777541793</v>
      </c>
      <c r="U598" s="122">
        <v>-0.47817792916516894</v>
      </c>
      <c r="V598" s="122">
        <v>0.53341811738660505</v>
      </c>
      <c r="W598" s="94">
        <v>-0.39367674170327843</v>
      </c>
      <c r="X598" s="56"/>
      <c r="Y598" s="95">
        <v>597</v>
      </c>
      <c r="Z598" s="122">
        <f>(幕後結果!$AB$2+幕後結果!$AB$4*幕後結果_最佳化!$N1599)*12/3</f>
        <v>-2.6299459771565252</v>
      </c>
      <c r="AA598" s="122">
        <f>(幕後結果!$AC$2+幕後結果!$AC$4*幕後結果_最佳化!$O1599)*12/3</f>
        <v>-1.1902541914209381</v>
      </c>
      <c r="AB598" s="122">
        <f>(幕後結果!$AD$2+幕後結果!$AD$4*幕後結果_最佳化!$P1599)*12/3</f>
        <v>0.97035918637820551</v>
      </c>
      <c r="AC598" s="122">
        <f>(幕後結果!$AE$2+幕後結果!$AE$4*幕後結果_最佳化!$Q1599)*12/3</f>
        <v>-0.41444517605342029</v>
      </c>
      <c r="AD598" s="122">
        <f>(幕後結果!$AF$2+幕後結果!$AF$4*幕後結果_最佳化!$R1599)*12/3</f>
        <v>2.599291564737749</v>
      </c>
      <c r="AE598" s="122">
        <f>(幕後結果!$AG$2+幕後結果!$AG$4*幕後結果_最佳化!$S1599)*12/3</f>
        <v>-1.1592244295547489</v>
      </c>
      <c r="AF598" s="122">
        <f>(幕後結果!$AH$2+幕後結果!$AH$4*幕後結果_最佳化!$T1599)*12/3</f>
        <v>-0.33419944740287139</v>
      </c>
      <c r="AG598" s="122">
        <f>(幕後結果!$AI$2+幕後結果!$AI$4*幕後結果_最佳化!$U1599)*12/3</f>
        <v>-1.1338791884095256</v>
      </c>
      <c r="AH598" s="122">
        <f>(幕後結果!$AJ$2+幕後結果!$AJ$4*幕後結果_最佳化!$V1599)*12/3</f>
        <v>0.97085055216503691</v>
      </c>
      <c r="AI598" s="96">
        <f>(幕後結果!$AK$2+幕後結果!$AK$4*幕後結果_最佳化!$W1599)*12/3</f>
        <v>-2.598866053948782</v>
      </c>
      <c r="AJ598" s="56"/>
      <c r="AK598" s="56"/>
      <c r="AL598" s="56"/>
      <c r="AM598" s="104">
        <v>597</v>
      </c>
      <c r="AN598" s="122">
        <f t="shared" si="118"/>
        <v>0.10329167949081389</v>
      </c>
      <c r="AO598" s="122">
        <f t="shared" si="119"/>
        <v>9.0320251599548651E-2</v>
      </c>
      <c r="AP598" s="122">
        <f t="shared" si="120"/>
        <v>8.6794088534128469E-2</v>
      </c>
      <c r="AQ598" s="122">
        <f t="shared" si="121"/>
        <v>0.12680587122688239</v>
      </c>
      <c r="AR598" s="122">
        <f t="shared" si="122"/>
        <v>8.5668297998909737E-2</v>
      </c>
      <c r="AS598" s="122">
        <f t="shared" si="123"/>
        <v>0.10278308402165164</v>
      </c>
      <c r="AT598" s="122">
        <f t="shared" si="124"/>
        <v>6.7212067373411705E-2</v>
      </c>
      <c r="AU598" s="122">
        <f t="shared" si="125"/>
        <v>0.14179245978221586</v>
      </c>
      <c r="AV598" s="122">
        <f t="shared" si="126"/>
        <v>6.6505531872165666E-2</v>
      </c>
      <c r="AW598" s="122">
        <f t="shared" si="127"/>
        <v>0.12882666810027205</v>
      </c>
      <c r="AX598" s="122">
        <f t="shared" si="128"/>
        <v>1</v>
      </c>
      <c r="AY598" s="122">
        <f>SUMPRODUCT(AN598:AW598,幕後結果_最佳化!$Z$1005:$AI$1005)</f>
        <v>-0.24673340548826223</v>
      </c>
      <c r="AZ598" s="122">
        <f>(SUMPRODUCT(AN598:AW598,MMULT(AN598:AW598,幕後結果!$AB$9:$AK$18)))*252</f>
        <v>6.8845333746999818E-2</v>
      </c>
      <c r="BA598" s="122">
        <f t="shared" si="129"/>
        <v>0.26238394338640431</v>
      </c>
      <c r="BB598" s="98">
        <f t="shared" si="130"/>
        <v>-1.1038533903796413</v>
      </c>
      <c r="BC598" s="56"/>
      <c r="BD598" s="56"/>
    </row>
    <row r="599" spans="1:56">
      <c r="A599" s="91">
        <v>598</v>
      </c>
      <c r="B599" s="122">
        <v>0.82685562830239623</v>
      </c>
      <c r="C599" s="122">
        <v>0.57420235930502428</v>
      </c>
      <c r="D599" s="122">
        <v>0.16386606474727294</v>
      </c>
      <c r="E599" s="122">
        <v>0.18582952423915322</v>
      </c>
      <c r="F599" s="122">
        <v>0.76942115274329237</v>
      </c>
      <c r="G599" s="122">
        <v>0.95655060243311718</v>
      </c>
      <c r="H599" s="122">
        <v>0.50366796470666597</v>
      </c>
      <c r="I599" s="122">
        <v>0.34950547757049666</v>
      </c>
      <c r="J599" s="122">
        <v>0.1077684544548585</v>
      </c>
      <c r="K599" s="100">
        <v>0.99926842800425941</v>
      </c>
      <c r="L599" s="101"/>
      <c r="M599" s="102">
        <v>598</v>
      </c>
      <c r="N599" s="125">
        <v>0.94181230645937664</v>
      </c>
      <c r="O599" s="125">
        <v>0.18708335135674775</v>
      </c>
      <c r="P599" s="125">
        <v>-0.97869211450254234</v>
      </c>
      <c r="Q599" s="125">
        <v>-0.89337002668853005</v>
      </c>
      <c r="R599" s="125">
        <v>0.73694187966787472</v>
      </c>
      <c r="S599" s="125">
        <v>1.7119884600795134</v>
      </c>
      <c r="T599" s="125">
        <v>9.1943535849585683E-3</v>
      </c>
      <c r="U599" s="122">
        <v>-0.38665591768149737</v>
      </c>
      <c r="V599" s="122">
        <v>-1.2384833044013872</v>
      </c>
      <c r="W599" s="94">
        <v>3.1818958985231816</v>
      </c>
      <c r="X599" s="56"/>
      <c r="Y599" s="95">
        <v>598</v>
      </c>
      <c r="Z599" s="122">
        <f>(幕後結果!$AB$2+幕後結果!$AB$4*幕後結果_最佳化!$N1600)*12/3</f>
        <v>-0.86271170493491545</v>
      </c>
      <c r="AA599" s="122">
        <f>(幕後結果!$AC$2+幕後結果!$AC$4*幕後結果_最佳化!$O1600)*12/3</f>
        <v>0.21352826986769383</v>
      </c>
      <c r="AB599" s="122">
        <f>(幕後結果!$AD$2+幕後結果!$AD$4*幕後結果_最佳化!$P1600)*12/3</f>
        <v>-0.91202930200583976</v>
      </c>
      <c r="AC599" s="122">
        <f>(幕後結果!$AE$2+幕後結果!$AE$4*幕後結果_最佳化!$Q1600)*12/3</f>
        <v>-0.93172946754967034</v>
      </c>
      <c r="AD599" s="122">
        <f>(幕後結果!$AF$2+幕後結果!$AF$4*幕後結果_最佳化!$R1600)*12/3</f>
        <v>1.9840747607558147</v>
      </c>
      <c r="AE599" s="122">
        <f>(幕後結果!$AG$2+幕後結果!$AG$4*幕後結果_最佳化!$S1600)*12/3</f>
        <v>1.0361336666589021</v>
      </c>
      <c r="AF599" s="122">
        <f>(幕後結果!$AH$2+幕後結果!$AH$4*幕後結果_最佳化!$T1600)*12/3</f>
        <v>0.20204309321287392</v>
      </c>
      <c r="AG599" s="122">
        <f>(幕後結果!$AI$2+幕後結果!$AI$4*幕後結果_最佳化!$U1600)*12/3</f>
        <v>-0.44783078974767748</v>
      </c>
      <c r="AH599" s="122">
        <f>(幕後結果!$AJ$2+幕後結果!$AJ$4*幕後結果_最佳化!$V1600)*12/3</f>
        <v>0.51218817195595123</v>
      </c>
      <c r="AI599" s="96">
        <f>(幕後結果!$AK$2+幕後結果!$AK$4*幕後結果_最佳化!$W1600)*12/3</f>
        <v>2.634788086032374</v>
      </c>
      <c r="AJ599" s="56"/>
      <c r="AK599" s="56"/>
      <c r="AL599" s="56"/>
      <c r="AM599" s="104">
        <v>598</v>
      </c>
      <c r="AN599" s="122">
        <f t="shared" si="118"/>
        <v>2.0140458781687454E-2</v>
      </c>
      <c r="AO599" s="122">
        <f t="shared" si="119"/>
        <v>0.15328711249799401</v>
      </c>
      <c r="AP599" s="122">
        <f t="shared" si="120"/>
        <v>2.8683203290028058E-2</v>
      </c>
      <c r="AQ599" s="122">
        <f t="shared" si="121"/>
        <v>0.11076671147831495</v>
      </c>
      <c r="AR599" s="122">
        <f t="shared" si="122"/>
        <v>2.7970486284223779E-2</v>
      </c>
      <c r="AS599" s="122">
        <f t="shared" si="123"/>
        <v>0.17739754985326359</v>
      </c>
      <c r="AT599" s="122">
        <f t="shared" si="124"/>
        <v>0.17427435203627051</v>
      </c>
      <c r="AU599" s="122">
        <f t="shared" si="125"/>
        <v>7.0113395316353022E-2</v>
      </c>
      <c r="AV599" s="122">
        <f t="shared" si="126"/>
        <v>5.6120169158839502E-2</v>
      </c>
      <c r="AW599" s="122">
        <f t="shared" si="127"/>
        <v>0.18124656130302533</v>
      </c>
      <c r="AX599" s="122">
        <f t="shared" si="128"/>
        <v>1.0000000000000002</v>
      </c>
      <c r="AY599" s="122">
        <f>SUMPRODUCT(AN599:AW599,幕後結果_最佳化!$Z$1005:$AI$1005)</f>
        <v>-0.20406839457886269</v>
      </c>
      <c r="AZ599" s="122">
        <f>(SUMPRODUCT(AN599:AW599,MMULT(AN599:AW599,幕後結果!$AB$9:$AK$18)))*252</f>
        <v>6.1501247839946864E-2</v>
      </c>
      <c r="BA599" s="122">
        <f t="shared" si="129"/>
        <v>0.24799445122814112</v>
      </c>
      <c r="BB599" s="98">
        <f t="shared" si="130"/>
        <v>-0.99586258223038016</v>
      </c>
      <c r="BC599" s="56"/>
      <c r="BD599" s="56"/>
    </row>
    <row r="600" spans="1:56">
      <c r="A600" s="91">
        <v>599</v>
      </c>
      <c r="B600" s="122">
        <v>0.34444729054564815</v>
      </c>
      <c r="C600" s="122">
        <v>0.44283295678968582</v>
      </c>
      <c r="D600" s="122">
        <v>0.1908374165169362</v>
      </c>
      <c r="E600" s="122">
        <v>4.0650171462430107E-2</v>
      </c>
      <c r="F600" s="122">
        <v>0.62853438206782419</v>
      </c>
      <c r="G600" s="122">
        <v>0.1231321105967349</v>
      </c>
      <c r="H600" s="122">
        <v>0.89246050581076086</v>
      </c>
      <c r="I600" s="122">
        <v>4.5923339509758021E-2</v>
      </c>
      <c r="J600" s="122">
        <v>9.6572072205136417E-2</v>
      </c>
      <c r="K600" s="100">
        <v>0.84510881128235615</v>
      </c>
      <c r="L600" s="101"/>
      <c r="M600" s="102">
        <v>599</v>
      </c>
      <c r="N600" s="125">
        <v>-0.4003556551252806</v>
      </c>
      <c r="O600" s="125">
        <v>-0.14379048890465371</v>
      </c>
      <c r="P600" s="125">
        <v>-0.87481452437844276</v>
      </c>
      <c r="Q600" s="125">
        <v>-1.7431905081321117</v>
      </c>
      <c r="R600" s="125">
        <v>0.32797411295943124</v>
      </c>
      <c r="S600" s="125">
        <v>-1.159471072470478</v>
      </c>
      <c r="T600" s="125">
        <v>1.2397199692640999</v>
      </c>
      <c r="U600" s="122">
        <v>-1.6857358994349942</v>
      </c>
      <c r="V600" s="122">
        <v>-1.3013340283849952</v>
      </c>
      <c r="W600" s="94">
        <v>1.0156787773376117</v>
      </c>
      <c r="X600" s="56"/>
      <c r="Y600" s="95">
        <v>599</v>
      </c>
      <c r="Z600" s="122">
        <f>(幕後結果!$AB$2+幕後結果!$AB$4*幕後結果_最佳化!$N1601)*12/3</f>
        <v>-2.237442590309632</v>
      </c>
      <c r="AA600" s="122">
        <f>(幕後結果!$AC$2+幕後結果!$AC$4*幕後結果_最佳化!$O1601)*12/3</f>
        <v>-0.15873426154615899</v>
      </c>
      <c r="AB600" s="122">
        <f>(幕後結果!$AD$2+幕後結果!$AD$4*幕後結果_最佳化!$P1601)*12/3</f>
        <v>-1.1883037391085818</v>
      </c>
      <c r="AC600" s="122">
        <f>(幕後結果!$AE$2+幕後結果!$AE$4*幕後結果_最佳化!$Q1601)*12/3</f>
        <v>-2.1420565040110455</v>
      </c>
      <c r="AD600" s="122">
        <f>(幕後結果!$AF$2+幕後結果!$AF$4*幕後結果_最佳化!$R1601)*12/3</f>
        <v>0.84669324496650811</v>
      </c>
      <c r="AE600" s="122">
        <f>(幕後結果!$AG$2+幕後結果!$AG$4*幕後結果_最佳化!$S1601)*12/3</f>
        <v>-1.1265397339063292</v>
      </c>
      <c r="AF600" s="122">
        <f>(幕後結果!$AH$2+幕後結果!$AH$4*幕後結果_最佳化!$T1601)*12/3</f>
        <v>1.2067251757858559</v>
      </c>
      <c r="AG600" s="122">
        <f>(幕後結果!$AI$2+幕後結果!$AI$4*幕後結果_最佳化!$U1601)*12/3</f>
        <v>-2.3624645981744332</v>
      </c>
      <c r="AH600" s="122">
        <f>(幕後結果!$AJ$2+幕後結果!$AJ$4*幕後結果_最佳化!$V1601)*12/3</f>
        <v>-0.17726317267890257</v>
      </c>
      <c r="AI600" s="96">
        <f>(幕後結果!$AK$2+幕後結果!$AK$4*幕後結果_最佳化!$W1601)*12/3</f>
        <v>-1.6156927176370945</v>
      </c>
      <c r="AJ600" s="56"/>
      <c r="AK600" s="56"/>
      <c r="AL600" s="56"/>
      <c r="AM600" s="104">
        <v>599</v>
      </c>
      <c r="AN600" s="122">
        <f t="shared" si="118"/>
        <v>5.5623396265764596E-2</v>
      </c>
      <c r="AO600" s="122">
        <f t="shared" si="119"/>
        <v>0.14385509310411146</v>
      </c>
      <c r="AP600" s="122">
        <f t="shared" si="120"/>
        <v>4.8118775597205295E-2</v>
      </c>
      <c r="AQ600" s="122">
        <f t="shared" si="121"/>
        <v>6.573197641828743E-2</v>
      </c>
      <c r="AR600" s="122">
        <f t="shared" si="122"/>
        <v>0.17947954248232759</v>
      </c>
      <c r="AS600" s="122">
        <f t="shared" si="123"/>
        <v>0.20042737392057425</v>
      </c>
      <c r="AT600" s="122">
        <f t="shared" si="124"/>
        <v>2.7236054868726323E-2</v>
      </c>
      <c r="AU600" s="122">
        <f t="shared" si="125"/>
        <v>4.9367397076996597E-2</v>
      </c>
      <c r="AV600" s="122">
        <f t="shared" si="126"/>
        <v>0.11707039330536938</v>
      </c>
      <c r="AW600" s="122">
        <f t="shared" si="127"/>
        <v>0.11308999696063711</v>
      </c>
      <c r="AX600" s="122">
        <f t="shared" si="128"/>
        <v>1</v>
      </c>
      <c r="AY600" s="122">
        <f>SUMPRODUCT(AN600:AW600,幕後結果_最佳化!$Z$1005:$AI$1005)</f>
        <v>1.4775352858500401E-2</v>
      </c>
      <c r="AZ600" s="122">
        <f>(SUMPRODUCT(AN600:AW600,MMULT(AN600:AW600,幕後結果!$AB$9:$AK$18)))*252</f>
        <v>6.4882378561851611E-2</v>
      </c>
      <c r="BA600" s="122">
        <f t="shared" si="129"/>
        <v>0.25472019661159895</v>
      </c>
      <c r="BB600" s="98">
        <f t="shared" si="130"/>
        <v>-0.11041388753473863</v>
      </c>
      <c r="BC600" s="56"/>
      <c r="BD600" s="56"/>
    </row>
    <row r="601" spans="1:56">
      <c r="A601" s="91">
        <v>600</v>
      </c>
      <c r="B601" s="122">
        <v>0.17340704062008894</v>
      </c>
      <c r="C601" s="122">
        <v>0.80963276426600883</v>
      </c>
      <c r="D601" s="122">
        <v>0.76779471904696717</v>
      </c>
      <c r="E601" s="122">
        <v>0.85114232606810414</v>
      </c>
      <c r="F601" s="122">
        <v>1.8964178706263102E-2</v>
      </c>
      <c r="G601" s="122">
        <v>0.92422359737239956</v>
      </c>
      <c r="H601" s="122">
        <v>9.5065950396917787E-2</v>
      </c>
      <c r="I601" s="122">
        <v>0.36104280171209058</v>
      </c>
      <c r="J601" s="122">
        <v>0.17138621862711223</v>
      </c>
      <c r="K601" s="100">
        <v>0.34501650421001684</v>
      </c>
      <c r="L601" s="101"/>
      <c r="M601" s="102">
        <v>600</v>
      </c>
      <c r="N601" s="125">
        <v>-0.94078688868459337</v>
      </c>
      <c r="O601" s="125">
        <v>0.87654380855114844</v>
      </c>
      <c r="P601" s="125">
        <v>0.73160358098697464</v>
      </c>
      <c r="Q601" s="125">
        <v>1.0413452389948297</v>
      </c>
      <c r="R601" s="125">
        <v>-2.075628132915579</v>
      </c>
      <c r="S601" s="125">
        <v>1.4340681871224261</v>
      </c>
      <c r="T601" s="125">
        <v>-1.3101890154811877</v>
      </c>
      <c r="U601" s="122">
        <v>-0.35567281838148301</v>
      </c>
      <c r="V601" s="122">
        <v>-0.94870152686073639</v>
      </c>
      <c r="W601" s="94">
        <v>-0.39881027103398725</v>
      </c>
      <c r="X601" s="56"/>
      <c r="Y601" s="95">
        <v>600</v>
      </c>
      <c r="Z601" s="122">
        <f>(幕後結果!$AB$2+幕後結果!$AB$4*幕後結果_最佳化!$N1602)*12/3</f>
        <v>-2.7909854623343597</v>
      </c>
      <c r="AA601" s="122">
        <f>(幕後結果!$AC$2+幕後結果!$AC$4*幕後結果_最佳化!$O1602)*12/3</f>
        <v>0.91139294344041921</v>
      </c>
      <c r="AB601" s="122">
        <f>(幕後結果!$AD$2+幕後結果!$AD$4*幕後結果_最佳化!$P1602)*12/3</f>
        <v>1.0015719709641437</v>
      </c>
      <c r="AC601" s="122">
        <f>(幕後結果!$AE$2+幕後結果!$AE$4*幕後結果_最佳化!$Q1602)*12/3</f>
        <v>1.9212743915932629</v>
      </c>
      <c r="AD601" s="122">
        <f>(幕後結果!$AF$2+幕後結果!$AF$4*幕後結果_最佳化!$R1602)*12/3</f>
        <v>-2.1433167953507115</v>
      </c>
      <c r="AE601" s="122">
        <f>(幕後結果!$AG$2+幕後結果!$AG$4*幕後結果_最佳化!$S1602)*12/3</f>
        <v>1.07203811949959</v>
      </c>
      <c r="AF601" s="122">
        <f>(幕後結果!$AH$2+幕後結果!$AH$4*幕後結果_最佳化!$T1602)*12/3</f>
        <v>-1.1426303663668733</v>
      </c>
      <c r="AG601" s="122">
        <f>(幕後結果!$AI$2+幕後結果!$AI$4*幕後結果_最佳化!$U1602)*12/3</f>
        <v>-0.38645527494572846</v>
      </c>
      <c r="AH601" s="122">
        <f>(幕後結果!$AJ$2+幕後結果!$AJ$4*幕後結果_最佳化!$V1602)*12/3</f>
        <v>0.35933959620089012</v>
      </c>
      <c r="AI601" s="96">
        <f>(幕後結果!$AK$2+幕後結果!$AK$4*幕後結果_最佳化!$W1602)*12/3</f>
        <v>-2.3130323714366421</v>
      </c>
      <c r="AJ601" s="56"/>
      <c r="AK601" s="56"/>
      <c r="AL601" s="56"/>
      <c r="AM601" s="104">
        <v>600</v>
      </c>
      <c r="AN601" s="122">
        <f t="shared" si="118"/>
        <v>3.9472060541911561E-2</v>
      </c>
      <c r="AO601" s="122">
        <f t="shared" si="119"/>
        <v>0.18630249282811651</v>
      </c>
      <c r="AP601" s="122">
        <f t="shared" si="120"/>
        <v>6.9243962524520308E-2</v>
      </c>
      <c r="AQ601" s="122">
        <f t="shared" si="121"/>
        <v>0.15945650036972378</v>
      </c>
      <c r="AR601" s="122">
        <f t="shared" si="122"/>
        <v>9.6028183304777928E-2</v>
      </c>
      <c r="AS601" s="122">
        <f t="shared" si="123"/>
        <v>0.12151168017842694</v>
      </c>
      <c r="AT601" s="122">
        <f t="shared" si="124"/>
        <v>0.1202195597043174</v>
      </c>
      <c r="AU601" s="122">
        <f t="shared" si="125"/>
        <v>6.1303777795276772E-2</v>
      </c>
      <c r="AV601" s="122">
        <f t="shared" si="126"/>
        <v>4.5608356148446182E-2</v>
      </c>
      <c r="AW601" s="122">
        <f t="shared" si="127"/>
        <v>0.10085342660448265</v>
      </c>
      <c r="AX601" s="122">
        <f t="shared" si="128"/>
        <v>1</v>
      </c>
      <c r="AY601" s="122">
        <f>SUMPRODUCT(AN601:AW601,幕後結果_最佳化!$Z$1005:$AI$1005)</f>
        <v>-4.3903750252413221E-2</v>
      </c>
      <c r="AZ601" s="122">
        <f>(SUMPRODUCT(AN601:AW601,MMULT(AN601:AW601,幕後結果!$AB$9:$AK$18)))*252</f>
        <v>6.7084684584184734E-2</v>
      </c>
      <c r="BA601" s="122">
        <f t="shared" si="129"/>
        <v>0.25900711299920842</v>
      </c>
      <c r="BB601" s="98">
        <f t="shared" si="130"/>
        <v>-0.33514041080670437</v>
      </c>
      <c r="BC601" s="56"/>
      <c r="BD601" s="56"/>
    </row>
    <row r="602" spans="1:56">
      <c r="A602" s="91">
        <v>601</v>
      </c>
      <c r="B602" s="122">
        <v>0.78606905956076889</v>
      </c>
      <c r="C602" s="122">
        <v>4.9739515449944927E-2</v>
      </c>
      <c r="D602" s="122">
        <v>0.59721828433844681</v>
      </c>
      <c r="E602" s="122">
        <v>0.8093010743539093</v>
      </c>
      <c r="F602" s="122">
        <v>3.4584303362431346E-2</v>
      </c>
      <c r="G602" s="122">
        <v>0.88458648794333894</v>
      </c>
      <c r="H602" s="122">
        <v>0.95773352131849765</v>
      </c>
      <c r="I602" s="122">
        <v>0.57796261805156135</v>
      </c>
      <c r="J602" s="122">
        <v>0.73205980855840513</v>
      </c>
      <c r="K602" s="100">
        <v>0.44281953621792036</v>
      </c>
      <c r="L602" s="101"/>
      <c r="M602" s="102">
        <v>601</v>
      </c>
      <c r="N602" s="125">
        <v>0.79285573284149757</v>
      </c>
      <c r="O602" s="125">
        <v>-1.6473845406103171</v>
      </c>
      <c r="P602" s="125">
        <v>0.24615347221805675</v>
      </c>
      <c r="Q602" s="125">
        <v>0.87532360982852575</v>
      </c>
      <c r="R602" s="125">
        <v>-1.8173168802818416</v>
      </c>
      <c r="S602" s="125">
        <v>1.1982311951812539</v>
      </c>
      <c r="T602" s="125">
        <v>1.724969565804735</v>
      </c>
      <c r="U602" s="122">
        <v>0.19668408660390663</v>
      </c>
      <c r="V602" s="122">
        <v>0.61905461130333173</v>
      </c>
      <c r="W602" s="94">
        <v>-0.14382447894550526</v>
      </c>
      <c r="X602" s="56"/>
      <c r="Y602" s="95">
        <v>601</v>
      </c>
      <c r="Z602" s="122">
        <f>(幕後結果!$AB$2+幕後結果!$AB$4*幕後結果_最佳化!$N1603)*12/3</f>
        <v>-1.015282179117833</v>
      </c>
      <c r="AA602" s="122">
        <f>(幕後結果!$AC$2+幕後結果!$AC$4*幕後結果_最佳化!$O1603)*12/3</f>
        <v>-1.7291036451392701</v>
      </c>
      <c r="AB602" s="122">
        <f>(幕後結果!$AD$2+幕後結果!$AD$4*幕後結果_最佳化!$P1603)*12/3</f>
        <v>-0.34538579762138544</v>
      </c>
      <c r="AC602" s="122">
        <f>(幕後結果!$AE$2+幕後結果!$AE$4*幕後結果_最佳化!$Q1603)*12/3</f>
        <v>0.9185807856200543</v>
      </c>
      <c r="AD602" s="122">
        <f>(幕後結果!$AF$2+幕後結果!$AF$4*幕後結果_最佳化!$R1603)*12/3</f>
        <v>-1.8067327100504684</v>
      </c>
      <c r="AE602" s="122">
        <f>(幕後結果!$AG$2+幕後結果!$AG$4*幕後結果_最佳化!$S1603)*12/3</f>
        <v>0.84750747332822129</v>
      </c>
      <c r="AF602" s="122">
        <f>(幕後結果!$AH$2+幕後結果!$AH$4*幕後結果_最佳化!$T1603)*12/3</f>
        <v>1.3747419200353874</v>
      </c>
      <c r="AG602" s="122">
        <f>(幕後結果!$AI$2+幕後結果!$AI$4*幕後結果_最佳化!$U1603)*12/3</f>
        <v>-1.6547894947351758</v>
      </c>
      <c r="AH602" s="122">
        <f>(幕後結果!$AJ$2+幕後結果!$AJ$4*幕後結果_最佳化!$V1603)*12/3</f>
        <v>2.1901753951888661</v>
      </c>
      <c r="AI602" s="96">
        <f>(幕後結果!$AK$2+幕後結果!$AK$4*幕後結果_最佳化!$W1603)*12/3</f>
        <v>-3.584156263210041</v>
      </c>
      <c r="AJ602" s="56"/>
      <c r="AK602" s="56"/>
      <c r="AL602" s="56"/>
      <c r="AM602" s="104">
        <v>601</v>
      </c>
      <c r="AN602" s="122">
        <f t="shared" si="118"/>
        <v>0.17261085830182868</v>
      </c>
      <c r="AO602" s="122">
        <f t="shared" si="119"/>
        <v>0.19832775589354348</v>
      </c>
      <c r="AP602" s="122">
        <f t="shared" si="120"/>
        <v>8.1245530965978252E-2</v>
      </c>
      <c r="AQ602" s="122">
        <f t="shared" si="121"/>
        <v>1.4308267760493775E-2</v>
      </c>
      <c r="AR602" s="122">
        <f t="shared" si="122"/>
        <v>1.3793085000115439E-2</v>
      </c>
      <c r="AS602" s="122">
        <f t="shared" si="123"/>
        <v>7.9877738215616556E-2</v>
      </c>
      <c r="AT602" s="122">
        <f t="shared" si="124"/>
        <v>6.3924831751803093E-2</v>
      </c>
      <c r="AU602" s="122">
        <f t="shared" si="125"/>
        <v>0.12554908099967324</v>
      </c>
      <c r="AV602" s="122">
        <f t="shared" si="126"/>
        <v>7.3839922986441431E-2</v>
      </c>
      <c r="AW602" s="122">
        <f t="shared" si="127"/>
        <v>0.17652292812450612</v>
      </c>
      <c r="AX602" s="122">
        <f t="shared" si="128"/>
        <v>0.99999999999999989</v>
      </c>
      <c r="AY602" s="122">
        <f>SUMPRODUCT(AN602:AW602,幕後結果_最佳化!$Z$1005:$AI$1005)</f>
        <v>-0.54143853253075414</v>
      </c>
      <c r="AZ602" s="122">
        <f>(SUMPRODUCT(AN602:AW602,MMULT(AN602:AW602,幕後結果!$AB$9:$AK$18)))*252</f>
        <v>7.1648663608851637E-2</v>
      </c>
      <c r="BA602" s="122">
        <f t="shared" si="129"/>
        <v>0.26767267998219696</v>
      </c>
      <c r="BB602" s="98">
        <f t="shared" si="130"/>
        <v>-2.1830338926244504</v>
      </c>
      <c r="BC602" s="56"/>
      <c r="BD602" s="56"/>
    </row>
    <row r="603" spans="1:56">
      <c r="A603" s="91">
        <v>602</v>
      </c>
      <c r="B603" s="122">
        <v>0.52666853435573535</v>
      </c>
      <c r="C603" s="122">
        <v>0.43617593691972112</v>
      </c>
      <c r="D603" s="122">
        <v>0.88311257399946852</v>
      </c>
      <c r="E603" s="122">
        <v>0.25166009472822415</v>
      </c>
      <c r="F603" s="122">
        <v>0.72340987928556189</v>
      </c>
      <c r="G603" s="122">
        <v>0.96515958384989808</v>
      </c>
      <c r="H603" s="122">
        <v>0.60403429998189484</v>
      </c>
      <c r="I603" s="122">
        <v>0.15268820720638265</v>
      </c>
      <c r="J603" s="122">
        <v>0.86738632435323226</v>
      </c>
      <c r="K603" s="100">
        <v>0.67191920999360644</v>
      </c>
      <c r="L603" s="101"/>
      <c r="M603" s="102">
        <v>602</v>
      </c>
      <c r="N603" s="125">
        <v>6.6897967282806586E-2</v>
      </c>
      <c r="O603" s="125">
        <v>-0.16067183469461627</v>
      </c>
      <c r="P603" s="125">
        <v>1.1906911537239793</v>
      </c>
      <c r="Q603" s="125">
        <v>-0.66927481468941319</v>
      </c>
      <c r="R603" s="125">
        <v>0.59300136099126444</v>
      </c>
      <c r="S603" s="125">
        <v>1.8139798222812944</v>
      </c>
      <c r="T603" s="125">
        <v>0.26380341881593289</v>
      </c>
      <c r="U603" s="122">
        <v>-1.0249719684539833</v>
      </c>
      <c r="V603" s="122">
        <v>1.1141208353868877</v>
      </c>
      <c r="W603" s="94">
        <v>0.44521888554457079</v>
      </c>
      <c r="X603" s="56"/>
      <c r="Y603" s="95">
        <v>602</v>
      </c>
      <c r="Z603" s="122">
        <f>(幕後結果!$AB$2+幕後結果!$AB$4*幕後結果_最佳化!$N1604)*12/3</f>
        <v>-1.7588527234577873</v>
      </c>
      <c r="AA603" s="122">
        <f>(幕後結果!$AC$2+幕後結果!$AC$4*幕後結果_最佳化!$O1604)*12/3</f>
        <v>-0.16881552621004425</v>
      </c>
      <c r="AB603" s="122">
        <f>(幕後結果!$AD$2+幕後結果!$AD$4*幕後結果_最佳化!$P1604)*12/3</f>
        <v>1.2573924722943934</v>
      </c>
      <c r="AC603" s="122">
        <f>(幕後結果!$AE$2+幕後結果!$AE$4*幕後結果_最佳化!$Q1604)*12/3</f>
        <v>0.14371876294112307</v>
      </c>
      <c r="AD603" s="122">
        <f>(幕後結果!$AF$2+幕後結果!$AF$4*幕後結果_最佳化!$R1604)*12/3</f>
        <v>2.5062109747271606</v>
      </c>
      <c r="AE603" s="122">
        <f>(幕後結果!$AG$2+幕後結果!$AG$4*幕後結果_最佳化!$S1604)*12/3</f>
        <v>0.81776232095442491</v>
      </c>
      <c r="AF603" s="122">
        <f>(幕後結果!$AH$2+幕後結果!$AH$4*幕後結果_最佳化!$T1604)*12/3</f>
        <v>0.24685255781265547</v>
      </c>
      <c r="AG603" s="122">
        <f>(幕後結果!$AI$2+幕後結果!$AI$4*幕後結果_最佳化!$U1604)*12/3</f>
        <v>-1.129665819926557</v>
      </c>
      <c r="AH603" s="122">
        <f>(幕後結果!$AJ$2+幕後結果!$AJ$4*幕後結果_最佳化!$V1604)*12/3</f>
        <v>2.3624753578310735</v>
      </c>
      <c r="AI603" s="96">
        <f>(幕後結果!$AK$2+幕後結果!$AK$4*幕後結果_最佳化!$W1604)*12/3</f>
        <v>-1.3384656072466932</v>
      </c>
      <c r="AJ603" s="56"/>
      <c r="AK603" s="56"/>
      <c r="AL603" s="56"/>
      <c r="AM603" s="104">
        <v>602</v>
      </c>
      <c r="AN603" s="122">
        <f t="shared" si="118"/>
        <v>3.2913058745080458E-2</v>
      </c>
      <c r="AO603" s="122">
        <f t="shared" si="119"/>
        <v>5.0938466960311617E-2</v>
      </c>
      <c r="AP603" s="122">
        <f t="shared" si="120"/>
        <v>0.15139296159064916</v>
      </c>
      <c r="AQ603" s="122">
        <f t="shared" si="121"/>
        <v>9.3498840901119137E-2</v>
      </c>
      <c r="AR603" s="122">
        <f t="shared" si="122"/>
        <v>2.9191766096085221E-2</v>
      </c>
      <c r="AS603" s="122">
        <f t="shared" si="123"/>
        <v>6.5385399432742464E-2</v>
      </c>
      <c r="AT603" s="122">
        <f t="shared" si="124"/>
        <v>2.974290295099161E-2</v>
      </c>
      <c r="AU603" s="122">
        <f t="shared" si="125"/>
        <v>0.21424589893233489</v>
      </c>
      <c r="AV603" s="122">
        <f t="shared" si="126"/>
        <v>0.15405892589809353</v>
      </c>
      <c r="AW603" s="122">
        <f t="shared" si="127"/>
        <v>0.17863177849259188</v>
      </c>
      <c r="AX603" s="122">
        <f t="shared" si="128"/>
        <v>1</v>
      </c>
      <c r="AY603" s="122">
        <f>SUMPRODUCT(AN603:AW603,幕後結果_最佳化!$Z$1005:$AI$1005)</f>
        <v>-0.21054024227196227</v>
      </c>
      <c r="AZ603" s="122">
        <f>(SUMPRODUCT(AN603:AW603,MMULT(AN603:AW603,幕後結果!$AB$9:$AK$18)))*252</f>
        <v>7.9378803328875577E-2</v>
      </c>
      <c r="BA603" s="122">
        <f t="shared" si="129"/>
        <v>0.28174244147603245</v>
      </c>
      <c r="BB603" s="98">
        <f t="shared" si="130"/>
        <v>-0.89954584387145731</v>
      </c>
      <c r="BC603" s="56"/>
      <c r="BD603" s="56"/>
    </row>
    <row r="604" spans="1:56">
      <c r="A604" s="91">
        <v>603</v>
      </c>
      <c r="B604" s="122">
        <v>0.12268425239319281</v>
      </c>
      <c r="C604" s="122">
        <v>0.24940525065265406</v>
      </c>
      <c r="D604" s="122">
        <v>0.54961187057176919</v>
      </c>
      <c r="E604" s="122">
        <v>0.7813329494056882</v>
      </c>
      <c r="F604" s="122">
        <v>0.48500814250643098</v>
      </c>
      <c r="G604" s="122">
        <v>0.41664847475131817</v>
      </c>
      <c r="H604" s="122">
        <v>0.77067736996193603</v>
      </c>
      <c r="I604" s="122">
        <v>0.96567172303124171</v>
      </c>
      <c r="J604" s="122">
        <v>0.93983141411034654</v>
      </c>
      <c r="K604" s="100">
        <v>0.89044062703308535</v>
      </c>
      <c r="L604" s="101"/>
      <c r="M604" s="102">
        <v>603</v>
      </c>
      <c r="N604" s="125">
        <v>-1.1616725380566857</v>
      </c>
      <c r="O604" s="125">
        <v>-0.67636252956456577</v>
      </c>
      <c r="P604" s="125">
        <v>0.12468079911565035</v>
      </c>
      <c r="Q604" s="125">
        <v>0.77670285648683546</v>
      </c>
      <c r="R604" s="125">
        <v>-3.7587862993198613E-2</v>
      </c>
      <c r="S604" s="125">
        <v>-0.21047501569985816</v>
      </c>
      <c r="T604" s="125">
        <v>0.74107946449099604</v>
      </c>
      <c r="U604" s="122">
        <v>1.8206731634267632</v>
      </c>
      <c r="V604" s="122">
        <v>1.553359923080128</v>
      </c>
      <c r="W604" s="94">
        <v>1.2288748136662413</v>
      </c>
      <c r="X604" s="56"/>
      <c r="Y604" s="95">
        <v>603</v>
      </c>
      <c r="Z604" s="122">
        <f>(幕後結果!$AB$2+幕後結果!$AB$4*幕後結果_最佳化!$N1605)*12/3</f>
        <v>-3.0172301150299474</v>
      </c>
      <c r="AA604" s="122">
        <f>(幕後結果!$AC$2+幕後結果!$AC$4*幕後結果_最佳化!$O1605)*12/3</f>
        <v>-0.7346527974958702</v>
      </c>
      <c r="AB604" s="122">
        <f>(幕後結果!$AD$2+幕後結果!$AD$4*幕後結果_最佳化!$P1605)*12/3</f>
        <v>-0.41953822602147223</v>
      </c>
      <c r="AC604" s="122">
        <f>(幕後結果!$AE$2+幕後結果!$AE$4*幕後結果_最佳化!$Q1605)*12/3</f>
        <v>0.7431059376087279</v>
      </c>
      <c r="AD604" s="122">
        <f>(幕後結果!$AF$2+幕後結果!$AF$4*幕後結果_最佳化!$R1605)*12/3</f>
        <v>1.1136794944042996</v>
      </c>
      <c r="AE604" s="122">
        <f>(幕後結果!$AG$2+幕後結果!$AG$4*幕後結果_最佳化!$S1605)*12/3</f>
        <v>-0.27422373518378768</v>
      </c>
      <c r="AF604" s="122">
        <f>(幕後結果!$AH$2+幕後結果!$AH$4*幕後結果_最佳化!$T1605)*12/3</f>
        <v>0.53573595120362949</v>
      </c>
      <c r="AG604" s="122">
        <f>(幕後結果!$AI$2+幕後結果!$AI$4*幕後結果_最佳化!$U1605)*12/3</f>
        <v>0.70993386742369913</v>
      </c>
      <c r="AH604" s="122">
        <f>(幕後結果!$AJ$2+幕後結果!$AJ$4*幕後結果_最佳化!$V1605)*12/3</f>
        <v>1.777125310497385</v>
      </c>
      <c r="AI604" s="96">
        <f>(幕後結果!$AK$2+幕後結果!$AK$4*幕後結果_最佳化!$W1605)*12/3</f>
        <v>-0.28700129266928642</v>
      </c>
      <c r="AJ604" s="56"/>
      <c r="AK604" s="56"/>
      <c r="AL604" s="56"/>
      <c r="AM604" s="104">
        <v>603</v>
      </c>
      <c r="AN604" s="122">
        <f t="shared" si="118"/>
        <v>8.0038689731014245E-2</v>
      </c>
      <c r="AO604" s="122">
        <f t="shared" si="119"/>
        <v>8.5075828056527941E-2</v>
      </c>
      <c r="AP604" s="122">
        <f t="shared" si="120"/>
        <v>3.2286692172013805E-2</v>
      </c>
      <c r="AQ604" s="122">
        <f t="shared" si="121"/>
        <v>0.12313660218320087</v>
      </c>
      <c r="AR604" s="122">
        <f t="shared" si="122"/>
        <v>0.14089174246565678</v>
      </c>
      <c r="AS604" s="122">
        <f t="shared" si="123"/>
        <v>0.14215286472730557</v>
      </c>
      <c r="AT604" s="122">
        <f t="shared" si="124"/>
        <v>0.10445337639927572</v>
      </c>
      <c r="AU604" s="122">
        <f t="shared" si="125"/>
        <v>0.15045316423078467</v>
      </c>
      <c r="AV604" s="122">
        <f t="shared" si="126"/>
        <v>5.497572911154993E-2</v>
      </c>
      <c r="AW604" s="122">
        <f t="shared" si="127"/>
        <v>8.6535310922670416E-2</v>
      </c>
      <c r="AX604" s="122">
        <f t="shared" si="128"/>
        <v>1</v>
      </c>
      <c r="AY604" s="122">
        <f>SUMPRODUCT(AN604:AW604,幕後結果_最佳化!$Z$1005:$AI$1005)</f>
        <v>-8.5467275040229385E-2</v>
      </c>
      <c r="AZ604" s="122">
        <f>(SUMPRODUCT(AN604:AW604,MMULT(AN604:AW604,幕後結果!$AB$9:$AK$18)))*252</f>
        <v>6.6334388457925192E-2</v>
      </c>
      <c r="BA604" s="122">
        <f t="shared" si="129"/>
        <v>0.25755463198693435</v>
      </c>
      <c r="BB604" s="98">
        <f t="shared" si="130"/>
        <v>-0.49840794572369174</v>
      </c>
      <c r="BC604" s="56"/>
      <c r="BD604" s="56"/>
    </row>
    <row r="605" spans="1:56">
      <c r="A605" s="91">
        <v>604</v>
      </c>
      <c r="B605" s="122">
        <v>0.8356781989014419</v>
      </c>
      <c r="C605" s="122">
        <v>0.79586531798210802</v>
      </c>
      <c r="D605" s="122">
        <v>0.85721139386531919</v>
      </c>
      <c r="E605" s="122">
        <v>0.49638725089890312</v>
      </c>
      <c r="F605" s="122">
        <v>0.85278367014952394</v>
      </c>
      <c r="G605" s="122">
        <v>0.95390558137708625</v>
      </c>
      <c r="H605" s="122">
        <v>0.64821159395620387</v>
      </c>
      <c r="I605" s="122">
        <v>0.3606484620990591</v>
      </c>
      <c r="J605" s="122">
        <v>0.38574512311648657</v>
      </c>
      <c r="K605" s="100">
        <v>0.81883166308746436</v>
      </c>
      <c r="L605" s="101"/>
      <c r="M605" s="102">
        <v>604</v>
      </c>
      <c r="N605" s="125">
        <v>0.97684962865415537</v>
      </c>
      <c r="O605" s="125">
        <v>0.82694300984075353</v>
      </c>
      <c r="P605" s="125">
        <v>1.0678743099699688</v>
      </c>
      <c r="Q605" s="125">
        <v>-9.055942824231264E-3</v>
      </c>
      <c r="R605" s="125">
        <v>1.048447106755507</v>
      </c>
      <c r="S605" s="125">
        <v>1.6839629085784475</v>
      </c>
      <c r="T605" s="125">
        <v>0.38049661054449435</v>
      </c>
      <c r="U605" s="122">
        <v>-0.35672602012885513</v>
      </c>
      <c r="V605" s="122">
        <v>-0.29042614262015864</v>
      </c>
      <c r="W605" s="94">
        <v>0.91092161893406587</v>
      </c>
      <c r="X605" s="56"/>
      <c r="Y605" s="95">
        <v>604</v>
      </c>
      <c r="Z605" s="122">
        <f>(幕後結果!$AB$2+幕後結果!$AB$4*幕後結果_最佳化!$N1606)*12/3</f>
        <v>-0.82682432694601005</v>
      </c>
      <c r="AA605" s="122">
        <f>(幕後結果!$AC$2+幕後結果!$AC$4*幕後結果_最佳化!$O1606)*12/3</f>
        <v>0.89083394307341124</v>
      </c>
      <c r="AB605" s="122">
        <f>(幕後結果!$AD$2+幕後結果!$AD$4*幕後結果_最佳化!$P1606)*12/3</f>
        <v>1.7212516109169764</v>
      </c>
      <c r="AC605" s="122">
        <f>(幕後結果!$AE$2+幕後結果!$AE$4*幕後結果_最佳化!$Q1606)*12/3</f>
        <v>1.294835540166088</v>
      </c>
      <c r="AD605" s="122">
        <f>(幕後結果!$AF$2+幕後結果!$AF$4*幕後結果_最佳化!$R1606)*12/3</f>
        <v>3.6446218996473068</v>
      </c>
      <c r="AE605" s="122">
        <f>(幕後結果!$AG$2+幕後結果!$AG$4*幕後結果_最佳化!$S1606)*12/3</f>
        <v>1.0258257307527228</v>
      </c>
      <c r="AF605" s="122">
        <f>(幕後結果!$AH$2+幕後結果!$AH$4*幕後結果_最佳化!$T1606)*12/3</f>
        <v>0.81005066443023799</v>
      </c>
      <c r="AG605" s="122">
        <f>(幕後結果!$AI$2+幕後結果!$AI$4*幕後結果_最佳化!$U1606)*12/3</f>
        <v>0.28916532153181362</v>
      </c>
      <c r="AH605" s="122">
        <f>(幕後結果!$AJ$2+幕後結果!$AJ$4*幕後結果_最佳化!$V1606)*12/3</f>
        <v>1.1708192990305242</v>
      </c>
      <c r="AI605" s="96">
        <f>(幕後結果!$AK$2+幕後結果!$AK$4*幕後結果_最佳化!$W1606)*12/3</f>
        <v>0.68451948778261906</v>
      </c>
      <c r="AJ605" s="56"/>
      <c r="AK605" s="56"/>
      <c r="AL605" s="56"/>
      <c r="AM605" s="104">
        <v>604</v>
      </c>
      <c r="AN605" s="122">
        <f t="shared" si="118"/>
        <v>5.0434044582370205E-2</v>
      </c>
      <c r="AO605" s="122">
        <f t="shared" si="119"/>
        <v>6.9730588930625489E-2</v>
      </c>
      <c r="AP605" s="122">
        <f t="shared" si="120"/>
        <v>6.019259810838485E-2</v>
      </c>
      <c r="AQ605" s="122">
        <f t="shared" si="121"/>
        <v>0.1358733620911044</v>
      </c>
      <c r="AR605" s="122">
        <f t="shared" si="122"/>
        <v>2.348712519482566E-2</v>
      </c>
      <c r="AS605" s="122">
        <f t="shared" si="123"/>
        <v>0.11184572452625262</v>
      </c>
      <c r="AT605" s="122">
        <f t="shared" si="124"/>
        <v>9.8662785666118608E-2</v>
      </c>
      <c r="AU605" s="122">
        <f t="shared" si="125"/>
        <v>0.12868576369561688</v>
      </c>
      <c r="AV605" s="122">
        <f t="shared" si="126"/>
        <v>0.14875397560954345</v>
      </c>
      <c r="AW605" s="122">
        <f t="shared" si="127"/>
        <v>0.17233403159515781</v>
      </c>
      <c r="AX605" s="122">
        <f t="shared" si="128"/>
        <v>1</v>
      </c>
      <c r="AY605" s="122">
        <f>SUMPRODUCT(AN605:AW605,幕後結果_最佳化!$Z$1005:$AI$1005)</f>
        <v>-0.19106956900453981</v>
      </c>
      <c r="AZ605" s="122">
        <f>(SUMPRODUCT(AN605:AW605,MMULT(AN605:AW605,幕後結果!$AB$9:$AK$18)))*252</f>
        <v>5.981304971391839E-2</v>
      </c>
      <c r="BA605" s="122">
        <f t="shared" si="129"/>
        <v>0.24456706588156629</v>
      </c>
      <c r="BB605" s="98">
        <f t="shared" si="130"/>
        <v>-0.95666834028193137</v>
      </c>
      <c r="BC605" s="56"/>
      <c r="BD605" s="56"/>
    </row>
    <row r="606" spans="1:56">
      <c r="A606" s="91">
        <v>605</v>
      </c>
      <c r="B606" s="122">
        <v>0.67021245659392115</v>
      </c>
      <c r="C606" s="122">
        <v>0.81712297143187507</v>
      </c>
      <c r="D606" s="122">
        <v>0.91868790153976576</v>
      </c>
      <c r="E606" s="122">
        <v>0.32124342300620956</v>
      </c>
      <c r="F606" s="122">
        <v>0.27714902896547144</v>
      </c>
      <c r="G606" s="122">
        <v>0.1808283594557234</v>
      </c>
      <c r="H606" s="122">
        <v>0.23674230699881571</v>
      </c>
      <c r="I606" s="122">
        <v>0.58447597618890046</v>
      </c>
      <c r="J606" s="122">
        <v>2.9868010495630593E-2</v>
      </c>
      <c r="K606" s="100">
        <v>0.82785288870978624</v>
      </c>
      <c r="L606" s="101"/>
      <c r="M606" s="102">
        <v>605</v>
      </c>
      <c r="N606" s="125">
        <v>0.44049989707869941</v>
      </c>
      <c r="O606" s="125">
        <v>0.90445524216112538</v>
      </c>
      <c r="P606" s="125">
        <v>1.3962999232342805</v>
      </c>
      <c r="Q606" s="125">
        <v>-0.46422458901930536</v>
      </c>
      <c r="R606" s="125">
        <v>-0.5913319024974284</v>
      </c>
      <c r="S606" s="125">
        <v>-0.91221277753601571</v>
      </c>
      <c r="T606" s="125">
        <v>-0.71682090004363153</v>
      </c>
      <c r="U606" s="122">
        <v>0.21335760221967823</v>
      </c>
      <c r="V606" s="122">
        <v>-1.8827369820280664</v>
      </c>
      <c r="W606" s="94">
        <v>0.94571450426006287</v>
      </c>
      <c r="X606" s="56"/>
      <c r="Y606" s="95">
        <v>605</v>
      </c>
      <c r="Z606" s="122">
        <f>(幕後結果!$AB$2+幕後結果!$AB$4*幕後結果_最佳化!$N1607)*12/3</f>
        <v>-1.3761866738825794</v>
      </c>
      <c r="AA606" s="122">
        <f>(幕後結果!$AC$2+幕後結果!$AC$4*幕後結果_最佳化!$O1607)*12/3</f>
        <v>0.96388972627396774</v>
      </c>
      <c r="AB606" s="122">
        <f>(幕後結果!$AD$2+幕後結果!$AD$4*幕後結果_最佳化!$P1607)*12/3</f>
        <v>2.032031052234482</v>
      </c>
      <c r="AC606" s="122">
        <f>(幕後結果!$AE$2+幕後結果!$AE$4*幕後結果_最佳化!$Q1607)*12/3</f>
        <v>0.90839040123530312</v>
      </c>
      <c r="AD606" s="122">
        <f>(幕後結果!$AF$2+幕後結果!$AF$4*幕後結果_最佳化!$R1607)*12/3</f>
        <v>0.61288042426760336</v>
      </c>
      <c r="AE606" s="122">
        <f>(幕後結果!$AG$2+幕後結果!$AG$4*幕後結果_最佳化!$S1607)*12/3</f>
        <v>-0.71750981278523052</v>
      </c>
      <c r="AF606" s="122">
        <f>(幕後結果!$AH$2+幕後結果!$AH$4*幕後結果_最佳化!$T1607)*12/3</f>
        <v>-0.12581173524055544</v>
      </c>
      <c r="AG606" s="122">
        <f>(幕後結果!$AI$2+幕後結果!$AI$4*幕後結果_最佳化!$U1607)*12/3</f>
        <v>0.77986046304391221</v>
      </c>
      <c r="AH606" s="122">
        <f>(幕後結果!$AJ$2+幕後結果!$AJ$4*幕後結果_最佳化!$V1607)*12/3</f>
        <v>-0.85776064246365336</v>
      </c>
      <c r="AI606" s="96">
        <f>(幕後結果!$AK$2+幕後結果!$AK$4*幕後結果_最佳化!$W1607)*12/3</f>
        <v>0.5947785746068992</v>
      </c>
      <c r="AJ606" s="56"/>
      <c r="AK606" s="56"/>
      <c r="AL606" s="56"/>
      <c r="AM606" s="104">
        <v>605</v>
      </c>
      <c r="AN606" s="122">
        <f t="shared" si="118"/>
        <v>0.15980534127737939</v>
      </c>
      <c r="AO606" s="122">
        <f t="shared" si="119"/>
        <v>0.15072893836185733</v>
      </c>
      <c r="AP606" s="122">
        <f t="shared" si="120"/>
        <v>7.716610381716052E-2</v>
      </c>
      <c r="AQ606" s="122">
        <f t="shared" si="121"/>
        <v>2.6895234126895491E-2</v>
      </c>
      <c r="AR606" s="122">
        <f t="shared" si="122"/>
        <v>0.18240414240117603</v>
      </c>
      <c r="AS606" s="122">
        <f t="shared" si="123"/>
        <v>0.18297186134562454</v>
      </c>
      <c r="AT606" s="122">
        <f t="shared" si="124"/>
        <v>0.10528182481971299</v>
      </c>
      <c r="AU606" s="122">
        <f t="shared" si="125"/>
        <v>1.1644698564750892E-2</v>
      </c>
      <c r="AV606" s="122">
        <f t="shared" si="126"/>
        <v>8.5259873075792109E-2</v>
      </c>
      <c r="AW606" s="122">
        <f t="shared" si="127"/>
        <v>1.7841982209650633E-2</v>
      </c>
      <c r="AX606" s="122">
        <f t="shared" si="128"/>
        <v>0.99999999999999989</v>
      </c>
      <c r="AY606" s="122">
        <f>SUMPRODUCT(AN606:AW606,幕後結果_最佳化!$Z$1005:$AI$1005)</f>
        <v>-3.6654544354363841E-2</v>
      </c>
      <c r="AZ606" s="122">
        <f>(SUMPRODUCT(AN606:AW606,MMULT(AN606:AW606,幕後結果!$AB$9:$AK$18)))*252</f>
        <v>5.582018918505588E-2</v>
      </c>
      <c r="BA606" s="122">
        <f t="shared" si="129"/>
        <v>0.23626296617340578</v>
      </c>
      <c r="BB606" s="98">
        <f t="shared" si="130"/>
        <v>-0.33672033176784294</v>
      </c>
      <c r="BC606" s="56"/>
      <c r="BD606" s="56"/>
    </row>
    <row r="607" spans="1:56">
      <c r="A607" s="91">
        <v>606</v>
      </c>
      <c r="B607" s="122">
        <v>0.70289961823058889</v>
      </c>
      <c r="C607" s="122">
        <v>4.2178278615092157E-2</v>
      </c>
      <c r="D607" s="122">
        <v>0.20793095544090701</v>
      </c>
      <c r="E607" s="122">
        <v>0.7254233709875515</v>
      </c>
      <c r="F607" s="122">
        <v>5.9082361559116947E-2</v>
      </c>
      <c r="G607" s="122">
        <v>0.9704873409571686</v>
      </c>
      <c r="H607" s="122">
        <v>0.96215138963280289</v>
      </c>
      <c r="I607" s="122">
        <v>0.44245634139720291</v>
      </c>
      <c r="J607" s="122">
        <v>0.61050068357012099</v>
      </c>
      <c r="K607" s="100">
        <v>0.52344723364941004</v>
      </c>
      <c r="L607" s="101"/>
      <c r="M607" s="102">
        <v>606</v>
      </c>
      <c r="N607" s="125">
        <v>0.53275850182649753</v>
      </c>
      <c r="O607" s="125">
        <v>-1.7259491725271192</v>
      </c>
      <c r="P607" s="125">
        <v>-0.81362133652618196</v>
      </c>
      <c r="Q607" s="125">
        <v>0.59902943203294656</v>
      </c>
      <c r="R607" s="125">
        <v>-1.5625234621434974</v>
      </c>
      <c r="S607" s="125">
        <v>1.8880047104074285</v>
      </c>
      <c r="T607" s="125">
        <v>1.776216615062395</v>
      </c>
      <c r="U607" s="122">
        <v>-0.14474439917010759</v>
      </c>
      <c r="V607" s="122">
        <v>0.28062422582757873</v>
      </c>
      <c r="W607" s="94">
        <v>5.8807376917706516E-2</v>
      </c>
      <c r="X607" s="56"/>
      <c r="Y607" s="95">
        <v>606</v>
      </c>
      <c r="Z607" s="122">
        <f>(幕後結果!$AB$2+幕後結果!$AB$4*幕後結果_最佳化!$N1608)*12/3</f>
        <v>-1.281689742784156</v>
      </c>
      <c r="AA607" s="122">
        <f>(幕後結果!$AC$2+幕後結果!$AC$4*幕後結果_最佳化!$O1608)*12/3</f>
        <v>-1.8165211389353308</v>
      </c>
      <c r="AB607" s="122">
        <f>(幕後結果!$AD$2+幕後結果!$AD$4*幕後結果_最佳化!$P1608)*12/3</f>
        <v>-1.6424746630274409</v>
      </c>
      <c r="AC607" s="122">
        <f>(幕後結果!$AE$2+幕後結果!$AE$4*幕後結果_最佳化!$Q1608)*12/3</f>
        <v>5.32422549004824E-3</v>
      </c>
      <c r="AD607" s="122">
        <f>(幕後結果!$AF$2+幕後結果!$AF$4*幕後結果_最佳化!$R1608)*12/3</f>
        <v>-1.8855594705004652</v>
      </c>
      <c r="AE607" s="122">
        <f>(幕後結果!$AG$2+幕後結果!$AG$4*幕後結果_最佳化!$S1608)*12/3</f>
        <v>1.2981668183559074</v>
      </c>
      <c r="AF607" s="122">
        <f>(幕後結果!$AH$2+幕後結果!$AH$4*幕後結果_最佳化!$T1608)*12/3</f>
        <v>1.2640226911981249</v>
      </c>
      <c r="AG607" s="122">
        <f>(幕後結果!$AI$2+幕後結果!$AI$4*幕後結果_最佳化!$U1608)*12/3</f>
        <v>-2.2166947434938753</v>
      </c>
      <c r="AH607" s="122">
        <f>(幕後結果!$AJ$2+幕後結果!$AJ$4*幕後結果_最佳化!$V1608)*12/3</f>
        <v>2.0716899060849907</v>
      </c>
      <c r="AI607" s="96">
        <f>(幕後結果!$AK$2+幕後結果!$AK$4*幕後結果_最佳化!$W1608)*12/3</f>
        <v>-3.5586172517260017</v>
      </c>
      <c r="AJ607" s="56"/>
      <c r="AK607" s="56"/>
      <c r="AL607" s="56"/>
      <c r="AM607" s="104">
        <v>606</v>
      </c>
      <c r="AN607" s="122">
        <f t="shared" si="118"/>
        <v>4.6759293186882822E-2</v>
      </c>
      <c r="AO607" s="122">
        <f t="shared" si="119"/>
        <v>0.13860382043291752</v>
      </c>
      <c r="AP607" s="122">
        <f t="shared" si="120"/>
        <v>2.466575481416073E-2</v>
      </c>
      <c r="AQ607" s="122">
        <f t="shared" si="121"/>
        <v>0.12648410373079566</v>
      </c>
      <c r="AR607" s="122">
        <f t="shared" si="122"/>
        <v>8.3858509318408575E-2</v>
      </c>
      <c r="AS607" s="122">
        <f t="shared" si="123"/>
        <v>0.15147276769627707</v>
      </c>
      <c r="AT607" s="122">
        <f t="shared" si="124"/>
        <v>0.15598278337290453</v>
      </c>
      <c r="AU607" s="122">
        <f t="shared" si="125"/>
        <v>6.2250363408242484E-2</v>
      </c>
      <c r="AV607" s="122">
        <f t="shared" si="126"/>
        <v>3.6335654835235952E-2</v>
      </c>
      <c r="AW607" s="122">
        <f t="shared" si="127"/>
        <v>0.17358694920417456</v>
      </c>
      <c r="AX607" s="122">
        <f t="shared" si="128"/>
        <v>0.99999999999999978</v>
      </c>
      <c r="AY607" s="122">
        <f>SUMPRODUCT(AN607:AW607,幕後結果_最佳化!$Z$1005:$AI$1005)</f>
        <v>-0.19793442040566697</v>
      </c>
      <c r="AZ607" s="122">
        <f>(SUMPRODUCT(AN607:AW607,MMULT(AN607:AW607,幕後結果!$AB$9:$AK$18)))*252</f>
        <v>6.6055486963003743E-2</v>
      </c>
      <c r="BA607" s="122">
        <f t="shared" si="129"/>
        <v>0.25701262024072619</v>
      </c>
      <c r="BB607" s="98">
        <f t="shared" si="130"/>
        <v>-0.93705289716938334</v>
      </c>
      <c r="BC607" s="56"/>
      <c r="BD607" s="56"/>
    </row>
    <row r="608" spans="1:56">
      <c r="A608" s="91">
        <v>607</v>
      </c>
      <c r="B608" s="122">
        <v>4.477103604696242E-2</v>
      </c>
      <c r="C608" s="122">
        <v>0.86941705797028068</v>
      </c>
      <c r="D608" s="122">
        <v>0.60664356615876036</v>
      </c>
      <c r="E608" s="122">
        <v>0.63727671772332939</v>
      </c>
      <c r="F608" s="122">
        <v>0.48760780230358858</v>
      </c>
      <c r="G608" s="122">
        <v>8.8044839980335077E-2</v>
      </c>
      <c r="H608" s="122">
        <v>0.78619600308867854</v>
      </c>
      <c r="I608" s="122">
        <v>0.95416910797578924</v>
      </c>
      <c r="J608" s="122">
        <v>0.24894874386049159</v>
      </c>
      <c r="K608" s="100">
        <v>0.16578835045064189</v>
      </c>
      <c r="L608" s="101"/>
      <c r="M608" s="102">
        <v>607</v>
      </c>
      <c r="N608" s="125">
        <v>-1.697818240667285</v>
      </c>
      <c r="O608" s="125">
        <v>1.1236397540318743</v>
      </c>
      <c r="P608" s="125">
        <v>0.27058157590805559</v>
      </c>
      <c r="Q608" s="125">
        <v>0.35118899654035873</v>
      </c>
      <c r="R608" s="125">
        <v>-3.1067630141050472E-2</v>
      </c>
      <c r="S608" s="125">
        <v>-1.3528934257957119</v>
      </c>
      <c r="T608" s="125">
        <v>0.79329152426905702</v>
      </c>
      <c r="U608" s="122">
        <v>1.6866961953685933</v>
      </c>
      <c r="V608" s="122">
        <v>-0.67780161377391279</v>
      </c>
      <c r="W608" s="94">
        <v>-0.9709429254094516</v>
      </c>
      <c r="X608" s="56"/>
      <c r="Y608" s="95">
        <v>607</v>
      </c>
      <c r="Z608" s="122">
        <f>(幕後結果!$AB$2+幕後結果!$AB$4*幕後結果_最佳化!$N1609)*12/3</f>
        <v>-3.5663834829657297</v>
      </c>
      <c r="AA608" s="122">
        <f>(幕後結果!$AC$2+幕後結果!$AC$4*幕後結果_最佳化!$O1609)*12/3</f>
        <v>1.1601314069852495</v>
      </c>
      <c r="AB608" s="122">
        <f>(幕後結果!$AD$2+幕後結果!$AD$4*幕後結果_最佳化!$P1609)*12/3</f>
        <v>0.4417044027029427</v>
      </c>
      <c r="AC608" s="122">
        <f>(幕後結果!$AE$2+幕後結果!$AE$4*幕後結果_最佳化!$Q1609)*12/3</f>
        <v>0.89849868300108016</v>
      </c>
      <c r="AD608" s="122">
        <f>(幕後結果!$AF$2+幕後結果!$AF$4*幕後結果_最佳化!$R1609)*12/3</f>
        <v>1.0957045370578233</v>
      </c>
      <c r="AE608" s="122">
        <f>(幕後結果!$AG$2+幕後結果!$AG$4*幕後結果_最佳化!$S1609)*12/3</f>
        <v>-0.97834805455001428</v>
      </c>
      <c r="AF608" s="122">
        <f>(幕後結果!$AH$2+幕後結果!$AH$4*幕後結果_最佳化!$T1609)*12/3</f>
        <v>0.99143909613968517</v>
      </c>
      <c r="AG608" s="122">
        <f>(幕後結果!$AI$2+幕後結果!$AI$4*幕後結果_最佳化!$U1609)*12/3</f>
        <v>1.6247052494402876</v>
      </c>
      <c r="AH608" s="122">
        <f>(幕後結果!$AJ$2+幕後結果!$AJ$4*幕後結果_最佳化!$V1609)*12/3</f>
        <v>-0.54226598503019907</v>
      </c>
      <c r="AI608" s="96">
        <f>(幕後結果!$AK$2+幕後結果!$AK$4*幕後結果_最佳化!$W1609)*12/3</f>
        <v>-1.4218835381272019</v>
      </c>
      <c r="AJ608" s="56"/>
      <c r="AK608" s="56"/>
      <c r="AL608" s="56"/>
      <c r="AM608" s="104">
        <v>607</v>
      </c>
      <c r="AN608" s="122">
        <f t="shared" si="118"/>
        <v>0.15236896127805999</v>
      </c>
      <c r="AO608" s="122">
        <f t="shared" si="119"/>
        <v>7.5146201469674906E-2</v>
      </c>
      <c r="AP608" s="122">
        <f t="shared" si="120"/>
        <v>0.17088236825531658</v>
      </c>
      <c r="AQ608" s="122">
        <f t="shared" si="121"/>
        <v>0.15340914127798103</v>
      </c>
      <c r="AR608" s="122">
        <f t="shared" si="122"/>
        <v>7.8218024064357586E-2</v>
      </c>
      <c r="AS608" s="122">
        <f t="shared" si="123"/>
        <v>6.6640701111436051E-2</v>
      </c>
      <c r="AT608" s="122">
        <f t="shared" si="124"/>
        <v>4.4364608197229191E-2</v>
      </c>
      <c r="AU608" s="122">
        <f t="shared" si="125"/>
        <v>8.9980518837937432E-4</v>
      </c>
      <c r="AV608" s="122">
        <f t="shared" si="126"/>
        <v>7.2030840304042901E-2</v>
      </c>
      <c r="AW608" s="122">
        <f t="shared" si="127"/>
        <v>0.18603934885352233</v>
      </c>
      <c r="AX608" s="122">
        <f t="shared" si="128"/>
        <v>1</v>
      </c>
      <c r="AY608" s="122">
        <f>SUMPRODUCT(AN608:AW608,幕後結果_最佳化!$Z$1005:$AI$1005)</f>
        <v>-0.38638525303729038</v>
      </c>
      <c r="AZ608" s="122">
        <f>(SUMPRODUCT(AN608:AW608,MMULT(AN608:AW608,幕後結果!$AB$9:$AK$18)))*252</f>
        <v>7.6326679160322528E-2</v>
      </c>
      <c r="BA608" s="122">
        <f t="shared" si="129"/>
        <v>0.27627283464054608</v>
      </c>
      <c r="BB608" s="98">
        <f t="shared" si="130"/>
        <v>-1.5538453268336214</v>
      </c>
      <c r="BC608" s="56"/>
      <c r="BD608" s="56"/>
    </row>
    <row r="609" spans="1:56">
      <c r="A609" s="91">
        <v>608</v>
      </c>
      <c r="B609" s="122">
        <v>0.86902951115353888</v>
      </c>
      <c r="C609" s="122">
        <v>0.21491401319285752</v>
      </c>
      <c r="D609" s="122">
        <v>0.75988658581885171</v>
      </c>
      <c r="E609" s="122">
        <v>0.19525121247109256</v>
      </c>
      <c r="F609" s="122">
        <v>0.88921961441392217</v>
      </c>
      <c r="G609" s="122">
        <v>0.10476301713080916</v>
      </c>
      <c r="H609" s="122">
        <v>0.8964227573846677</v>
      </c>
      <c r="I609" s="122">
        <v>0.17889312121473155</v>
      </c>
      <c r="J609" s="122">
        <v>0.85121929236618366</v>
      </c>
      <c r="K609" s="100">
        <v>0.27346100497426717</v>
      </c>
      <c r="L609" s="101"/>
      <c r="M609" s="102">
        <v>608</v>
      </c>
      <c r="N609" s="125">
        <v>1.1218153042916708</v>
      </c>
      <c r="O609" s="125">
        <v>-0.78948597050459357</v>
      </c>
      <c r="P609" s="125">
        <v>0.70593778525067807</v>
      </c>
      <c r="Q609" s="125">
        <v>-0.8587065697702031</v>
      </c>
      <c r="R609" s="125">
        <v>1.2223884334877639</v>
      </c>
      <c r="S609" s="125">
        <v>-1.2548697847484458</v>
      </c>
      <c r="T609" s="125">
        <v>1.2614285562651069</v>
      </c>
      <c r="U609" s="122">
        <v>-0.91959155321625352</v>
      </c>
      <c r="V609" s="122">
        <v>1.0416770876221828</v>
      </c>
      <c r="W609" s="94">
        <v>-0.60237881278010308</v>
      </c>
      <c r="X609" s="56"/>
      <c r="Y609" s="95">
        <v>608</v>
      </c>
      <c r="Z609" s="122">
        <f>(幕後結果!$AB$2+幕後結果!$AB$4*幕後結果_最佳化!$N1610)*12/3</f>
        <v>-0.67834157566441122</v>
      </c>
      <c r="AA609" s="122">
        <f>(幕後結果!$AC$2+幕後結果!$AC$4*幕後結果_最佳化!$O1610)*12/3</f>
        <v>-0.816308226910337</v>
      </c>
      <c r="AB609" s="122">
        <f>(幕後結果!$AD$2+幕後結果!$AD$4*幕後結果_最佳化!$P1610)*12/3</f>
        <v>0.62077369400609239</v>
      </c>
      <c r="AC609" s="122">
        <f>(幕後結果!$AE$2+幕後結果!$AE$4*幕後結果_最佳化!$Q1610)*12/3</f>
        <v>-0.34021775860295494</v>
      </c>
      <c r="AD609" s="122">
        <f>(幕後結果!$AF$2+幕後結果!$AF$4*幕後結果_最佳化!$R1610)*12/3</f>
        <v>3.5182542740729503</v>
      </c>
      <c r="AE609" s="122">
        <f>(幕後結果!$AG$2+幕後結果!$AG$4*幕後結果_最佳化!$S1610)*12/3</f>
        <v>-1.1458632507977744</v>
      </c>
      <c r="AF609" s="122">
        <f>(幕後結果!$AH$2+幕後結果!$AH$4*幕後結果_最佳化!$T1610)*12/3</f>
        <v>1.4835623806788449</v>
      </c>
      <c r="AG609" s="122">
        <f>(幕後結果!$AI$2+幕後結果!$AI$4*幕後結果_最佳化!$U1610)*12/3</f>
        <v>-1.3518307096911517</v>
      </c>
      <c r="AH609" s="122">
        <f>(幕後結果!$AJ$2+幕後結果!$AJ$4*幕後結果_最佳化!$V1610)*12/3</f>
        <v>1.8980525032458562</v>
      </c>
      <c r="AI609" s="96">
        <f>(幕後結果!$AK$2+幕後結果!$AK$4*幕後結果_最佳化!$W1610)*12/3</f>
        <v>-2.9591155200084942</v>
      </c>
      <c r="AJ609" s="56"/>
      <c r="AK609" s="56"/>
      <c r="AL609" s="56"/>
      <c r="AM609" s="104">
        <v>608</v>
      </c>
      <c r="AN609" s="122">
        <f t="shared" si="118"/>
        <v>0.15643447017575868</v>
      </c>
      <c r="AO609" s="122">
        <f t="shared" si="119"/>
        <v>0.12022756800461515</v>
      </c>
      <c r="AP609" s="122">
        <f t="shared" si="120"/>
        <v>7.3023798183020419E-2</v>
      </c>
      <c r="AQ609" s="122">
        <f t="shared" si="121"/>
        <v>1.3276920802300105E-3</v>
      </c>
      <c r="AR609" s="122">
        <f t="shared" si="122"/>
        <v>4.5397347616661095E-2</v>
      </c>
      <c r="AS609" s="122">
        <f t="shared" si="123"/>
        <v>0.13645094556227877</v>
      </c>
      <c r="AT609" s="122">
        <f t="shared" si="124"/>
        <v>0.16841273384721908</v>
      </c>
      <c r="AU609" s="122">
        <f t="shared" si="125"/>
        <v>0.11874304130407755</v>
      </c>
      <c r="AV609" s="122">
        <f t="shared" si="126"/>
        <v>6.3476375705226601E-2</v>
      </c>
      <c r="AW609" s="122">
        <f t="shared" si="127"/>
        <v>0.11650602752091264</v>
      </c>
      <c r="AX609" s="122">
        <f t="shared" si="128"/>
        <v>1</v>
      </c>
      <c r="AY609" s="122">
        <f>SUMPRODUCT(AN609:AW609,幕後結果_最佳化!$Z$1005:$AI$1005)</f>
        <v>-0.37610255627442113</v>
      </c>
      <c r="AZ609" s="122">
        <f>(SUMPRODUCT(AN609:AW609,MMULT(AN609:AW609,幕後結果!$AB$9:$AK$18)))*252</f>
        <v>5.4776245317477067E-2</v>
      </c>
      <c r="BA609" s="122">
        <f t="shared" si="129"/>
        <v>0.23404325522748368</v>
      </c>
      <c r="BB609" s="98">
        <f t="shared" si="130"/>
        <v>-1.7902782794025063</v>
      </c>
      <c r="BC609" s="56"/>
      <c r="BD609" s="56"/>
    </row>
    <row r="610" spans="1:56">
      <c r="A610" s="91">
        <v>609</v>
      </c>
      <c r="B610" s="122">
        <v>0.82869682064945427</v>
      </c>
      <c r="C610" s="122">
        <v>0.61209711909775599</v>
      </c>
      <c r="D610" s="122">
        <v>0.18150923206877145</v>
      </c>
      <c r="E610" s="122">
        <v>0.40426903982927676</v>
      </c>
      <c r="F610" s="122">
        <v>0.96805727774090378</v>
      </c>
      <c r="G610" s="122">
        <v>0.40085420462925447</v>
      </c>
      <c r="H610" s="122">
        <v>0.45082549062415223</v>
      </c>
      <c r="I610" s="122">
        <v>0.9646181375165348</v>
      </c>
      <c r="J610" s="122">
        <v>0.8811267561526468</v>
      </c>
      <c r="K610" s="100">
        <v>0.63409056782764628</v>
      </c>
      <c r="L610" s="101"/>
      <c r="M610" s="102">
        <v>609</v>
      </c>
      <c r="N610" s="125">
        <v>0.94902802505649042</v>
      </c>
      <c r="O610" s="125">
        <v>0.28478905003879179</v>
      </c>
      <c r="P610" s="125">
        <v>-0.90962849806171786</v>
      </c>
      <c r="Q610" s="125">
        <v>-0.24231243428987564</v>
      </c>
      <c r="R610" s="125">
        <v>1.8529784708577395</v>
      </c>
      <c r="S610" s="125">
        <v>-0.25113671702013157</v>
      </c>
      <c r="T610" s="125">
        <v>-0.12357601866919815</v>
      </c>
      <c r="U610" s="122">
        <v>1.8069907275579133</v>
      </c>
      <c r="V610" s="122">
        <v>1.1806381846501615</v>
      </c>
      <c r="W610" s="94">
        <v>0.34270704215943998</v>
      </c>
      <c r="X610" s="56"/>
      <c r="Y610" s="95">
        <v>609</v>
      </c>
      <c r="Z610" s="122">
        <f>(幕後結果!$AB$2+幕後結果!$AB$4*幕後結果_最佳化!$N1611)*12/3</f>
        <v>-0.85532092263378467</v>
      </c>
      <c r="AA610" s="122">
        <f>(幕後結果!$AC$2+幕後結果!$AC$4*幕後結果_最佳化!$O1611)*12/3</f>
        <v>0.31698295722324832</v>
      </c>
      <c r="AB610" s="122">
        <f>(幕後結果!$AD$2+幕後結果!$AD$4*幕後結果_最佳化!$P1611)*12/3</f>
        <v>-0.78848330893402763</v>
      </c>
      <c r="AC610" s="122">
        <f>(幕後結果!$AE$2+幕後結果!$AE$4*幕後結果_最佳化!$Q1611)*12/3</f>
        <v>-0.16460728095994959</v>
      </c>
      <c r="AD610" s="122">
        <f>(幕後結果!$AF$2+幕後結果!$AF$4*幕後結果_最佳化!$R1611)*12/3</f>
        <v>4.2121146183769067</v>
      </c>
      <c r="AE610" s="122">
        <f>(幕後結果!$AG$2+幕後結果!$AG$4*幕後結果_最佳化!$S1611)*12/3</f>
        <v>-0.17984353525161192</v>
      </c>
      <c r="AF610" s="122">
        <f>(幕後結果!$AH$2+幕後結果!$AH$4*幕後結果_最佳化!$T1611)*12/3</f>
        <v>0.35940528142453371</v>
      </c>
      <c r="AG610" s="122">
        <f>(幕後結果!$AI$2+幕後結果!$AI$4*幕後結果_最佳化!$U1611)*12/3</f>
        <v>1.9931406376213274</v>
      </c>
      <c r="AH610" s="122">
        <f>(幕後結果!$AJ$2+幕後結果!$AJ$4*幕後結果_最佳化!$V1611)*12/3</f>
        <v>1.7637064382130994</v>
      </c>
      <c r="AI610" s="96">
        <f>(幕後結果!$AK$2+幕後結果!$AK$4*幕後結果_最佳化!$W1611)*12/3</f>
        <v>0.60664547186273632</v>
      </c>
      <c r="AJ610" s="56"/>
      <c r="AK610" s="56"/>
      <c r="AL610" s="56"/>
      <c r="AM610" s="104">
        <v>609</v>
      </c>
      <c r="AN610" s="122">
        <f t="shared" si="118"/>
        <v>0.18717571188772833</v>
      </c>
      <c r="AO610" s="122">
        <f t="shared" si="119"/>
        <v>6.4452494680670477E-2</v>
      </c>
      <c r="AP610" s="122">
        <f t="shared" si="120"/>
        <v>5.6233541201119966E-2</v>
      </c>
      <c r="AQ610" s="122">
        <f t="shared" si="121"/>
        <v>9.213135248485077E-2</v>
      </c>
      <c r="AR610" s="122">
        <f t="shared" si="122"/>
        <v>0.15507809002788941</v>
      </c>
      <c r="AS610" s="122">
        <f t="shared" si="123"/>
        <v>7.6776256808614746E-2</v>
      </c>
      <c r="AT610" s="122">
        <f t="shared" si="124"/>
        <v>0.21346103095348454</v>
      </c>
      <c r="AU610" s="122">
        <f t="shared" si="125"/>
        <v>1.5622010305142318E-2</v>
      </c>
      <c r="AV610" s="122">
        <f t="shared" si="126"/>
        <v>3.2067023321522274E-2</v>
      </c>
      <c r="AW610" s="122">
        <f t="shared" si="127"/>
        <v>0.10700248832897707</v>
      </c>
      <c r="AX610" s="122">
        <f t="shared" si="128"/>
        <v>0.99999999999999989</v>
      </c>
      <c r="AY610" s="122">
        <f>SUMPRODUCT(AN610:AW610,幕後結果_最佳化!$Z$1005:$AI$1005)</f>
        <v>-0.26422138249796528</v>
      </c>
      <c r="AZ610" s="122">
        <f>(SUMPRODUCT(AN610:AW610,MMULT(AN610:AW610,幕後結果!$AB$9:$AK$18)))*252</f>
        <v>6.766418421405837E-2</v>
      </c>
      <c r="BA610" s="122">
        <f t="shared" si="129"/>
        <v>0.26012340189621225</v>
      </c>
      <c r="BB610" s="98">
        <f t="shared" si="130"/>
        <v>-1.180675711063109</v>
      </c>
      <c r="BC610" s="56"/>
      <c r="BD610" s="56"/>
    </row>
    <row r="611" spans="1:56">
      <c r="A611" s="91">
        <v>610</v>
      </c>
      <c r="B611" s="122">
        <v>0.73863989685864984</v>
      </c>
      <c r="C611" s="122">
        <v>0.13283116464468336</v>
      </c>
      <c r="D611" s="122">
        <v>0.84691849822534748</v>
      </c>
      <c r="E611" s="122">
        <v>0.5623745565817293</v>
      </c>
      <c r="F611" s="122">
        <v>0.75816743421544164</v>
      </c>
      <c r="G611" s="122">
        <v>0.55945628085478938</v>
      </c>
      <c r="H611" s="122">
        <v>0.80898544992697841</v>
      </c>
      <c r="I611" s="122">
        <v>0.84884389922595327</v>
      </c>
      <c r="J611" s="122">
        <v>0.81366216292980131</v>
      </c>
      <c r="K611" s="100">
        <v>0.14378824098632981</v>
      </c>
      <c r="L611" s="101"/>
      <c r="M611" s="102">
        <v>610</v>
      </c>
      <c r="N611" s="125">
        <v>0.63915791607713168</v>
      </c>
      <c r="O611" s="125">
        <v>-1.113107345528707</v>
      </c>
      <c r="P611" s="125">
        <v>1.0233063897277923</v>
      </c>
      <c r="Q611" s="125">
        <v>0.15699233771850385</v>
      </c>
      <c r="R611" s="125">
        <v>0.70041986887270469</v>
      </c>
      <c r="S611" s="125">
        <v>0.14959083644165136</v>
      </c>
      <c r="T611" s="125">
        <v>0.87416372061883052</v>
      </c>
      <c r="U611" s="122">
        <v>1.0314876397163828</v>
      </c>
      <c r="V611" s="122">
        <v>0.89147261960556168</v>
      </c>
      <c r="W611" s="94">
        <v>-1.0634531910106941</v>
      </c>
      <c r="X611" s="56"/>
      <c r="Y611" s="95">
        <v>610</v>
      </c>
      <c r="Z611" s="122">
        <f>(幕後結果!$AB$2+幕後結果!$AB$4*幕後結果_最佳化!$N1612)*12/3</f>
        <v>-1.1727089258203622</v>
      </c>
      <c r="AA611" s="122">
        <f>(幕後結果!$AC$2+幕後結果!$AC$4*幕後結果_最佳化!$O1612)*12/3</f>
        <v>-1.1666027417502989</v>
      </c>
      <c r="AB611" s="122">
        <f>(幕後結果!$AD$2+幕後結果!$AD$4*幕後結果_最佳化!$P1612)*12/3</f>
        <v>0.75198208895112073</v>
      </c>
      <c r="AC611" s="122">
        <f>(幕後結果!$AE$2+幕後結果!$AE$4*幕後結果_最佳化!$Q1612)*12/3</f>
        <v>0.70932843989711225</v>
      </c>
      <c r="AD611" s="122">
        <f>(幕後結果!$AF$2+幕後結果!$AF$4*幕後結果_最佳化!$R1612)*12/3</f>
        <v>2.8815903512133985</v>
      </c>
      <c r="AE611" s="122">
        <f>(幕後結果!$AG$2+幕後結果!$AG$4*幕後結果_最佳化!$S1612)*12/3</f>
        <v>-0.14002006503225206</v>
      </c>
      <c r="AF611" s="122">
        <f>(幕後結果!$AH$2+幕後結果!$AH$4*幕後結果_最佳化!$T1612)*12/3</f>
        <v>0.87614017792762622</v>
      </c>
      <c r="AG611" s="122">
        <f>(幕後結果!$AI$2+幕後結果!$AI$4*幕後結果_最佳化!$U1612)*12/3</f>
        <v>0.25984689605956268</v>
      </c>
      <c r="AH611" s="122">
        <f>(幕後結果!$AJ$2+幕後結果!$AJ$4*幕後結果_最佳化!$V1612)*12/3</f>
        <v>1.6917813338318242</v>
      </c>
      <c r="AI611" s="96">
        <f>(幕後結果!$AK$2+幕後結果!$AK$4*幕後結果_最佳化!$W1612)*12/3</f>
        <v>-2.4449701474237981</v>
      </c>
      <c r="AJ611" s="56"/>
      <c r="AK611" s="56"/>
      <c r="AL611" s="56"/>
      <c r="AM611" s="104">
        <v>610</v>
      </c>
      <c r="AN611" s="122">
        <f t="shared" si="118"/>
        <v>4.4312918525026029E-2</v>
      </c>
      <c r="AO611" s="122">
        <f t="shared" si="119"/>
        <v>0.18919484159284061</v>
      </c>
      <c r="AP611" s="122">
        <f t="shared" si="120"/>
        <v>1.9800621754663145E-2</v>
      </c>
      <c r="AQ611" s="122">
        <f t="shared" si="121"/>
        <v>4.0882774311025065E-3</v>
      </c>
      <c r="AR611" s="122">
        <f t="shared" si="122"/>
        <v>8.5419071336090752E-2</v>
      </c>
      <c r="AS611" s="122">
        <f t="shared" si="123"/>
        <v>8.2674782451421611E-2</v>
      </c>
      <c r="AT611" s="122">
        <f t="shared" si="124"/>
        <v>0.15518599573168732</v>
      </c>
      <c r="AU611" s="122">
        <f t="shared" si="125"/>
        <v>0.13705730327854895</v>
      </c>
      <c r="AV611" s="122">
        <f t="shared" si="126"/>
        <v>0.16389465221664465</v>
      </c>
      <c r="AW611" s="122">
        <f t="shared" si="127"/>
        <v>0.11837153568197445</v>
      </c>
      <c r="AX611" s="122">
        <f t="shared" si="128"/>
        <v>1</v>
      </c>
      <c r="AY611" s="122">
        <f>SUMPRODUCT(AN611:AW611,幕後結果_最佳化!$Z$1005:$AI$1005)</f>
        <v>-3.2562505325146096E-2</v>
      </c>
      <c r="AZ611" s="122">
        <f>(SUMPRODUCT(AN611:AW611,MMULT(AN611:AW611,幕後結果!$AB$9:$AK$18)))*252</f>
        <v>5.8619947793448299E-2</v>
      </c>
      <c r="BA611" s="122">
        <f t="shared" si="129"/>
        <v>0.24211556702006648</v>
      </c>
      <c r="BB611" s="98">
        <f t="shared" si="130"/>
        <v>-0.31167969186752775</v>
      </c>
      <c r="BC611" s="56"/>
      <c r="BD611" s="56"/>
    </row>
    <row r="612" spans="1:56">
      <c r="A612" s="91">
        <v>611</v>
      </c>
      <c r="B612" s="122">
        <v>8.0590240441082983E-2</v>
      </c>
      <c r="C612" s="122">
        <v>0.93481383576422483</v>
      </c>
      <c r="D612" s="122">
        <v>0.29396833823555846</v>
      </c>
      <c r="E612" s="122">
        <v>5.892862670567478E-2</v>
      </c>
      <c r="F612" s="122">
        <v>0.87752445499463594</v>
      </c>
      <c r="G612" s="122">
        <v>0.24679216933641768</v>
      </c>
      <c r="H612" s="122">
        <v>0.92465898958760873</v>
      </c>
      <c r="I612" s="122">
        <v>3.2551427347666362E-2</v>
      </c>
      <c r="J612" s="122">
        <v>0.93657368357869153</v>
      </c>
      <c r="K612" s="100">
        <v>0.18358420237968365</v>
      </c>
      <c r="L612" s="101"/>
      <c r="M612" s="102">
        <v>611</v>
      </c>
      <c r="N612" s="125">
        <v>-1.4011123439537398</v>
      </c>
      <c r="O612" s="125">
        <v>1.5126352761117936</v>
      </c>
      <c r="P612" s="125">
        <v>-0.54182847035424908</v>
      </c>
      <c r="Q612" s="125">
        <v>-1.5638310369068928</v>
      </c>
      <c r="R612" s="125">
        <v>1.1627003735523405</v>
      </c>
      <c r="S612" s="125">
        <v>-0.68461905643961019</v>
      </c>
      <c r="T612" s="125">
        <v>1.4371266120582407</v>
      </c>
      <c r="U612" s="122">
        <v>-1.844551177213984</v>
      </c>
      <c r="V612" s="122">
        <v>1.5266316475329265</v>
      </c>
      <c r="W612" s="94">
        <v>-0.90179005296895032</v>
      </c>
      <c r="X612" s="56"/>
      <c r="Y612" s="95">
        <v>611</v>
      </c>
      <c r="Z612" s="122">
        <f>(幕後結果!$AB$2+幕後結果!$AB$4*幕後結果_最佳化!$N1613)*12/3</f>
        <v>-3.2624790747549071</v>
      </c>
      <c r="AA612" s="122">
        <f>(幕後結果!$AC$2+幕後結果!$AC$4*幕後結果_最佳化!$O1613)*12/3</f>
        <v>1.5764731086958468</v>
      </c>
      <c r="AB612" s="122">
        <f>(幕後結果!$AD$2+幕後結果!$AD$4*幕後結果_最佳化!$P1613)*12/3</f>
        <v>-0.26236629142479806</v>
      </c>
      <c r="AC612" s="122">
        <f>(幕後結果!$AE$2+幕後結果!$AE$4*幕後結果_最佳化!$Q1613)*12/3</f>
        <v>-1.3769390745664483</v>
      </c>
      <c r="AD612" s="122">
        <f>(幕後結果!$AF$2+幕後結果!$AF$4*幕後結果_最佳化!$R1613)*12/3</f>
        <v>2.4886409109298731</v>
      </c>
      <c r="AE612" s="122">
        <f>(幕後結果!$AG$2+幕後結果!$AG$4*幕後結果_最佳化!$S1613)*12/3</f>
        <v>-0.80517159622786549</v>
      </c>
      <c r="AF612" s="122">
        <f>(幕後結果!$AH$2+幕後結果!$AH$4*幕後結果_最佳化!$T1613)*12/3</f>
        <v>1.6021455352749137</v>
      </c>
      <c r="AG612" s="122">
        <f>(幕後結果!$AI$2+幕後結果!$AI$4*幕後結果_最佳化!$U1613)*12/3</f>
        <v>-1.5040226111796298</v>
      </c>
      <c r="AH612" s="122">
        <f>(幕後結果!$AJ$2+幕後結果!$AJ$4*幕後結果_最佳化!$V1613)*12/3</f>
        <v>2.0549298082378891</v>
      </c>
      <c r="AI612" s="96">
        <f>(幕後結果!$AK$2+幕後結果!$AK$4*幕後結果_最佳化!$W1613)*12/3</f>
        <v>-3.2902657628812508</v>
      </c>
      <c r="AJ612" s="56"/>
      <c r="AK612" s="56"/>
      <c r="AL612" s="56"/>
      <c r="AM612" s="104">
        <v>611</v>
      </c>
      <c r="AN612" s="122">
        <f t="shared" si="118"/>
        <v>0.12483202682442374</v>
      </c>
      <c r="AO612" s="122">
        <f t="shared" si="119"/>
        <v>3.5066075787410361E-2</v>
      </c>
      <c r="AP612" s="122">
        <f t="shared" si="120"/>
        <v>0.14998306893734886</v>
      </c>
      <c r="AQ612" s="122">
        <f t="shared" si="121"/>
        <v>7.8687123887260388E-2</v>
      </c>
      <c r="AR612" s="122">
        <f t="shared" si="122"/>
        <v>0.17256629852466335</v>
      </c>
      <c r="AS612" s="122">
        <f t="shared" si="123"/>
        <v>6.0953644727327311E-2</v>
      </c>
      <c r="AT612" s="122">
        <f t="shared" si="124"/>
        <v>0.10538735478962399</v>
      </c>
      <c r="AU612" s="122">
        <f t="shared" si="125"/>
        <v>8.3420194057447772E-2</v>
      </c>
      <c r="AV612" s="122">
        <f t="shared" si="126"/>
        <v>3.8736308042383809E-2</v>
      </c>
      <c r="AW612" s="122">
        <f t="shared" si="127"/>
        <v>0.15036790442211045</v>
      </c>
      <c r="AX612" s="122">
        <f t="shared" si="128"/>
        <v>1</v>
      </c>
      <c r="AY612" s="122">
        <f>SUMPRODUCT(AN612:AW612,幕後結果_最佳化!$Z$1005:$AI$1005)</f>
        <v>-0.24278816169466103</v>
      </c>
      <c r="AZ612" s="122">
        <f>(SUMPRODUCT(AN612:AW612,MMULT(AN612:AW612,幕後結果!$AB$9:$AK$18)))*252</f>
        <v>8.6394266319362978E-2</v>
      </c>
      <c r="BA612" s="122">
        <f t="shared" si="129"/>
        <v>0.29392901578334008</v>
      </c>
      <c r="BB612" s="98">
        <f t="shared" si="130"/>
        <v>-0.97196311474484198</v>
      </c>
      <c r="BC612" s="56"/>
      <c r="BD612" s="56"/>
    </row>
    <row r="613" spans="1:56">
      <c r="A613" s="91">
        <v>612</v>
      </c>
      <c r="B613" s="122">
        <v>0.21573029711393588</v>
      </c>
      <c r="C613" s="122">
        <v>0.50501885922470291</v>
      </c>
      <c r="D613" s="122">
        <v>0.18566654499842516</v>
      </c>
      <c r="E613" s="122">
        <v>0.16191141133852938</v>
      </c>
      <c r="F613" s="122">
        <v>0.82186453411712446</v>
      </c>
      <c r="G613" s="122">
        <v>0.51438659049270763</v>
      </c>
      <c r="H613" s="122">
        <v>0.83773025858141281</v>
      </c>
      <c r="I613" s="122">
        <v>0.79136692186159574</v>
      </c>
      <c r="J613" s="122">
        <v>5.7946572900167137E-2</v>
      </c>
      <c r="K613" s="100">
        <v>0.63272131676912702</v>
      </c>
      <c r="L613" s="101"/>
      <c r="M613" s="102">
        <v>612</v>
      </c>
      <c r="N613" s="125">
        <v>-0.78669472249440986</v>
      </c>
      <c r="O613" s="125">
        <v>1.2580746301129705E-2</v>
      </c>
      <c r="P613" s="125">
        <v>-0.89397906944349781</v>
      </c>
      <c r="Q613" s="125">
        <v>-0.98663251830536525</v>
      </c>
      <c r="R613" s="125">
        <v>0.92249405138660123</v>
      </c>
      <c r="S613" s="125">
        <v>3.6069654201769531E-2</v>
      </c>
      <c r="T613" s="125">
        <v>0.98517222169738083</v>
      </c>
      <c r="U613" s="122">
        <v>0.8111733001794269</v>
      </c>
      <c r="V613" s="122">
        <v>-1.5722475757529895</v>
      </c>
      <c r="W613" s="94">
        <v>0.33906951046151318</v>
      </c>
      <c r="X613" s="56"/>
      <c r="Y613" s="95">
        <v>612</v>
      </c>
      <c r="Z613" s="122">
        <f>(幕後結果!$AB$2+幕後結果!$AB$4*幕後結果_最佳化!$N1614)*12/3</f>
        <v>-2.6331547987221597</v>
      </c>
      <c r="AA613" s="122">
        <f>(幕後結果!$AC$2+幕後結果!$AC$4*幕後結果_最佳化!$O1614)*12/3</f>
        <v>2.1908512156585636E-4</v>
      </c>
      <c r="AB613" s="122">
        <f>(幕後結果!$AD$2+幕後結果!$AD$4*幕後結果_最佳化!$P1614)*12/3</f>
        <v>-1.2130911686491292</v>
      </c>
      <c r="AC613" s="122">
        <f>(幕後結果!$AE$2+幕後結果!$AE$4*幕後結果_最佳化!$Q1614)*12/3</f>
        <v>-1.3569325788800868</v>
      </c>
      <c r="AD613" s="122">
        <f>(幕後結果!$AF$2+幕後結果!$AF$4*幕後結果_最佳化!$R1614)*12/3</f>
        <v>2.0693640736677432</v>
      </c>
      <c r="AE613" s="122">
        <f>(幕後結果!$AG$2+幕後結果!$AG$4*幕後結果_最佳化!$S1614)*12/3</f>
        <v>-0.27610623220518249</v>
      </c>
      <c r="AF613" s="122">
        <f>(幕後結果!$AH$2+幕後結果!$AH$4*幕後結果_最佳化!$T1614)*12/3</f>
        <v>0.89444500203899269</v>
      </c>
      <c r="AG613" s="122">
        <f>(幕後結果!$AI$2+幕後結果!$AI$4*幕後結果_最佳化!$U1614)*12/3</f>
        <v>0.23237713695020479</v>
      </c>
      <c r="AH613" s="122">
        <f>(幕後結果!$AJ$2+幕後結果!$AJ$4*幕後結果_最佳化!$V1614)*12/3</f>
        <v>-0.68285594257266047</v>
      </c>
      <c r="AI613" s="96">
        <f>(幕後結果!$AK$2+幕後結果!$AK$4*幕後結果_最佳化!$W1614)*12/3</f>
        <v>-0.24100970759318918</v>
      </c>
      <c r="AJ613" s="56"/>
      <c r="AK613" s="56"/>
      <c r="AL613" s="56"/>
      <c r="AM613" s="104">
        <v>612</v>
      </c>
      <c r="AN613" s="122">
        <f t="shared" si="118"/>
        <v>5.1247739932534252E-2</v>
      </c>
      <c r="AO613" s="122">
        <f t="shared" si="119"/>
        <v>2.6036666755005079E-2</v>
      </c>
      <c r="AP613" s="122">
        <f t="shared" si="120"/>
        <v>0.16451812361724613</v>
      </c>
      <c r="AQ613" s="122">
        <f t="shared" si="121"/>
        <v>0.11927098480357047</v>
      </c>
      <c r="AR613" s="122">
        <f t="shared" si="122"/>
        <v>0.13150078472522675</v>
      </c>
      <c r="AS613" s="122">
        <f t="shared" si="123"/>
        <v>0.14326478570624088</v>
      </c>
      <c r="AT613" s="122">
        <f t="shared" si="124"/>
        <v>2.3123234822780468E-2</v>
      </c>
      <c r="AU613" s="122">
        <f t="shared" si="125"/>
        <v>0.11677623297403092</v>
      </c>
      <c r="AV613" s="122">
        <f t="shared" si="126"/>
        <v>0.14810984754725365</v>
      </c>
      <c r="AW613" s="122">
        <f t="shared" si="127"/>
        <v>7.6151599116111496E-2</v>
      </c>
      <c r="AX613" s="122">
        <f t="shared" si="128"/>
        <v>1.0000000000000002</v>
      </c>
      <c r="AY613" s="122">
        <f>SUMPRODUCT(AN613:AW613,幕後結果_最佳化!$Z$1005:$AI$1005)</f>
        <v>4.9803535113339362E-2</v>
      </c>
      <c r="AZ613" s="122">
        <f>(SUMPRODUCT(AN613:AW613,MMULT(AN613:AW613,幕後結果!$AB$9:$AK$18)))*252</f>
        <v>6.577958256230039E-2</v>
      </c>
      <c r="BA613" s="122">
        <f t="shared" si="129"/>
        <v>0.25647530595030077</v>
      </c>
      <c r="BB613" s="98">
        <f t="shared" si="130"/>
        <v>2.6916958292573841E-2</v>
      </c>
      <c r="BC613" s="56"/>
      <c r="BD613" s="56"/>
    </row>
    <row r="614" spans="1:56">
      <c r="A614" s="91">
        <v>613</v>
      </c>
      <c r="B614" s="122">
        <v>0.48852025077847339</v>
      </c>
      <c r="C614" s="122">
        <v>0.34973360904736039</v>
      </c>
      <c r="D614" s="122">
        <v>0.68049470573001325</v>
      </c>
      <c r="E614" s="122">
        <v>0.20312780543241193</v>
      </c>
      <c r="F614" s="122">
        <v>0.14482382080519351</v>
      </c>
      <c r="G614" s="122">
        <v>4.7191004019587535E-2</v>
      </c>
      <c r="H614" s="122">
        <v>0.8892815688081217</v>
      </c>
      <c r="I614" s="122">
        <v>0.70153266185988539</v>
      </c>
      <c r="J614" s="122">
        <v>0.94108651323491377</v>
      </c>
      <c r="K614" s="100">
        <v>0.98102898170332309</v>
      </c>
      <c r="L614" s="101"/>
      <c r="M614" s="102">
        <v>613</v>
      </c>
      <c r="N614" s="125">
        <v>-2.8779436280729639E-2</v>
      </c>
      <c r="O614" s="125">
        <v>-0.38603976611067525</v>
      </c>
      <c r="P614" s="125">
        <v>0.46908261019256037</v>
      </c>
      <c r="Q614" s="125">
        <v>-0.83050095013385106</v>
      </c>
      <c r="R614" s="125">
        <v>-1.0588949122418998</v>
      </c>
      <c r="S614" s="125">
        <v>-1.6727221430236161</v>
      </c>
      <c r="T614" s="125">
        <v>1.2227163156302772</v>
      </c>
      <c r="U614" s="122">
        <v>0.52881372418157202</v>
      </c>
      <c r="V614" s="122">
        <v>1.5639599526988135</v>
      </c>
      <c r="W614" s="94">
        <v>2.0754803670397228</v>
      </c>
      <c r="X614" s="56"/>
      <c r="Y614" s="95">
        <v>613</v>
      </c>
      <c r="Z614" s="122">
        <f>(幕後結果!$AB$2+幕後結果!$AB$4*幕後結果_最佳化!$N1615)*12/3</f>
        <v>-1.8568513983449153</v>
      </c>
      <c r="AA614" s="122">
        <f>(幕後結果!$AC$2+幕後結果!$AC$4*幕後結果_最佳化!$O1615)*12/3</f>
        <v>-0.40875877610178324</v>
      </c>
      <c r="AB614" s="122">
        <f>(幕後結果!$AD$2+幕後結果!$AD$4*幕後結果_最佳化!$P1615)*12/3</f>
        <v>0.31353682034711006</v>
      </c>
      <c r="AC614" s="122">
        <f>(幕後結果!$AE$2+幕後結果!$AE$4*幕後結果_最佳化!$Q1615)*12/3</f>
        <v>-0.49510375520905275</v>
      </c>
      <c r="AD614" s="122">
        <f>(幕後結果!$AF$2+幕後結果!$AF$4*幕後結果_最佳化!$R1615)*12/3</f>
        <v>-0.84384853873965382</v>
      </c>
      <c r="AE614" s="122">
        <f>(幕後結果!$AG$2+幕後結果!$AG$4*幕後結果_最佳化!$S1615)*12/3</f>
        <v>-1.3334915560787295</v>
      </c>
      <c r="AF614" s="122">
        <f>(幕後結果!$AH$2+幕後結果!$AH$4*幕後結果_最佳化!$T1615)*12/3</f>
        <v>1.2695558773010727</v>
      </c>
      <c r="AG614" s="122">
        <f>(幕後結果!$AI$2+幕後結果!$AI$4*幕後結果_最佳化!$U1615)*12/3</f>
        <v>-0.34037521817900446</v>
      </c>
      <c r="AH614" s="122">
        <f>(幕後結果!$AJ$2+幕後結果!$AJ$4*幕後結果_最佳化!$V1615)*12/3</f>
        <v>2.0629606296293881</v>
      </c>
      <c r="AI614" s="96">
        <f>(幕後結果!$AK$2+幕後結果!$AK$4*幕後結果_最佳化!$W1615)*12/3</f>
        <v>-0.33271945640522715</v>
      </c>
      <c r="AJ614" s="56"/>
      <c r="AK614" s="56"/>
      <c r="AL614" s="56"/>
      <c r="AM614" s="104">
        <v>613</v>
      </c>
      <c r="AN614" s="122">
        <f t="shared" si="118"/>
        <v>2.4773847792398025E-3</v>
      </c>
      <c r="AO614" s="122">
        <f t="shared" si="119"/>
        <v>5.2528013099985421E-2</v>
      </c>
      <c r="AP614" s="122">
        <f t="shared" si="120"/>
        <v>0.19060999019307767</v>
      </c>
      <c r="AQ614" s="122">
        <f t="shared" si="121"/>
        <v>0.1356210555642747</v>
      </c>
      <c r="AR614" s="122">
        <f t="shared" si="122"/>
        <v>3.666080454407844E-2</v>
      </c>
      <c r="AS614" s="122">
        <f t="shared" si="123"/>
        <v>5.2982737229157945E-2</v>
      </c>
      <c r="AT614" s="122">
        <f t="shared" si="124"/>
        <v>0.17662389557975355</v>
      </c>
      <c r="AU614" s="122">
        <f t="shared" si="125"/>
        <v>0.13981927206165179</v>
      </c>
      <c r="AV614" s="122">
        <f t="shared" si="126"/>
        <v>0.15367115886472468</v>
      </c>
      <c r="AW614" s="122">
        <f t="shared" si="127"/>
        <v>5.9005688084055943E-2</v>
      </c>
      <c r="AX614" s="122">
        <f t="shared" si="128"/>
        <v>1</v>
      </c>
      <c r="AY614" s="122">
        <f>SUMPRODUCT(AN614:AW614,幕後結果_最佳化!$Z$1005:$AI$1005)</f>
        <v>0.11101250294434066</v>
      </c>
      <c r="AZ614" s="122">
        <f>(SUMPRODUCT(AN614:AW614,MMULT(AN614:AW614,幕後結果!$AB$9:$AK$18)))*252</f>
        <v>6.2371498442335985E-2</v>
      </c>
      <c r="BA614" s="122">
        <f t="shared" si="129"/>
        <v>0.24974286464749296</v>
      </c>
      <c r="BB614" s="98">
        <f t="shared" si="130"/>
        <v>0.27273052641756185</v>
      </c>
      <c r="BC614" s="56"/>
      <c r="BD614" s="56"/>
    </row>
    <row r="615" spans="1:56">
      <c r="A615" s="91">
        <v>614</v>
      </c>
      <c r="B615" s="122">
        <v>0.43386175389991566</v>
      </c>
      <c r="C615" s="122">
        <v>0.82909397363111959</v>
      </c>
      <c r="D615" s="122">
        <v>0.71096713841639114</v>
      </c>
      <c r="E615" s="122">
        <v>9.7812259059981699E-2</v>
      </c>
      <c r="F615" s="122">
        <v>0.74192299448000654</v>
      </c>
      <c r="G615" s="122">
        <v>0.75278337714895049</v>
      </c>
      <c r="H615" s="122">
        <v>0.67027562763904736</v>
      </c>
      <c r="I615" s="122">
        <v>0.5735957384570487</v>
      </c>
      <c r="J615" s="122">
        <v>0.13371962489907951</v>
      </c>
      <c r="K615" s="100">
        <v>0.1923562138189332</v>
      </c>
      <c r="L615" s="101"/>
      <c r="M615" s="102">
        <v>614</v>
      </c>
      <c r="N615" s="125">
        <v>-0.16655080121409899</v>
      </c>
      <c r="O615" s="125">
        <v>0.95059097317474861</v>
      </c>
      <c r="P615" s="125">
        <v>0.55621231251898573</v>
      </c>
      <c r="Q615" s="125">
        <v>-1.2941184252257705</v>
      </c>
      <c r="R615" s="125">
        <v>0.64928526049856294</v>
      </c>
      <c r="S615" s="125">
        <v>0.68327475100867563</v>
      </c>
      <c r="T615" s="125">
        <v>0.44067438283239707</v>
      </c>
      <c r="U615" s="122">
        <v>0.18553615734392961</v>
      </c>
      <c r="V615" s="122">
        <v>-1.1089789804825085</v>
      </c>
      <c r="W615" s="94">
        <v>-0.86924630046948514</v>
      </c>
      <c r="X615" s="56"/>
      <c r="Y615" s="95">
        <v>614</v>
      </c>
      <c r="Z615" s="122">
        <f>(幕後結果!$AB$2+幕後結果!$AB$4*幕後結果_最佳化!$N1616)*12/3</f>
        <v>-1.9979652946046034</v>
      </c>
      <c r="AA615" s="122">
        <f>(幕後結果!$AC$2+幕後結果!$AC$4*幕後結果_最佳化!$O1616)*12/3</f>
        <v>1.002585274040334</v>
      </c>
      <c r="AB615" s="122">
        <f>(幕後結果!$AD$2+幕後結果!$AD$4*幕後結果_最佳化!$P1616)*12/3</f>
        <v>0.97714516959453446</v>
      </c>
      <c r="AC615" s="122">
        <f>(幕後結果!$AE$2+幕後結果!$AE$4*幕後結果_最佳化!$Q1616)*12/3</f>
        <v>-0.5021059027576682</v>
      </c>
      <c r="AD615" s="122">
        <f>(幕後結果!$AF$2+幕後結果!$AF$4*幕後結果_最佳化!$R1616)*12/3</f>
        <v>2.2173127033796529</v>
      </c>
      <c r="AE615" s="122">
        <f>(幕後結果!$AG$2+幕後結果!$AG$4*幕後結果_最佳化!$S1616)*12/3</f>
        <v>0.1207132440371332</v>
      </c>
      <c r="AF615" s="122">
        <f>(幕後結果!$AH$2+幕後結果!$AH$4*幕後結果_最佳化!$T1616)*12/3</f>
        <v>0.68194684652617266</v>
      </c>
      <c r="AG615" s="122">
        <f>(幕後結果!$AI$2+幕後結果!$AI$4*幕後結果_最佳化!$U1616)*12/3</f>
        <v>0.59357776700336728</v>
      </c>
      <c r="AH615" s="122">
        <f>(幕後結果!$AJ$2+幕後結果!$AJ$4*幕後結果_最佳化!$V1616)*12/3</f>
        <v>2.2149984765451602E-3</v>
      </c>
      <c r="AI615" s="96">
        <f>(幕後結果!$AK$2+幕後結果!$AK$4*幕後結果_最佳化!$W1616)*12/3</f>
        <v>-1.0764453229217312</v>
      </c>
      <c r="AJ615" s="56"/>
      <c r="AK615" s="56"/>
      <c r="AL615" s="56"/>
      <c r="AM615" s="104">
        <v>614</v>
      </c>
      <c r="AN615" s="122">
        <f t="shared" si="118"/>
        <v>0.12940257287975182</v>
      </c>
      <c r="AO615" s="122">
        <f t="shared" si="119"/>
        <v>1.6064751008735216E-2</v>
      </c>
      <c r="AP615" s="122">
        <f t="shared" si="120"/>
        <v>2.7053305924738147E-2</v>
      </c>
      <c r="AQ615" s="122">
        <f t="shared" si="121"/>
        <v>6.3373805196192637E-2</v>
      </c>
      <c r="AR615" s="122">
        <f t="shared" si="122"/>
        <v>0.23143467665177878</v>
      </c>
      <c r="AS615" s="122">
        <f t="shared" si="123"/>
        <v>7.7920165705569727E-2</v>
      </c>
      <c r="AT615" s="122">
        <f t="shared" si="124"/>
        <v>0.19679697856763978</v>
      </c>
      <c r="AU615" s="122">
        <f t="shared" si="125"/>
        <v>3.768343096823551E-2</v>
      </c>
      <c r="AV615" s="122">
        <f t="shared" si="126"/>
        <v>7.8868213755087235E-3</v>
      </c>
      <c r="AW615" s="122">
        <f t="shared" si="127"/>
        <v>0.21238349172184981</v>
      </c>
      <c r="AX615" s="122">
        <f t="shared" si="128"/>
        <v>1.0000000000000002</v>
      </c>
      <c r="AY615" s="122">
        <f>SUMPRODUCT(AN615:AW615,幕後結果_最佳化!$Z$1005:$AI$1005)</f>
        <v>-0.2850736608801861</v>
      </c>
      <c r="AZ615" s="122">
        <f>(SUMPRODUCT(AN615:AW615,MMULT(AN615:AW615,幕後結果!$AB$9:$AK$18)))*252</f>
        <v>0.10032297713712883</v>
      </c>
      <c r="BA615" s="122">
        <f t="shared" si="129"/>
        <v>0.31673802603591639</v>
      </c>
      <c r="BB615" s="98">
        <f t="shared" si="130"/>
        <v>-1.0354729584726137</v>
      </c>
      <c r="BC615" s="56"/>
      <c r="BD615" s="56"/>
    </row>
    <row r="616" spans="1:56">
      <c r="A616" s="91">
        <v>615</v>
      </c>
      <c r="B616" s="122">
        <v>0.80230281882152776</v>
      </c>
      <c r="C616" s="122">
        <v>0.2853523083916607</v>
      </c>
      <c r="D616" s="122">
        <v>0.3762686817822074</v>
      </c>
      <c r="E616" s="122">
        <v>0.64034780094131571</v>
      </c>
      <c r="F616" s="122">
        <v>0.74871764882396241</v>
      </c>
      <c r="G616" s="122">
        <v>0.41028772178751804</v>
      </c>
      <c r="H616" s="122">
        <v>0.59090750089399591</v>
      </c>
      <c r="I616" s="122">
        <v>4.8142006895995682E-2</v>
      </c>
      <c r="J616" s="122">
        <v>0.87173551056639087</v>
      </c>
      <c r="K616" s="100">
        <v>6.7847086853612737E-2</v>
      </c>
      <c r="L616" s="101"/>
      <c r="M616" s="102">
        <v>615</v>
      </c>
      <c r="N616" s="125">
        <v>0.84987540250060922</v>
      </c>
      <c r="O616" s="125">
        <v>-0.5670140782762022</v>
      </c>
      <c r="P616" s="125">
        <v>-0.31529541808584577</v>
      </c>
      <c r="Q616" s="125">
        <v>0.35938860485015167</v>
      </c>
      <c r="R616" s="125">
        <v>0.67045983502461148</v>
      </c>
      <c r="S616" s="125">
        <v>-0.22680491255877328</v>
      </c>
      <c r="T616" s="125">
        <v>0.22988002528836901</v>
      </c>
      <c r="U616" s="122">
        <v>-1.6631420028212198</v>
      </c>
      <c r="V616" s="122">
        <v>1.1346333376695117</v>
      </c>
      <c r="W616" s="94">
        <v>-1.4920189648142586</v>
      </c>
      <c r="X616" s="56"/>
      <c r="Y616" s="95">
        <v>615</v>
      </c>
      <c r="Z616" s="122">
        <f>(幕後結果!$AB$2+幕後結果!$AB$4*幕後結果_最佳化!$N1617)*12/3</f>
        <v>-0.95687913032079919</v>
      </c>
      <c r="AA616" s="122">
        <f>(幕後結果!$AC$2+幕後結果!$AC$4*幕後結果_最佳化!$O1617)*12/3</f>
        <v>-0.58554307585236642</v>
      </c>
      <c r="AB616" s="122">
        <f>(幕後結果!$AD$2+幕後結果!$AD$4*幕後結果_最佳化!$P1617)*12/3</f>
        <v>-0.50161869245715318</v>
      </c>
      <c r="AC616" s="122">
        <f>(幕後結果!$AE$2+幕後結果!$AE$4*幕後結果_最佳化!$Q1617)*12/3</f>
        <v>0.46758711691688554</v>
      </c>
      <c r="AD616" s="122">
        <f>(幕後結果!$AF$2+幕後結果!$AF$4*幕後結果_最佳化!$R1617)*12/3</f>
        <v>2.4059312269664774</v>
      </c>
      <c r="AE616" s="122">
        <f>(幕後結果!$AG$2+幕後結果!$AG$4*幕後結果_最佳化!$S1617)*12/3</f>
        <v>-0.14173004364692549</v>
      </c>
      <c r="AF616" s="122">
        <f>(幕後結果!$AH$2+幕後結果!$AH$4*幕後結果_最佳化!$T1617)*12/3</f>
        <v>0.45922492815178306</v>
      </c>
      <c r="AG616" s="122">
        <f>(幕後結果!$AI$2+幕後結果!$AI$4*幕後結果_最佳化!$U1617)*12/3</f>
        <v>-2.1469045446020725</v>
      </c>
      <c r="AH616" s="122">
        <f>(幕後結果!$AJ$2+幕後結果!$AJ$4*幕後結果_最佳化!$V1617)*12/3</f>
        <v>2.2844192830085115</v>
      </c>
      <c r="AI616" s="96">
        <f>(幕後結果!$AK$2+幕後結果!$AK$4*幕後結果_最佳化!$W1617)*12/3</f>
        <v>-4.7071023826424083</v>
      </c>
      <c r="AJ616" s="56"/>
      <c r="AK616" s="56"/>
      <c r="AL616" s="56"/>
      <c r="AM616" s="104">
        <v>615</v>
      </c>
      <c r="AN616" s="122">
        <f t="shared" si="118"/>
        <v>6.5520434812176565E-2</v>
      </c>
      <c r="AO616" s="122">
        <f t="shared" si="119"/>
        <v>2.7428914323870495E-2</v>
      </c>
      <c r="AP616" s="122">
        <f t="shared" si="120"/>
        <v>0.16879027350113104</v>
      </c>
      <c r="AQ616" s="122">
        <f t="shared" si="121"/>
        <v>0.16643612982487876</v>
      </c>
      <c r="AR616" s="122">
        <f t="shared" si="122"/>
        <v>0.19764503577407327</v>
      </c>
      <c r="AS616" s="122">
        <f t="shared" si="123"/>
        <v>3.1528925742323813E-2</v>
      </c>
      <c r="AT616" s="122">
        <f t="shared" si="124"/>
        <v>8.17095954233511E-2</v>
      </c>
      <c r="AU616" s="122">
        <f t="shared" si="125"/>
        <v>7.5870815058649385E-2</v>
      </c>
      <c r="AV616" s="122">
        <f t="shared" si="126"/>
        <v>1.2128507187445299E-2</v>
      </c>
      <c r="AW616" s="122">
        <f t="shared" si="127"/>
        <v>0.17294136835210011</v>
      </c>
      <c r="AX616" s="122">
        <f t="shared" si="128"/>
        <v>0.99999999999999978</v>
      </c>
      <c r="AY616" s="122">
        <f>SUMPRODUCT(AN616:AW616,幕後結果_最佳化!$Z$1005:$AI$1005)</f>
        <v>-0.14511776032224702</v>
      </c>
      <c r="AZ616" s="122">
        <f>(SUMPRODUCT(AN616:AW616,MMULT(AN616:AW616,幕後結果!$AB$9:$AK$18)))*252</f>
        <v>0.11157403109299488</v>
      </c>
      <c r="BA616" s="122">
        <f t="shared" si="129"/>
        <v>0.33402699156354848</v>
      </c>
      <c r="BB616" s="98">
        <f t="shared" si="130"/>
        <v>-0.5628819379001494</v>
      </c>
      <c r="BC616" s="56"/>
      <c r="BD616" s="56"/>
    </row>
    <row r="617" spans="1:56">
      <c r="A617" s="91">
        <v>616</v>
      </c>
      <c r="B617" s="122">
        <v>0.70858131409279057</v>
      </c>
      <c r="C617" s="122">
        <v>9.7481958811142189E-2</v>
      </c>
      <c r="D617" s="122">
        <v>0.45013644419956722</v>
      </c>
      <c r="E617" s="122">
        <v>0.63155298291064188</v>
      </c>
      <c r="F617" s="122">
        <v>0.21247261170000131</v>
      </c>
      <c r="G617" s="122">
        <v>0.56612875024942344</v>
      </c>
      <c r="H617" s="122">
        <v>0.6175527471462039</v>
      </c>
      <c r="I617" s="122">
        <v>0.77417164139066164</v>
      </c>
      <c r="J617" s="122">
        <v>9.7112946652517351E-2</v>
      </c>
      <c r="K617" s="100">
        <v>0.8862908857392422</v>
      </c>
      <c r="L617" s="101"/>
      <c r="M617" s="102">
        <v>616</v>
      </c>
      <c r="N617" s="125">
        <v>0.54924493364151394</v>
      </c>
      <c r="O617" s="125">
        <v>-1.2960335756306181</v>
      </c>
      <c r="P617" s="125">
        <v>-0.12531662839788404</v>
      </c>
      <c r="Q617" s="125">
        <v>0.33596927755428913</v>
      </c>
      <c r="R617" s="125">
        <v>-0.79787122488487716</v>
      </c>
      <c r="S617" s="125">
        <v>0.1665266662631005</v>
      </c>
      <c r="T617" s="125">
        <v>0.29905968546099698</v>
      </c>
      <c r="U617" s="122">
        <v>0.7526558994458028</v>
      </c>
      <c r="V617" s="122">
        <v>-1.2981788232014042</v>
      </c>
      <c r="W617" s="94">
        <v>1.2070361341155869</v>
      </c>
      <c r="X617" s="56"/>
      <c r="Y617" s="95">
        <v>616</v>
      </c>
      <c r="Z617" s="122">
        <f>(幕後結果!$AB$2+幕後結果!$AB$4*幕後結果_最佳化!$N1618)*12/3</f>
        <v>-1.2648033264380465</v>
      </c>
      <c r="AA617" s="122">
        <f>(幕後結果!$AC$2+幕後結果!$AC$4*幕後結果_最佳化!$O1618)*12/3</f>
        <v>-1.3615632770540913</v>
      </c>
      <c r="AB617" s="122">
        <f>(幕後結果!$AD$2+幕後結果!$AD$4*幕後結果_最佳化!$P1618)*12/3</f>
        <v>-0.6612918614920551</v>
      </c>
      <c r="AC617" s="122">
        <f>(幕後結果!$AE$2+幕後結果!$AE$4*幕後結果_最佳化!$Q1618)*12/3</f>
        <v>0.23098520299644179</v>
      </c>
      <c r="AD617" s="122">
        <f>(幕後結果!$AF$2+幕後結果!$AF$4*幕後結果_最佳化!$R1618)*12/3</f>
        <v>-0.26796566134978295</v>
      </c>
      <c r="AE617" s="122">
        <f>(幕後結果!$AG$2+幕後結果!$AG$4*幕後結果_最佳化!$S1618)*12/3</f>
        <v>7.2184198786884951E-2</v>
      </c>
      <c r="AF617" s="122">
        <f>(幕後結果!$AH$2+幕後結果!$AH$4*幕後結果_最佳化!$T1618)*12/3</f>
        <v>0.20484515565303152</v>
      </c>
      <c r="AG617" s="122">
        <f>(幕後結果!$AI$2+幕後結果!$AI$4*幕後結果_最佳化!$U1618)*12/3</f>
        <v>-0.52960676162481601</v>
      </c>
      <c r="AH617" s="122">
        <f>(幕後結果!$AJ$2+幕後結果!$AJ$4*幕後結果_最佳化!$V1618)*12/3</f>
        <v>8.8181865538310422E-3</v>
      </c>
      <c r="AI617" s="96">
        <f>(幕後結果!$AK$2+幕後結果!$AK$4*幕後結果_最佳化!$W1618)*12/3</f>
        <v>-0.602179457313744</v>
      </c>
      <c r="AJ617" s="56"/>
      <c r="AK617" s="56"/>
      <c r="AL617" s="56"/>
      <c r="AM617" s="104">
        <v>616</v>
      </c>
      <c r="AN617" s="122">
        <f t="shared" si="118"/>
        <v>1.7613979950160789E-2</v>
      </c>
      <c r="AO617" s="122">
        <f t="shared" si="119"/>
        <v>7.0056059818060012E-2</v>
      </c>
      <c r="AP617" s="122">
        <f t="shared" si="120"/>
        <v>8.0284963068485135E-2</v>
      </c>
      <c r="AQ617" s="122">
        <f t="shared" si="121"/>
        <v>0.15170763723873032</v>
      </c>
      <c r="AR617" s="122">
        <f t="shared" si="122"/>
        <v>0.11939240515816432</v>
      </c>
      <c r="AS617" s="122">
        <f t="shared" si="123"/>
        <v>0.1693799038232538</v>
      </c>
      <c r="AT617" s="122">
        <f t="shared" si="124"/>
        <v>0.16086806107625806</v>
      </c>
      <c r="AU617" s="122">
        <f t="shared" si="125"/>
        <v>7.4649945272480242E-2</v>
      </c>
      <c r="AV617" s="122">
        <f t="shared" si="126"/>
        <v>5.3882400025070408E-2</v>
      </c>
      <c r="AW617" s="122">
        <f t="shared" si="127"/>
        <v>0.10216464456933676</v>
      </c>
      <c r="AX617" s="122">
        <f t="shared" si="128"/>
        <v>0.99999999999999978</v>
      </c>
      <c r="AY617" s="122">
        <f>SUMPRODUCT(AN617:AW617,幕後結果_最佳化!$Z$1005:$AI$1005)</f>
        <v>2.3424416558387229E-2</v>
      </c>
      <c r="AZ617" s="122">
        <f>(SUMPRODUCT(AN617:AW617,MMULT(AN617:AW617,幕後結果!$AB$9:$AK$18)))*252</f>
        <v>6.3024356477260735E-2</v>
      </c>
      <c r="BA617" s="122">
        <f t="shared" si="129"/>
        <v>0.25104652253568605</v>
      </c>
      <c r="BB617" s="98">
        <f t="shared" si="130"/>
        <v>-7.7577586994236628E-2</v>
      </c>
      <c r="BC617" s="56"/>
      <c r="BD617" s="56"/>
    </row>
    <row r="618" spans="1:56">
      <c r="A618" s="91">
        <v>617</v>
      </c>
      <c r="B618" s="122">
        <v>0.96113031785464687</v>
      </c>
      <c r="C618" s="122">
        <v>0.11157137914487802</v>
      </c>
      <c r="D618" s="122">
        <v>0.40917996837188597</v>
      </c>
      <c r="E618" s="122">
        <v>0.97858241008296409</v>
      </c>
      <c r="F618" s="122">
        <v>7.4227880288761483E-2</v>
      </c>
      <c r="G618" s="122">
        <v>0.2855660540755347</v>
      </c>
      <c r="H618" s="122">
        <v>0.56719290238503817</v>
      </c>
      <c r="I618" s="122">
        <v>0.77163589167273217</v>
      </c>
      <c r="J618" s="122">
        <v>0.33615566567394284</v>
      </c>
      <c r="K618" s="100">
        <v>0.62959123799389216</v>
      </c>
      <c r="L618" s="101"/>
      <c r="M618" s="102">
        <v>617</v>
      </c>
      <c r="N618" s="125">
        <v>1.7639561372806216</v>
      </c>
      <c r="O618" s="125">
        <v>-1.2182137435173828</v>
      </c>
      <c r="P618" s="125">
        <v>-0.22965490777125463</v>
      </c>
      <c r="Q618" s="125">
        <v>2.0253135324889855</v>
      </c>
      <c r="R618" s="125">
        <v>-1.4450075655821106</v>
      </c>
      <c r="S618" s="125">
        <v>-0.56638497235695295</v>
      </c>
      <c r="T618" s="125">
        <v>0.16923195575168651</v>
      </c>
      <c r="U618" s="122">
        <v>0.74424508560817859</v>
      </c>
      <c r="V618" s="122">
        <v>-0.42297797400384057</v>
      </c>
      <c r="W618" s="94">
        <v>0.3307709253730779</v>
      </c>
      <c r="X618" s="56"/>
      <c r="Y618" s="95">
        <v>617</v>
      </c>
      <c r="Z618" s="122">
        <f>(幕後結果!$AB$2+幕後結果!$AB$4*幕後結果_最佳化!$N1619)*12/3</f>
        <v>-2.0621483144919184E-2</v>
      </c>
      <c r="AA618" s="122">
        <f>(幕後結果!$AC$2+幕後結果!$AC$4*幕後結果_最佳化!$O1619)*12/3</f>
        <v>-1.2590537455077968</v>
      </c>
      <c r="AB618" s="122">
        <f>(幕後結果!$AD$2+幕後結果!$AD$4*幕後結果_最佳化!$P1619)*12/3</f>
        <v>-0.520811585547867</v>
      </c>
      <c r="AC618" s="122">
        <f>(幕後結果!$AE$2+幕後結果!$AE$4*幕後結果_最佳化!$Q1619)*12/3</f>
        <v>2.2273314865280409</v>
      </c>
      <c r="AD618" s="122">
        <f>(幕後結果!$AF$2+幕後結果!$AF$4*幕後結果_最佳化!$R1619)*12/3</f>
        <v>-0.85326995995057242</v>
      </c>
      <c r="AE618" s="122">
        <f>(幕後結果!$AG$2+幕後結果!$AG$4*幕後結果_最佳化!$S1619)*12/3</f>
        <v>7.3903457640323023E-2</v>
      </c>
      <c r="AF618" s="122">
        <f>(幕後結果!$AH$2+幕後結果!$AH$4*幕後結果_最佳化!$T1619)*12/3</f>
        <v>0.44337982237438317</v>
      </c>
      <c r="AG618" s="122">
        <f>(幕後結果!$AI$2+幕後結果!$AI$4*幕後結果_最佳化!$U1619)*12/3</f>
        <v>-0.47766575346547296</v>
      </c>
      <c r="AH618" s="122">
        <f>(幕後結果!$AJ$2+幕後結果!$AJ$4*幕後結果_最佳化!$V1619)*12/3</f>
        <v>0.94533505011330765</v>
      </c>
      <c r="AI618" s="96">
        <f>(幕後結果!$AK$2+幕後結果!$AK$4*幕後結果_最佳化!$W1619)*12/3</f>
        <v>-2.1995781443300042</v>
      </c>
      <c r="AJ618" s="56"/>
      <c r="AK618" s="56"/>
      <c r="AL618" s="56"/>
      <c r="AM618" s="104">
        <v>617</v>
      </c>
      <c r="AN618" s="122">
        <f t="shared" si="118"/>
        <v>0.14006148457288684</v>
      </c>
      <c r="AO618" s="122">
        <f t="shared" si="119"/>
        <v>5.8619663407434082E-2</v>
      </c>
      <c r="AP618" s="122">
        <f t="shared" si="120"/>
        <v>7.0980291231068221E-2</v>
      </c>
      <c r="AQ618" s="122">
        <f t="shared" si="121"/>
        <v>9.3637093175316224E-2</v>
      </c>
      <c r="AR618" s="122">
        <f t="shared" si="122"/>
        <v>0.14690816433259604</v>
      </c>
      <c r="AS618" s="122">
        <f t="shared" si="123"/>
        <v>0.15025515093060679</v>
      </c>
      <c r="AT618" s="122">
        <f t="shared" si="124"/>
        <v>0.13449004254292693</v>
      </c>
      <c r="AU618" s="122">
        <f t="shared" si="125"/>
        <v>0.11845544268116043</v>
      </c>
      <c r="AV618" s="122">
        <f t="shared" si="126"/>
        <v>8.9698436513255403E-3</v>
      </c>
      <c r="AW618" s="122">
        <f t="shared" si="127"/>
        <v>7.7622823474678915E-2</v>
      </c>
      <c r="AX618" s="122">
        <f t="shared" si="128"/>
        <v>1</v>
      </c>
      <c r="AY618" s="122">
        <f>SUMPRODUCT(AN618:AW618,幕後結果_最佳化!$Z$1005:$AI$1005)</f>
        <v>-0.21450318689282855</v>
      </c>
      <c r="AZ618" s="122">
        <f>(SUMPRODUCT(AN618:AW618,MMULT(AN618:AW618,幕後結果!$AB$9:$AK$18)))*252</f>
        <v>6.61940492853655E-2</v>
      </c>
      <c r="BA618" s="122">
        <f t="shared" si="129"/>
        <v>0.2572820422908787</v>
      </c>
      <c r="BB618" s="98">
        <f t="shared" si="130"/>
        <v>-1.000470863029814</v>
      </c>
      <c r="BC618" s="56"/>
      <c r="BD618" s="56"/>
    </row>
    <row r="619" spans="1:56">
      <c r="A619" s="91">
        <v>618</v>
      </c>
      <c r="B619" s="122">
        <v>0.94440428875382354</v>
      </c>
      <c r="C619" s="122">
        <v>2.6277081981253225E-2</v>
      </c>
      <c r="D619" s="122">
        <v>0.92283440497560187</v>
      </c>
      <c r="E619" s="122">
        <v>5.6071676673570048E-2</v>
      </c>
      <c r="F619" s="122">
        <v>0.54344188546054317</v>
      </c>
      <c r="G619" s="122">
        <v>0.83101268590507327</v>
      </c>
      <c r="H619" s="122">
        <v>0.74612764964433365</v>
      </c>
      <c r="I619" s="122">
        <v>0.85423677165142875</v>
      </c>
      <c r="J619" s="122">
        <v>0.90472977975264657</v>
      </c>
      <c r="K619" s="100">
        <v>9.690777657746974E-2</v>
      </c>
      <c r="L619" s="101"/>
      <c r="M619" s="102">
        <v>618</v>
      </c>
      <c r="N619" s="125">
        <v>1.5928607973954148</v>
      </c>
      <c r="O619" s="125">
        <v>-1.9385663528420014</v>
      </c>
      <c r="P619" s="125">
        <v>1.4243983553604442</v>
      </c>
      <c r="Q619" s="125">
        <v>-1.588632645893038</v>
      </c>
      <c r="R619" s="125">
        <v>0.10910875725106192</v>
      </c>
      <c r="S619" s="125">
        <v>0.95817478807961642</v>
      </c>
      <c r="T619" s="125">
        <v>0.6623534945049615</v>
      </c>
      <c r="U619" s="122">
        <v>1.0547789003855055</v>
      </c>
      <c r="V619" s="122">
        <v>1.3089820223606321</v>
      </c>
      <c r="W619" s="94">
        <v>-1.2993741656044662</v>
      </c>
      <c r="X619" s="56"/>
      <c r="Y619" s="95">
        <v>618</v>
      </c>
      <c r="Z619" s="122">
        <f>(幕後結果!$AB$2+幕後結果!$AB$4*幕後結果_最佳化!$N1620)*12/3</f>
        <v>-0.19586784188393502</v>
      </c>
      <c r="AA619" s="122">
        <f>(幕後結果!$AC$2+幕後結果!$AC$4*幕後結果_最佳化!$O1620)*12/3</f>
        <v>-2.02375296556322</v>
      </c>
      <c r="AB619" s="122">
        <f>(幕後結果!$AD$2+幕後結果!$AD$4*幕後結果_最佳化!$P1620)*12/3</f>
        <v>1.0247046637643262</v>
      </c>
      <c r="AC619" s="122">
        <f>(幕後結果!$AE$2+幕後結果!$AE$4*幕後結果_最佳化!$Q1620)*12/3</f>
        <v>-1.0708106025361581</v>
      </c>
      <c r="AD619" s="122">
        <f>(幕後結果!$AF$2+幕後結果!$AF$4*幕後結果_最佳化!$R1620)*12/3</f>
        <v>1.5994554651348445</v>
      </c>
      <c r="AE619" s="122">
        <f>(幕後結果!$AG$2+幕後結果!$AG$4*幕後結果_最佳化!$S1620)*12/3</f>
        <v>8.6142432659072232E-2</v>
      </c>
      <c r="AF619" s="122">
        <f>(幕後結果!$AH$2+幕後結果!$AH$4*幕後結果_最佳化!$T1620)*12/3</f>
        <v>0.49202474876949714</v>
      </c>
      <c r="AG619" s="122">
        <f>(幕後結果!$AI$2+幕後結果!$AI$4*幕後結果_最佳化!$U1620)*12/3</f>
        <v>-1.5099980578496264E-3</v>
      </c>
      <c r="AH619" s="122">
        <f>(幕後結果!$AJ$2+幕後結果!$AJ$4*幕後結果_最佳化!$V1620)*12/3</f>
        <v>2.5255099769412332</v>
      </c>
      <c r="AI619" s="96">
        <f>(幕後結果!$AK$2+幕後結果!$AK$4*幕後結果_最佳化!$W1620)*12/3</f>
        <v>-2.8655059997006291</v>
      </c>
      <c r="AJ619" s="56"/>
      <c r="AK619" s="56"/>
      <c r="AL619" s="56"/>
      <c r="AM619" s="104">
        <v>618</v>
      </c>
      <c r="AN619" s="122">
        <f t="shared" si="118"/>
        <v>0.13732750872364244</v>
      </c>
      <c r="AO619" s="122">
        <f t="shared" si="119"/>
        <v>0.1231251787628295</v>
      </c>
      <c r="AP619" s="122">
        <f t="shared" si="120"/>
        <v>0.15279875386724967</v>
      </c>
      <c r="AQ619" s="122">
        <f t="shared" si="121"/>
        <v>6.6158576235925415E-2</v>
      </c>
      <c r="AR619" s="122">
        <f t="shared" si="122"/>
        <v>0.15569026866932592</v>
      </c>
      <c r="AS619" s="122">
        <f t="shared" si="123"/>
        <v>0.16044449644797917</v>
      </c>
      <c r="AT619" s="122">
        <f t="shared" si="124"/>
        <v>6.7554375213016063E-2</v>
      </c>
      <c r="AU619" s="122">
        <f t="shared" si="125"/>
        <v>9.2535811271437021E-2</v>
      </c>
      <c r="AV619" s="122">
        <f t="shared" si="126"/>
        <v>9.4646934653958847E-3</v>
      </c>
      <c r="AW619" s="122">
        <f t="shared" si="127"/>
        <v>3.4900337343199091E-2</v>
      </c>
      <c r="AX619" s="122">
        <f t="shared" si="128"/>
        <v>1.0000000000000004</v>
      </c>
      <c r="AY619" s="122">
        <f>SUMPRODUCT(AN619:AW619,幕後結果_最佳化!$Z$1005:$AI$1005)</f>
        <v>-0.14662610916801461</v>
      </c>
      <c r="AZ619" s="122">
        <f>(SUMPRODUCT(AN619:AW619,MMULT(AN619:AW619,幕後結果!$AB$9:$AK$18)))*252</f>
        <v>6.8427974755412138E-2</v>
      </c>
      <c r="BA619" s="122">
        <f t="shared" si="129"/>
        <v>0.2615874132205373</v>
      </c>
      <c r="BB619" s="98">
        <f t="shared" si="130"/>
        <v>-0.72452304502980902</v>
      </c>
      <c r="BC619" s="56"/>
      <c r="BD619" s="56"/>
    </row>
    <row r="620" spans="1:56">
      <c r="A620" s="91">
        <v>619</v>
      </c>
      <c r="B620" s="122">
        <v>0.1789258606703692</v>
      </c>
      <c r="C620" s="122">
        <v>0.7317315593854159</v>
      </c>
      <c r="D620" s="122">
        <v>0.99306969118576616</v>
      </c>
      <c r="E620" s="122">
        <v>0.25194094697404523</v>
      </c>
      <c r="F620" s="122">
        <v>0.18273820258272777</v>
      </c>
      <c r="G620" s="122">
        <v>0.95512460291596679</v>
      </c>
      <c r="H620" s="122">
        <v>1.6033978637180146E-2</v>
      </c>
      <c r="I620" s="122">
        <v>1.332907673850503E-2</v>
      </c>
      <c r="J620" s="122">
        <v>4.4843679312726037E-2</v>
      </c>
      <c r="K620" s="100">
        <v>0.81860673870793166</v>
      </c>
      <c r="L620" s="101"/>
      <c r="M620" s="102">
        <v>619</v>
      </c>
      <c r="N620" s="125">
        <v>-0.91946630641450999</v>
      </c>
      <c r="O620" s="125">
        <v>0.61805834199605714</v>
      </c>
      <c r="P620" s="125">
        <v>2.4608555048775274</v>
      </c>
      <c r="Q620" s="125">
        <v>-0.66839436118598972</v>
      </c>
      <c r="R620" s="125">
        <v>-0.90497920271718835</v>
      </c>
      <c r="S620" s="125">
        <v>1.6967137376504717</v>
      </c>
      <c r="T620" s="125">
        <v>-2.1435625115156829</v>
      </c>
      <c r="U620" s="122">
        <v>-2.2164872010863146</v>
      </c>
      <c r="V620" s="122">
        <v>-1.6970492031169209</v>
      </c>
      <c r="W620" s="94">
        <v>0.91006824032782785</v>
      </c>
      <c r="X620" s="56"/>
      <c r="Y620" s="95">
        <v>619</v>
      </c>
      <c r="Z620" s="122">
        <f>(幕後結果!$AB$2+幕後結果!$AB$4*幕後結果_最佳化!$N1621)*12/3</f>
        <v>-2.7691476120952196</v>
      </c>
      <c r="AA620" s="122">
        <f>(幕後結果!$AC$2+幕後結果!$AC$4*幕後結果_最佳化!$O1621)*12/3</f>
        <v>0.63837044252555997</v>
      </c>
      <c r="AB620" s="122">
        <f>(幕後結果!$AD$2+幕後結果!$AD$4*幕後結果_最佳化!$P1621)*12/3</f>
        <v>2.8726510250441124</v>
      </c>
      <c r="AC620" s="122">
        <f>(幕後結果!$AE$2+幕後結果!$AE$4*幕後結果_最佳化!$Q1621)*12/3</f>
        <v>0.89395205933546507</v>
      </c>
      <c r="AD620" s="122">
        <f>(幕後結果!$AF$2+幕後結果!$AF$4*幕後結果_最佳化!$R1621)*12/3</f>
        <v>0.20449216228634459</v>
      </c>
      <c r="AE620" s="122">
        <f>(幕後結果!$AG$2+幕後結果!$AG$4*幕後結果_最佳化!$S1621)*12/3</f>
        <v>0.68345402210195427</v>
      </c>
      <c r="AF620" s="122">
        <f>(幕後結果!$AH$2+幕後結果!$AH$4*幕後結果_最佳化!$T1621)*12/3</f>
        <v>-1.9749836216696124</v>
      </c>
      <c r="AG620" s="122">
        <f>(幕後結果!$AI$2+幕後結果!$AI$4*幕後結果_最佳化!$U1621)*12/3</f>
        <v>-1.624656459290132</v>
      </c>
      <c r="AH620" s="122">
        <f>(幕後結果!$AJ$2+幕後結果!$AJ$4*幕後結果_最佳化!$V1621)*12/3</f>
        <v>-0.22530068967238182</v>
      </c>
      <c r="AI620" s="96">
        <f>(幕後結果!$AK$2+幕後結果!$AK$4*幕後結果_最佳化!$W1621)*12/3</f>
        <v>-0.75591928198715286</v>
      </c>
      <c r="AJ620" s="56"/>
      <c r="AK620" s="56"/>
      <c r="AL620" s="56"/>
      <c r="AM620" s="104">
        <v>619</v>
      </c>
      <c r="AN620" s="122">
        <f t="shared" si="118"/>
        <v>5.0053924210180151E-2</v>
      </c>
      <c r="AO620" s="122">
        <f t="shared" si="119"/>
        <v>0.10138120068836416</v>
      </c>
      <c r="AP620" s="122">
        <f t="shared" si="120"/>
        <v>8.6503991405616737E-2</v>
      </c>
      <c r="AQ620" s="122">
        <f t="shared" si="121"/>
        <v>0.1674824503397318</v>
      </c>
      <c r="AR620" s="122">
        <f t="shared" si="122"/>
        <v>0.17334494646379547</v>
      </c>
      <c r="AS620" s="122">
        <f t="shared" si="123"/>
        <v>5.1803795537321333E-2</v>
      </c>
      <c r="AT620" s="122">
        <f t="shared" si="124"/>
        <v>5.6231499057301229E-3</v>
      </c>
      <c r="AU620" s="122">
        <f t="shared" si="125"/>
        <v>0.14998210869710926</v>
      </c>
      <c r="AV620" s="122">
        <f t="shared" si="126"/>
        <v>0.11146321024400659</v>
      </c>
      <c r="AW620" s="122">
        <f t="shared" si="127"/>
        <v>0.10236122250814429</v>
      </c>
      <c r="AX620" s="122">
        <f t="shared" si="128"/>
        <v>0.99999999999999989</v>
      </c>
      <c r="AY620" s="122">
        <f>SUMPRODUCT(AN620:AW620,幕後結果_最佳化!$Z$1005:$AI$1005)</f>
        <v>2.802999760467384E-2</v>
      </c>
      <c r="AZ620" s="122">
        <f>(SUMPRODUCT(AN620:AW620,MMULT(AN620:AW620,幕後結果!$AB$9:$AK$18)))*252</f>
        <v>8.6953899831684389E-2</v>
      </c>
      <c r="BA620" s="122">
        <f t="shared" si="129"/>
        <v>0.29487946661591136</v>
      </c>
      <c r="BB620" s="98">
        <f t="shared" si="130"/>
        <v>-5.0427391794949053E-2</v>
      </c>
      <c r="BC620" s="56"/>
      <c r="BD620" s="56"/>
    </row>
    <row r="621" spans="1:56">
      <c r="A621" s="91">
        <v>620</v>
      </c>
      <c r="B621" s="122">
        <v>0.19618483687920896</v>
      </c>
      <c r="C621" s="122">
        <v>5.2700601160975413E-3</v>
      </c>
      <c r="D621" s="122">
        <v>2.2208837357513334E-2</v>
      </c>
      <c r="E621" s="122">
        <v>0.39848904644368788</v>
      </c>
      <c r="F621" s="122">
        <v>0.31996513065760102</v>
      </c>
      <c r="G621" s="122">
        <v>7.1079081892371887E-2</v>
      </c>
      <c r="H621" s="122">
        <v>0.79965813414942777</v>
      </c>
      <c r="I621" s="122">
        <v>8.077905625550108E-2</v>
      </c>
      <c r="J621" s="122">
        <v>0.87193838950243419</v>
      </c>
      <c r="K621" s="100">
        <v>0.99784914469724173</v>
      </c>
      <c r="L621" s="101"/>
      <c r="M621" s="102">
        <v>620</v>
      </c>
      <c r="N621" s="125">
        <v>-0.85532785005829803</v>
      </c>
      <c r="O621" s="125">
        <v>-2.5575869561358853</v>
      </c>
      <c r="P621" s="125">
        <v>-2.0101277029064306</v>
      </c>
      <c r="Q621" s="125">
        <v>-0.25725996884332936</v>
      </c>
      <c r="R621" s="125">
        <v>-0.46779630769919883</v>
      </c>
      <c r="S621" s="125">
        <v>-1.4678014489567521</v>
      </c>
      <c r="T621" s="125">
        <v>0.84040074478459248</v>
      </c>
      <c r="U621" s="122">
        <v>-1.3998504304012593</v>
      </c>
      <c r="V621" s="122">
        <v>1.1356018816984812</v>
      </c>
      <c r="W621" s="94">
        <v>2.8551455770870033</v>
      </c>
      <c r="X621" s="56"/>
      <c r="Y621" s="95">
        <v>620</v>
      </c>
      <c r="Z621" s="122">
        <f>(幕後結果!$AB$2+幕後結果!$AB$4*幕後結果_最佳化!$N1622)*12/3</f>
        <v>-2.7034530646042789</v>
      </c>
      <c r="AA621" s="122">
        <f>(幕後結果!$AC$2+幕後結果!$AC$4*幕後結果_最佳化!$O1622)*12/3</f>
        <v>-2.7191611402241596</v>
      </c>
      <c r="AB621" s="122">
        <f>(幕後結果!$AD$2+幕後結果!$AD$4*幕後結果_最佳化!$P1622)*12/3</f>
        <v>-3.6378624098675352</v>
      </c>
      <c r="AC621" s="122">
        <f>(幕後結果!$AE$2+幕後結果!$AE$4*幕後結果_最佳化!$Q1622)*12/3</f>
        <v>-2.0631077628476033</v>
      </c>
      <c r="AD621" s="122">
        <f>(幕後結果!$AF$2+幕後結果!$AF$4*幕後結果_最佳化!$R1622)*12/3</f>
        <v>-0.85800698134414299</v>
      </c>
      <c r="AE621" s="122">
        <f>(幕後結果!$AG$2+幕後結果!$AG$4*幕後結果_最佳化!$S1622)*12/3</f>
        <v>-1.1949921514373565</v>
      </c>
      <c r="AF621" s="122">
        <f>(幕後結果!$AH$2+幕後結果!$AH$4*幕後結果_最佳化!$T1622)*12/3</f>
        <v>0.23077330247046438</v>
      </c>
      <c r="AG621" s="122">
        <f>(幕後結果!$AI$2+幕後結果!$AI$4*幕後結果_最佳化!$U1622)*12/3</f>
        <v>-3.9573986693687311</v>
      </c>
      <c r="AH621" s="122">
        <f>(幕後結果!$AJ$2+幕後結果!$AJ$4*幕後結果_最佳化!$V1622)*12/3</f>
        <v>1.8773551317016322</v>
      </c>
      <c r="AI621" s="96">
        <f>(幕後結果!$AK$2+幕後結果!$AK$4*幕後結果_最佳化!$W1622)*12/3</f>
        <v>-2.2080560643560325</v>
      </c>
      <c r="AJ621" s="56"/>
      <c r="AK621" s="56"/>
      <c r="AL621" s="56"/>
      <c r="AM621" s="104">
        <v>620</v>
      </c>
      <c r="AN621" s="122">
        <f t="shared" si="118"/>
        <v>0.10666189773478076</v>
      </c>
      <c r="AO621" s="122">
        <f t="shared" si="119"/>
        <v>0.13837768213220766</v>
      </c>
      <c r="AP621" s="122">
        <f t="shared" si="120"/>
        <v>9.8647825796862265E-2</v>
      </c>
      <c r="AQ621" s="122">
        <f t="shared" si="121"/>
        <v>6.0300274259429479E-3</v>
      </c>
      <c r="AR621" s="122">
        <f t="shared" si="122"/>
        <v>0.12639232723775035</v>
      </c>
      <c r="AS621" s="122">
        <f t="shared" si="123"/>
        <v>2.6147075190893189E-2</v>
      </c>
      <c r="AT621" s="122">
        <f t="shared" si="124"/>
        <v>0.11195111465064217</v>
      </c>
      <c r="AU621" s="122">
        <f t="shared" si="125"/>
        <v>5.2785880182657861E-2</v>
      </c>
      <c r="AV621" s="122">
        <f t="shared" si="126"/>
        <v>0.18413619274093226</v>
      </c>
      <c r="AW621" s="122">
        <f t="shared" si="127"/>
        <v>0.14886997690733061</v>
      </c>
      <c r="AX621" s="122">
        <f t="shared" si="128"/>
        <v>1</v>
      </c>
      <c r="AY621" s="122">
        <f>SUMPRODUCT(AN621:AW621,幕後結果_最佳化!$Z$1005:$AI$1005)</f>
        <v>-0.11812853152506943</v>
      </c>
      <c r="AZ621" s="122">
        <f>(SUMPRODUCT(AN621:AW621,MMULT(AN621:AW621,幕後結果!$AB$9:$AK$18)))*252</f>
        <v>6.336655946853928E-2</v>
      </c>
      <c r="BA621" s="122">
        <f t="shared" si="129"/>
        <v>0.2517271528233283</v>
      </c>
      <c r="BB621" s="98">
        <f t="shared" si="130"/>
        <v>-0.6396947239064249</v>
      </c>
      <c r="BC621" s="56"/>
      <c r="BD621" s="56"/>
    </row>
    <row r="622" spans="1:56">
      <c r="A622" s="91">
        <v>621</v>
      </c>
      <c r="B622" s="122">
        <v>0.70664473577760867</v>
      </c>
      <c r="C622" s="122">
        <v>0.50185765085838319</v>
      </c>
      <c r="D622" s="122">
        <v>0.71134144632158303</v>
      </c>
      <c r="E622" s="122">
        <v>0.47130039334478213</v>
      </c>
      <c r="F622" s="122">
        <v>0.91463259759349524</v>
      </c>
      <c r="G622" s="122">
        <v>0.5243425277442928</v>
      </c>
      <c r="H622" s="122">
        <v>0.42266356374681968</v>
      </c>
      <c r="I622" s="122">
        <v>0.78975853160726972</v>
      </c>
      <c r="J622" s="122">
        <v>0.57508094077733785</v>
      </c>
      <c r="K622" s="100">
        <v>0.72333432924648422</v>
      </c>
      <c r="L622" s="101"/>
      <c r="M622" s="102">
        <v>621</v>
      </c>
      <c r="N622" s="125">
        <v>0.54360905336100174</v>
      </c>
      <c r="O622" s="125">
        <v>4.6564569933037646E-3</v>
      </c>
      <c r="P622" s="125">
        <v>0.55730785857447596</v>
      </c>
      <c r="Q622" s="125">
        <v>-7.2001408816649889E-2</v>
      </c>
      <c r="R622" s="125">
        <v>1.3698465587266293</v>
      </c>
      <c r="S622" s="125">
        <v>6.1055580786936105E-2</v>
      </c>
      <c r="T622" s="125">
        <v>-0.19508407739423242</v>
      </c>
      <c r="U622" s="122">
        <v>0.80558368348952303</v>
      </c>
      <c r="V622" s="122">
        <v>0.1893249796170268</v>
      </c>
      <c r="W622" s="94">
        <v>0.59277559656032663</v>
      </c>
      <c r="X622" s="56"/>
      <c r="Y622" s="95">
        <v>621</v>
      </c>
      <c r="Z622" s="122">
        <f>(幕後結果!$AB$2+幕後結果!$AB$4*幕後結果_最佳化!$N1623)*12/3</f>
        <v>-1.2705759412743798</v>
      </c>
      <c r="AA622" s="122">
        <f>(幕後結果!$AC$2+幕後結果!$AC$4*幕後結果_最佳化!$O1623)*12/3</f>
        <v>1.3967512039882736E-2</v>
      </c>
      <c r="AB622" s="122">
        <f>(幕後結果!$AD$2+幕後結果!$AD$4*幕後結果_最佳化!$P1623)*12/3</f>
        <v>0.69324136235164113</v>
      </c>
      <c r="AC622" s="122">
        <f>(幕後結果!$AE$2+幕後結果!$AE$4*幕後結果_最佳化!$Q1623)*12/3</f>
        <v>0.60007812884295575</v>
      </c>
      <c r="AD622" s="122">
        <f>(幕後結果!$AF$2+幕後結果!$AF$4*幕後結果_最佳化!$R1623)*12/3</f>
        <v>3.8959113375896295</v>
      </c>
      <c r="AE622" s="122">
        <f>(幕後結果!$AG$2+幕後結果!$AG$4*幕後結果_最佳化!$S1623)*12/3</f>
        <v>-0.13014956839374536</v>
      </c>
      <c r="AF622" s="122">
        <f>(幕後結果!$AH$2+幕後結果!$AH$4*幕後結果_最佳化!$T1623)*12/3</f>
        <v>0.15312036316329683</v>
      </c>
      <c r="AG622" s="122">
        <f>(幕後結果!$AI$2+幕後結果!$AI$4*幕後結果_最佳化!$U1623)*12/3</f>
        <v>0.94410062220903923</v>
      </c>
      <c r="AH622" s="122">
        <f>(幕後結果!$AJ$2+幕後結果!$AJ$4*幕後結果_最佳化!$V1623)*12/3</f>
        <v>0.96256192323302037</v>
      </c>
      <c r="AI622" s="96">
        <f>(幕後結果!$AK$2+幕後結果!$AK$4*幕後結果_最佳化!$W1623)*12/3</f>
        <v>0.36164063273795577</v>
      </c>
      <c r="AJ622" s="56"/>
      <c r="AK622" s="56"/>
      <c r="AL622" s="56"/>
      <c r="AM622" s="104">
        <v>621</v>
      </c>
      <c r="AN622" s="122">
        <f t="shared" si="118"/>
        <v>5.184843262931467E-2</v>
      </c>
      <c r="AO622" s="122">
        <f t="shared" si="119"/>
        <v>0.10188872366184475</v>
      </c>
      <c r="AP622" s="122">
        <f t="shared" si="120"/>
        <v>0.10153417289219044</v>
      </c>
      <c r="AQ622" s="122">
        <f t="shared" si="121"/>
        <v>0.18571397335659662</v>
      </c>
      <c r="AR622" s="122">
        <f t="shared" si="122"/>
        <v>0.10189390247682968</v>
      </c>
      <c r="AS622" s="122">
        <f t="shared" si="123"/>
        <v>2.7584305620467386E-2</v>
      </c>
      <c r="AT622" s="122">
        <f t="shared" si="124"/>
        <v>0.11882863166881932</v>
      </c>
      <c r="AU622" s="122">
        <f t="shared" si="125"/>
        <v>0.16161935545507763</v>
      </c>
      <c r="AV622" s="122">
        <f t="shared" si="126"/>
        <v>1.3136053856250223E-2</v>
      </c>
      <c r="AW622" s="122">
        <f t="shared" si="127"/>
        <v>0.13595244838260928</v>
      </c>
      <c r="AX622" s="122">
        <f t="shared" si="128"/>
        <v>1</v>
      </c>
      <c r="AY622" s="122">
        <f>SUMPRODUCT(AN622:AW622,幕後結果_最佳化!$Z$1005:$AI$1005)</f>
        <v>-0.16984795620853516</v>
      </c>
      <c r="AZ622" s="122">
        <f>(SUMPRODUCT(AN622:AW622,MMULT(AN622:AW622,幕後結果!$AB$9:$AK$18)))*252</f>
        <v>9.0402658721624257E-2</v>
      </c>
      <c r="BA622" s="122">
        <f t="shared" si="129"/>
        <v>0.30067034892324229</v>
      </c>
      <c r="BB622" s="98">
        <f t="shared" si="130"/>
        <v>-0.70757877180249418</v>
      </c>
      <c r="BC622" s="56"/>
      <c r="BD622" s="56"/>
    </row>
    <row r="623" spans="1:56">
      <c r="A623" s="91">
        <v>622</v>
      </c>
      <c r="B623" s="122">
        <v>0.62260286517033481</v>
      </c>
      <c r="C623" s="122">
        <v>0.92626288267407486</v>
      </c>
      <c r="D623" s="122">
        <v>0.68853502641060649</v>
      </c>
      <c r="E623" s="122">
        <v>0.8169122285636512</v>
      </c>
      <c r="F623" s="122">
        <v>0.6440895890600371</v>
      </c>
      <c r="G623" s="122">
        <v>0.1541842326842886</v>
      </c>
      <c r="H623" s="122">
        <v>0.35691917695059616</v>
      </c>
      <c r="I623" s="122">
        <v>0.9773965569826879</v>
      </c>
      <c r="J623" s="122">
        <v>0.94960412207985456</v>
      </c>
      <c r="K623" s="100">
        <v>0.28884434995143748</v>
      </c>
      <c r="L623" s="101"/>
      <c r="M623" s="102">
        <v>622</v>
      </c>
      <c r="N623" s="125">
        <v>0.31232404296711963</v>
      </c>
      <c r="O623" s="125">
        <v>1.448510846879298</v>
      </c>
      <c r="P623" s="125">
        <v>0.49170210890800609</v>
      </c>
      <c r="Q623" s="125">
        <v>0.90366032529958806</v>
      </c>
      <c r="R623" s="125">
        <v>0.36941177588866742</v>
      </c>
      <c r="S623" s="125">
        <v>-1.0186514580906791</v>
      </c>
      <c r="T623" s="125">
        <v>-0.36670596869469874</v>
      </c>
      <c r="U623" s="122">
        <v>2.0027243280448812</v>
      </c>
      <c r="V623" s="122">
        <v>1.6410272639177321</v>
      </c>
      <c r="W623" s="94">
        <v>-0.55676397575662129</v>
      </c>
      <c r="X623" s="56"/>
      <c r="Y623" s="95">
        <v>622</v>
      </c>
      <c r="Z623" s="122">
        <f>(幕後結果!$AB$2+幕後結果!$AB$4*幕後結果_最佳化!$N1624)*12/3</f>
        <v>-1.5074722584367135</v>
      </c>
      <c r="AA623" s="122">
        <f>(幕後結果!$AC$2+幕後結果!$AC$4*幕後結果_最佳化!$O1624)*12/3</f>
        <v>1.5371569376516592</v>
      </c>
      <c r="AB623" s="122">
        <f>(幕後結果!$AD$2+幕後結果!$AD$4*幕後結果_最佳化!$P1624)*12/3</f>
        <v>1.2117751645385535</v>
      </c>
      <c r="AC623" s="122">
        <f>(幕後結果!$AE$2+幕後結果!$AE$4*幕後結果_最佳化!$Q1624)*12/3</f>
        <v>2.0745497009916813</v>
      </c>
      <c r="AD623" s="122">
        <f>(幕後結果!$AF$2+幕後結果!$AF$4*幕後結果_最佳化!$R1624)*12/3</f>
        <v>2.3653714987844587</v>
      </c>
      <c r="AE623" s="122">
        <f>(幕後結果!$AG$2+幕後結果!$AG$4*幕後結果_最佳化!$S1624)*12/3</f>
        <v>-0.4729490152642013</v>
      </c>
      <c r="AF623" s="122">
        <f>(幕後結果!$AH$2+幕後結果!$AH$4*幕後結果_最佳化!$T1624)*12/3</f>
        <v>0.39121864813630691</v>
      </c>
      <c r="AG623" s="122">
        <f>(幕後結果!$AI$2+幕後結果!$AI$4*幕後結果_最佳化!$U1624)*12/3</f>
        <v>2.7498086081290958</v>
      </c>
      <c r="AH623" s="122">
        <f>(幕後結果!$AJ$2+幕後結果!$AJ$4*幕後結果_最佳化!$V1624)*12/3</f>
        <v>1.8597845894341802</v>
      </c>
      <c r="AI623" s="96">
        <f>(幕後結果!$AK$2+幕後結果!$AK$4*幕後結果_最佳化!$W1624)*12/3</f>
        <v>-0.4620692524835408</v>
      </c>
      <c r="AJ623" s="56"/>
      <c r="AK623" s="56"/>
      <c r="AL623" s="56"/>
      <c r="AM623" s="104">
        <v>622</v>
      </c>
      <c r="AN623" s="122">
        <f t="shared" si="118"/>
        <v>0.11599052182983478</v>
      </c>
      <c r="AO623" s="122">
        <f t="shared" si="119"/>
        <v>7.8673997597089804E-2</v>
      </c>
      <c r="AP623" s="122">
        <f t="shared" si="120"/>
        <v>0.10998260707839191</v>
      </c>
      <c r="AQ623" s="122">
        <f t="shared" si="121"/>
        <v>0.11356584947997402</v>
      </c>
      <c r="AR623" s="122">
        <f t="shared" si="122"/>
        <v>0.10455464313110044</v>
      </c>
      <c r="AS623" s="122">
        <f t="shared" si="123"/>
        <v>0.13653686750423244</v>
      </c>
      <c r="AT623" s="122">
        <f t="shared" si="124"/>
        <v>0.1239013004420443</v>
      </c>
      <c r="AU623" s="122">
        <f t="shared" si="125"/>
        <v>7.8433073975424067E-2</v>
      </c>
      <c r="AV623" s="122">
        <f t="shared" si="126"/>
        <v>7.2725503334848618E-2</v>
      </c>
      <c r="AW623" s="122">
        <f t="shared" si="127"/>
        <v>6.5635635627059638E-2</v>
      </c>
      <c r="AX623" s="122">
        <f t="shared" si="128"/>
        <v>1</v>
      </c>
      <c r="AY623" s="122">
        <f>SUMPRODUCT(AN623:AW623,幕後結果_最佳化!$Z$1005:$AI$1005)</f>
        <v>-0.11840125776926945</v>
      </c>
      <c r="AZ623" s="122">
        <f>(SUMPRODUCT(AN623:AW623,MMULT(AN623:AW623,幕後結果!$AB$9:$AK$18)))*252</f>
        <v>5.6557016158387166E-2</v>
      </c>
      <c r="BA623" s="122">
        <f t="shared" si="129"/>
        <v>0.23781719062840509</v>
      </c>
      <c r="BB623" s="98">
        <f t="shared" si="130"/>
        <v>-0.67825735113197283</v>
      </c>
      <c r="BC623" s="56"/>
      <c r="BD623" s="56"/>
    </row>
    <row r="624" spans="1:56">
      <c r="A624" s="91">
        <v>623</v>
      </c>
      <c r="B624" s="122">
        <v>0.2743339239160052</v>
      </c>
      <c r="C624" s="122">
        <v>0.80892622048664387</v>
      </c>
      <c r="D624" s="122">
        <v>0.98506667808627424</v>
      </c>
      <c r="E624" s="122">
        <v>0.31902667871118062</v>
      </c>
      <c r="F624" s="122">
        <v>0.84470986263844172</v>
      </c>
      <c r="G624" s="122">
        <v>0.18832403799027708</v>
      </c>
      <c r="H624" s="122">
        <v>0.33622370916171929</v>
      </c>
      <c r="I624" s="122">
        <v>0.35440673801259837</v>
      </c>
      <c r="J624" s="122">
        <v>0.39909470628179244</v>
      </c>
      <c r="K624" s="100">
        <v>0.58416278305902103</v>
      </c>
      <c r="L624" s="101"/>
      <c r="M624" s="102">
        <v>623</v>
      </c>
      <c r="N624" s="125">
        <v>-0.59975752003903082</v>
      </c>
      <c r="O624" s="125">
        <v>0.87394618920163025</v>
      </c>
      <c r="P624" s="125">
        <v>2.1718544406894797</v>
      </c>
      <c r="Q624" s="125">
        <v>-0.47042226861602515</v>
      </c>
      <c r="R624" s="125">
        <v>1.0140051922668694</v>
      </c>
      <c r="S624" s="125">
        <v>-0.88408917554829825</v>
      </c>
      <c r="T624" s="125">
        <v>-0.42279146093638403</v>
      </c>
      <c r="U624" s="122">
        <v>-0.37345010218710961</v>
      </c>
      <c r="V624" s="122">
        <v>-0.25569104223320704</v>
      </c>
      <c r="W624" s="94">
        <v>0.21255453876610619</v>
      </c>
      <c r="X624" s="56"/>
      <c r="Y624" s="95">
        <v>623</v>
      </c>
      <c r="Z624" s="122">
        <f>(幕後結果!$AB$2+幕後結果!$AB$4*幕後結果_最佳化!$N1625)*12/3</f>
        <v>-2.4416822310581714</v>
      </c>
      <c r="AA624" s="122">
        <f>(幕後結果!$AC$2+幕後結果!$AC$4*幕後結果_最佳化!$O1625)*12/3</f>
        <v>0.9143186034856714</v>
      </c>
      <c r="AB624" s="122">
        <f>(幕後結果!$AD$2+幕後結果!$AD$4*幕後結果_最佳化!$P1625)*12/3</f>
        <v>2.7137977623769007</v>
      </c>
      <c r="AC624" s="122">
        <f>(幕後結果!$AE$2+幕後結果!$AE$4*幕後結果_最佳化!$Q1625)*12/3</f>
        <v>1.1039167936883862</v>
      </c>
      <c r="AD624" s="122">
        <f>(幕後結果!$AF$2+幕後結果!$AF$4*幕後結果_最佳化!$R1625)*12/3</f>
        <v>3.6769866547064503</v>
      </c>
      <c r="AE624" s="122">
        <f>(幕後結果!$AG$2+幕後結果!$AG$4*幕後結果_最佳化!$S1625)*12/3</f>
        <v>-0.97633631516697694</v>
      </c>
      <c r="AF624" s="122">
        <f>(幕後結果!$AH$2+幕後結果!$AH$4*幕後結果_最佳化!$T1625)*12/3</f>
        <v>3.1147906379001028E-2</v>
      </c>
      <c r="AG624" s="122">
        <f>(幕後結果!$AI$2+幕後結果!$AI$4*幕後結果_最佳化!$U1625)*12/3</f>
        <v>0.40628694575459817</v>
      </c>
      <c r="AH624" s="122">
        <f>(幕後結果!$AJ$2+幕後結果!$AJ$4*幕後結果_最佳化!$V1625)*12/3</f>
        <v>0.18922202691625667</v>
      </c>
      <c r="AI624" s="96">
        <f>(幕後結果!$AK$2+幕後結果!$AK$4*幕後結果_最佳化!$W1625)*12/3</f>
        <v>-0.30746061328572938</v>
      </c>
      <c r="AJ624" s="56"/>
      <c r="AK624" s="56"/>
      <c r="AL624" s="56"/>
      <c r="AM624" s="104">
        <v>623</v>
      </c>
      <c r="AN624" s="122">
        <f t="shared" si="118"/>
        <v>7.8106033378447324E-3</v>
      </c>
      <c r="AO624" s="122">
        <f t="shared" si="119"/>
        <v>3.7513114450755357E-2</v>
      </c>
      <c r="AP624" s="122">
        <f t="shared" si="120"/>
        <v>2.1402813366576196E-2</v>
      </c>
      <c r="AQ624" s="122">
        <f t="shared" si="121"/>
        <v>0.23646121615867155</v>
      </c>
      <c r="AR624" s="122">
        <f t="shared" si="122"/>
        <v>0.22368318278513891</v>
      </c>
      <c r="AS624" s="122">
        <f t="shared" si="123"/>
        <v>0.1812705571663886</v>
      </c>
      <c r="AT624" s="122">
        <f t="shared" si="124"/>
        <v>9.5983175067928708E-2</v>
      </c>
      <c r="AU624" s="122">
        <f t="shared" si="125"/>
        <v>6.1252240517622892E-3</v>
      </c>
      <c r="AV624" s="122">
        <f t="shared" si="126"/>
        <v>0.12823242567847179</v>
      </c>
      <c r="AW624" s="122">
        <f t="shared" si="127"/>
        <v>6.1517687936462034E-2</v>
      </c>
      <c r="AX624" s="122">
        <f t="shared" si="128"/>
        <v>1.0000000000000002</v>
      </c>
      <c r="AY624" s="122">
        <f>SUMPRODUCT(AN624:AW624,幕後結果_最佳化!$Z$1005:$AI$1005)</f>
        <v>0.31594895111340288</v>
      </c>
      <c r="AZ624" s="122">
        <f>(SUMPRODUCT(AN624:AW624,MMULT(AN624:AW624,幕後結果!$AB$9:$AK$18)))*252</f>
        <v>7.82862702803344E-2</v>
      </c>
      <c r="BA624" s="122">
        <f t="shared" si="129"/>
        <v>0.27979683750953011</v>
      </c>
      <c r="BB624" s="98">
        <f t="shared" si="130"/>
        <v>0.97588290683986956</v>
      </c>
      <c r="BC624" s="56"/>
      <c r="BD624" s="56"/>
    </row>
    <row r="625" spans="1:56">
      <c r="A625" s="91">
        <v>624</v>
      </c>
      <c r="B625" s="122">
        <v>0.14423655291798165</v>
      </c>
      <c r="C625" s="122">
        <v>0.32290996929279947</v>
      </c>
      <c r="D625" s="122">
        <v>0.90441662938576139</v>
      </c>
      <c r="E625" s="122">
        <v>0.34852532077750853</v>
      </c>
      <c r="F625" s="122">
        <v>0.21043538162145414</v>
      </c>
      <c r="G625" s="122">
        <v>0.66026265718418964</v>
      </c>
      <c r="H625" s="122">
        <v>0.74663176006271437</v>
      </c>
      <c r="I625" s="122">
        <v>0.47483076782576683</v>
      </c>
      <c r="J625" s="122">
        <v>0.42655078650866485</v>
      </c>
      <c r="K625" s="100">
        <v>0.61567086892257361</v>
      </c>
      <c r="L625" s="101"/>
      <c r="M625" s="102">
        <v>624</v>
      </c>
      <c r="N625" s="125">
        <v>-1.0614771632943267</v>
      </c>
      <c r="O625" s="125">
        <v>-0.45957690616433067</v>
      </c>
      <c r="P625" s="125">
        <v>1.3071353682570601</v>
      </c>
      <c r="Q625" s="125">
        <v>-0.38930486002683284</v>
      </c>
      <c r="R625" s="125">
        <v>-0.80491147996526458</v>
      </c>
      <c r="S625" s="125">
        <v>0.41318007441205884</v>
      </c>
      <c r="T625" s="125">
        <v>0.66392786643992652</v>
      </c>
      <c r="U625" s="122">
        <v>-6.3131820604740832E-2</v>
      </c>
      <c r="V625" s="122">
        <v>-0.18516251032393072</v>
      </c>
      <c r="W625" s="94">
        <v>0.29413039971012828</v>
      </c>
      <c r="X625" s="56"/>
      <c r="Y625" s="95">
        <v>624</v>
      </c>
      <c r="Z625" s="122">
        <f>(幕後結果!$AB$2+幕後結果!$AB$4*幕後結果_最佳化!$N1626)*12/3</f>
        <v>-2.9146038564692209</v>
      </c>
      <c r="AA625" s="122">
        <f>(幕後結果!$AC$2+幕後結果!$AC$4*幕後結果_最佳化!$O1626)*12/3</f>
        <v>-0.50371113873022999</v>
      </c>
      <c r="AB625" s="122">
        <f>(幕後結果!$AD$2+幕後結果!$AD$4*幕後結果_最佳化!$P1626)*12/3</f>
        <v>1.0493352712182695</v>
      </c>
      <c r="AC625" s="122">
        <f>(幕後結果!$AE$2+幕後結果!$AE$4*幕後結果_最佳化!$Q1626)*12/3</f>
        <v>0.1971387817622888</v>
      </c>
      <c r="AD625" s="122">
        <f>(幕後結果!$AF$2+幕後結果!$AF$4*幕後結果_最佳化!$R1626)*12/3</f>
        <v>-8.4449854434443195E-2</v>
      </c>
      <c r="AE625" s="122">
        <f>(幕後結果!$AG$2+幕後結果!$AG$4*幕後結果_最佳化!$S1626)*12/3</f>
        <v>-0.11387207275789457</v>
      </c>
      <c r="AF625" s="122">
        <f>(幕後結果!$AH$2+幕後結果!$AH$4*幕後結果_最佳化!$T1626)*12/3</f>
        <v>0.42056219728824101</v>
      </c>
      <c r="AG625" s="122">
        <f>(幕後結果!$AI$2+幕後結果!$AI$4*幕後結果_最佳化!$U1626)*12/3</f>
        <v>-0.86980797266024934</v>
      </c>
      <c r="AH625" s="122">
        <f>(幕後結果!$AJ$2+幕後結果!$AJ$4*幕後結果_最佳化!$V1626)*12/3</f>
        <v>0.69864692317575916</v>
      </c>
      <c r="AI625" s="96">
        <f>(幕後結果!$AK$2+幕後結果!$AK$4*幕後結果_最佳化!$W1626)*12/3</f>
        <v>-1.8215063074788274</v>
      </c>
      <c r="AJ625" s="56"/>
      <c r="AK625" s="56"/>
      <c r="AL625" s="56"/>
      <c r="AM625" s="104">
        <v>624</v>
      </c>
      <c r="AN625" s="122">
        <f t="shared" si="118"/>
        <v>0.14180116202418241</v>
      </c>
      <c r="AO625" s="122">
        <f t="shared" si="119"/>
        <v>4.2394263690879085E-2</v>
      </c>
      <c r="AP625" s="122">
        <f t="shared" si="120"/>
        <v>6.7632807588443075E-2</v>
      </c>
      <c r="AQ625" s="122">
        <f t="shared" si="121"/>
        <v>0.13685763506327517</v>
      </c>
      <c r="AR625" s="122">
        <f t="shared" si="122"/>
        <v>0.11972021087242278</v>
      </c>
      <c r="AS625" s="122">
        <f t="shared" si="123"/>
        <v>7.4223243900648023E-2</v>
      </c>
      <c r="AT625" s="122">
        <f t="shared" si="124"/>
        <v>0.13763562426059384</v>
      </c>
      <c r="AU625" s="122">
        <f t="shared" si="125"/>
        <v>3.3128673086695683E-2</v>
      </c>
      <c r="AV625" s="122">
        <f t="shared" si="126"/>
        <v>6.7587448758448895E-2</v>
      </c>
      <c r="AW625" s="122">
        <f t="shared" si="127"/>
        <v>0.17901893075441114</v>
      </c>
      <c r="AX625" s="122">
        <f t="shared" si="128"/>
        <v>1.0000000000000002</v>
      </c>
      <c r="AY625" s="122">
        <f>SUMPRODUCT(AN625:AW625,幕後結果_最佳化!$Z$1005:$AI$1005)</f>
        <v>-0.30848105969870898</v>
      </c>
      <c r="AZ625" s="122">
        <f>(SUMPRODUCT(AN625:AW625,MMULT(AN625:AW625,幕後結果!$AB$9:$AK$18)))*252</f>
        <v>7.0052081272333325E-2</v>
      </c>
      <c r="BA625" s="122">
        <f t="shared" si="129"/>
        <v>0.26467353715914504</v>
      </c>
      <c r="BB625" s="98">
        <f t="shared" si="130"/>
        <v>-1.3276017824457749</v>
      </c>
      <c r="BC625" s="56"/>
      <c r="BD625" s="56"/>
    </row>
    <row r="626" spans="1:56">
      <c r="A626" s="91">
        <v>625</v>
      </c>
      <c r="B626" s="122">
        <v>0.17898540939120866</v>
      </c>
      <c r="C626" s="122">
        <v>0.91343154876228905</v>
      </c>
      <c r="D626" s="122">
        <v>0.10021929080669301</v>
      </c>
      <c r="E626" s="122">
        <v>0.94841159293744415</v>
      </c>
      <c r="F626" s="122">
        <v>0.72754061188019992</v>
      </c>
      <c r="G626" s="122">
        <v>0.55200063296665491</v>
      </c>
      <c r="H626" s="122">
        <v>0.9735231323915936</v>
      </c>
      <c r="I626" s="122">
        <v>0.89543877353295676</v>
      </c>
      <c r="J626" s="122">
        <v>0.78669840291299353</v>
      </c>
      <c r="K626" s="100">
        <v>0.10094660631853336</v>
      </c>
      <c r="L626" s="101"/>
      <c r="M626" s="102">
        <v>625</v>
      </c>
      <c r="N626" s="125">
        <v>-0.9192385360869707</v>
      </c>
      <c r="O626" s="125">
        <v>1.362193259572581</v>
      </c>
      <c r="P626" s="125">
        <v>-1.2803030324739699</v>
      </c>
      <c r="Q626" s="125">
        <v>1.6296437407109847</v>
      </c>
      <c r="R626" s="125">
        <v>0.60539168249559761</v>
      </c>
      <c r="S626" s="125">
        <v>0.13071756834516648</v>
      </c>
      <c r="T626" s="125">
        <v>1.9352980197273391</v>
      </c>
      <c r="U626" s="122">
        <v>1.255982119545773</v>
      </c>
      <c r="V626" s="122">
        <v>0.79501772062144516</v>
      </c>
      <c r="W626" s="94">
        <v>-1.2761762770489886</v>
      </c>
      <c r="X626" s="56"/>
      <c r="Y626" s="95">
        <v>625</v>
      </c>
      <c r="Z626" s="122">
        <f>(幕後結果!$AB$2+幕後結果!$AB$4*幕後結果_最佳化!$N1627)*12/3</f>
        <v>-2.7689143157321698</v>
      </c>
      <c r="AA626" s="122">
        <f>(幕後結果!$AC$2+幕後結果!$AC$4*幕後結果_最佳化!$O1627)*12/3</f>
        <v>1.4253797656749854</v>
      </c>
      <c r="AB626" s="122">
        <f>(幕後結果!$AD$2+幕後結果!$AD$4*幕後結果_最佳化!$P1627)*12/3</f>
        <v>-1.0851937431256877</v>
      </c>
      <c r="AC626" s="122">
        <f>(幕後結果!$AE$2+幕後結果!$AE$4*幕後結果_最佳化!$Q1627)*12/3</f>
        <v>1.6916801260884684</v>
      </c>
      <c r="AD626" s="122">
        <f>(幕後結果!$AF$2+幕後結果!$AF$4*幕後結果_最佳化!$R1627)*12/3</f>
        <v>2.0919688525051803</v>
      </c>
      <c r="AE626" s="122">
        <f>(幕後結果!$AG$2+幕後結果!$AG$4*幕後結果_最佳化!$S1627)*12/3</f>
        <v>0.42172508073810783</v>
      </c>
      <c r="AF626" s="122">
        <f>(幕後結果!$AH$2+幕後結果!$AH$4*幕後結果_最佳化!$T1627)*12/3</f>
        <v>2.1515119689308078</v>
      </c>
      <c r="AG626" s="122">
        <f>(幕後結果!$AI$2+幕後結果!$AI$4*幕後結果_最佳化!$U1627)*12/3</f>
        <v>1.0627794649263116</v>
      </c>
      <c r="AH626" s="122">
        <f>(幕後結果!$AJ$2+幕後結果!$AJ$4*幕後結果_最佳化!$V1627)*12/3</f>
        <v>1.3551554451097274</v>
      </c>
      <c r="AI626" s="96">
        <f>(幕後結果!$AK$2+幕後結果!$AK$4*幕後結果_最佳化!$W1627)*12/3</f>
        <v>-2.307887184140248</v>
      </c>
      <c r="AJ626" s="56"/>
      <c r="AK626" s="56"/>
      <c r="AL626" s="56"/>
      <c r="AM626" s="104">
        <v>625</v>
      </c>
      <c r="AN626" s="122">
        <f t="shared" si="118"/>
        <v>0.11835045537075922</v>
      </c>
      <c r="AO626" s="122">
        <f t="shared" si="119"/>
        <v>5.2361341125277718E-2</v>
      </c>
      <c r="AP626" s="122">
        <f t="shared" si="120"/>
        <v>6.2468599440167409E-2</v>
      </c>
      <c r="AQ626" s="122">
        <f t="shared" si="121"/>
        <v>6.2462763131951426E-2</v>
      </c>
      <c r="AR626" s="122">
        <f t="shared" si="122"/>
        <v>0.22370141799832483</v>
      </c>
      <c r="AS626" s="122">
        <f t="shared" si="123"/>
        <v>0.22525874145891506</v>
      </c>
      <c r="AT626" s="122">
        <f t="shared" si="124"/>
        <v>6.4205216717011612E-2</v>
      </c>
      <c r="AU626" s="122">
        <f t="shared" si="125"/>
        <v>0.12444563993733161</v>
      </c>
      <c r="AV626" s="122">
        <f t="shared" si="126"/>
        <v>3.2716811526069207E-2</v>
      </c>
      <c r="AW626" s="122">
        <f t="shared" si="127"/>
        <v>3.4029013294191904E-2</v>
      </c>
      <c r="AX626" s="122">
        <f t="shared" si="128"/>
        <v>1</v>
      </c>
      <c r="AY626" s="122">
        <f>SUMPRODUCT(AN626:AW626,幕後結果_最佳化!$Z$1005:$AI$1005)</f>
        <v>-3.1651359088113951E-2</v>
      </c>
      <c r="AZ626" s="122">
        <f>(SUMPRODUCT(AN626:AW626,MMULT(AN626:AW626,幕後結果!$AB$9:$AK$18)))*252</f>
        <v>7.1878133086861987E-2</v>
      </c>
      <c r="BA626" s="122">
        <f t="shared" si="129"/>
        <v>0.26810097554254064</v>
      </c>
      <c r="BB626" s="98">
        <f t="shared" si="130"/>
        <v>-0.27807194262254592</v>
      </c>
      <c r="BC626" s="56"/>
      <c r="BD626" s="56"/>
    </row>
    <row r="627" spans="1:56">
      <c r="A627" s="91">
        <v>626</v>
      </c>
      <c r="B627" s="122">
        <v>0.96396483011220657</v>
      </c>
      <c r="C627" s="122">
        <v>0.86018563272108217</v>
      </c>
      <c r="D627" s="122">
        <v>0.80205592385610847</v>
      </c>
      <c r="E627" s="122">
        <v>0.61204072817831801</v>
      </c>
      <c r="F627" s="122">
        <v>0.22050101070304029</v>
      </c>
      <c r="G627" s="122">
        <v>3.5137688519139232E-2</v>
      </c>
      <c r="H627" s="122">
        <v>0.19543227769964977</v>
      </c>
      <c r="I627" s="122">
        <v>0.28113308936640014</v>
      </c>
      <c r="J627" s="122">
        <v>0.17454676020670257</v>
      </c>
      <c r="K627" s="100">
        <v>0.77489431206622639</v>
      </c>
      <c r="L627" s="101"/>
      <c r="M627" s="102">
        <v>626</v>
      </c>
      <c r="N627" s="125">
        <v>1.7986735215786478</v>
      </c>
      <c r="O627" s="125">
        <v>1.0811537336891004</v>
      </c>
      <c r="P627" s="125">
        <v>0.84898767172585454</v>
      </c>
      <c r="Q627" s="125">
        <v>0.2846418521121703</v>
      </c>
      <c r="R627" s="125">
        <v>-0.77050224909339649</v>
      </c>
      <c r="S627" s="125">
        <v>-1.8101316295864052</v>
      </c>
      <c r="T627" s="125">
        <v>-0.85805054223940735</v>
      </c>
      <c r="U627" s="122">
        <v>-0.5794787533804685</v>
      </c>
      <c r="V627" s="122">
        <v>-0.93634901311928209</v>
      </c>
      <c r="W627" s="94">
        <v>0.75506267737231414</v>
      </c>
      <c r="X627" s="56"/>
      <c r="Y627" s="95">
        <v>626</v>
      </c>
      <c r="Z627" s="122">
        <f>(幕後結果!$AB$2+幕後結果!$AB$4*幕後結果_最佳化!$N1628)*12/3</f>
        <v>1.4938194794025028E-2</v>
      </c>
      <c r="AA627" s="122">
        <f>(幕後結果!$AC$2+幕後結果!$AC$4*幕後結果_最佳化!$O1628)*12/3</f>
        <v>1.173360908976836</v>
      </c>
      <c r="AB627" s="122">
        <f>(幕後結果!$AD$2+幕後結果!$AD$4*幕後結果_最佳化!$P1628)*12/3</f>
        <v>1.7352801069074346</v>
      </c>
      <c r="AC627" s="122">
        <f>(幕後結果!$AE$2+幕後結果!$AE$4*幕後結果_最佳化!$Q1628)*12/3</f>
        <v>1.731967982678986</v>
      </c>
      <c r="AD627" s="122">
        <f>(幕後結果!$AF$2+幕後結果!$AF$4*幕後結果_最佳化!$R1628)*12/3</f>
        <v>0.47423411021682726</v>
      </c>
      <c r="AE627" s="122">
        <f>(幕後結果!$AG$2+幕後結果!$AG$4*幕後結果_最佳化!$S1628)*12/3</f>
        <v>-0.94811315037517419</v>
      </c>
      <c r="AF627" s="122">
        <f>(幕後結果!$AH$2+幕後結果!$AH$4*幕後結果_最佳化!$T1628)*12/3</f>
        <v>0.12844187013849478</v>
      </c>
      <c r="AG627" s="122">
        <f>(幕後結果!$AI$2+幕後結果!$AI$4*幕後結果_最佳化!$U1628)*12/3</f>
        <v>0.19971022373060721</v>
      </c>
      <c r="AH627" s="122">
        <f>(幕後結果!$AJ$2+幕後結果!$AJ$4*幕後結果_最佳化!$V1628)*12/3</f>
        <v>0.23753625002211576</v>
      </c>
      <c r="AI627" s="96">
        <f>(幕後結果!$AK$2+幕後結果!$AK$4*幕後結果_最佳化!$W1628)*12/3</f>
        <v>-0.47654506418647857</v>
      </c>
      <c r="AJ627" s="56"/>
      <c r="AK627" s="56"/>
      <c r="AL627" s="56"/>
      <c r="AM627" s="104">
        <v>626</v>
      </c>
      <c r="AN627" s="122">
        <f t="shared" si="118"/>
        <v>0.23790463145016888</v>
      </c>
      <c r="AO627" s="122">
        <f t="shared" si="119"/>
        <v>2.909227105860604E-2</v>
      </c>
      <c r="AP627" s="122">
        <f t="shared" si="120"/>
        <v>6.1803398801412363E-2</v>
      </c>
      <c r="AQ627" s="122">
        <f t="shared" si="121"/>
        <v>4.4178874835770335E-2</v>
      </c>
      <c r="AR627" s="122">
        <f t="shared" si="122"/>
        <v>8.2458160281821832E-2</v>
      </c>
      <c r="AS627" s="122">
        <f t="shared" si="123"/>
        <v>0.12244767487992428</v>
      </c>
      <c r="AT627" s="122">
        <f t="shared" si="124"/>
        <v>0.12680353852002779</v>
      </c>
      <c r="AU627" s="122">
        <f t="shared" si="125"/>
        <v>1.4928139409138475E-2</v>
      </c>
      <c r="AV627" s="122">
        <f t="shared" si="126"/>
        <v>0.15717676911474188</v>
      </c>
      <c r="AW627" s="122">
        <f t="shared" si="127"/>
        <v>0.12320654164838807</v>
      </c>
      <c r="AX627" s="122">
        <f t="shared" si="128"/>
        <v>1</v>
      </c>
      <c r="AY627" s="122">
        <f>SUMPRODUCT(AN627:AW627,幕後結果_最佳化!$Z$1005:$AI$1005)</f>
        <v>-0.37825220774285045</v>
      </c>
      <c r="AZ627" s="122">
        <f>(SUMPRODUCT(AN627:AW627,MMULT(AN627:AW627,幕後結果!$AB$9:$AK$18)))*252</f>
        <v>5.0817509182661896E-2</v>
      </c>
      <c r="BA627" s="122">
        <f t="shared" si="129"/>
        <v>0.22542739226336692</v>
      </c>
      <c r="BB627" s="98">
        <f t="shared" si="130"/>
        <v>-1.8682388307576132</v>
      </c>
      <c r="BC627" s="56"/>
      <c r="BD627" s="56"/>
    </row>
    <row r="628" spans="1:56">
      <c r="A628" s="91">
        <v>627</v>
      </c>
      <c r="B628" s="122">
        <v>0.20757774814452046</v>
      </c>
      <c r="C628" s="122">
        <v>3.3066289664034132E-2</v>
      </c>
      <c r="D628" s="122">
        <v>6.7470759966081539E-2</v>
      </c>
      <c r="E628" s="122">
        <v>0.57627049765963267</v>
      </c>
      <c r="F628" s="122">
        <v>0.44537154941252055</v>
      </c>
      <c r="G628" s="122">
        <v>0.56060138014322813</v>
      </c>
      <c r="H628" s="122">
        <v>0.56650802993362492</v>
      </c>
      <c r="I628" s="122">
        <v>4.8671129295820403E-2</v>
      </c>
      <c r="J628" s="122">
        <v>0.28543678134936723</v>
      </c>
      <c r="K628" s="100">
        <v>0.17692187401090287</v>
      </c>
      <c r="L628" s="101"/>
      <c r="M628" s="102">
        <v>627</v>
      </c>
      <c r="N628" s="125">
        <v>-0.81485468174745646</v>
      </c>
      <c r="O628" s="125">
        <v>-1.8375239827798391</v>
      </c>
      <c r="P628" s="125">
        <v>-1.4948962545675539</v>
      </c>
      <c r="Q628" s="125">
        <v>0.19236155496369459</v>
      </c>
      <c r="R628" s="125">
        <v>-0.13736398263855684</v>
      </c>
      <c r="S628" s="125">
        <v>0.15249410484618073</v>
      </c>
      <c r="T628" s="125">
        <v>0.16749073096404812</v>
      </c>
      <c r="U628" s="122">
        <v>-1.6578771822636915</v>
      </c>
      <c r="V628" s="122">
        <v>-0.56676542685850106</v>
      </c>
      <c r="W628" s="94">
        <v>-0.92715945980490722</v>
      </c>
      <c r="X628" s="56"/>
      <c r="Y628" s="95">
        <v>627</v>
      </c>
      <c r="Z628" s="122">
        <f>(幕後結果!$AB$2+幕後結果!$AB$4*幕後結果_最佳化!$N1629)*12/3</f>
        <v>-2.66199795905982</v>
      </c>
      <c r="AA628" s="122">
        <f>(幕後結果!$AC$2+幕後結果!$AC$4*幕後結果_最佳化!$O1629)*12/3</f>
        <v>-1.9569411071200575</v>
      </c>
      <c r="AB628" s="122">
        <f>(幕後結果!$AD$2+幕後結果!$AD$4*幕後結果_最佳化!$P1629)*12/3</f>
        <v>-2.7225614657162662</v>
      </c>
      <c r="AC628" s="122">
        <f>(幕後結果!$AE$2+幕後結果!$AE$4*幕後結果_最佳化!$Q1629)*12/3</f>
        <v>-1.0582781004812907</v>
      </c>
      <c r="AD628" s="122">
        <f>(幕後結果!$AF$2+幕後結果!$AF$4*幕後結果_最佳化!$R1629)*12/3</f>
        <v>0.11294874485491802</v>
      </c>
      <c r="AE628" s="122">
        <f>(幕後結果!$AG$2+幕後結果!$AG$4*幕後結果_最佳化!$S1629)*12/3</f>
        <v>-6.0722267778352546E-2</v>
      </c>
      <c r="AF628" s="122">
        <f>(幕後結果!$AH$2+幕後結果!$AH$4*幕後結果_最佳化!$T1629)*12/3</f>
        <v>-0.30492744361013929</v>
      </c>
      <c r="AG628" s="122">
        <f>(幕後結果!$AI$2+幕後結果!$AI$4*幕後結果_最佳化!$U1629)*12/3</f>
        <v>-3.5243138404384093</v>
      </c>
      <c r="AH628" s="122">
        <f>(幕後結果!$AJ$2+幕後結果!$AJ$4*幕後結果_最佳化!$V1629)*12/3</f>
        <v>0.66114198428673754</v>
      </c>
      <c r="AI628" s="96">
        <f>(幕後結果!$AK$2+幕後結果!$AK$4*幕後結果_最佳化!$W1629)*12/3</f>
        <v>-5.1561034953619194</v>
      </c>
      <c r="AJ628" s="56"/>
      <c r="AK628" s="56"/>
      <c r="AL628" s="56"/>
      <c r="AM628" s="104">
        <v>627</v>
      </c>
      <c r="AN628" s="122">
        <f t="shared" si="118"/>
        <v>8.2918842151015275E-4</v>
      </c>
      <c r="AO628" s="122">
        <f t="shared" si="119"/>
        <v>1.6696669132107749E-2</v>
      </c>
      <c r="AP628" s="122">
        <f t="shared" si="120"/>
        <v>4.1637008997188189E-2</v>
      </c>
      <c r="AQ628" s="122">
        <f t="shared" si="121"/>
        <v>0.16595922310975283</v>
      </c>
      <c r="AR628" s="122">
        <f t="shared" si="122"/>
        <v>0.2407760456109109</v>
      </c>
      <c r="AS628" s="122">
        <f t="shared" si="123"/>
        <v>6.6230525245738747E-2</v>
      </c>
      <c r="AT628" s="122">
        <f t="shared" si="124"/>
        <v>7.7030354522869507E-2</v>
      </c>
      <c r="AU628" s="122">
        <f t="shared" si="125"/>
        <v>7.7906246670838106E-2</v>
      </c>
      <c r="AV628" s="122">
        <f t="shared" si="126"/>
        <v>0.20447334100137146</v>
      </c>
      <c r="AW628" s="122">
        <f t="shared" si="127"/>
        <v>0.10846139728771235</v>
      </c>
      <c r="AX628" s="122">
        <f t="shared" si="128"/>
        <v>1.0000000000000002</v>
      </c>
      <c r="AY628" s="122">
        <f>SUMPRODUCT(AN628:AW628,幕後結果_最佳化!$Z$1005:$AI$1005)</f>
        <v>0.30574426199264926</v>
      </c>
      <c r="AZ628" s="122">
        <f>(SUMPRODUCT(AN628:AW628,MMULT(AN628:AW628,幕後結果!$AB$9:$AK$18)))*252</f>
        <v>8.4870224801207483E-2</v>
      </c>
      <c r="BA628" s="122">
        <f t="shared" si="129"/>
        <v>0.29132494709723622</v>
      </c>
      <c r="BB628" s="98">
        <f t="shared" si="130"/>
        <v>0.90223739714580331</v>
      </c>
      <c r="BC628" s="56"/>
      <c r="BD628" s="56"/>
    </row>
    <row r="629" spans="1:56">
      <c r="A629" s="91">
        <v>628</v>
      </c>
      <c r="B629" s="122">
        <v>0.96456895512819285</v>
      </c>
      <c r="C629" s="122">
        <v>5.6716813470266914E-2</v>
      </c>
      <c r="D629" s="122">
        <v>0.25094600561543179</v>
      </c>
      <c r="E629" s="122">
        <v>5.0909911907149219E-2</v>
      </c>
      <c r="F629" s="122">
        <v>0.29512153092361793</v>
      </c>
      <c r="G629" s="122">
        <v>0.32306139392245248</v>
      </c>
      <c r="H629" s="122">
        <v>0.71556710332691686</v>
      </c>
      <c r="I629" s="122">
        <v>0.87520859738418721</v>
      </c>
      <c r="J629" s="122">
        <v>0.68468664407483071</v>
      </c>
      <c r="K629" s="100">
        <v>0.66676265703937054</v>
      </c>
      <c r="L629" s="101"/>
      <c r="M629" s="102">
        <v>628</v>
      </c>
      <c r="N629" s="125">
        <v>1.8063602281377755</v>
      </c>
      <c r="O629" s="125">
        <v>-1.5829466403275796</v>
      </c>
      <c r="P629" s="125">
        <v>-0.67151577852859423</v>
      </c>
      <c r="Q629" s="125">
        <v>-1.6360944393231749</v>
      </c>
      <c r="R629" s="125">
        <v>-0.53848383543877087</v>
      </c>
      <c r="S629" s="125">
        <v>-0.45915510454395542</v>
      </c>
      <c r="T629" s="125">
        <v>0.56972269698223732</v>
      </c>
      <c r="U629" s="122">
        <v>1.1513633007761932</v>
      </c>
      <c r="V629" s="122">
        <v>0.48084493403877709</v>
      </c>
      <c r="W629" s="94">
        <v>0.43099131439818805</v>
      </c>
      <c r="X629" s="56"/>
      <c r="Y629" s="95">
        <v>628</v>
      </c>
      <c r="Z629" s="122">
        <f>(幕後結果!$AB$2+幕後結果!$AB$4*幕後結果_最佳化!$N1630)*12/3</f>
        <v>2.281139190205983E-2</v>
      </c>
      <c r="AA629" s="122">
        <f>(幕後結果!$AC$2+幕後結果!$AC$4*幕後結果_最佳化!$O1630)*12/3</f>
        <v>-1.644094016005955</v>
      </c>
      <c r="AB629" s="122">
        <f>(幕後結果!$AD$2+幕後結果!$AD$4*幕後結果_最佳化!$P1630)*12/3</f>
        <v>-1.1799744473576097</v>
      </c>
      <c r="AC629" s="122">
        <f>(幕後結果!$AE$2+幕後結果!$AE$4*幕後結果_最佳化!$Q1630)*12/3</f>
        <v>-2.0347057729124689</v>
      </c>
      <c r="AD629" s="122">
        <f>(幕後結果!$AF$2+幕後結果!$AF$4*幕後結果_最佳化!$R1630)*12/3</f>
        <v>-0.37495084882203655</v>
      </c>
      <c r="AE629" s="122">
        <f>(幕後結果!$AG$2+幕後結果!$AG$4*幕後結果_最佳化!$S1630)*12/3</f>
        <v>-0.54303882306080986</v>
      </c>
      <c r="AF629" s="122">
        <f>(幕後結果!$AH$2+幕後結果!$AH$4*幕後結果_最佳化!$T1630)*12/3</f>
        <v>0.57125068594974604</v>
      </c>
      <c r="AG629" s="122">
        <f>(幕後結果!$AI$2+幕後結果!$AI$4*幕後結果_最佳化!$U1630)*12/3</f>
        <v>-0.11827853002076331</v>
      </c>
      <c r="AH629" s="122">
        <f>(幕後結果!$AJ$2+幕後結果!$AJ$4*幕後結果_最佳化!$V1630)*12/3</f>
        <v>1.7333405774808017</v>
      </c>
      <c r="AI629" s="96">
        <f>(幕後結果!$AK$2+幕後結果!$AK$4*幕後結果_最佳化!$W1630)*12/3</f>
        <v>-1.4154243056554803</v>
      </c>
      <c r="AJ629" s="56"/>
      <c r="AK629" s="56"/>
      <c r="AL629" s="56"/>
      <c r="AM629" s="104">
        <v>628</v>
      </c>
      <c r="AN629" s="122">
        <f t="shared" si="118"/>
        <v>0.18289884169329901</v>
      </c>
      <c r="AO629" s="122">
        <f t="shared" si="119"/>
        <v>0.18091881308691513</v>
      </c>
      <c r="AP629" s="122">
        <f t="shared" si="120"/>
        <v>7.655735212124036E-2</v>
      </c>
      <c r="AQ629" s="122">
        <f t="shared" si="121"/>
        <v>6.7509636727175804E-2</v>
      </c>
      <c r="AR629" s="122">
        <f t="shared" si="122"/>
        <v>4.833000070046535E-2</v>
      </c>
      <c r="AS629" s="122">
        <f t="shared" si="123"/>
        <v>0.11588050970895641</v>
      </c>
      <c r="AT629" s="122">
        <f t="shared" si="124"/>
        <v>0.17712582527513226</v>
      </c>
      <c r="AU629" s="122">
        <f t="shared" si="125"/>
        <v>8.582163584158721E-2</v>
      </c>
      <c r="AV629" s="122">
        <f t="shared" si="126"/>
        <v>3.1303265287649561E-2</v>
      </c>
      <c r="AW629" s="122">
        <f t="shared" si="127"/>
        <v>3.3654119557579028E-2</v>
      </c>
      <c r="AX629" s="122">
        <f t="shared" si="128"/>
        <v>1</v>
      </c>
      <c r="AY629" s="122">
        <f>SUMPRODUCT(AN629:AW629,幕後結果_最佳化!$Z$1005:$AI$1005)</f>
        <v>-0.28880516708150472</v>
      </c>
      <c r="AZ629" s="122">
        <f>(SUMPRODUCT(AN629:AW629,MMULT(AN629:AW629,幕後結果!$AB$9:$AK$18)))*252</f>
        <v>5.3932753946806772E-2</v>
      </c>
      <c r="BA629" s="122">
        <f t="shared" si="129"/>
        <v>0.23223426522976057</v>
      </c>
      <c r="BB629" s="98">
        <f t="shared" si="130"/>
        <v>-1.4283213838118711</v>
      </c>
      <c r="BC629" s="56"/>
      <c r="BD629" s="56"/>
    </row>
    <row r="630" spans="1:56">
      <c r="A630" s="91">
        <v>629</v>
      </c>
      <c r="B630" s="122">
        <v>4.7402607695976373E-2</v>
      </c>
      <c r="C630" s="122">
        <v>0.6901470959956939</v>
      </c>
      <c r="D630" s="122">
        <v>0.10216947458868941</v>
      </c>
      <c r="E630" s="122">
        <v>0.3202023551608788</v>
      </c>
      <c r="F630" s="122">
        <v>0.75544739984645459</v>
      </c>
      <c r="G630" s="122">
        <v>0.20114640631201075</v>
      </c>
      <c r="H630" s="122">
        <v>0.97771206742640016</v>
      </c>
      <c r="I630" s="122">
        <v>0.88997198216036089</v>
      </c>
      <c r="J630" s="122">
        <v>0.52067103814944815</v>
      </c>
      <c r="K630" s="100">
        <v>1.6906836845649309E-3</v>
      </c>
      <c r="L630" s="101"/>
      <c r="M630" s="102">
        <v>629</v>
      </c>
      <c r="N630" s="125">
        <v>-1.6705772186128938</v>
      </c>
      <c r="O630" s="125">
        <v>0.49626733688499897</v>
      </c>
      <c r="P630" s="125">
        <v>-1.2692863606405365</v>
      </c>
      <c r="Q630" s="125">
        <v>-0.46713302113671851</v>
      </c>
      <c r="R630" s="125">
        <v>0.69173271150119608</v>
      </c>
      <c r="S630" s="125">
        <v>-0.83753339699396501</v>
      </c>
      <c r="T630" s="125">
        <v>2.0086349201597069</v>
      </c>
      <c r="U630" s="122">
        <v>1.2263791307773813</v>
      </c>
      <c r="V630" s="122">
        <v>5.1837815412875674E-2</v>
      </c>
      <c r="W630" s="94">
        <v>-2.9307573969921918</v>
      </c>
      <c r="X630" s="56"/>
      <c r="Y630" s="95">
        <v>629</v>
      </c>
      <c r="Z630" s="122">
        <f>(幕後結果!$AB$2+幕後結果!$AB$4*幕後結果_最佳化!$N1631)*12/3</f>
        <v>-3.5384815545639139</v>
      </c>
      <c r="AA630" s="122">
        <f>(幕後結果!$AC$2+幕後結果!$AC$4*幕後結果_最佳化!$O1631)*12/3</f>
        <v>0.49706836543208138</v>
      </c>
      <c r="AB630" s="122">
        <f>(幕後結果!$AD$2+幕後結果!$AD$4*幕後結果_最佳化!$P1631)*12/3</f>
        <v>-1.5940055418814227</v>
      </c>
      <c r="AC630" s="122">
        <f>(幕後結果!$AE$2+幕後結果!$AE$4*幕後結果_最佳化!$Q1631)*12/3</f>
        <v>-0.9819523972793226</v>
      </c>
      <c r="AD630" s="122">
        <f>(幕後結果!$AF$2+幕後結果!$AF$4*幕後結果_最佳化!$R1631)*12/3</f>
        <v>1.5384999601848663</v>
      </c>
      <c r="AE630" s="122">
        <f>(幕後結果!$AG$2+幕後結果!$AG$4*幕後結果_最佳化!$S1631)*12/3</f>
        <v>-0.74206369183224596</v>
      </c>
      <c r="AF630" s="122">
        <f>(幕後結果!$AH$2+幕後結果!$AH$4*幕後結果_最佳化!$T1631)*12/3</f>
        <v>1.8672485713389622</v>
      </c>
      <c r="AG630" s="122">
        <f>(幕後結果!$AI$2+幕後結果!$AI$4*幕後結果_最佳化!$U1631)*12/3</f>
        <v>0.48437325526110647</v>
      </c>
      <c r="AH630" s="122">
        <f>(幕後結果!$AJ$2+幕後結果!$AJ$4*幕後結果_最佳化!$V1631)*12/3</f>
        <v>0.36882580568472578</v>
      </c>
      <c r="AI630" s="96">
        <f>(幕後結果!$AK$2+幕後結果!$AK$4*幕後結果_最佳化!$W1631)*12/3</f>
        <v>-4.3483663188217303</v>
      </c>
      <c r="AJ630" s="56"/>
      <c r="AK630" s="56"/>
      <c r="AL630" s="56"/>
      <c r="AM630" s="104">
        <v>629</v>
      </c>
      <c r="AN630" s="122">
        <f t="shared" si="118"/>
        <v>7.5994798766904181E-2</v>
      </c>
      <c r="AO630" s="122">
        <f t="shared" si="119"/>
        <v>0.16427236723517338</v>
      </c>
      <c r="AP630" s="122">
        <f t="shared" si="120"/>
        <v>0.17281633707256897</v>
      </c>
      <c r="AQ630" s="122">
        <f t="shared" si="121"/>
        <v>5.3715878107815147E-2</v>
      </c>
      <c r="AR630" s="122">
        <f t="shared" si="122"/>
        <v>0.1318913668278518</v>
      </c>
      <c r="AS630" s="122">
        <f t="shared" si="123"/>
        <v>5.6064054511522646E-2</v>
      </c>
      <c r="AT630" s="122">
        <f t="shared" si="124"/>
        <v>0.15847990668278752</v>
      </c>
      <c r="AU630" s="122">
        <f t="shared" si="125"/>
        <v>3.7161815827060692E-2</v>
      </c>
      <c r="AV630" s="122">
        <f t="shared" si="126"/>
        <v>8.1569845019813E-2</v>
      </c>
      <c r="AW630" s="122">
        <f t="shared" si="127"/>
        <v>6.8033629948502622E-2</v>
      </c>
      <c r="AX630" s="122">
        <f t="shared" si="128"/>
        <v>0.99999999999999989</v>
      </c>
      <c r="AY630" s="122">
        <f>SUMPRODUCT(AN630:AW630,幕後結果_最佳化!$Z$1005:$AI$1005)</f>
        <v>8.1030341193093214E-4</v>
      </c>
      <c r="AZ630" s="122">
        <f>(SUMPRODUCT(AN630:AW630,MMULT(AN630:AW630,幕後結果!$AB$9:$AK$18)))*252</f>
        <v>6.7109957090113914E-2</v>
      </c>
      <c r="BA630" s="122">
        <f t="shared" si="129"/>
        <v>0.25905589568684578</v>
      </c>
      <c r="BB630" s="98">
        <f t="shared" si="130"/>
        <v>-0.16247341708427399</v>
      </c>
      <c r="BC630" s="56"/>
      <c r="BD630" s="56"/>
    </row>
    <row r="631" spans="1:56">
      <c r="A631" s="91">
        <v>630</v>
      </c>
      <c r="B631" s="122">
        <v>0.6008780073996236</v>
      </c>
      <c r="C631" s="122">
        <v>0.35919523687364641</v>
      </c>
      <c r="D631" s="122">
        <v>0.73556429792939237</v>
      </c>
      <c r="E631" s="122">
        <v>0.69179733750354622</v>
      </c>
      <c r="F631" s="122">
        <v>0.42909646631183573</v>
      </c>
      <c r="G631" s="122">
        <v>0.1267045080898177</v>
      </c>
      <c r="H631" s="122">
        <v>0.63802717202586057</v>
      </c>
      <c r="I631" s="122">
        <v>0.28963395689082905</v>
      </c>
      <c r="J631" s="122">
        <v>0.88783293885463666</v>
      </c>
      <c r="K631" s="100">
        <v>0.36975448696542879</v>
      </c>
      <c r="L631" s="101"/>
      <c r="M631" s="102">
        <v>630</v>
      </c>
      <c r="N631" s="125">
        <v>0.25562037345402255</v>
      </c>
      <c r="O631" s="125">
        <v>-0.36061072090614149</v>
      </c>
      <c r="P631" s="125">
        <v>0.62972976606869679</v>
      </c>
      <c r="Q631" s="125">
        <v>0.50095140279787798</v>
      </c>
      <c r="R631" s="125">
        <v>-0.17867495893673493</v>
      </c>
      <c r="S631" s="125">
        <v>-1.1421082751308325</v>
      </c>
      <c r="T631" s="125">
        <v>0.35319046464471243</v>
      </c>
      <c r="U631" s="122">
        <v>-0.55445438703598904</v>
      </c>
      <c r="V631" s="122">
        <v>1.215083824414783</v>
      </c>
      <c r="W631" s="94">
        <v>-0.33250366339255133</v>
      </c>
      <c r="X631" s="56"/>
      <c r="Y631" s="95">
        <v>630</v>
      </c>
      <c r="Z631" s="122">
        <f>(幕後結果!$AB$2+幕後結果!$AB$4*幕後結果_最佳化!$N1632)*12/3</f>
        <v>-1.5655516404700167</v>
      </c>
      <c r="AA631" s="122">
        <f>(幕後結果!$AC$2+幕後結果!$AC$4*幕後結果_最佳化!$O1632)*12/3</f>
        <v>-0.37713381500985466</v>
      </c>
      <c r="AB631" s="122">
        <f>(幕後結果!$AD$2+幕後結果!$AD$4*幕後結果_最佳化!$P1632)*12/3</f>
        <v>0.56163619260339193</v>
      </c>
      <c r="AC631" s="122">
        <f>(幕後結果!$AE$2+幕後結果!$AE$4*幕後結果_最佳化!$Q1632)*12/3</f>
        <v>1.0705584148899083</v>
      </c>
      <c r="AD631" s="122">
        <f>(幕後結果!$AF$2+幕後結果!$AF$4*幕後結果_最佳化!$R1632)*12/3</f>
        <v>1.2104078384090375</v>
      </c>
      <c r="AE631" s="122">
        <f>(幕後結果!$AG$2+幕後結果!$AG$4*幕後結果_最佳化!$S1632)*12/3</f>
        <v>-0.79069669317048785</v>
      </c>
      <c r="AF631" s="122">
        <f>(幕後結果!$AH$2+幕後結果!$AH$4*幕後結果_最佳化!$T1632)*12/3</f>
        <v>0.58953909751915901</v>
      </c>
      <c r="AG631" s="122">
        <f>(幕後結果!$AI$2+幕後結果!$AI$4*幕後結果_最佳化!$U1632)*12/3</f>
        <v>-1.0505350191781537</v>
      </c>
      <c r="AH631" s="122">
        <f>(幕後結果!$AJ$2+幕後結果!$AJ$4*幕後結果_最佳化!$V1632)*12/3</f>
        <v>1.9074426758223997</v>
      </c>
      <c r="AI631" s="96">
        <f>(幕後結果!$AK$2+幕後結果!$AK$4*幕後結果_最佳化!$W1632)*12/3</f>
        <v>-3.0806648993910226</v>
      </c>
      <c r="AJ631" s="56"/>
      <c r="AK631" s="56"/>
      <c r="AL631" s="56"/>
      <c r="AM631" s="104">
        <v>630</v>
      </c>
      <c r="AN631" s="122">
        <f t="shared" si="118"/>
        <v>0.16362578479068365</v>
      </c>
      <c r="AO631" s="122">
        <f t="shared" si="119"/>
        <v>0.17411366220996352</v>
      </c>
      <c r="AP631" s="122">
        <f t="shared" si="120"/>
        <v>9.6501282463941247E-3</v>
      </c>
      <c r="AQ631" s="122">
        <f t="shared" si="121"/>
        <v>2.8035535215095435E-2</v>
      </c>
      <c r="AR631" s="122">
        <f t="shared" si="122"/>
        <v>0.19872622095236153</v>
      </c>
      <c r="AS631" s="122">
        <f t="shared" si="123"/>
        <v>7.2085522740419919E-2</v>
      </c>
      <c r="AT631" s="122">
        <f t="shared" si="124"/>
        <v>0.10660342689906306</v>
      </c>
      <c r="AU631" s="122">
        <f t="shared" si="125"/>
        <v>4.4752984086973008E-2</v>
      </c>
      <c r="AV631" s="122">
        <f t="shared" si="126"/>
        <v>1.0090617279284583E-2</v>
      </c>
      <c r="AW631" s="122">
        <f t="shared" si="127"/>
        <v>0.19231611757976097</v>
      </c>
      <c r="AX631" s="122">
        <f t="shared" si="128"/>
        <v>0.99999999999999989</v>
      </c>
      <c r="AY631" s="122">
        <f>SUMPRODUCT(AN631:AW631,幕後結果_最佳化!$Z$1005:$AI$1005)</f>
        <v>-0.3756580723855229</v>
      </c>
      <c r="AZ631" s="122">
        <f>(SUMPRODUCT(AN631:AW631,MMULT(AN631:AW631,幕後結果!$AB$9:$AK$18)))*252</f>
        <v>9.1469444491340299E-2</v>
      </c>
      <c r="BA631" s="122">
        <f t="shared" si="129"/>
        <v>0.30243915832996943</v>
      </c>
      <c r="BB631" s="98">
        <f t="shared" si="130"/>
        <v>-1.3839414006332624</v>
      </c>
      <c r="BC631" s="56"/>
      <c r="BD631" s="56"/>
    </row>
    <row r="632" spans="1:56">
      <c r="A632" s="91">
        <v>631</v>
      </c>
      <c r="B632" s="122">
        <v>0.13667712737196536</v>
      </c>
      <c r="C632" s="122">
        <v>0.80761985917849466</v>
      </c>
      <c r="D632" s="122">
        <v>0.97020978470042674</v>
      </c>
      <c r="E632" s="122">
        <v>0.85705397156320284</v>
      </c>
      <c r="F632" s="122">
        <v>0.15020950214754092</v>
      </c>
      <c r="G632" s="122">
        <v>0.35066184761869512</v>
      </c>
      <c r="H632" s="122">
        <v>0.92992960231703448</v>
      </c>
      <c r="I632" s="122">
        <v>0.63924262174267854</v>
      </c>
      <c r="J632" s="122">
        <v>0.86603797528659476</v>
      </c>
      <c r="K632" s="100">
        <v>0.26539679370430047</v>
      </c>
      <c r="L632" s="101"/>
      <c r="M632" s="102">
        <v>631</v>
      </c>
      <c r="N632" s="125">
        <v>-1.0953707236141645</v>
      </c>
      <c r="O632" s="125">
        <v>0.86915879487715852</v>
      </c>
      <c r="P632" s="125">
        <v>1.8838857541486322</v>
      </c>
      <c r="Q632" s="125">
        <v>1.0671766890273773</v>
      </c>
      <c r="R632" s="125">
        <v>-1.0355352689581638</v>
      </c>
      <c r="S632" s="125">
        <v>-0.38353422988216751</v>
      </c>
      <c r="T632" s="125">
        <v>1.4752669233347488</v>
      </c>
      <c r="U632" s="122">
        <v>0.35643508748442032</v>
      </c>
      <c r="V632" s="122">
        <v>1.1078559101005703</v>
      </c>
      <c r="W632" s="94">
        <v>-0.62679505191704754</v>
      </c>
      <c r="X632" s="56"/>
      <c r="Y632" s="95">
        <v>631</v>
      </c>
      <c r="Z632" s="122">
        <f>(幕後結果!$AB$2+幕後結果!$AB$4*幕後結果_最佳化!$N1633)*12/3</f>
        <v>-2.9493197232762185</v>
      </c>
      <c r="AA632" s="122">
        <f>(幕後結果!$AC$2+幕後結果!$AC$4*幕後結果_最佳化!$O1633)*12/3</f>
        <v>0.90101100868015394</v>
      </c>
      <c r="AB632" s="122">
        <f>(幕後結果!$AD$2+幕後結果!$AD$4*幕後結果_最佳化!$P1633)*12/3</f>
        <v>2.289691421933413</v>
      </c>
      <c r="AC632" s="122">
        <f>(幕後結果!$AE$2+幕後結果!$AE$4*幕後結果_最佳化!$Q1633)*12/3</f>
        <v>2.5102383490504252</v>
      </c>
      <c r="AD632" s="122">
        <f>(幕後結果!$AF$2+幕後結果!$AF$4*幕後結果_最佳化!$R1633)*12/3</f>
        <v>0.18614328229825894</v>
      </c>
      <c r="AE632" s="122">
        <f>(幕後結果!$AG$2+幕後結果!$AG$4*幕後結果_最佳化!$S1633)*12/3</f>
        <v>-0.28659251447086503</v>
      </c>
      <c r="AF632" s="122">
        <f>(幕後結果!$AH$2+幕後結果!$AH$4*幕後結果_最佳化!$T1633)*12/3</f>
        <v>1.6152429390763483</v>
      </c>
      <c r="AG632" s="122">
        <f>(幕後結果!$AI$2+幕後結果!$AI$4*幕後結果_最佳化!$U1633)*12/3</f>
        <v>0.20032281044080313</v>
      </c>
      <c r="AH632" s="122">
        <f>(幕後結果!$AJ$2+幕後結果!$AJ$4*幕後結果_最佳化!$V1633)*12/3</f>
        <v>1.5813941410960413</v>
      </c>
      <c r="AI632" s="96">
        <f>(幕後結果!$AK$2+幕後結果!$AK$4*幕後結果_最佳化!$W1633)*12/3</f>
        <v>-2.5836375726630867</v>
      </c>
      <c r="AJ632" s="56"/>
      <c r="AK632" s="56"/>
      <c r="AL632" s="56"/>
      <c r="AM632" s="104">
        <v>631</v>
      </c>
      <c r="AN632" s="122">
        <f t="shared" si="118"/>
        <v>0.2029862126223124</v>
      </c>
      <c r="AO632" s="122">
        <f t="shared" si="119"/>
        <v>0.22137559355905798</v>
      </c>
      <c r="AP632" s="122">
        <f t="shared" si="120"/>
        <v>2.5019184412166686E-2</v>
      </c>
      <c r="AQ632" s="122">
        <f t="shared" si="121"/>
        <v>0.11016074721240189</v>
      </c>
      <c r="AR632" s="122">
        <f t="shared" si="122"/>
        <v>0.19030436533243658</v>
      </c>
      <c r="AS632" s="122">
        <f t="shared" si="123"/>
        <v>1.170665944482647E-2</v>
      </c>
      <c r="AT632" s="122">
        <f t="shared" si="124"/>
        <v>4.2950573245768592E-2</v>
      </c>
      <c r="AU632" s="122">
        <f t="shared" si="125"/>
        <v>5.2265581991689687E-2</v>
      </c>
      <c r="AV632" s="122">
        <f t="shared" si="126"/>
        <v>9.1772551497983468E-2</v>
      </c>
      <c r="AW632" s="122">
        <f t="shared" si="127"/>
        <v>5.1458530681356189E-2</v>
      </c>
      <c r="AX632" s="122">
        <f t="shared" si="128"/>
        <v>1</v>
      </c>
      <c r="AY632" s="122">
        <f>SUMPRODUCT(AN632:AW632,幕後結果_最佳化!$Z$1005:$AI$1005)</f>
        <v>-0.14683376313078328</v>
      </c>
      <c r="AZ632" s="122">
        <f>(SUMPRODUCT(AN632:AW632,MMULT(AN632:AW632,幕後結果!$AB$9:$AK$18)))*252</f>
        <v>7.5246946583361174E-2</v>
      </c>
      <c r="BA632" s="122">
        <f t="shared" si="129"/>
        <v>0.274311768947964</v>
      </c>
      <c r="BB632" s="98">
        <f t="shared" si="130"/>
        <v>-0.69167197549870751</v>
      </c>
      <c r="BC632" s="56"/>
      <c r="BD632" s="56"/>
    </row>
    <row r="633" spans="1:56">
      <c r="A633" s="91">
        <v>632</v>
      </c>
      <c r="B633" s="122">
        <v>0.4412104987565979</v>
      </c>
      <c r="C633" s="122">
        <v>0.40280451796737071</v>
      </c>
      <c r="D633" s="122">
        <v>0.10682375641684394</v>
      </c>
      <c r="E633" s="122">
        <v>0.96188988222849514</v>
      </c>
      <c r="F633" s="122">
        <v>0.84358520419242322</v>
      </c>
      <c r="G633" s="122">
        <v>0.47275552674427068</v>
      </c>
      <c r="H633" s="122">
        <v>0.42384611153471297</v>
      </c>
      <c r="I633" s="122">
        <v>0.66905579649196167</v>
      </c>
      <c r="J633" s="122">
        <v>0.46943619898890687</v>
      </c>
      <c r="K633" s="100">
        <v>0.33538668718227282</v>
      </c>
      <c r="L633" s="101"/>
      <c r="M633" s="102">
        <v>632</v>
      </c>
      <c r="N633" s="125">
        <v>-0.14790087517589093</v>
      </c>
      <c r="O633" s="125">
        <v>-0.24609455763135984</v>
      </c>
      <c r="P633" s="125">
        <v>-1.2435981081079428</v>
      </c>
      <c r="Q633" s="125">
        <v>1.7730511257595185</v>
      </c>
      <c r="R633" s="125">
        <v>1.0093024789707832</v>
      </c>
      <c r="S633" s="125">
        <v>-6.8344936610297558E-2</v>
      </c>
      <c r="T633" s="125">
        <v>-0.19206380933741338</v>
      </c>
      <c r="U633" s="122">
        <v>0.43730743088709823</v>
      </c>
      <c r="V633" s="122">
        <v>-7.6687186795605017E-2</v>
      </c>
      <c r="W633" s="94">
        <v>-0.42508683533049385</v>
      </c>
      <c r="X633" s="56"/>
      <c r="Y633" s="95">
        <v>632</v>
      </c>
      <c r="Z633" s="122">
        <f>(幕後結果!$AB$2+幕後結果!$AB$4*幕後結果_最佳化!$N1634)*12/3</f>
        <v>-1.9788628945559477</v>
      </c>
      <c r="AA633" s="122">
        <f>(幕後結果!$AC$2+幕後結果!$AC$4*幕後結果_最佳化!$O1634)*12/3</f>
        <v>-0.26273268840304198</v>
      </c>
      <c r="AB633" s="122">
        <f>(幕後結果!$AD$2+幕後結果!$AD$4*幕後結果_最佳化!$P1634)*12/3</f>
        <v>-1.6089998987054315</v>
      </c>
      <c r="AC633" s="122">
        <f>(幕後結果!$AE$2+幕後結果!$AE$4*幕後結果_最佳化!$Q1634)*12/3</f>
        <v>1.4374597986830155</v>
      </c>
      <c r="AD633" s="122">
        <f>(幕後結果!$AF$2+幕後結果!$AF$4*幕後結果_最佳化!$R1634)*12/3</f>
        <v>2.8964284379919314</v>
      </c>
      <c r="AE633" s="122">
        <f>(幕後結果!$AG$2+幕後結果!$AG$4*幕後結果_最佳化!$S1634)*12/3</f>
        <v>0.21000774445209211</v>
      </c>
      <c r="AF633" s="122">
        <f>(幕後結果!$AH$2+幕後結果!$AH$4*幕後結果_最佳化!$T1634)*12/3</f>
        <v>1.0397284876738189E-2</v>
      </c>
      <c r="AG633" s="122">
        <f>(幕後結果!$AI$2+幕後結果!$AI$4*幕後結果_最佳化!$U1634)*12/3</f>
        <v>-0.13822048803175027</v>
      </c>
      <c r="AH633" s="122">
        <f>(幕後結果!$AJ$2+幕後結果!$AJ$4*幕後結果_最佳化!$V1634)*12/3</f>
        <v>0.70769705035847819</v>
      </c>
      <c r="AI633" s="96">
        <f>(幕後結果!$AK$2+幕後結果!$AK$4*幕後結果_最佳化!$W1634)*12/3</f>
        <v>-2.0067426696988857</v>
      </c>
      <c r="AJ633" s="56"/>
      <c r="AK633" s="56"/>
      <c r="AL633" s="56"/>
      <c r="AM633" s="104">
        <v>632</v>
      </c>
      <c r="AN633" s="122">
        <f t="shared" si="118"/>
        <v>0.1522532219666016</v>
      </c>
      <c r="AO633" s="122">
        <f t="shared" si="119"/>
        <v>0.13124591782249104</v>
      </c>
      <c r="AP633" s="122">
        <f t="shared" si="120"/>
        <v>2.5303643673217906E-2</v>
      </c>
      <c r="AQ633" s="122">
        <f t="shared" si="121"/>
        <v>9.6718354146973981E-2</v>
      </c>
      <c r="AR633" s="122">
        <f t="shared" si="122"/>
        <v>7.2680634896972407E-2</v>
      </c>
      <c r="AS633" s="122">
        <f t="shared" si="123"/>
        <v>5.0203011980161485E-2</v>
      </c>
      <c r="AT633" s="122">
        <f t="shared" si="124"/>
        <v>0.17908976329024559</v>
      </c>
      <c r="AU633" s="122">
        <f t="shared" si="125"/>
        <v>0.17263059482876075</v>
      </c>
      <c r="AV633" s="122">
        <f t="shared" si="126"/>
        <v>0.10944506374350717</v>
      </c>
      <c r="AW633" s="122">
        <f t="shared" si="127"/>
        <v>1.0429793651068074E-2</v>
      </c>
      <c r="AX633" s="122">
        <f t="shared" si="128"/>
        <v>1</v>
      </c>
      <c r="AY633" s="122">
        <f>SUMPRODUCT(AN633:AW633,幕後結果_最佳化!$Z$1005:$AI$1005)</f>
        <v>-0.10968881306345298</v>
      </c>
      <c r="AZ633" s="122">
        <f>(SUMPRODUCT(AN633:AW633,MMULT(AN633:AW633,幕後結果!$AB$9:$AK$18)))*252</f>
        <v>5.4195185316568709E-2</v>
      </c>
      <c r="BA633" s="122">
        <f t="shared" si="129"/>
        <v>0.23279859388872759</v>
      </c>
      <c r="BB633" s="98">
        <f t="shared" si="130"/>
        <v>-0.65545418687703483</v>
      </c>
      <c r="BC633" s="56"/>
      <c r="BD633" s="56"/>
    </row>
    <row r="634" spans="1:56">
      <c r="A634" s="91">
        <v>633</v>
      </c>
      <c r="B634" s="122">
        <v>0.55878054820032541</v>
      </c>
      <c r="C634" s="122">
        <v>0.42536506953550868</v>
      </c>
      <c r="D634" s="122">
        <v>0.12627397507830329</v>
      </c>
      <c r="E634" s="122">
        <v>0.1171770597460613</v>
      </c>
      <c r="F634" s="122">
        <v>0.45792486295158374</v>
      </c>
      <c r="G634" s="122">
        <v>0.67897931358926544</v>
      </c>
      <c r="H634" s="122">
        <v>0.75622158639364701</v>
      </c>
      <c r="I634" s="122">
        <v>0.95695651703387741</v>
      </c>
      <c r="J634" s="122">
        <v>0.17196442632028308</v>
      </c>
      <c r="K634" s="100">
        <v>0.25293748469350841</v>
      </c>
      <c r="L634" s="101"/>
      <c r="M634" s="102">
        <v>633</v>
      </c>
      <c r="N634" s="125">
        <v>0.14787818646069481</v>
      </c>
      <c r="O634" s="125">
        <v>-0.18818690285865255</v>
      </c>
      <c r="P634" s="125">
        <v>-1.1441825215221537</v>
      </c>
      <c r="Q634" s="125">
        <v>-1.1892174246109881</v>
      </c>
      <c r="R634" s="125">
        <v>-0.10566301484587438</v>
      </c>
      <c r="S634" s="125">
        <v>0.46484651748117867</v>
      </c>
      <c r="T634" s="125">
        <v>0.6941999448314552</v>
      </c>
      <c r="U634" s="122">
        <v>1.7164103370436314</v>
      </c>
      <c r="V634" s="122">
        <v>-0.94643089697882676</v>
      </c>
      <c r="W634" s="94">
        <v>-0.66527445000876462</v>
      </c>
      <c r="X634" s="56"/>
      <c r="Y634" s="95">
        <v>633</v>
      </c>
      <c r="Z634" s="122">
        <f>(幕後結果!$AB$2+幕後結果!$AB$4*幕後結果_最佳化!$N1635)*12/3</f>
        <v>-1.6759078077731531</v>
      </c>
      <c r="AA634" s="122">
        <f>(幕後結果!$AC$2+幕後結果!$AC$4*幕後結果_最佳化!$O1635)*12/3</f>
        <v>-0.1965686904294407</v>
      </c>
      <c r="AB634" s="122">
        <f>(幕後結果!$AD$2+幕後結果!$AD$4*幕後結果_最佳化!$P1635)*12/3</f>
        <v>-1.4146139652653273</v>
      </c>
      <c r="AC634" s="122">
        <f>(幕後結果!$AE$2+幕後結果!$AE$4*幕後結果_最佳化!$Q1635)*12/3</f>
        <v>-1.6059272449856514</v>
      </c>
      <c r="AD634" s="122">
        <f>(幕後結果!$AF$2+幕後結果!$AF$4*幕後結果_最佳化!$R1635)*12/3</f>
        <v>0.17723226604178655</v>
      </c>
      <c r="AE634" s="122">
        <f>(幕後結果!$AG$2+幕後結果!$AG$4*幕後結果_最佳化!$S1635)*12/3</f>
        <v>0.12397650989369328</v>
      </c>
      <c r="AF634" s="122">
        <f>(幕後結果!$AH$2+幕後結果!$AH$4*幕後結果_最佳化!$T1635)*12/3</f>
        <v>0.65397614717112384</v>
      </c>
      <c r="AG634" s="122">
        <f>(幕後結果!$AI$2+幕後結果!$AI$4*幕後結果_最佳化!$U1635)*12/3</f>
        <v>0.96704352259221327</v>
      </c>
      <c r="AH634" s="122">
        <f>(幕後結果!$AJ$2+幕後結果!$AJ$4*幕後結果_最佳化!$V1635)*12/3</f>
        <v>0.17755019371541103</v>
      </c>
      <c r="AI634" s="96">
        <f>(幕後結果!$AK$2+幕後結果!$AK$4*幕後結果_最佳化!$W1635)*12/3</f>
        <v>-1.2410558492908301</v>
      </c>
      <c r="AJ634" s="56"/>
      <c r="AK634" s="56"/>
      <c r="AL634" s="56"/>
      <c r="AM634" s="104">
        <v>633</v>
      </c>
      <c r="AN634" s="122">
        <f t="shared" si="118"/>
        <v>0.17988542336899632</v>
      </c>
      <c r="AO634" s="122">
        <f t="shared" si="119"/>
        <v>4.6060114007431992E-2</v>
      </c>
      <c r="AP634" s="122">
        <f t="shared" si="120"/>
        <v>7.5720212120581581E-2</v>
      </c>
      <c r="AQ634" s="122">
        <f t="shared" si="121"/>
        <v>0.13174885503733505</v>
      </c>
      <c r="AR634" s="122">
        <f t="shared" si="122"/>
        <v>0.16661168931984677</v>
      </c>
      <c r="AS634" s="122">
        <f t="shared" si="123"/>
        <v>0.14703779147707752</v>
      </c>
      <c r="AT634" s="122">
        <f t="shared" si="124"/>
        <v>9.3637269636173887E-2</v>
      </c>
      <c r="AU634" s="122">
        <f t="shared" si="125"/>
        <v>4.9129217606219987E-2</v>
      </c>
      <c r="AV634" s="122">
        <f t="shared" si="126"/>
        <v>0.10131113851217226</v>
      </c>
      <c r="AW634" s="122">
        <f t="shared" si="127"/>
        <v>8.8582889141644722E-3</v>
      </c>
      <c r="AX634" s="122">
        <f t="shared" si="128"/>
        <v>0.99999999999999978</v>
      </c>
      <c r="AY634" s="122">
        <f>SUMPRODUCT(AN634:AW634,幕後結果_最佳化!$Z$1005:$AI$1005)</f>
        <v>-4.8920745226653142E-2</v>
      </c>
      <c r="AZ634" s="122">
        <f>(SUMPRODUCT(AN634:AW634,MMULT(AN634:AW634,幕後結果!$AB$9:$AK$18)))*252</f>
        <v>5.9821945055259375E-2</v>
      </c>
      <c r="BA634" s="122">
        <f t="shared" si="129"/>
        <v>0.24458525109920135</v>
      </c>
      <c r="BB634" s="98">
        <f t="shared" si="130"/>
        <v>-0.37541407265563848</v>
      </c>
      <c r="BC634" s="56"/>
      <c r="BD634" s="56"/>
    </row>
    <row r="635" spans="1:56">
      <c r="A635" s="91">
        <v>634</v>
      </c>
      <c r="B635" s="122">
        <v>0.65083646701034326</v>
      </c>
      <c r="C635" s="122">
        <v>0.44392702355769753</v>
      </c>
      <c r="D635" s="122">
        <v>0.86689921463233599</v>
      </c>
      <c r="E635" s="122">
        <v>0.33616943726485649</v>
      </c>
      <c r="F635" s="122">
        <v>0.91402773487169742</v>
      </c>
      <c r="G635" s="122">
        <v>0.68258805243086429</v>
      </c>
      <c r="H635" s="122">
        <v>0.11880459852532566</v>
      </c>
      <c r="I635" s="122">
        <v>0.29729899371355617</v>
      </c>
      <c r="J635" s="122">
        <v>0.41653439392127467</v>
      </c>
      <c r="K635" s="100">
        <v>0.60144699304952809</v>
      </c>
      <c r="L635" s="101"/>
      <c r="M635" s="102">
        <v>634</v>
      </c>
      <c r="N635" s="125">
        <v>0.38757973777558175</v>
      </c>
      <c r="O635" s="125">
        <v>-0.14102012076115694</v>
      </c>
      <c r="P635" s="125">
        <v>1.1118525090419245</v>
      </c>
      <c r="Q635" s="125">
        <v>-0.42294022369813844</v>
      </c>
      <c r="R635" s="125">
        <v>1.3659822641222008</v>
      </c>
      <c r="S635" s="125">
        <v>0.47494819973717739</v>
      </c>
      <c r="T635" s="125">
        <v>-1.1809837040397235</v>
      </c>
      <c r="U635" s="122">
        <v>-0.53218483173791697</v>
      </c>
      <c r="V635" s="122">
        <v>-0.21076738753918647</v>
      </c>
      <c r="W635" s="94">
        <v>0.25709425302577665</v>
      </c>
      <c r="X635" s="56"/>
      <c r="Y635" s="95">
        <v>634</v>
      </c>
      <c r="Z635" s="122">
        <f>(幕後結果!$AB$2+幕後結果!$AB$4*幕後結果_最佳化!$N1636)*12/3</f>
        <v>-1.4303907523103276</v>
      </c>
      <c r="AA635" s="122">
        <f>(幕後結果!$AC$2+幕後結果!$AC$4*幕後結果_最佳化!$O1636)*12/3</f>
        <v>-0.14269719558818536</v>
      </c>
      <c r="AB635" s="122">
        <f>(幕後結果!$AD$2+幕後結果!$AD$4*幕後結果_最佳化!$P1636)*12/3</f>
        <v>1.2353216476091371</v>
      </c>
      <c r="AC635" s="122">
        <f>(幕後結果!$AE$2+幕後結果!$AE$4*幕後結果_最佳化!$Q1636)*12/3</f>
        <v>0.43063555495520661</v>
      </c>
      <c r="AD635" s="122">
        <f>(幕後結果!$AF$2+幕後結果!$AF$4*幕後結果_最佳化!$R1636)*12/3</f>
        <v>3.9872463049198541</v>
      </c>
      <c r="AE635" s="122">
        <f>(幕後結果!$AG$2+幕後結果!$AG$4*幕後結果_最佳化!$S1636)*12/3</f>
        <v>-7.6274783199462154E-3</v>
      </c>
      <c r="AF635" s="122">
        <f>(幕後結果!$AH$2+幕後結果!$AH$4*幕後結果_最佳化!$T1636)*12/3</f>
        <v>-0.85198346230247102</v>
      </c>
      <c r="AG635" s="122">
        <f>(幕後結果!$AI$2+幕後結果!$AI$4*幕後結果_最佳化!$U1636)*12/3</f>
        <v>-0.19928616142209923</v>
      </c>
      <c r="AH635" s="122">
        <f>(幕後結果!$AJ$2+幕後結果!$AJ$4*幕後結果_最佳化!$V1636)*12/3</f>
        <v>0.77204219769640536</v>
      </c>
      <c r="AI635" s="96">
        <f>(幕後結果!$AK$2+幕後結果!$AK$4*幕後結果_最佳化!$W1636)*12/3</f>
        <v>-0.52227500714384067</v>
      </c>
      <c r="AJ635" s="56"/>
      <c r="AK635" s="56"/>
      <c r="AL635" s="56"/>
      <c r="AM635" s="104">
        <v>634</v>
      </c>
      <c r="AN635" s="122">
        <f t="shared" si="118"/>
        <v>2.6450162469082484E-2</v>
      </c>
      <c r="AO635" s="122">
        <f t="shared" si="119"/>
        <v>0.12801490604017676</v>
      </c>
      <c r="AP635" s="122">
        <f t="shared" si="120"/>
        <v>0.11481636536043499</v>
      </c>
      <c r="AQ635" s="122">
        <f t="shared" si="121"/>
        <v>5.2818045489806321E-2</v>
      </c>
      <c r="AR635" s="122">
        <f t="shared" si="122"/>
        <v>5.5902500293202137E-2</v>
      </c>
      <c r="AS635" s="122">
        <f t="shared" si="123"/>
        <v>1.176070021858347E-2</v>
      </c>
      <c r="AT635" s="122">
        <f t="shared" si="124"/>
        <v>7.8353578180985289E-2</v>
      </c>
      <c r="AU635" s="122">
        <f t="shared" si="125"/>
        <v>0.1862074436304724</v>
      </c>
      <c r="AV635" s="122">
        <f t="shared" si="126"/>
        <v>0.13522850676239942</v>
      </c>
      <c r="AW635" s="122">
        <f t="shared" si="127"/>
        <v>0.21044779155485685</v>
      </c>
      <c r="AX635" s="122">
        <f t="shared" si="128"/>
        <v>1.0000000000000002</v>
      </c>
      <c r="AY635" s="122">
        <f>SUMPRODUCT(AN635:AW635,幕後結果_最佳化!$Z$1005:$AI$1005)</f>
        <v>-0.22322069200544165</v>
      </c>
      <c r="AZ635" s="122">
        <f>(SUMPRODUCT(AN635:AW635,MMULT(AN635:AW635,幕後結果!$AB$9:$AK$18)))*252</f>
        <v>8.6560673435372035E-2</v>
      </c>
      <c r="BA635" s="122">
        <f t="shared" si="129"/>
        <v>0.29421195325032606</v>
      </c>
      <c r="BB635" s="98">
        <f t="shared" si="130"/>
        <v>-0.90452032647027303</v>
      </c>
      <c r="BC635" s="56"/>
      <c r="BD635" s="56"/>
    </row>
    <row r="636" spans="1:56">
      <c r="A636" s="91">
        <v>635</v>
      </c>
      <c r="B636" s="122">
        <v>0.94624729102337235</v>
      </c>
      <c r="C636" s="122">
        <v>0.43845089798016779</v>
      </c>
      <c r="D636" s="122">
        <v>3.1025060042372266E-2</v>
      </c>
      <c r="E636" s="122">
        <v>0.72307448466256385</v>
      </c>
      <c r="F636" s="122">
        <v>0.12454152015079201</v>
      </c>
      <c r="G636" s="122">
        <v>0.82428728965728659</v>
      </c>
      <c r="H636" s="122">
        <v>0.2763436888297508</v>
      </c>
      <c r="I636" s="122">
        <v>0.95103463950029132</v>
      </c>
      <c r="J636" s="122">
        <v>0.31653899101759952</v>
      </c>
      <c r="K636" s="100">
        <v>0.67328976586041844</v>
      </c>
      <c r="L636" s="101"/>
      <c r="M636" s="102">
        <v>635</v>
      </c>
      <c r="N636" s="125">
        <v>1.6095074927726389</v>
      </c>
      <c r="O636" s="125">
        <v>-0.15489791682371176</v>
      </c>
      <c r="P636" s="125">
        <v>-1.8659374298089939</v>
      </c>
      <c r="Q636" s="125">
        <v>0.59199933951929118</v>
      </c>
      <c r="R636" s="125">
        <v>-1.1525794541784109</v>
      </c>
      <c r="S636" s="125">
        <v>0.9318280021534785</v>
      </c>
      <c r="T636" s="125">
        <v>-0.59373797789759086</v>
      </c>
      <c r="U636" s="122">
        <v>1.6549693220148032</v>
      </c>
      <c r="V636" s="122">
        <v>-0.47739906197530263</v>
      </c>
      <c r="W636" s="94">
        <v>0.44901550976060201</v>
      </c>
      <c r="X636" s="56"/>
      <c r="Y636" s="95">
        <v>635</v>
      </c>
      <c r="Z636" s="122">
        <f>(幕後結果!$AB$2+幕後結果!$AB$4*幕後結果_最佳化!$N1637)*12/3</f>
        <v>-0.17881727375125878</v>
      </c>
      <c r="AA636" s="122">
        <f>(幕後結果!$AC$2+幕後結果!$AC$4*幕後結果_最佳化!$O1637)*12/3</f>
        <v>-0.13704807091665744</v>
      </c>
      <c r="AB636" s="122">
        <f>(幕後結果!$AD$2+幕後結果!$AD$4*幕後結果_最佳化!$P1637)*12/3</f>
        <v>-1.955226950122291</v>
      </c>
      <c r="AC636" s="122">
        <f>(幕後結果!$AE$2+幕後結果!$AE$4*幕後結果_最佳化!$Q1637)*12/3</f>
        <v>0.20009651734347131</v>
      </c>
      <c r="AD636" s="122">
        <f>(幕後結果!$AF$2+幕後結果!$AF$4*幕後結果_最佳化!$R1637)*12/3</f>
        <v>-1.3219563881022944</v>
      </c>
      <c r="AE636" s="122">
        <f>(幕後結果!$AG$2+幕後結果!$AG$4*幕後結果_最佳化!$S1637)*12/3</f>
        <v>1.0212326957075128</v>
      </c>
      <c r="AF636" s="122">
        <f>(幕後結果!$AH$2+幕後結果!$AH$4*幕後結果_最佳化!$T1637)*12/3</f>
        <v>-0.2687169862459689</v>
      </c>
      <c r="AG636" s="122">
        <f>(幕後結果!$AI$2+幕後結果!$AI$4*幕後結果_最佳化!$U1637)*12/3</f>
        <v>0.98920475285399989</v>
      </c>
      <c r="AH636" s="122">
        <f>(幕後結果!$AJ$2+幕後結果!$AJ$4*幕後結果_最佳化!$V1637)*12/3</f>
        <v>1.1066350866840116</v>
      </c>
      <c r="AI636" s="96">
        <f>(幕後結果!$AK$2+幕後結果!$AK$4*幕後結果_最佳化!$W1637)*12/3</f>
        <v>-0.56605598236859755</v>
      </c>
      <c r="AJ636" s="56"/>
      <c r="AK636" s="56"/>
      <c r="AL636" s="56"/>
      <c r="AM636" s="104">
        <v>635</v>
      </c>
      <c r="AN636" s="122">
        <f t="shared" si="118"/>
        <v>0.12670423191777966</v>
      </c>
      <c r="AO636" s="122">
        <f t="shared" si="119"/>
        <v>2.3700593275537587E-3</v>
      </c>
      <c r="AP636" s="122">
        <f t="shared" si="120"/>
        <v>0.10357006732997757</v>
      </c>
      <c r="AQ636" s="122">
        <f t="shared" si="121"/>
        <v>0.16505584148828006</v>
      </c>
      <c r="AR636" s="122">
        <f t="shared" si="122"/>
        <v>0.10121506950097246</v>
      </c>
      <c r="AS636" s="122">
        <f t="shared" si="123"/>
        <v>0.14352417106246126</v>
      </c>
      <c r="AT636" s="122">
        <f t="shared" si="124"/>
        <v>6.7828315414480256E-2</v>
      </c>
      <c r="AU636" s="122">
        <f t="shared" si="125"/>
        <v>0.10757944370698991</v>
      </c>
      <c r="AV636" s="122">
        <f t="shared" si="126"/>
        <v>0.17058621558930515</v>
      </c>
      <c r="AW636" s="122">
        <f t="shared" si="127"/>
        <v>1.1566584662199999E-2</v>
      </c>
      <c r="AX636" s="122">
        <f t="shared" si="128"/>
        <v>1.0000000000000002</v>
      </c>
      <c r="AY636" s="122">
        <f>SUMPRODUCT(AN636:AW636,幕後結果_最佳化!$Z$1005:$AI$1005)</f>
        <v>2.6333726741548706E-2</v>
      </c>
      <c r="AZ636" s="122">
        <f>(SUMPRODUCT(AN636:AW636,MMULT(AN636:AW636,幕後結果!$AB$9:$AK$18)))*252</f>
        <v>5.3858321958057703E-2</v>
      </c>
      <c r="BA636" s="122">
        <f t="shared" si="129"/>
        <v>0.23207395794887822</v>
      </c>
      <c r="BB636" s="98">
        <f t="shared" si="130"/>
        <v>-7.1383594285493041E-2</v>
      </c>
      <c r="BC636" s="56"/>
      <c r="BD636" s="56"/>
    </row>
    <row r="637" spans="1:56">
      <c r="A637" s="91">
        <v>636</v>
      </c>
      <c r="B637" s="122">
        <v>0.47174155771547643</v>
      </c>
      <c r="C637" s="122">
        <v>0.74759039527447801</v>
      </c>
      <c r="D637" s="122">
        <v>0.46949612163364818</v>
      </c>
      <c r="E637" s="122">
        <v>0.60697919731941496</v>
      </c>
      <c r="F637" s="122">
        <v>1.8227240565759306E-2</v>
      </c>
      <c r="G637" s="122">
        <v>0.15269879877993953</v>
      </c>
      <c r="H637" s="122">
        <v>0.52701462254055453</v>
      </c>
      <c r="I637" s="122">
        <v>0.77089141669535843</v>
      </c>
      <c r="J637" s="122">
        <v>0.77838026017392004</v>
      </c>
      <c r="K637" s="100">
        <v>0.67393583936948787</v>
      </c>
      <c r="L637" s="101"/>
      <c r="M637" s="102">
        <v>636</v>
      </c>
      <c r="N637" s="125">
        <v>-7.0892747599919856E-2</v>
      </c>
      <c r="O637" s="125">
        <v>0.66692630203310255</v>
      </c>
      <c r="P637" s="125">
        <v>-7.6536541551016912E-2</v>
      </c>
      <c r="Q637" s="125">
        <v>0.2714543500011859</v>
      </c>
      <c r="R637" s="125">
        <v>-2.0918215581699475</v>
      </c>
      <c r="S637" s="125">
        <v>-1.0249270765245793</v>
      </c>
      <c r="T637" s="125">
        <v>6.776745049258831E-2</v>
      </c>
      <c r="U637" s="122">
        <v>0.7417857319925325</v>
      </c>
      <c r="V637" s="122">
        <v>0.76673434407988772</v>
      </c>
      <c r="W637" s="94">
        <v>0.45080746407925482</v>
      </c>
      <c r="X637" s="56"/>
      <c r="Y637" s="95">
        <v>636</v>
      </c>
      <c r="Z637" s="122">
        <f>(幕後結果!$AB$2+幕後結果!$AB$4*幕後結果_最佳化!$N1638)*12/3</f>
        <v>-1.8999864391244146</v>
      </c>
      <c r="AA637" s="122">
        <f>(幕後結果!$AC$2+幕後結果!$AC$4*幕後結果_最佳化!$O1638)*12/3</f>
        <v>0.7041695444139302</v>
      </c>
      <c r="AB637" s="122">
        <f>(幕後結果!$AD$2+幕後結果!$AD$4*幕後結果_最佳化!$P1638)*12/3</f>
        <v>0.14493568805309864</v>
      </c>
      <c r="AC637" s="122">
        <f>(幕後結果!$AE$2+幕後結果!$AE$4*幕後結果_最佳化!$Q1638)*12/3</f>
        <v>0.76468678425295822</v>
      </c>
      <c r="AD637" s="122">
        <f>(幕後結果!$AF$2+幕後結果!$AF$4*幕後結果_最佳化!$R1638)*12/3</f>
        <v>-2.586964024793077</v>
      </c>
      <c r="AE637" s="122">
        <f>(幕後結果!$AG$2+幕後結果!$AG$4*幕後結果_最佳化!$S1638)*12/3</f>
        <v>-0.50804520557811028</v>
      </c>
      <c r="AF637" s="122">
        <f>(幕後結果!$AH$2+幕後結果!$AH$4*幕後結果_最佳化!$T1638)*12/3</f>
        <v>0.38870145772629378</v>
      </c>
      <c r="AG637" s="122">
        <f>(幕後結果!$AI$2+幕後結果!$AI$4*幕後結果_最佳化!$U1638)*12/3</f>
        <v>0.36250192443602325</v>
      </c>
      <c r="AH637" s="122">
        <f>(幕後結果!$AJ$2+幕後結果!$AJ$4*幕後結果_最佳化!$V1638)*12/3</f>
        <v>1.5278711742978803</v>
      </c>
      <c r="AI637" s="96">
        <f>(幕後結果!$AK$2+幕後結果!$AK$4*幕後結果_最佳化!$W1638)*12/3</f>
        <v>-1.690038719431602</v>
      </c>
      <c r="AJ637" s="56"/>
      <c r="AK637" s="56"/>
      <c r="AL637" s="56"/>
      <c r="AM637" s="104">
        <v>636</v>
      </c>
      <c r="AN637" s="122">
        <f t="shared" si="118"/>
        <v>7.7772219745355906E-2</v>
      </c>
      <c r="AO637" s="122">
        <f t="shared" si="119"/>
        <v>0.1367298375199785</v>
      </c>
      <c r="AP637" s="122">
        <f t="shared" si="120"/>
        <v>0.14621385813302132</v>
      </c>
      <c r="AQ637" s="122">
        <f t="shared" si="121"/>
        <v>2.1751957892277837E-2</v>
      </c>
      <c r="AR637" s="122">
        <f t="shared" si="122"/>
        <v>0.15378146081777952</v>
      </c>
      <c r="AS637" s="122">
        <f t="shared" si="123"/>
        <v>0.1102792028019929</v>
      </c>
      <c r="AT637" s="122">
        <f t="shared" si="124"/>
        <v>2.0021453074016145E-2</v>
      </c>
      <c r="AU637" s="122">
        <f t="shared" si="125"/>
        <v>0.1169025226428671</v>
      </c>
      <c r="AV637" s="122">
        <f t="shared" si="126"/>
        <v>0.15539431309011925</v>
      </c>
      <c r="AW637" s="122">
        <f t="shared" si="127"/>
        <v>6.1153174282591427E-2</v>
      </c>
      <c r="AX637" s="122">
        <f t="shared" si="128"/>
        <v>0.99999999999999978</v>
      </c>
      <c r="AY637" s="122">
        <f>SUMPRODUCT(AN637:AW637,幕後結果_最佳化!$Z$1005:$AI$1005)</f>
        <v>3.3795355599545038E-2</v>
      </c>
      <c r="AZ637" s="122">
        <f>(SUMPRODUCT(AN637:AW637,MMULT(AN637:AW637,幕後結果!$AB$9:$AK$18)))*252</f>
        <v>6.4787415143376659E-2</v>
      </c>
      <c r="BA637" s="122">
        <f t="shared" si="129"/>
        <v>0.25453372103392641</v>
      </c>
      <c r="BB637" s="98">
        <f t="shared" si="130"/>
        <v>-3.5769894705784067E-2</v>
      </c>
      <c r="BC637" s="56"/>
      <c r="BD637" s="56"/>
    </row>
    <row r="638" spans="1:56">
      <c r="A638" s="91">
        <v>637</v>
      </c>
      <c r="B638" s="122">
        <v>0.6559386309319839</v>
      </c>
      <c r="C638" s="122">
        <v>0.50553169073025828</v>
      </c>
      <c r="D638" s="122">
        <v>0.30189422944544897</v>
      </c>
      <c r="E638" s="122">
        <v>6.6901743476884823E-2</v>
      </c>
      <c r="F638" s="122">
        <v>0.6692110526189512</v>
      </c>
      <c r="G638" s="122">
        <v>0.78245596809213813</v>
      </c>
      <c r="H638" s="122">
        <v>0.58991110500652</v>
      </c>
      <c r="I638" s="122">
        <v>0.436001572946906</v>
      </c>
      <c r="J638" s="122">
        <v>0.48190902949863146</v>
      </c>
      <c r="K638" s="100">
        <v>0.53956961536300097</v>
      </c>
      <c r="L638" s="101"/>
      <c r="M638" s="102">
        <v>637</v>
      </c>
      <c r="N638" s="125">
        <v>0.40140395483190727</v>
      </c>
      <c r="O638" s="125">
        <v>1.3866336737160657E-2</v>
      </c>
      <c r="P638" s="125">
        <v>-0.51896025315061989</v>
      </c>
      <c r="Q638" s="125">
        <v>-1.4992704427927452</v>
      </c>
      <c r="R638" s="125">
        <v>0.43773568951442937</v>
      </c>
      <c r="S638" s="125">
        <v>0.78051455481490595</v>
      </c>
      <c r="T638" s="125">
        <v>0.22731631194790905</v>
      </c>
      <c r="U638" s="122">
        <v>-0.16111459420940119</v>
      </c>
      <c r="V638" s="122">
        <v>-4.5362891271588386E-2</v>
      </c>
      <c r="W638" s="94">
        <v>9.934951032450598E-2</v>
      </c>
      <c r="X638" s="56"/>
      <c r="Y638" s="95">
        <v>637</v>
      </c>
      <c r="Z638" s="122">
        <f>(幕後結果!$AB$2+幕後結果!$AB$4*幕後結果_最佳化!$N1639)*12/3</f>
        <v>-1.4162311398792451</v>
      </c>
      <c r="AA638" s="122">
        <f>(幕後結果!$AC$2+幕後結果!$AC$4*幕後結果_最佳化!$O1639)*12/3</f>
        <v>2.1342441846986967E-2</v>
      </c>
      <c r="AB638" s="122">
        <f>(幕後結果!$AD$2+幕後結果!$AD$4*幕後結果_最佳化!$P1639)*12/3</f>
        <v>-0.5621336972990405</v>
      </c>
      <c r="AC638" s="122">
        <f>(幕後結果!$AE$2+幕後結果!$AE$4*幕後結果_最佳化!$Q1639)*12/3</f>
        <v>-1.5005553057768599</v>
      </c>
      <c r="AD638" s="122">
        <f>(幕後結果!$AF$2+幕後結果!$AF$4*幕後結果_最佳化!$R1639)*12/3</f>
        <v>1.3777567441982859</v>
      </c>
      <c r="AE638" s="122">
        <f>(幕後結果!$AG$2+幕後結果!$AG$4*幕後結果_最佳化!$S1639)*12/3</f>
        <v>0.22785634861421103</v>
      </c>
      <c r="AF638" s="122">
        <f>(幕後結果!$AH$2+幕後結果!$AH$4*幕後結果_最佳化!$T1639)*12/3</f>
        <v>0.31566182992818548</v>
      </c>
      <c r="AG638" s="122">
        <f>(幕後結果!$AI$2+幕後結果!$AI$4*幕後結果_最佳化!$U1639)*12/3</f>
        <v>-0.40410596881793331</v>
      </c>
      <c r="AH638" s="122">
        <f>(幕後結果!$AJ$2+幕後結果!$AJ$4*幕後結果_最佳化!$V1639)*12/3</f>
        <v>1.2277438102087879</v>
      </c>
      <c r="AI638" s="96">
        <f>(幕後結果!$AK$2+幕後結果!$AK$4*幕後結果_最佳化!$W1639)*12/3</f>
        <v>-1.1738104066771449</v>
      </c>
      <c r="AJ638" s="56"/>
      <c r="AK638" s="56"/>
      <c r="AL638" s="56"/>
      <c r="AM638" s="104">
        <v>637</v>
      </c>
      <c r="AN638" s="122">
        <f t="shared" si="118"/>
        <v>0.1703390207846269</v>
      </c>
      <c r="AO638" s="122">
        <f t="shared" si="119"/>
        <v>0.18190127038611908</v>
      </c>
      <c r="AP638" s="122">
        <f t="shared" si="120"/>
        <v>7.5077127520228942E-3</v>
      </c>
      <c r="AQ638" s="122">
        <f t="shared" si="121"/>
        <v>0.13741739665300323</v>
      </c>
      <c r="AR638" s="122">
        <f t="shared" si="122"/>
        <v>8.2642728312797994E-2</v>
      </c>
      <c r="AS638" s="122">
        <f t="shared" si="123"/>
        <v>0.10162593843500892</v>
      </c>
      <c r="AT638" s="122">
        <f t="shared" si="124"/>
        <v>2.5619110949411467E-2</v>
      </c>
      <c r="AU638" s="122">
        <f t="shared" si="125"/>
        <v>0.18106600036783221</v>
      </c>
      <c r="AV638" s="122">
        <f t="shared" si="126"/>
        <v>1.2022493994037998E-2</v>
      </c>
      <c r="AW638" s="122">
        <f t="shared" si="127"/>
        <v>9.9858327365139235E-2</v>
      </c>
      <c r="AX638" s="122">
        <f t="shared" si="128"/>
        <v>0.99999999999999989</v>
      </c>
      <c r="AY638" s="122">
        <f>SUMPRODUCT(AN638:AW638,幕後結果_最佳化!$Z$1005:$AI$1005)</f>
        <v>-0.39519947464560634</v>
      </c>
      <c r="AZ638" s="122">
        <f>(SUMPRODUCT(AN638:AW638,MMULT(AN638:AW638,幕後結果!$AB$9:$AK$18)))*252</f>
        <v>7.5755054610960618E-2</v>
      </c>
      <c r="BA638" s="122">
        <f t="shared" si="129"/>
        <v>0.2752363613532206</v>
      </c>
      <c r="BB638" s="98">
        <f t="shared" si="130"/>
        <v>-1.5917209212171559</v>
      </c>
      <c r="BC638" s="56"/>
      <c r="BD638" s="56"/>
    </row>
    <row r="639" spans="1:56">
      <c r="A639" s="91">
        <v>638</v>
      </c>
      <c r="B639" s="122">
        <v>6.51436793711615E-2</v>
      </c>
      <c r="C639" s="122">
        <v>0.20610146455852263</v>
      </c>
      <c r="D639" s="122">
        <v>0.53857997681291936</v>
      </c>
      <c r="E639" s="122">
        <v>0.35892254914042931</v>
      </c>
      <c r="F639" s="122">
        <v>0.38574479054007904</v>
      </c>
      <c r="G639" s="122">
        <v>0.77787850965139027</v>
      </c>
      <c r="H639" s="122">
        <v>0.7953502185841832</v>
      </c>
      <c r="I639" s="122">
        <v>0.39951269386101096</v>
      </c>
      <c r="J639" s="122">
        <v>0.93608064145944025</v>
      </c>
      <c r="K639" s="100">
        <v>0.36738415007175607</v>
      </c>
      <c r="L639" s="101"/>
      <c r="M639" s="102">
        <v>638</v>
      </c>
      <c r="N639" s="125">
        <v>-1.512969687550566</v>
      </c>
      <c r="O639" s="125">
        <v>-0.82002311666404926</v>
      </c>
      <c r="P639" s="125">
        <v>9.6856887735046263E-2</v>
      </c>
      <c r="Q639" s="125">
        <v>-0.36134026332314523</v>
      </c>
      <c r="R639" s="125">
        <v>-0.29042701217548544</v>
      </c>
      <c r="S639" s="125">
        <v>0.76504796956965448</v>
      </c>
      <c r="T639" s="125">
        <v>0.82512687587161615</v>
      </c>
      <c r="U639" s="122">
        <v>-0.25460863688657565</v>
      </c>
      <c r="V639" s="122">
        <v>1.5226802675056537</v>
      </c>
      <c r="W639" s="94">
        <v>-0.33878951546243902</v>
      </c>
      <c r="X639" s="56"/>
      <c r="Y639" s="95">
        <v>638</v>
      </c>
      <c r="Z639" s="122">
        <f>(幕後結果!$AB$2+幕後結果!$AB$4*幕後結果_最佳化!$N1640)*12/3</f>
        <v>-3.3770502382752858</v>
      </c>
      <c r="AA639" s="122">
        <f>(幕後結果!$AC$2+幕後結果!$AC$4*幕後結果_最佳化!$O1640)*12/3</f>
        <v>-0.89243359838277658</v>
      </c>
      <c r="AB639" s="122">
        <f>(幕後結果!$AD$2+幕後結果!$AD$4*幕後結果_最佳化!$P1640)*12/3</f>
        <v>-0.58003434218912209</v>
      </c>
      <c r="AC639" s="122">
        <f>(幕後結果!$AE$2+幕後結果!$AE$4*幕後結果_最佳化!$Q1640)*12/3</f>
        <v>-0.60093346972263206</v>
      </c>
      <c r="AD639" s="122">
        <f>(幕後結果!$AF$2+幕後結果!$AF$4*幕後結果_最佳化!$R1640)*12/3</f>
        <v>0.2837076149835237</v>
      </c>
      <c r="AE639" s="122">
        <f>(幕後結果!$AG$2+幕後結果!$AG$4*幕後結果_最佳化!$S1640)*12/3</f>
        <v>0.12384358945552132</v>
      </c>
      <c r="AF639" s="122">
        <f>(幕後結果!$AH$2+幕後結果!$AH$4*幕後結果_最佳化!$T1640)*12/3</f>
        <v>0.36156579806603184</v>
      </c>
      <c r="AG639" s="122">
        <f>(幕後結果!$AI$2+幕後結果!$AI$4*幕後結果_最佳化!$U1640)*12/3</f>
        <v>-1.4934846641702564</v>
      </c>
      <c r="AH639" s="122">
        <f>(幕後結果!$AJ$2+幕後結果!$AJ$4*幕後結果_最佳化!$V1640)*12/3</f>
        <v>2.2135611714071231</v>
      </c>
      <c r="AI639" s="96">
        <f>(幕後結果!$AK$2+幕後結果!$AK$4*幕後結果_最佳化!$W1640)*12/3</f>
        <v>-3.3142279962520029</v>
      </c>
      <c r="AJ639" s="56"/>
      <c r="AK639" s="56"/>
      <c r="AL639" s="56"/>
      <c r="AM639" s="104">
        <v>638</v>
      </c>
      <c r="AN639" s="122">
        <f t="shared" si="118"/>
        <v>2.9984859677643874E-2</v>
      </c>
      <c r="AO639" s="122">
        <f t="shared" si="119"/>
        <v>0.12864140155161505</v>
      </c>
      <c r="AP639" s="122">
        <f t="shared" si="120"/>
        <v>0.12206317722930844</v>
      </c>
      <c r="AQ639" s="122">
        <f t="shared" si="121"/>
        <v>4.1672104767770196E-2</v>
      </c>
      <c r="AR639" s="122">
        <f t="shared" si="122"/>
        <v>0.11580138582714883</v>
      </c>
      <c r="AS639" s="122">
        <f t="shared" si="123"/>
        <v>0.14069166661857849</v>
      </c>
      <c r="AT639" s="122">
        <f t="shared" si="124"/>
        <v>0.10851893961905285</v>
      </c>
      <c r="AU639" s="122">
        <f t="shared" si="125"/>
        <v>0.119784103583258</v>
      </c>
      <c r="AV639" s="122">
        <f t="shared" si="126"/>
        <v>7.0778805841432521E-2</v>
      </c>
      <c r="AW639" s="122">
        <f t="shared" si="127"/>
        <v>0.12206355528419192</v>
      </c>
      <c r="AX639" s="122">
        <f t="shared" si="128"/>
        <v>1</v>
      </c>
      <c r="AY639" s="122">
        <f>SUMPRODUCT(AN639:AW639,幕後結果_最佳化!$Z$1005:$AI$1005)</f>
        <v>-7.1377206418794664E-2</v>
      </c>
      <c r="AZ639" s="122">
        <f>(SUMPRODUCT(AN639:AW639,MMULT(AN639:AW639,幕後結果!$AB$9:$AK$18)))*252</f>
        <v>6.7402189910052507E-2</v>
      </c>
      <c r="BA639" s="122">
        <f t="shared" si="129"/>
        <v>0.25961931728985904</v>
      </c>
      <c r="BB639" s="98">
        <f t="shared" si="130"/>
        <v>-0.44017220140520885</v>
      </c>
      <c r="BC639" s="56"/>
      <c r="BD639" s="56"/>
    </row>
    <row r="640" spans="1:56">
      <c r="A640" s="91">
        <v>639</v>
      </c>
      <c r="B640" s="122">
        <v>0.99397078552261164</v>
      </c>
      <c r="C640" s="122">
        <v>1.8902028815297012E-2</v>
      </c>
      <c r="D640" s="122">
        <v>0.60094104747735155</v>
      </c>
      <c r="E640" s="122">
        <v>1.3544821261108009E-2</v>
      </c>
      <c r="F640" s="122">
        <v>0.58302391526597042</v>
      </c>
      <c r="G640" s="122">
        <v>0.29102925838938032</v>
      </c>
      <c r="H640" s="122">
        <v>2.7872047171352055E-2</v>
      </c>
      <c r="I640" s="122">
        <v>5.1617425814901807E-2</v>
      </c>
      <c r="J640" s="122">
        <v>2.3949174637494686E-2</v>
      </c>
      <c r="K640" s="100">
        <v>0.19983920292650703</v>
      </c>
      <c r="L640" s="101"/>
      <c r="M640" s="102">
        <v>639</v>
      </c>
      <c r="N640" s="125">
        <v>2.5104298161384202</v>
      </c>
      <c r="O640" s="125">
        <v>-2.0769729311873779</v>
      </c>
      <c r="P640" s="125">
        <v>0.25578364275181964</v>
      </c>
      <c r="Q640" s="125">
        <v>-2.2102236770452399</v>
      </c>
      <c r="R640" s="125">
        <v>0.20963550099646702</v>
      </c>
      <c r="S640" s="125">
        <v>-0.55038035976836863</v>
      </c>
      <c r="T640" s="125">
        <v>-1.9130309190299091</v>
      </c>
      <c r="U640" s="122">
        <v>-1.6293693572616395</v>
      </c>
      <c r="V640" s="122">
        <v>-1.9782691689736775</v>
      </c>
      <c r="W640" s="94">
        <v>-0.84219572584073066</v>
      </c>
      <c r="X640" s="56"/>
      <c r="Y640" s="95">
        <v>639</v>
      </c>
      <c r="Z640" s="122">
        <f>(幕後結果!$AB$2+幕後結果!$AB$4*幕後結果_最佳化!$N1641)*12/3</f>
        <v>0.7439627200374449</v>
      </c>
      <c r="AA640" s="122">
        <f>(幕後結果!$AC$2+幕後結果!$AC$4*幕後結果_最佳化!$O1641)*12/3</f>
        <v>-2.1548698200020451</v>
      </c>
      <c r="AB640" s="122">
        <f>(幕後結果!$AD$2+幕後結果!$AD$4*幕後結果_最佳化!$P1641)*12/3</f>
        <v>-0.20464631485144258</v>
      </c>
      <c r="AC640" s="122">
        <f>(幕後結果!$AE$2+幕後結果!$AE$4*幕後結果_最佳化!$Q1641)*12/3</f>
        <v>-2.2204080668943837</v>
      </c>
      <c r="AD640" s="122">
        <f>(幕後結果!$AF$2+幕後結果!$AF$4*幕後結果_最佳化!$R1641)*12/3</f>
        <v>1.2729639149249727</v>
      </c>
      <c r="AE640" s="122">
        <f>(幕後結果!$AG$2+幕後結果!$AG$4*幕後結果_最佳化!$S1641)*12/3</f>
        <v>-0.81312078662441323</v>
      </c>
      <c r="AF640" s="122">
        <f>(幕後結果!$AH$2+幕後結果!$AH$4*幕後結果_最佳化!$T1641)*12/3</f>
        <v>-1.6541336898138945</v>
      </c>
      <c r="AG640" s="122">
        <f>(幕後結果!$AI$2+幕後結果!$AI$4*幕後結果_最佳化!$U1641)*12/3</f>
        <v>-2.2652927193209722</v>
      </c>
      <c r="AH640" s="122">
        <f>(幕後結果!$AJ$2+幕後結果!$AJ$4*幕後結果_最佳化!$V1641)*12/3</f>
        <v>-0.13773213017389352</v>
      </c>
      <c r="AI640" s="96">
        <f>(幕後結果!$AK$2+幕後結果!$AK$4*幕後結果_最佳化!$W1641)*12/3</f>
        <v>-3.226748815626268</v>
      </c>
      <c r="AJ640" s="56"/>
      <c r="AK640" s="56"/>
      <c r="AL640" s="56"/>
      <c r="AM640" s="104">
        <v>639</v>
      </c>
      <c r="AN640" s="122">
        <f t="shared" si="118"/>
        <v>0.15186112485714542</v>
      </c>
      <c r="AO640" s="122">
        <f t="shared" si="119"/>
        <v>9.9117455813090616E-2</v>
      </c>
      <c r="AP640" s="122">
        <f t="shared" si="120"/>
        <v>0.13505827118506031</v>
      </c>
      <c r="AQ640" s="122">
        <f t="shared" si="121"/>
        <v>8.4132613509768875E-2</v>
      </c>
      <c r="AR640" s="122">
        <f t="shared" si="122"/>
        <v>8.7584993978994663E-2</v>
      </c>
      <c r="AS640" s="122">
        <f t="shared" si="123"/>
        <v>0.15074247556990117</v>
      </c>
      <c r="AT640" s="122">
        <f t="shared" si="124"/>
        <v>2.2469644126580948E-2</v>
      </c>
      <c r="AU640" s="122">
        <f t="shared" si="125"/>
        <v>0.15081086159740301</v>
      </c>
      <c r="AV640" s="122">
        <f t="shared" si="126"/>
        <v>1.2705295015356271E-3</v>
      </c>
      <c r="AW640" s="122">
        <f t="shared" si="127"/>
        <v>0.11695202986051959</v>
      </c>
      <c r="AX640" s="122">
        <f t="shared" si="128"/>
        <v>1.0000000000000002</v>
      </c>
      <c r="AY640" s="122">
        <f>SUMPRODUCT(AN640:AW640,幕後結果_最佳化!$Z$1005:$AI$1005)</f>
        <v>-0.40690918011966981</v>
      </c>
      <c r="AZ640" s="122">
        <f>(SUMPRODUCT(AN640:AW640,MMULT(AN640:AW640,幕後結果!$AB$9:$AK$18)))*252</f>
        <v>7.5048870203337337E-2</v>
      </c>
      <c r="BA640" s="122">
        <f t="shared" si="129"/>
        <v>0.27395048859846433</v>
      </c>
      <c r="BB640" s="98">
        <f t="shared" si="130"/>
        <v>-1.6419360389568995</v>
      </c>
      <c r="BC640" s="56"/>
      <c r="BD640" s="56"/>
    </row>
    <row r="641" spans="1:56">
      <c r="A641" s="91">
        <v>640</v>
      </c>
      <c r="B641" s="122">
        <v>0.5182050281277335</v>
      </c>
      <c r="C641" s="122">
        <v>0.35053755302211886</v>
      </c>
      <c r="D641" s="122">
        <v>0.17493265208671605</v>
      </c>
      <c r="E641" s="122">
        <v>8.1779873920400092E-2</v>
      </c>
      <c r="F641" s="122">
        <v>0.7738367836581288</v>
      </c>
      <c r="G641" s="122">
        <v>0.95480014460612272</v>
      </c>
      <c r="H641" s="122">
        <v>0.71293754075121241</v>
      </c>
      <c r="I641" s="122">
        <v>0.1727150004349769</v>
      </c>
      <c r="J641" s="122">
        <v>0.22237700447952524</v>
      </c>
      <c r="K641" s="100">
        <v>0.20185864695563716</v>
      </c>
      <c r="L641" s="101"/>
      <c r="M641" s="102">
        <v>640</v>
      </c>
      <c r="N641" s="125">
        <v>4.5649087517278093E-2</v>
      </c>
      <c r="O641" s="125">
        <v>-0.38386959057308023</v>
      </c>
      <c r="P641" s="125">
        <v>-0.93485058897352213</v>
      </c>
      <c r="Q641" s="125">
        <v>-1.3931985840583105</v>
      </c>
      <c r="R641" s="125">
        <v>0.75154216858212819</v>
      </c>
      <c r="S641" s="125">
        <v>1.6932929952626299</v>
      </c>
      <c r="T641" s="125">
        <v>0.56198693819682921</v>
      </c>
      <c r="U641" s="122">
        <v>-0.94349063960527668</v>
      </c>
      <c r="V641" s="122">
        <v>-0.76419002682407322</v>
      </c>
      <c r="W641" s="94">
        <v>-0.83500073613034342</v>
      </c>
      <c r="X641" s="56"/>
      <c r="Y641" s="95">
        <v>640</v>
      </c>
      <c r="Z641" s="122">
        <f>(幕後結果!$AB$2+幕後結果!$AB$4*幕後結果_最佳化!$N1642)*12/3</f>
        <v>-1.780617131586556</v>
      </c>
      <c r="AA641" s="122">
        <f>(幕後結果!$AC$2+幕後結果!$AC$4*幕後結果_最佳化!$O1642)*12/3</f>
        <v>-0.40522547536420522</v>
      </c>
      <c r="AB641" s="122">
        <f>(幕後結果!$AD$2+幕後結果!$AD$4*幕後結果_最佳化!$P1642)*12/3</f>
        <v>-1.2800763765154963</v>
      </c>
      <c r="AC641" s="122">
        <f>(幕後結果!$AE$2+幕後結果!$AE$4*幕後結果_最佳化!$Q1642)*12/3</f>
        <v>-1.8033802993967936</v>
      </c>
      <c r="AD641" s="122">
        <f>(幕後結果!$AF$2+幕後結果!$AF$4*幕後結果_最佳化!$R1642)*12/3</f>
        <v>1.7334108711805325</v>
      </c>
      <c r="AE641" s="122">
        <f>(幕後結果!$AG$2+幕後結果!$AG$4*幕後結果_最佳化!$S1642)*12/3</f>
        <v>0.7833321411114077</v>
      </c>
      <c r="AF641" s="122">
        <f>(幕後結果!$AH$2+幕後結果!$AH$4*幕後結果_最佳化!$T1642)*12/3</f>
        <v>0.3905480057195862</v>
      </c>
      <c r="AG641" s="122">
        <f>(幕後結果!$AI$2+幕後結果!$AI$4*幕後結果_最佳化!$U1642)*12/3</f>
        <v>-1.550411829456297</v>
      </c>
      <c r="AH641" s="122">
        <f>(幕後結果!$AJ$2+幕後結果!$AJ$4*幕後結果_最佳化!$V1642)*12/3</f>
        <v>0.82388977040652012</v>
      </c>
      <c r="AI641" s="96">
        <f>(幕後結果!$AK$2+幕後結果!$AK$4*幕後結果_最佳化!$W1642)*12/3</f>
        <v>-2.6769061899102944</v>
      </c>
      <c r="AJ641" s="56"/>
      <c r="AK641" s="56"/>
      <c r="AL641" s="56"/>
      <c r="AM641" s="104">
        <v>640</v>
      </c>
      <c r="AN641" s="122">
        <f t="shared" si="118"/>
        <v>0.15896792673873006</v>
      </c>
      <c r="AO641" s="122">
        <f t="shared" si="119"/>
        <v>9.165926810543408E-3</v>
      </c>
      <c r="AP641" s="122">
        <f t="shared" si="120"/>
        <v>0.1103040833768867</v>
      </c>
      <c r="AQ641" s="122">
        <f t="shared" si="121"/>
        <v>0.17249761198755104</v>
      </c>
      <c r="AR641" s="122">
        <f t="shared" si="122"/>
        <v>0.12756241128682527</v>
      </c>
      <c r="AS641" s="122">
        <f t="shared" si="123"/>
        <v>0.17539614335058684</v>
      </c>
      <c r="AT641" s="122">
        <f t="shared" si="124"/>
        <v>0.150626483158847</v>
      </c>
      <c r="AU641" s="122">
        <f t="shared" si="125"/>
        <v>4.3432857855609935E-2</v>
      </c>
      <c r="AV641" s="122">
        <f t="shared" si="126"/>
        <v>4.3392659036583583E-3</v>
      </c>
      <c r="AW641" s="122">
        <f t="shared" si="127"/>
        <v>4.7707289530761497E-2</v>
      </c>
      <c r="AX641" s="122">
        <f t="shared" si="128"/>
        <v>1</v>
      </c>
      <c r="AY641" s="122">
        <f>SUMPRODUCT(AN641:AW641,幕後結果_最佳化!$Z$1005:$AI$1005)</f>
        <v>-0.18334252567813636</v>
      </c>
      <c r="AZ641" s="122">
        <f>(SUMPRODUCT(AN641:AW641,MMULT(AN641:AW641,幕後結果!$AB$9:$AK$18)))*252</f>
        <v>6.4563547457174297E-2</v>
      </c>
      <c r="BA641" s="122">
        <f t="shared" si="129"/>
        <v>0.25409358011798389</v>
      </c>
      <c r="BB641" s="98">
        <f t="shared" si="130"/>
        <v>-0.89039056230025415</v>
      </c>
      <c r="BC641" s="56"/>
      <c r="BD641" s="56"/>
    </row>
    <row r="642" spans="1:56">
      <c r="A642" s="91">
        <v>641</v>
      </c>
      <c r="B642" s="122">
        <v>0.75261255686400874</v>
      </c>
      <c r="C642" s="122">
        <v>0.77515011356626617</v>
      </c>
      <c r="D642" s="122">
        <v>0.98495334569556703</v>
      </c>
      <c r="E642" s="122">
        <v>0.76124284526012054</v>
      </c>
      <c r="F642" s="122">
        <v>0.87152334806815457</v>
      </c>
      <c r="G642" s="122">
        <v>0.70749905775192712</v>
      </c>
      <c r="H642" s="122">
        <v>0.91582587851078712</v>
      </c>
      <c r="I642" s="122">
        <v>0.61791988934863729</v>
      </c>
      <c r="J642" s="122">
        <v>0.67547352512227077</v>
      </c>
      <c r="K642" s="100">
        <v>0.2886760106032682</v>
      </c>
      <c r="L642" s="101"/>
      <c r="M642" s="102">
        <v>641</v>
      </c>
      <c r="N642" s="125">
        <v>0.68273408696398086</v>
      </c>
      <c r="O642" s="125">
        <v>0.75591564554620316</v>
      </c>
      <c r="P642" s="125">
        <v>2.168860075675517</v>
      </c>
      <c r="Q642" s="125">
        <v>0.71030614584310892</v>
      </c>
      <c r="R642" s="125">
        <v>1.1336216111585071</v>
      </c>
      <c r="S642" s="125">
        <v>0.54609318447912314</v>
      </c>
      <c r="T642" s="125">
        <v>1.3775306577661603</v>
      </c>
      <c r="U642" s="122">
        <v>0.30002220099211102</v>
      </c>
      <c r="V642" s="122">
        <v>0.45507824322287216</v>
      </c>
      <c r="W642" s="94">
        <v>-0.55725674977282225</v>
      </c>
      <c r="X642" s="56"/>
      <c r="Y642" s="95">
        <v>641</v>
      </c>
      <c r="Z642" s="122">
        <f>(幕後結果!$AB$2+幕後結果!$AB$4*幕後結果_最佳化!$N1643)*12/3</f>
        <v>-1.1280755343975857</v>
      </c>
      <c r="AA642" s="122">
        <f>(幕後結果!$AC$2+幕後結果!$AC$4*幕後結果_最佳化!$O1643)*12/3</f>
        <v>0.81082206361630715</v>
      </c>
      <c r="AB642" s="122">
        <f>(幕後結果!$AD$2+幕後結果!$AD$4*幕後結果_最佳化!$P1643)*12/3</f>
        <v>2.896615126069864</v>
      </c>
      <c r="AC642" s="122">
        <f>(幕後結果!$AE$2+幕後結果!$AE$4*幕後結果_最佳化!$Q1643)*12/3</f>
        <v>2.5518669910547569</v>
      </c>
      <c r="AD642" s="122">
        <f>(幕後結果!$AF$2+幕後結果!$AF$4*幕後結果_最佳化!$R1643)*12/3</f>
        <v>4.3845196459203137</v>
      </c>
      <c r="AE642" s="122">
        <f>(幕後結果!$AG$2+幕後結果!$AG$4*幕後結果_最佳化!$S1643)*12/3</f>
        <v>0.26859395159028698</v>
      </c>
      <c r="AF642" s="122">
        <f>(幕後結果!$AH$2+幕後結果!$AH$4*幕後結果_最佳化!$T1643)*12/3</f>
        <v>1.8215853447781318</v>
      </c>
      <c r="AG642" s="122">
        <f>(幕後結果!$AI$2+幕後結果!$AI$4*幕後結果_最佳化!$U1643)*12/3</f>
        <v>0.85176643040506195</v>
      </c>
      <c r="AH642" s="122">
        <f>(幕後結果!$AJ$2+幕後結果!$AJ$4*幕後結果_最佳化!$V1643)*12/3</f>
        <v>1.378214412027857</v>
      </c>
      <c r="AI642" s="96">
        <f>(幕後結果!$AK$2+幕後結果!$AK$4*幕後結果_最佳化!$W1643)*12/3</f>
        <v>-0.90172982995360595</v>
      </c>
      <c r="AJ642" s="56"/>
      <c r="AK642" s="56"/>
      <c r="AL642" s="56"/>
      <c r="AM642" s="104">
        <v>641</v>
      </c>
      <c r="AN642" s="122">
        <f t="shared" si="118"/>
        <v>0.10204635098649698</v>
      </c>
      <c r="AO642" s="122">
        <f t="shared" si="119"/>
        <v>6.9093801175662856E-2</v>
      </c>
      <c r="AP642" s="122">
        <f t="shared" si="120"/>
        <v>0.12151355702425727</v>
      </c>
      <c r="AQ642" s="122">
        <f t="shared" si="121"/>
        <v>0.11019971384139519</v>
      </c>
      <c r="AR642" s="122">
        <f t="shared" si="122"/>
        <v>0.10979621989315935</v>
      </c>
      <c r="AS642" s="122">
        <f t="shared" si="123"/>
        <v>0.14322449790098374</v>
      </c>
      <c r="AT642" s="122">
        <f t="shared" si="124"/>
        <v>0.15301595090901604</v>
      </c>
      <c r="AU642" s="122">
        <f t="shared" si="125"/>
        <v>7.6517544716353655E-4</v>
      </c>
      <c r="AV642" s="122">
        <f t="shared" si="126"/>
        <v>0.14576033781236186</v>
      </c>
      <c r="AW642" s="122">
        <f t="shared" si="127"/>
        <v>4.4584395009503196E-2</v>
      </c>
      <c r="AX642" s="122">
        <f t="shared" si="128"/>
        <v>1.0000000000000002</v>
      </c>
      <c r="AY642" s="122">
        <f>SUMPRODUCT(AN642:AW642,幕後結果_最佳化!$Z$1005:$AI$1005)</f>
        <v>4.5078901336905342E-2</v>
      </c>
      <c r="AZ642" s="122">
        <f>(SUMPRODUCT(AN642:AW642,MMULT(AN642:AW642,幕後結果!$AB$9:$AK$18)))*252</f>
        <v>5.0500070073084692E-2</v>
      </c>
      <c r="BA642" s="122">
        <f t="shared" si="129"/>
        <v>0.22472220645295535</v>
      </c>
      <c r="BB642" s="98">
        <f t="shared" si="130"/>
        <v>9.6959769632801503E-3</v>
      </c>
      <c r="BC642" s="56"/>
      <c r="BD642" s="56"/>
    </row>
    <row r="643" spans="1:56">
      <c r="A643" s="91">
        <v>642</v>
      </c>
      <c r="B643" s="122">
        <v>0.70427949263765277</v>
      </c>
      <c r="C643" s="122">
        <v>0.20431877433806367</v>
      </c>
      <c r="D643" s="122">
        <v>0.20545776197031351</v>
      </c>
      <c r="E643" s="122">
        <v>0.55897375240143932</v>
      </c>
      <c r="F643" s="122">
        <v>0.18172927220811497</v>
      </c>
      <c r="G643" s="122">
        <v>0.34874470014787362</v>
      </c>
      <c r="H643" s="122">
        <v>0.71148988650016753</v>
      </c>
      <c r="I643" s="122">
        <v>0.91135082168443349</v>
      </c>
      <c r="J643" s="122">
        <v>0.4696567557199669</v>
      </c>
      <c r="K643" s="100">
        <v>0.75745052493178</v>
      </c>
      <c r="L643" s="101"/>
      <c r="M643" s="102">
        <v>642</v>
      </c>
      <c r="N643" s="125">
        <v>0.53674898482416078</v>
      </c>
      <c r="O643" s="125">
        <v>-0.82629362544404061</v>
      </c>
      <c r="P643" s="125">
        <v>-0.82228357259239826</v>
      </c>
      <c r="Q643" s="125">
        <v>0.1483678196029522</v>
      </c>
      <c r="R643" s="125">
        <v>-0.90879462486270401</v>
      </c>
      <c r="S643" s="125">
        <v>-0.38871173525221397</v>
      </c>
      <c r="T643" s="125">
        <v>0.55774250711106566</v>
      </c>
      <c r="U643" s="122">
        <v>1.3491202136116005</v>
      </c>
      <c r="V643" s="122">
        <v>-7.6132716779365464E-2</v>
      </c>
      <c r="W643" s="94">
        <v>0.69812511937238197</v>
      </c>
      <c r="X643" s="56"/>
      <c r="Y643" s="95">
        <v>642</v>
      </c>
      <c r="Z643" s="122">
        <f>(幕後結果!$AB$2+幕後結果!$AB$4*幕後結果_最佳化!$N1644)*12/3</f>
        <v>-1.2776024449336147</v>
      </c>
      <c r="AA643" s="122">
        <f>(幕後結果!$AC$2+幕後結果!$AC$4*幕後結果_最佳化!$O1644)*12/3</f>
        <v>-0.86496884125455187</v>
      </c>
      <c r="AB643" s="122">
        <f>(幕後結果!$AD$2+幕後結果!$AD$4*幕後結果_最佳化!$P1644)*12/3</f>
        <v>-1.2549535232640237</v>
      </c>
      <c r="AC643" s="122">
        <f>(幕後結果!$AE$2+幕後結果!$AE$4*幕後結果_最佳化!$Q1644)*12/3</f>
        <v>-0.16492303927790564</v>
      </c>
      <c r="AD643" s="122">
        <f>(幕後結果!$AF$2+幕後結果!$AF$4*幕後結果_最佳化!$R1644)*12/3</f>
        <v>-0.77314185086311271</v>
      </c>
      <c r="AE643" s="122">
        <f>(幕後結果!$AG$2+幕後結果!$AG$4*幕後結果_最佳化!$S1644)*12/3</f>
        <v>-0.20119632813910737</v>
      </c>
      <c r="AF643" s="122">
        <f>(幕後結果!$AH$2+幕後結果!$AH$4*幕後結果_最佳化!$T1644)*12/3</f>
        <v>0.56671426652582868</v>
      </c>
      <c r="AG643" s="122">
        <f>(幕後結果!$AI$2+幕後結果!$AI$4*幕後結果_最佳化!$U1644)*12/3</f>
        <v>0.16064351566687873</v>
      </c>
      <c r="AH643" s="122">
        <f>(幕後結果!$AJ$2+幕後結果!$AJ$4*幕後結果_最佳化!$V1644)*12/3</f>
        <v>0.94229171069597095</v>
      </c>
      <c r="AI643" s="96">
        <f>(幕後結果!$AK$2+幕後結果!$AK$4*幕後結果_最佳化!$W1644)*12/3</f>
        <v>-1.0991202070439456</v>
      </c>
      <c r="AJ643" s="56"/>
      <c r="AK643" s="56"/>
      <c r="AL643" s="56"/>
      <c r="AM643" s="104">
        <v>642</v>
      </c>
      <c r="AN643" s="122">
        <f t="shared" si="118"/>
        <v>5.1240897763456777E-2</v>
      </c>
      <c r="AO643" s="122">
        <f t="shared" si="119"/>
        <v>2.9437057905502516E-2</v>
      </c>
      <c r="AP643" s="122">
        <f t="shared" si="120"/>
        <v>0.18072468525215293</v>
      </c>
      <c r="AQ643" s="122">
        <f t="shared" si="121"/>
        <v>0.14573896137739228</v>
      </c>
      <c r="AR643" s="122">
        <f t="shared" si="122"/>
        <v>6.4841271039453141E-2</v>
      </c>
      <c r="AS643" s="122">
        <f t="shared" si="123"/>
        <v>4.2535130278707929E-2</v>
      </c>
      <c r="AT643" s="122">
        <f t="shared" si="124"/>
        <v>8.8746169848286732E-2</v>
      </c>
      <c r="AU643" s="122">
        <f t="shared" si="125"/>
        <v>0.13616778395821622</v>
      </c>
      <c r="AV643" s="122">
        <f t="shared" si="126"/>
        <v>0.11533923184547785</v>
      </c>
      <c r="AW643" s="122">
        <f t="shared" si="127"/>
        <v>0.14522881073135357</v>
      </c>
      <c r="AX643" s="122">
        <f t="shared" si="128"/>
        <v>1</v>
      </c>
      <c r="AY643" s="122">
        <f>SUMPRODUCT(AN643:AW643,幕後結果_最佳化!$Z$1005:$AI$1005)</f>
        <v>-0.13967109153041027</v>
      </c>
      <c r="AZ643" s="122">
        <f>(SUMPRODUCT(AN643:AW643,MMULT(AN643:AW643,幕後結果!$AB$9:$AK$18)))*252</f>
        <v>7.5497994209197117E-2</v>
      </c>
      <c r="BA643" s="122">
        <f t="shared" si="129"/>
        <v>0.27476898334636884</v>
      </c>
      <c r="BB643" s="98">
        <f t="shared" si="130"/>
        <v>-0.6644530591004314</v>
      </c>
      <c r="BC643" s="56"/>
      <c r="BD643" s="56"/>
    </row>
    <row r="644" spans="1:56">
      <c r="A644" s="91">
        <v>643</v>
      </c>
      <c r="B644" s="122">
        <v>0.63582961348095446</v>
      </c>
      <c r="C644" s="122">
        <v>0.61597746070456472</v>
      </c>
      <c r="D644" s="122">
        <v>0.88250022938048156</v>
      </c>
      <c r="E644" s="122">
        <v>0.32357348179752288</v>
      </c>
      <c r="F644" s="122">
        <v>0.72025411916774318</v>
      </c>
      <c r="G644" s="122">
        <v>0.99719037136762179</v>
      </c>
      <c r="H644" s="122">
        <v>0.97158020649685328</v>
      </c>
      <c r="I644" s="122">
        <v>0.3069647650848859</v>
      </c>
      <c r="J644" s="122">
        <v>0.87896315202330699</v>
      </c>
      <c r="K644" s="100">
        <v>0.66359532250278908</v>
      </c>
      <c r="L644" s="101"/>
      <c r="M644" s="102">
        <v>643</v>
      </c>
      <c r="N644" s="125">
        <v>0.34733351745661467</v>
      </c>
      <c r="O644" s="125">
        <v>0.29493297861827</v>
      </c>
      <c r="P644" s="125">
        <v>1.1875784270414464</v>
      </c>
      <c r="Q644" s="125">
        <v>-0.45772926017234111</v>
      </c>
      <c r="R644" s="125">
        <v>0.58359658001701054</v>
      </c>
      <c r="S644" s="125">
        <v>2.7692090203874029</v>
      </c>
      <c r="T644" s="125">
        <v>1.9045423468932425</v>
      </c>
      <c r="U644" s="122">
        <v>-0.50447228936605937</v>
      </c>
      <c r="V644" s="122">
        <v>1.1698192978887219</v>
      </c>
      <c r="W644" s="94">
        <v>0.42229548266983047</v>
      </c>
      <c r="X644" s="56"/>
      <c r="Y644" s="95">
        <v>643</v>
      </c>
      <c r="Z644" s="122">
        <f>(幕後結果!$AB$2+幕後結果!$AB$4*幕後結果_最佳化!$N1645)*12/3</f>
        <v>-1.4716134037784461</v>
      </c>
      <c r="AA644" s="122">
        <f>(幕後結果!$AC$2+幕後結果!$AC$4*幕後結果_最佳化!$O1645)*12/3</f>
        <v>0.31770226504333876</v>
      </c>
      <c r="AB644" s="122">
        <f>(幕後結果!$AD$2+幕後結果!$AD$4*幕後結果_最佳化!$P1645)*12/3</f>
        <v>1.5068318857051117</v>
      </c>
      <c r="AC644" s="122">
        <f>(幕後結果!$AE$2+幕後結果!$AE$4*幕後結果_最佳化!$Q1645)*12/3</f>
        <v>0.57795467994677341</v>
      </c>
      <c r="AD644" s="122">
        <f>(幕後結果!$AF$2+幕後結果!$AF$4*幕後結果_最佳化!$R1645)*12/3</f>
        <v>2.6104992682376942</v>
      </c>
      <c r="AE644" s="122">
        <f>(幕後結果!$AG$2+幕後結果!$AG$4*幕後結果_最佳化!$S1645)*12/3</f>
        <v>1.5474884866291336</v>
      </c>
      <c r="AF644" s="122">
        <f>(幕後結果!$AH$2+幕後結果!$AH$4*幕後結果_最佳化!$T1645)*12/3</f>
        <v>1.8320874525481445</v>
      </c>
      <c r="AG644" s="122">
        <f>(幕後結果!$AI$2+幕後結果!$AI$4*幕後結果_最佳化!$U1645)*12/3</f>
        <v>-0.60233548123008607</v>
      </c>
      <c r="AH644" s="122">
        <f>(幕後結果!$AJ$2+幕後結果!$AJ$4*幕後結果_最佳化!$V1645)*12/3</f>
        <v>2.6815833202668329</v>
      </c>
      <c r="AI644" s="96">
        <f>(幕後結果!$AK$2+幕後結果!$AK$4*幕後結果_最佳化!$W1645)*12/3</f>
        <v>-0.87246032285746</v>
      </c>
      <c r="AJ644" s="56"/>
      <c r="AK644" s="56"/>
      <c r="AL644" s="56"/>
      <c r="AM644" s="104">
        <v>643</v>
      </c>
      <c r="AN644" s="122">
        <f t="shared" ref="AN644:AN707" si="131">B1645/SUM($B1645:$K1645)</f>
        <v>2.5952523792120513E-2</v>
      </c>
      <c r="AO644" s="122">
        <f t="shared" ref="AO644:AO707" si="132">C1645/SUM($B1645:$K1645)</f>
        <v>0.23397753479591119</v>
      </c>
      <c r="AP644" s="122">
        <f t="shared" ref="AP644:AP707" si="133">D1645/SUM($B1645:$K1645)</f>
        <v>2.1224425526796598E-2</v>
      </c>
      <c r="AQ644" s="122">
        <f t="shared" ref="AQ644:AQ707" si="134">E1645/SUM($B1645:$K1645)</f>
        <v>0.26255703092593247</v>
      </c>
      <c r="AR644" s="122">
        <f t="shared" ref="AR644:AR707" si="135">F1645/SUM($B1645:$K1645)</f>
        <v>2.801785628847115E-2</v>
      </c>
      <c r="AS644" s="122">
        <f t="shared" ref="AS644:AS707" si="136">G1645/SUM($B1645:$K1645)</f>
        <v>9.7049695733622803E-3</v>
      </c>
      <c r="AT644" s="122">
        <f t="shared" ref="AT644:AT707" si="137">H1645/SUM($B1645:$K1645)</f>
        <v>7.2562642806750552E-2</v>
      </c>
      <c r="AU644" s="122">
        <f t="shared" ref="AU644:AU707" si="138">I1645/SUM($B1645:$K1645)</f>
        <v>0.12649314208028795</v>
      </c>
      <c r="AV644" s="122">
        <f t="shared" ref="AV644:AV707" si="139">J1645/SUM($B1645:$K1645)</f>
        <v>2.3921894496604187E-2</v>
      </c>
      <c r="AW644" s="122">
        <f t="shared" ref="AW644:AW707" si="140">K1645/SUM($B1645:$K1645)</f>
        <v>0.19558797971376315</v>
      </c>
      <c r="AX644" s="122">
        <f t="shared" ref="AX644:AX707" si="141">SUM(AN644:AW644)</f>
        <v>1</v>
      </c>
      <c r="AY644" s="122">
        <f>SUMPRODUCT(AN644:AW644,幕後結果_最佳化!$Z$1005:$AI$1005)</f>
        <v>-0.25544176648419092</v>
      </c>
      <c r="AZ644" s="122">
        <f>(SUMPRODUCT(AN644:AW644,MMULT(AN644:AW644,幕後結果!$AB$9:$AK$18)))*252</f>
        <v>0.10101250505453635</v>
      </c>
      <c r="BA644" s="122">
        <f t="shared" ref="BA644:BA707" si="142">AZ644^0.5</f>
        <v>0.31782464513397374</v>
      </c>
      <c r="BB644" s="98">
        <f t="shared" ref="BB644:BB707" si="143">(AY644-$BC$2)/$BA644</f>
        <v>-0.93869928292826332</v>
      </c>
      <c r="BC644" s="56"/>
      <c r="BD644" s="56"/>
    </row>
    <row r="645" spans="1:56">
      <c r="A645" s="91">
        <v>644</v>
      </c>
      <c r="B645" s="122">
        <v>0.31810670001528374</v>
      </c>
      <c r="C645" s="122">
        <v>0.91061881287732116</v>
      </c>
      <c r="D645" s="122">
        <v>0.72550634942403969</v>
      </c>
      <c r="E645" s="122">
        <v>0.56892398245093601</v>
      </c>
      <c r="F645" s="122">
        <v>0.10700643788045983</v>
      </c>
      <c r="G645" s="122">
        <v>0.53806406606388135</v>
      </c>
      <c r="H645" s="122">
        <v>0.55199505458714349</v>
      </c>
      <c r="I645" s="122">
        <v>0.39641117695182482</v>
      </c>
      <c r="J645" s="122">
        <v>0.77023258039587561</v>
      </c>
      <c r="K645" s="100">
        <v>0.40703457371644669</v>
      </c>
      <c r="L645" s="101"/>
      <c r="M645" s="102">
        <v>644</v>
      </c>
      <c r="N645" s="125">
        <v>-0.47299969044102824</v>
      </c>
      <c r="O645" s="125">
        <v>1.3445754548728097</v>
      </c>
      <c r="P645" s="125">
        <v>0.59927832227188571</v>
      </c>
      <c r="Q645" s="125">
        <v>0.17363536731938367</v>
      </c>
      <c r="R645" s="125">
        <v>-1.2426064938523524</v>
      </c>
      <c r="S645" s="125">
        <v>9.5557692492250976E-2</v>
      </c>
      <c r="T645" s="125">
        <v>0.13070346545888986</v>
      </c>
      <c r="U645" s="122">
        <v>-0.26264741093808697</v>
      </c>
      <c r="V645" s="122">
        <v>0.73961301985107553</v>
      </c>
      <c r="W645" s="94">
        <v>-0.2351798466186078</v>
      </c>
      <c r="X645" s="56"/>
      <c r="Y645" s="95">
        <v>644</v>
      </c>
      <c r="Z645" s="122">
        <f>(幕後結果!$AB$2+幕後結果!$AB$4*幕後結果_最佳化!$N1646)*12/3</f>
        <v>-2.311849074330381</v>
      </c>
      <c r="AA645" s="122">
        <f>(幕後結果!$AC$2+幕後結果!$AC$4*幕後結果_最佳化!$O1646)*12/3</f>
        <v>1.4141700385550162</v>
      </c>
      <c r="AB645" s="122">
        <f>(幕後結果!$AD$2+幕後結果!$AD$4*幕後結果_最佳化!$P1646)*12/3</f>
        <v>1.143271089774768</v>
      </c>
      <c r="AC645" s="122">
        <f>(幕後結果!$AE$2+幕後結果!$AE$4*幕後結果_最佳化!$Q1646)*12/3</f>
        <v>1.1729180394631107</v>
      </c>
      <c r="AD645" s="122">
        <f>(幕後結果!$AF$2+幕後結果!$AF$4*幕後結果_最佳化!$R1646)*12/3</f>
        <v>-0.8238798886489086</v>
      </c>
      <c r="AE645" s="122">
        <f>(幕後結果!$AG$2+幕後結果!$AG$4*幕後結果_最佳化!$S1646)*12/3</f>
        <v>0.11197554088046335</v>
      </c>
      <c r="AF645" s="122">
        <f>(幕後結果!$AH$2+幕後結果!$AH$4*幕後結果_最佳化!$T1646)*12/3</f>
        <v>0.48003107532934847</v>
      </c>
      <c r="AG645" s="122">
        <f>(幕後結果!$AI$2+幕後結果!$AI$4*幕後結果_最佳化!$U1646)*12/3</f>
        <v>-1.0345394352251625E-2</v>
      </c>
      <c r="AH645" s="122">
        <f>(幕後結果!$AJ$2+幕後結果!$AJ$4*幕後結果_最佳化!$V1646)*12/3</f>
        <v>1.6438229590496547</v>
      </c>
      <c r="AI645" s="96">
        <f>(幕後結果!$AK$2+幕後結果!$AK$4*幕後結果_最佳化!$W1646)*12/3</f>
        <v>-2.0844940649966328</v>
      </c>
      <c r="AJ645" s="56"/>
      <c r="AK645" s="56"/>
      <c r="AL645" s="56"/>
      <c r="AM645" s="104">
        <v>644</v>
      </c>
      <c r="AN645" s="122">
        <f t="shared" si="131"/>
        <v>9.1984237044540618E-2</v>
      </c>
      <c r="AO645" s="122">
        <f t="shared" si="132"/>
        <v>0.13736311298994622</v>
      </c>
      <c r="AP645" s="122">
        <f t="shared" si="133"/>
        <v>0.13341023580167038</v>
      </c>
      <c r="AQ645" s="122">
        <f t="shared" si="134"/>
        <v>4.0049623095796412E-2</v>
      </c>
      <c r="AR645" s="122">
        <f t="shared" si="135"/>
        <v>0.12787470753945784</v>
      </c>
      <c r="AS645" s="122">
        <f t="shared" si="136"/>
        <v>8.4927253392157162E-2</v>
      </c>
      <c r="AT645" s="122">
        <f t="shared" si="137"/>
        <v>0.12613786229511398</v>
      </c>
      <c r="AU645" s="122">
        <f t="shared" si="138"/>
        <v>0.13144867897148663</v>
      </c>
      <c r="AV645" s="122">
        <f t="shared" si="139"/>
        <v>7.9126151777779485E-2</v>
      </c>
      <c r="AW645" s="122">
        <f t="shared" si="140"/>
        <v>4.7678137092051293E-2</v>
      </c>
      <c r="AX645" s="122">
        <f t="shared" si="141"/>
        <v>0.99999999999999989</v>
      </c>
      <c r="AY645" s="122">
        <f>SUMPRODUCT(AN645:AW645,幕後結果_最佳化!$Z$1005:$AI$1005)</f>
        <v>-4.5343943447878496E-2</v>
      </c>
      <c r="AZ645" s="122">
        <f>(SUMPRODUCT(AN645:AW645,MMULT(AN645:AW645,幕後結果!$AB$9:$AK$18)))*252</f>
        <v>6.3487203503780384E-2</v>
      </c>
      <c r="BA645" s="122">
        <f t="shared" si="142"/>
        <v>0.25196667141465434</v>
      </c>
      <c r="BB645" s="98">
        <f t="shared" si="143"/>
        <v>-0.35022069765194447</v>
      </c>
      <c r="BC645" s="56"/>
      <c r="BD645" s="56"/>
    </row>
    <row r="646" spans="1:56">
      <c r="A646" s="91">
        <v>645</v>
      </c>
      <c r="B646" s="122">
        <v>0.73055894407926902</v>
      </c>
      <c r="C646" s="122">
        <v>0.19389204692323792</v>
      </c>
      <c r="D646" s="122">
        <v>3.3879879292097792E-2</v>
      </c>
      <c r="E646" s="122">
        <v>0.96149322392453684</v>
      </c>
      <c r="F646" s="122">
        <v>0.53214922905990325</v>
      </c>
      <c r="G646" s="122">
        <v>4.0776746465379432E-2</v>
      </c>
      <c r="H646" s="122">
        <v>0.52009223618921507</v>
      </c>
      <c r="I646" s="122">
        <v>0.9183873220099994</v>
      </c>
      <c r="J646" s="122">
        <v>0.81738334038269134</v>
      </c>
      <c r="K646" s="100">
        <v>0.33616055410083345</v>
      </c>
      <c r="L646" s="101"/>
      <c r="M646" s="102">
        <v>645</v>
      </c>
      <c r="N646" s="125">
        <v>0.61450433122231851</v>
      </c>
      <c r="O646" s="125">
        <v>-0.86364289265171312</v>
      </c>
      <c r="P646" s="125">
        <v>-1.8266011617738964</v>
      </c>
      <c r="Q646" s="125">
        <v>1.7682833130538067</v>
      </c>
      <c r="R646" s="125">
        <v>8.0673588223378168E-2</v>
      </c>
      <c r="S646" s="125">
        <v>-1.7417426099544313</v>
      </c>
      <c r="T646" s="125">
        <v>5.0385077613878712E-2</v>
      </c>
      <c r="U646" s="122">
        <v>1.3943055489940701</v>
      </c>
      <c r="V646" s="122">
        <v>0.90543813732260237</v>
      </c>
      <c r="W646" s="94">
        <v>-0.42296457391368486</v>
      </c>
      <c r="X646" s="56"/>
      <c r="Y646" s="95">
        <v>645</v>
      </c>
      <c r="Z646" s="122">
        <f>(幕後結果!$AB$2+幕後結果!$AB$4*幕後結果_最佳化!$N1647)*12/3</f>
        <v>-1.1979606420773221</v>
      </c>
      <c r="AA646" s="122">
        <f>(幕後結果!$AC$2+幕後結果!$AC$4*幕後結果_最佳化!$O1647)*12/3</f>
        <v>-0.90317641088456402</v>
      </c>
      <c r="AB646" s="122">
        <f>(幕後結果!$AD$2+幕後結果!$AD$4*幕後結果_最佳化!$P1647)*12/3</f>
        <v>-2.4075598340166957</v>
      </c>
      <c r="AC646" s="122">
        <f>(幕後結果!$AE$2+幕後結果!$AE$4*幕後結果_最佳化!$Q1647)*12/3</f>
        <v>1.0524039035495252</v>
      </c>
      <c r="AD646" s="122">
        <f>(幕後結果!$AF$2+幕後結果!$AF$4*幕後結果_最佳化!$R1647)*12/3</f>
        <v>1.0550474444929598</v>
      </c>
      <c r="AE646" s="122">
        <f>(幕後結果!$AG$2+幕後結果!$AG$4*幕後結果_最佳化!$S1647)*12/3</f>
        <v>-0.74756552052371861</v>
      </c>
      <c r="AF646" s="122">
        <f>(幕後結果!$AH$2+幕後結果!$AH$4*幕後結果_最佳化!$T1647)*12/3</f>
        <v>0.32185144904037633</v>
      </c>
      <c r="AG646" s="122">
        <f>(幕後結果!$AI$2+幕後結果!$AI$4*幕後結果_最佳化!$U1647)*12/3</f>
        <v>0.23774991178869431</v>
      </c>
      <c r="AH646" s="122">
        <f>(幕後結果!$AJ$2+幕後結果!$AJ$4*幕後結果_最佳化!$V1647)*12/3</f>
        <v>1.4196099755055656</v>
      </c>
      <c r="AI646" s="96">
        <f>(幕後結果!$AK$2+幕後結果!$AK$4*幕後結果_最佳化!$W1647)*12/3</f>
        <v>-2.6619554686869282</v>
      </c>
      <c r="AJ646" s="56"/>
      <c r="AK646" s="56"/>
      <c r="AL646" s="56"/>
      <c r="AM646" s="104">
        <v>645</v>
      </c>
      <c r="AN646" s="122">
        <f t="shared" si="131"/>
        <v>6.0137010855127113E-2</v>
      </c>
      <c r="AO646" s="122">
        <f t="shared" si="132"/>
        <v>0.15544298646897942</v>
      </c>
      <c r="AP646" s="122">
        <f t="shared" si="133"/>
        <v>4.1534312315103926E-2</v>
      </c>
      <c r="AQ646" s="122">
        <f t="shared" si="134"/>
        <v>0.10672934619230096</v>
      </c>
      <c r="AR646" s="122">
        <f t="shared" si="135"/>
        <v>9.0715815252169596E-2</v>
      </c>
      <c r="AS646" s="122">
        <f t="shared" si="136"/>
        <v>0.17384780623716517</v>
      </c>
      <c r="AT646" s="122">
        <f t="shared" si="137"/>
        <v>0.10071492842680647</v>
      </c>
      <c r="AU646" s="122">
        <f t="shared" si="138"/>
        <v>1.6914623378299007E-2</v>
      </c>
      <c r="AV646" s="122">
        <f t="shared" si="139"/>
        <v>0.21734389668114815</v>
      </c>
      <c r="AW646" s="122">
        <f t="shared" si="140"/>
        <v>3.6619274192900127E-2</v>
      </c>
      <c r="AX646" s="122">
        <f t="shared" si="141"/>
        <v>1</v>
      </c>
      <c r="AY646" s="122">
        <f>SUMPRODUCT(AN646:AW646,幕後結果_最佳化!$Z$1005:$AI$1005)</f>
        <v>0.16932216829437285</v>
      </c>
      <c r="AZ646" s="122">
        <f>(SUMPRODUCT(AN646:AW646,MMULT(AN646:AW646,幕後結果!$AB$9:$AK$18)))*252</f>
        <v>4.4622989227420341E-2</v>
      </c>
      <c r="BA646" s="122">
        <f t="shared" si="142"/>
        <v>0.21124154238080242</v>
      </c>
      <c r="BB646" s="98">
        <f t="shared" si="143"/>
        <v>0.59847209440685312</v>
      </c>
      <c r="BC646" s="56"/>
      <c r="BD646" s="56"/>
    </row>
    <row r="647" spans="1:56">
      <c r="A647" s="91">
        <v>646</v>
      </c>
      <c r="B647" s="122">
        <v>8.6877742618312714E-2</v>
      </c>
      <c r="C647" s="122">
        <v>0.88089825727119142</v>
      </c>
      <c r="D647" s="122">
        <v>0.87373320493129869</v>
      </c>
      <c r="E647" s="122">
        <v>0.74295217587481477</v>
      </c>
      <c r="F647" s="122">
        <v>0.75699007400704832</v>
      </c>
      <c r="G647" s="122">
        <v>0.9255641810757822</v>
      </c>
      <c r="H647" s="122">
        <v>0.95355911163186136</v>
      </c>
      <c r="I647" s="122">
        <v>3.388538990821921E-2</v>
      </c>
      <c r="J647" s="122">
        <v>0.69682281503274979</v>
      </c>
      <c r="K647" s="100">
        <v>0.9113713641044463</v>
      </c>
      <c r="L647" s="101"/>
      <c r="M647" s="102">
        <v>646</v>
      </c>
      <c r="N647" s="125">
        <v>-1.3602352683406078</v>
      </c>
      <c r="O647" s="125">
        <v>1.1794890724647822</v>
      </c>
      <c r="P647" s="125">
        <v>1.1442171555232024</v>
      </c>
      <c r="Q647" s="125">
        <v>0.652473677458553</v>
      </c>
      <c r="R647" s="125">
        <v>0.69665320271210007</v>
      </c>
      <c r="S647" s="125">
        <v>1.443528543260346</v>
      </c>
      <c r="T647" s="125">
        <v>1.6803883731311233</v>
      </c>
      <c r="U647" s="122">
        <v>-1.8265279186788284</v>
      </c>
      <c r="V647" s="122">
        <v>0.51528429769341133</v>
      </c>
      <c r="W647" s="94">
        <v>1.3492481559309064</v>
      </c>
      <c r="X647" s="56"/>
      <c r="Y647" s="95">
        <v>646</v>
      </c>
      <c r="Z647" s="122">
        <f>(幕後結果!$AB$2+幕後結果!$AB$4*幕後結果_最佳化!$N1648)*12/3</f>
        <v>-3.2206102625364843</v>
      </c>
      <c r="AA647" s="122">
        <f>(幕後結果!$AC$2+幕後結果!$AC$4*幕後結果_最佳化!$O1648)*12/3</f>
        <v>1.2248138818868906</v>
      </c>
      <c r="AB647" s="122">
        <f>(幕後結果!$AD$2+幕後結果!$AD$4*幕後結果_最佳化!$P1648)*12/3</f>
        <v>1.5299259958901334</v>
      </c>
      <c r="AC647" s="122">
        <f>(幕後結果!$AE$2+幕後結果!$AE$4*幕後結果_最佳化!$Q1648)*12/3</f>
        <v>1.7487676326969062</v>
      </c>
      <c r="AD647" s="122">
        <f>(幕後結果!$AF$2+幕後結果!$AF$4*幕後結果_最佳化!$R1648)*12/3</f>
        <v>2.8956735900805897</v>
      </c>
      <c r="AE647" s="122">
        <f>(幕後結果!$AG$2+幕後結果!$AG$4*幕後結果_最佳化!$S1648)*12/3</f>
        <v>0.79745859010370612</v>
      </c>
      <c r="AF647" s="122">
        <f>(幕後結果!$AH$2+幕後結果!$AH$4*幕後結果_最佳化!$T1648)*12/3</f>
        <v>1.6976319219662674</v>
      </c>
      <c r="AG647" s="122">
        <f>(幕後結果!$AI$2+幕後結果!$AI$4*幕後結果_最佳化!$U1648)*12/3</f>
        <v>-1.6224760181562017</v>
      </c>
      <c r="AH647" s="122">
        <f>(幕後結果!$AJ$2+幕後結果!$AJ$4*幕後結果_最佳化!$V1648)*12/3</f>
        <v>1.5505352060806381</v>
      </c>
      <c r="AI647" s="96">
        <f>(幕後結果!$AK$2+幕後結果!$AK$4*幕後結果_最佳化!$W1648)*12/3</f>
        <v>-0.65123763679810276</v>
      </c>
      <c r="AJ647" s="56"/>
      <c r="AK647" s="56"/>
      <c r="AL647" s="56"/>
      <c r="AM647" s="104">
        <v>646</v>
      </c>
      <c r="AN647" s="122">
        <f t="shared" si="131"/>
        <v>0.10414406539004034</v>
      </c>
      <c r="AO647" s="122">
        <f t="shared" si="132"/>
        <v>9.6084799703843787E-2</v>
      </c>
      <c r="AP647" s="122">
        <f t="shared" si="133"/>
        <v>5.2041344960529902E-2</v>
      </c>
      <c r="AQ647" s="122">
        <f t="shared" si="134"/>
        <v>0.14768681772897899</v>
      </c>
      <c r="AR647" s="122">
        <f t="shared" si="135"/>
        <v>5.6627630160220863E-2</v>
      </c>
      <c r="AS647" s="122">
        <f t="shared" si="136"/>
        <v>0.12044858553829108</v>
      </c>
      <c r="AT647" s="122">
        <f t="shared" si="137"/>
        <v>3.963741380916623E-2</v>
      </c>
      <c r="AU647" s="122">
        <f t="shared" si="138"/>
        <v>0.11464658986908863</v>
      </c>
      <c r="AV647" s="122">
        <f t="shared" si="139"/>
        <v>0.12046473753662316</v>
      </c>
      <c r="AW647" s="122">
        <f t="shared" si="140"/>
        <v>0.14821801530321688</v>
      </c>
      <c r="AX647" s="122">
        <f t="shared" si="141"/>
        <v>0.99999999999999978</v>
      </c>
      <c r="AY647" s="122">
        <f>SUMPRODUCT(AN647:AW647,幕後結果_最佳化!$Z$1005:$AI$1005)</f>
        <v>-0.25056486410472795</v>
      </c>
      <c r="AZ647" s="122">
        <f>(SUMPRODUCT(AN647:AW647,MMULT(AN647:AW647,幕後結果!$AB$9:$AK$18)))*252</f>
        <v>6.1806820559203939E-2</v>
      </c>
      <c r="BA647" s="122">
        <f t="shared" si="142"/>
        <v>0.2486097756710382</v>
      </c>
      <c r="BB647" s="98">
        <f t="shared" si="143"/>
        <v>-1.1804236712438945</v>
      </c>
      <c r="BC647" s="56"/>
      <c r="BD647" s="56"/>
    </row>
    <row r="648" spans="1:56">
      <c r="A648" s="91">
        <v>647</v>
      </c>
      <c r="B648" s="122">
        <v>0.49835668278888146</v>
      </c>
      <c r="C648" s="122">
        <v>0.82733050072382919</v>
      </c>
      <c r="D648" s="122">
        <v>7.2418807649563544E-3</v>
      </c>
      <c r="E648" s="122">
        <v>0.75045016947574394</v>
      </c>
      <c r="F648" s="122">
        <v>0.77683659337414723</v>
      </c>
      <c r="G648" s="122">
        <v>0.35454863507625145</v>
      </c>
      <c r="H648" s="122">
        <v>0.87841975428493635</v>
      </c>
      <c r="I648" s="122">
        <v>0.81445224442042874</v>
      </c>
      <c r="J648" s="122">
        <v>0.27837792589841603</v>
      </c>
      <c r="K648" s="100">
        <v>0.78961589096614926</v>
      </c>
      <c r="L648" s="101"/>
      <c r="M648" s="102">
        <v>647</v>
      </c>
      <c r="N648" s="125">
        <v>-4.1191970344889228E-3</v>
      </c>
      <c r="O648" s="125">
        <v>0.94366865100662722</v>
      </c>
      <c r="P648" s="125">
        <v>-2.4450361706436796</v>
      </c>
      <c r="Q648" s="125">
        <v>0.67590705049529476</v>
      </c>
      <c r="R648" s="125">
        <v>0.76155303670464392</v>
      </c>
      <c r="S648" s="125">
        <v>-0.37306875823458241</v>
      </c>
      <c r="T648" s="125">
        <v>1.1671235184088138</v>
      </c>
      <c r="U648" s="122">
        <v>0.89442318673591825</v>
      </c>
      <c r="V648" s="122">
        <v>-0.58766696729610601</v>
      </c>
      <c r="W648" s="94">
        <v>0.80508918188790912</v>
      </c>
      <c r="X648" s="56"/>
      <c r="Y648" s="95">
        <v>647</v>
      </c>
      <c r="Z648" s="122">
        <f>(幕後結果!$AB$2+幕後結果!$AB$4*幕後結果_最佳化!$N1649)*12/3</f>
        <v>-1.8315928662514278</v>
      </c>
      <c r="AA648" s="122">
        <f>(幕後結果!$AC$2+幕後結果!$AC$4*幕後結果_最佳化!$O1649)*12/3</f>
        <v>0.99796615356454887</v>
      </c>
      <c r="AB648" s="122">
        <f>(幕後結果!$AD$2+幕後結果!$AD$4*幕後結果_最佳化!$P1649)*12/3</f>
        <v>-2.4340711632330709</v>
      </c>
      <c r="AC648" s="122">
        <f>(幕後結果!$AE$2+幕後結果!$AE$4*幕後結果_最佳化!$Q1649)*12/3</f>
        <v>9.0305036355793053E-2</v>
      </c>
      <c r="AD648" s="122">
        <f>(幕後結果!$AF$2+幕後結果!$AF$4*幕後結果_最佳化!$R1649)*12/3</f>
        <v>1.7633850529064572</v>
      </c>
      <c r="AE648" s="122">
        <f>(幕後結果!$AG$2+幕後結果!$AG$4*幕後結果_最佳化!$S1649)*12/3</f>
        <v>8.2341624103258626E-2</v>
      </c>
      <c r="AF648" s="122">
        <f>(幕後結果!$AH$2+幕後結果!$AH$4*幕後結果_最佳化!$T1649)*12/3</f>
        <v>1.4915512037397523</v>
      </c>
      <c r="AG648" s="122">
        <f>(幕後結果!$AI$2+幕後結果!$AI$4*幕後結果_最佳化!$U1649)*12/3</f>
        <v>0.6065047241544862</v>
      </c>
      <c r="AH648" s="122">
        <f>(幕後結果!$AJ$2+幕後結果!$AJ$4*幕後結果_最佳化!$V1649)*12/3</f>
        <v>0.34551976547093055</v>
      </c>
      <c r="AI648" s="96">
        <f>(幕後結果!$AK$2+幕後結果!$AK$4*幕後結果_最佳化!$W1649)*12/3</f>
        <v>-1.8235187198757608E-2</v>
      </c>
      <c r="AJ648" s="56"/>
      <c r="AK648" s="56"/>
      <c r="AL648" s="56"/>
      <c r="AM648" s="104">
        <v>647</v>
      </c>
      <c r="AN648" s="122">
        <f t="shared" si="131"/>
        <v>8.2786482971379215E-3</v>
      </c>
      <c r="AO648" s="122">
        <f t="shared" si="132"/>
        <v>0.13756787944450433</v>
      </c>
      <c r="AP648" s="122">
        <f t="shared" si="133"/>
        <v>0.11134900283788454</v>
      </c>
      <c r="AQ648" s="122">
        <f t="shared" si="134"/>
        <v>9.1721451519698322E-2</v>
      </c>
      <c r="AR648" s="122">
        <f t="shared" si="135"/>
        <v>7.251417639752903E-3</v>
      </c>
      <c r="AS648" s="122">
        <f t="shared" si="136"/>
        <v>0.11224731275023064</v>
      </c>
      <c r="AT648" s="122">
        <f t="shared" si="137"/>
        <v>0.12533172273366547</v>
      </c>
      <c r="AU648" s="122">
        <f t="shared" si="138"/>
        <v>0.20420661506211285</v>
      </c>
      <c r="AV648" s="122">
        <f t="shared" si="139"/>
        <v>6.3061569335381915E-2</v>
      </c>
      <c r="AW648" s="122">
        <f t="shared" si="140"/>
        <v>0.13898438037963107</v>
      </c>
      <c r="AX648" s="122">
        <f t="shared" si="141"/>
        <v>1</v>
      </c>
      <c r="AY648" s="122">
        <f>SUMPRODUCT(AN648:AW648,幕後結果_最佳化!$Z$1005:$AI$1005)</f>
        <v>-0.1863619083424273</v>
      </c>
      <c r="AZ648" s="122">
        <f>(SUMPRODUCT(AN648:AW648,MMULT(AN648:AW648,幕後結果!$AB$9:$AK$18)))*252</f>
        <v>7.4263786738448426E-2</v>
      </c>
      <c r="BA648" s="122">
        <f t="shared" si="142"/>
        <v>0.27251382852700967</v>
      </c>
      <c r="BB648" s="98">
        <f t="shared" si="143"/>
        <v>-0.84128541139226798</v>
      </c>
      <c r="BC648" s="56"/>
      <c r="BD648" s="56"/>
    </row>
    <row r="649" spans="1:56">
      <c r="A649" s="91">
        <v>648</v>
      </c>
      <c r="B649" s="122">
        <v>0.16572607106305171</v>
      </c>
      <c r="C649" s="122">
        <v>0.87010141711433486</v>
      </c>
      <c r="D649" s="122">
        <v>0.8122090836787077</v>
      </c>
      <c r="E649" s="122">
        <v>0.49478593024467332</v>
      </c>
      <c r="F649" s="122">
        <v>0.87642447092220821</v>
      </c>
      <c r="G649" s="122">
        <v>0.90919892775761602</v>
      </c>
      <c r="H649" s="122">
        <v>0.99381926086965988</v>
      </c>
      <c r="I649" s="122">
        <v>1.5350237375036491E-2</v>
      </c>
      <c r="J649" s="122">
        <v>0.37571650838335358</v>
      </c>
      <c r="K649" s="100">
        <v>0.9769304865572217</v>
      </c>
      <c r="L649" s="101"/>
      <c r="M649" s="102">
        <v>648</v>
      </c>
      <c r="N649" s="125">
        <v>-0.97119307411849398</v>
      </c>
      <c r="O649" s="125">
        <v>1.1268706698389974</v>
      </c>
      <c r="P649" s="125">
        <v>0.88606624215613727</v>
      </c>
      <c r="Q649" s="125">
        <v>-1.3070106787759972E-2</v>
      </c>
      <c r="R649" s="125">
        <v>1.1572969526034955</v>
      </c>
      <c r="S649" s="125">
        <v>1.33583826006484</v>
      </c>
      <c r="T649" s="125">
        <v>2.501653671036598</v>
      </c>
      <c r="U649" s="122">
        <v>-2.1609335250553587</v>
      </c>
      <c r="V649" s="122">
        <v>-0.31675038141286627</v>
      </c>
      <c r="W649" s="94">
        <v>1.9941192236184089</v>
      </c>
      <c r="X649" s="56"/>
      <c r="Y649" s="95">
        <v>648</v>
      </c>
      <c r="Z649" s="122">
        <f>(幕後結果!$AB$2+幕後結果!$AB$4*幕後結果_最佳化!$N1650)*12/3</f>
        <v>-2.822129345528428</v>
      </c>
      <c r="AA649" s="122">
        <f>(幕後結果!$AC$2+幕後結果!$AC$4*幕後結果_最佳化!$O1650)*12/3</f>
        <v>1.1756356742670484</v>
      </c>
      <c r="AB649" s="122">
        <f>(幕後結果!$AD$2+幕後結果!$AD$4*幕後結果_最佳化!$P1650)*12/3</f>
        <v>1.2832623842522513</v>
      </c>
      <c r="AC649" s="122">
        <f>(幕後結果!$AE$2+幕後結果!$AE$4*幕後結果_最佳化!$Q1650)*12/3</f>
        <v>0.95546535214577111</v>
      </c>
      <c r="AD649" s="122">
        <f>(幕後結果!$AF$2+幕後結果!$AF$4*幕後結果_最佳化!$R1650)*12/3</f>
        <v>3.5030377505715244</v>
      </c>
      <c r="AE649" s="122">
        <f>(幕後結果!$AG$2+幕後結果!$AG$4*幕後結果_最佳化!$S1650)*12/3</f>
        <v>0.64314568974659914</v>
      </c>
      <c r="AF649" s="122">
        <f>(幕後結果!$AH$2+幕後結果!$AH$4*幕後結果_最佳化!$T1650)*12/3</f>
        <v>2.498201408445107</v>
      </c>
      <c r="AG649" s="122">
        <f>(幕後結果!$AI$2+幕後結果!$AI$4*幕後結果_最佳化!$U1650)*12/3</f>
        <v>-1.9926860685706744</v>
      </c>
      <c r="AH649" s="122">
        <f>(幕後結果!$AJ$2+幕後結果!$AJ$4*幕後結果_最佳化!$V1650)*12/3</f>
        <v>0.95463442340445004</v>
      </c>
      <c r="AI649" s="96">
        <f>(幕後結果!$AK$2+幕後結果!$AK$4*幕後結果_最佳化!$W1650)*12/3</f>
        <v>0.18687598707474096</v>
      </c>
      <c r="AJ649" s="56"/>
      <c r="AK649" s="56"/>
      <c r="AL649" s="56"/>
      <c r="AM649" s="104">
        <v>648</v>
      </c>
      <c r="AN649" s="122">
        <f t="shared" si="131"/>
        <v>8.165112778940567E-2</v>
      </c>
      <c r="AO649" s="122">
        <f t="shared" si="132"/>
        <v>5.8013884867018105E-2</v>
      </c>
      <c r="AP649" s="122">
        <f t="shared" si="133"/>
        <v>0.16586734696805602</v>
      </c>
      <c r="AQ649" s="122">
        <f t="shared" si="134"/>
        <v>7.6519893664323241E-2</v>
      </c>
      <c r="AR649" s="122">
        <f t="shared" si="135"/>
        <v>1.9888114971501086E-2</v>
      </c>
      <c r="AS649" s="122">
        <f t="shared" si="136"/>
        <v>0.1143286440490867</v>
      </c>
      <c r="AT649" s="122">
        <f t="shared" si="137"/>
        <v>0.18725665253961257</v>
      </c>
      <c r="AU649" s="122">
        <f t="shared" si="138"/>
        <v>0.10265309265285361</v>
      </c>
      <c r="AV649" s="122">
        <f t="shared" si="139"/>
        <v>0.17814035352406099</v>
      </c>
      <c r="AW649" s="122">
        <f t="shared" si="140"/>
        <v>1.5680888974081802E-2</v>
      </c>
      <c r="AX649" s="122">
        <f t="shared" si="141"/>
        <v>0.99999999999999978</v>
      </c>
      <c r="AY649" s="122">
        <f>SUMPRODUCT(AN649:AW649,幕後結果_最佳化!$Z$1005:$AI$1005)</f>
        <v>3.2547049809163141E-2</v>
      </c>
      <c r="AZ649" s="122">
        <f>(SUMPRODUCT(AN649:AW649,MMULT(AN649:AW649,幕後結果!$AB$9:$AK$18)))*252</f>
        <v>4.7594895184890816E-2</v>
      </c>
      <c r="BA649" s="122">
        <f t="shared" si="142"/>
        <v>0.21816254303819163</v>
      </c>
      <c r="BB649" s="98">
        <f t="shared" si="143"/>
        <v>-4.745521411081309E-2</v>
      </c>
      <c r="BC649" s="56"/>
      <c r="BD649" s="56"/>
    </row>
    <row r="650" spans="1:56">
      <c r="A650" s="91">
        <v>649</v>
      </c>
      <c r="B650" s="122">
        <v>0.53636977032114941</v>
      </c>
      <c r="C650" s="122">
        <v>0.9982728415188884</v>
      </c>
      <c r="D650" s="122">
        <v>0.24923647279988814</v>
      </c>
      <c r="E650" s="122">
        <v>0.55943848283329634</v>
      </c>
      <c r="F650" s="122">
        <v>0.12490490197968396</v>
      </c>
      <c r="G650" s="122">
        <v>0.88436502849003684</v>
      </c>
      <c r="H650" s="122">
        <v>0.64859798571723948</v>
      </c>
      <c r="I650" s="122">
        <v>0.93104798254835885</v>
      </c>
      <c r="J650" s="122">
        <v>0.56825017489800222</v>
      </c>
      <c r="K650" s="100">
        <v>0.97653347854447259</v>
      </c>
      <c r="L650" s="101"/>
      <c r="M650" s="102">
        <v>649</v>
      </c>
      <c r="N650" s="125">
        <v>9.1292144937895253E-2</v>
      </c>
      <c r="O650" s="125">
        <v>2.9241198706703839</v>
      </c>
      <c r="P650" s="125">
        <v>-0.67689441863593613</v>
      </c>
      <c r="Q650" s="125">
        <v>0.14954572160488028</v>
      </c>
      <c r="R650" s="125">
        <v>-1.1508114725313661</v>
      </c>
      <c r="S650" s="125">
        <v>1.1970939366610496</v>
      </c>
      <c r="T650" s="125">
        <v>0.38153806909101162</v>
      </c>
      <c r="U650" s="122">
        <v>1.4836415701865964</v>
      </c>
      <c r="V650" s="122">
        <v>0.17192098292528848</v>
      </c>
      <c r="W650" s="94">
        <v>1.9869039402132747</v>
      </c>
      <c r="X650" s="56"/>
      <c r="Y650" s="95">
        <v>649</v>
      </c>
      <c r="Z650" s="122">
        <f>(幕後結果!$AB$2+幕後結果!$AB$4*幕後結果_最佳化!$N1651)*12/3</f>
        <v>-1.7338667079920524</v>
      </c>
      <c r="AA650" s="122">
        <f>(幕後結果!$AC$2+幕後結果!$AC$4*幕後結果_最佳化!$O1651)*12/3</f>
        <v>3.0941009822391337</v>
      </c>
      <c r="AB650" s="122">
        <f>(幕後結果!$AD$2+幕後結果!$AD$4*幕後結果_最佳化!$P1651)*12/3</f>
        <v>0.48258802954157615</v>
      </c>
      <c r="AC650" s="122">
        <f>(幕後結果!$AE$2+幕後結果!$AE$4*幕後結果_最佳化!$Q1651)*12/3</f>
        <v>1.146268486238599</v>
      </c>
      <c r="AD650" s="122">
        <f>(幕後結果!$AF$2+幕後結果!$AF$4*幕後結果_最佳化!$R1651)*12/3</f>
        <v>-1.0043110412739948</v>
      </c>
      <c r="AE650" s="122">
        <f>(幕後結果!$AG$2+幕後結果!$AG$4*幕後結果_最佳化!$S1651)*12/3</f>
        <v>1.1519211541639751</v>
      </c>
      <c r="AF650" s="122">
        <f>(幕後結果!$AH$2+幕後結果!$AH$4*幕後結果_最佳化!$T1651)*12/3</f>
        <v>1.0531603160786547</v>
      </c>
      <c r="AG650" s="122">
        <f>(幕後結果!$AI$2+幕後結果!$AI$4*幕後結果_最佳化!$U1651)*12/3</f>
        <v>2.4955030902675008</v>
      </c>
      <c r="AH650" s="122">
        <f>(幕後結果!$AJ$2+幕後結果!$AJ$4*幕後結果_最佳化!$V1651)*12/3</f>
        <v>1.3448903240802632</v>
      </c>
      <c r="AI650" s="96">
        <f>(幕後結果!$AK$2+幕後結果!$AK$4*幕後結果_最佳化!$W1651)*12/3</f>
        <v>2.4852070492104983</v>
      </c>
      <c r="AJ650" s="56"/>
      <c r="AK650" s="56"/>
      <c r="AL650" s="56"/>
      <c r="AM650" s="104">
        <v>649</v>
      </c>
      <c r="AN650" s="122">
        <f t="shared" si="131"/>
        <v>0.18489362263004103</v>
      </c>
      <c r="AO650" s="122">
        <f t="shared" si="132"/>
        <v>0.17889920006215104</v>
      </c>
      <c r="AP650" s="122">
        <f t="shared" si="133"/>
        <v>9.0469258652427664E-2</v>
      </c>
      <c r="AQ650" s="122">
        <f t="shared" si="134"/>
        <v>0.14183556554123009</v>
      </c>
      <c r="AR650" s="122">
        <f t="shared" si="135"/>
        <v>6.5143852581293196E-2</v>
      </c>
      <c r="AS650" s="122">
        <f t="shared" si="136"/>
        <v>6.4114808780761118E-2</v>
      </c>
      <c r="AT650" s="122">
        <f t="shared" si="137"/>
        <v>0.14683057610124017</v>
      </c>
      <c r="AU650" s="122">
        <f t="shared" si="138"/>
        <v>4.7705735373455023E-2</v>
      </c>
      <c r="AV650" s="122">
        <f t="shared" si="139"/>
        <v>2.909428415102671E-2</v>
      </c>
      <c r="AW650" s="122">
        <f t="shared" si="140"/>
        <v>5.1013096126373912E-2</v>
      </c>
      <c r="AX650" s="122">
        <f t="shared" si="141"/>
        <v>0.99999999999999989</v>
      </c>
      <c r="AY650" s="122">
        <f>SUMPRODUCT(AN650:AW650,幕後結果_最佳化!$Z$1005:$AI$1005)</f>
        <v>-0.27689517021201276</v>
      </c>
      <c r="AZ650" s="122">
        <f>(SUMPRODUCT(AN650:AW650,MMULT(AN650:AW650,幕後結果!$AB$9:$AK$18)))*252</f>
        <v>6.2049313350955773E-2</v>
      </c>
      <c r="BA650" s="122">
        <f t="shared" si="142"/>
        <v>0.24909699586899031</v>
      </c>
      <c r="BB650" s="98">
        <f t="shared" si="143"/>
        <v>-1.2838178521438506</v>
      </c>
      <c r="BC650" s="56"/>
      <c r="BD650" s="56"/>
    </row>
    <row r="651" spans="1:56">
      <c r="A651" s="91">
        <v>650</v>
      </c>
      <c r="B651" s="122">
        <v>0.43587962680727577</v>
      </c>
      <c r="C651" s="122">
        <v>9.9696668942452771E-2</v>
      </c>
      <c r="D651" s="122">
        <v>0.65368901329263251</v>
      </c>
      <c r="E651" s="122">
        <v>0.58959090998797592</v>
      </c>
      <c r="F651" s="122">
        <v>0.13969364565297271</v>
      </c>
      <c r="G651" s="122">
        <v>0.15635664125810167</v>
      </c>
      <c r="H651" s="122">
        <v>0.67706035573716639</v>
      </c>
      <c r="I651" s="122">
        <v>0.79853984187970539</v>
      </c>
      <c r="J651" s="122">
        <v>0.58131727296860447</v>
      </c>
      <c r="K651" s="100">
        <v>8.9931551696442735E-3</v>
      </c>
      <c r="L651" s="101"/>
      <c r="M651" s="102">
        <v>650</v>
      </c>
      <c r="N651" s="125">
        <v>-0.16142426876354216</v>
      </c>
      <c r="O651" s="125">
        <v>-1.283281881990924</v>
      </c>
      <c r="P651" s="125">
        <v>0.39529935764653051</v>
      </c>
      <c r="Q651" s="125">
        <v>0.22649277234555854</v>
      </c>
      <c r="R651" s="125">
        <v>-1.0816967645209667</v>
      </c>
      <c r="S651" s="125">
        <v>-1.009545102466294</v>
      </c>
      <c r="T651" s="125">
        <v>0.45949423846616461</v>
      </c>
      <c r="U651" s="122">
        <v>0.83641706389874315</v>
      </c>
      <c r="V651" s="122">
        <v>0.20526453113397591</v>
      </c>
      <c r="W651" s="94">
        <v>-2.3658998260995583</v>
      </c>
      <c r="X651" s="56"/>
      <c r="Y651" s="95">
        <v>650</v>
      </c>
      <c r="Z651" s="122">
        <f>(幕後結果!$AB$2+幕後結果!$AB$4*幕後結果_最佳化!$N1652)*12/3</f>
        <v>-1.9927143851086446</v>
      </c>
      <c r="AA651" s="122">
        <f>(幕後結果!$AC$2+幕後結果!$AC$4*幕後結果_最佳化!$O1652)*12/3</f>
        <v>-1.3598987320246811</v>
      </c>
      <c r="AB651" s="122">
        <f>(幕後結果!$AD$2+幕後結果!$AD$4*幕後結果_最佳化!$P1652)*12/3</f>
        <v>-0.19127743708412606</v>
      </c>
      <c r="AC651" s="122">
        <f>(幕後結果!$AE$2+幕後結果!$AE$4*幕後結果_最佳化!$Q1652)*12/3</f>
        <v>0.25907735889867139</v>
      </c>
      <c r="AD651" s="122">
        <f>(幕後結果!$AF$2+幕後結果!$AF$4*幕後結果_最佳化!$R1652)*12/3</f>
        <v>-0.70436482177638826</v>
      </c>
      <c r="AE651" s="122">
        <f>(幕後結果!$AG$2+幕後結果!$AG$4*幕後結果_最佳化!$S1652)*12/3</f>
        <v>-0.81249914099377263</v>
      </c>
      <c r="AF651" s="122">
        <f>(幕後結果!$AH$2+幕後結果!$AH$4*幕後結果_最佳化!$T1652)*12/3</f>
        <v>0.32619538379889629</v>
      </c>
      <c r="AG651" s="122">
        <f>(幕後結果!$AI$2+幕後結果!$AI$4*幕後結果_最佳化!$U1652)*12/3</f>
        <v>-0.53497728652440169</v>
      </c>
      <c r="AH651" s="122">
        <f>(幕後結果!$AJ$2+幕後結果!$AJ$4*幕後結果_最佳化!$V1652)*12/3</f>
        <v>0.9025246681409077</v>
      </c>
      <c r="AI651" s="96">
        <f>(幕後結果!$AK$2+幕後結果!$AK$4*幕後結果_最佳化!$W1652)*12/3</f>
        <v>-5.1221071316606084</v>
      </c>
      <c r="AJ651" s="56"/>
      <c r="AK651" s="56"/>
      <c r="AL651" s="56"/>
      <c r="AM651" s="104">
        <v>650</v>
      </c>
      <c r="AN651" s="122">
        <f t="shared" si="131"/>
        <v>0.15935557807157558</v>
      </c>
      <c r="AO651" s="122">
        <f t="shared" si="132"/>
        <v>0.15183496369376501</v>
      </c>
      <c r="AP651" s="122">
        <f t="shared" si="133"/>
        <v>1.6737744646631386E-2</v>
      </c>
      <c r="AQ651" s="122">
        <f t="shared" si="134"/>
        <v>0.11242921018260173</v>
      </c>
      <c r="AR651" s="122">
        <f t="shared" si="135"/>
        <v>9.5406757761627478E-2</v>
      </c>
      <c r="AS651" s="122">
        <f t="shared" si="136"/>
        <v>2.9475919189373066E-2</v>
      </c>
      <c r="AT651" s="122">
        <f t="shared" si="137"/>
        <v>0.12748357531331503</v>
      </c>
      <c r="AU651" s="122">
        <f t="shared" si="138"/>
        <v>3.5107134271140671E-2</v>
      </c>
      <c r="AV651" s="122">
        <f t="shared" si="139"/>
        <v>0.14535790306154994</v>
      </c>
      <c r="AW651" s="122">
        <f t="shared" si="140"/>
        <v>0.1268112138084202</v>
      </c>
      <c r="AX651" s="122">
        <f t="shared" si="141"/>
        <v>1</v>
      </c>
      <c r="AY651" s="122">
        <f>SUMPRODUCT(AN651:AW651,幕後結果_最佳化!$Z$1005:$AI$1005)</f>
        <v>-0.21192134284057049</v>
      </c>
      <c r="AZ651" s="122">
        <f>(SUMPRODUCT(AN651:AW651,MMULT(AN651:AW651,幕後結果!$AB$9:$AK$18)))*252</f>
        <v>5.7593571266627883E-2</v>
      </c>
      <c r="BA651" s="122">
        <f t="shared" si="142"/>
        <v>0.23998660643175043</v>
      </c>
      <c r="BB651" s="98">
        <f t="shared" si="143"/>
        <v>-1.061814851376045</v>
      </c>
      <c r="BC651" s="56"/>
      <c r="BD651" s="56"/>
    </row>
    <row r="652" spans="1:56">
      <c r="A652" s="91">
        <v>651</v>
      </c>
      <c r="B652" s="122">
        <v>0.69891994680819769</v>
      </c>
      <c r="C652" s="122">
        <v>0.1132648884413574</v>
      </c>
      <c r="D652" s="122">
        <v>0.53708074204623135</v>
      </c>
      <c r="E652" s="122">
        <v>0.67780665355235592</v>
      </c>
      <c r="F652" s="122">
        <v>0.64781933902022137</v>
      </c>
      <c r="G652" s="122">
        <v>0.76315309362044714</v>
      </c>
      <c r="H652" s="122">
        <v>0.86132432937934023</v>
      </c>
      <c r="I652" s="122">
        <v>0.14313451920591191</v>
      </c>
      <c r="J652" s="122">
        <v>0.69280238781849324</v>
      </c>
      <c r="K652" s="100">
        <v>0.82640535131199977</v>
      </c>
      <c r="L652" s="101"/>
      <c r="M652" s="102">
        <v>651</v>
      </c>
      <c r="N652" s="125">
        <v>0.521296690114738</v>
      </c>
      <c r="O652" s="125">
        <v>-1.2093464384896586</v>
      </c>
      <c r="P652" s="125">
        <v>9.3081875832228531E-2</v>
      </c>
      <c r="Q652" s="125">
        <v>0.46157420960616358</v>
      </c>
      <c r="R652" s="125">
        <v>0.37943977069386786</v>
      </c>
      <c r="S652" s="125">
        <v>0.71648194387696496</v>
      </c>
      <c r="T652" s="125">
        <v>1.0862885724171494</v>
      </c>
      <c r="U652" s="122">
        <v>-1.0663420700121231</v>
      </c>
      <c r="V652" s="122">
        <v>0.50380953821775531</v>
      </c>
      <c r="W652" s="94">
        <v>0.94005510174791784</v>
      </c>
      <c r="X652" s="56"/>
      <c r="Y652" s="95">
        <v>651</v>
      </c>
      <c r="Z652" s="122">
        <f>(幕後結果!$AB$2+幕後結果!$AB$4*幕後結果_最佳化!$N1653)*12/3</f>
        <v>-1.2934296345216265</v>
      </c>
      <c r="AA652" s="122">
        <f>(幕後結果!$AC$2+幕後結果!$AC$4*幕後結果_最佳化!$O1653)*12/3</f>
        <v>-1.2703468884821629</v>
      </c>
      <c r="AB652" s="122">
        <f>(幕後結果!$AD$2+幕後結果!$AD$4*幕後結果_最佳化!$P1653)*12/3</f>
        <v>-0.37805441588938554</v>
      </c>
      <c r="AC652" s="122">
        <f>(幕後結果!$AE$2+幕後結果!$AE$4*幕後結果_最佳化!$Q1653)*12/3</f>
        <v>0.50279956406420978</v>
      </c>
      <c r="AD652" s="122">
        <f>(幕後結果!$AF$2+幕後結果!$AF$4*幕後結果_最佳化!$R1653)*12/3</f>
        <v>1.9857528736466723</v>
      </c>
      <c r="AE652" s="122">
        <f>(幕後結果!$AG$2+幕後結果!$AG$4*幕後結果_最佳化!$S1653)*12/3</f>
        <v>0.36686270098997181</v>
      </c>
      <c r="AF652" s="122">
        <f>(幕後結果!$AH$2+幕後結果!$AH$4*幕後結果_最佳化!$T1653)*12/3</f>
        <v>0.9531214978991942</v>
      </c>
      <c r="AG652" s="122">
        <f>(幕後結果!$AI$2+幕後結果!$AI$4*幕後結果_最佳化!$U1653)*12/3</f>
        <v>-2.1486651224680902</v>
      </c>
      <c r="AH652" s="122">
        <f>(幕後結果!$AJ$2+幕後結果!$AJ$4*幕後結果_最佳化!$V1653)*12/3</f>
        <v>1.8284677634379456</v>
      </c>
      <c r="AI652" s="96">
        <f>(幕後結果!$AK$2+幕後結果!$AK$4*幕後結果_最佳化!$W1653)*12/3</f>
        <v>-1.9535377690358668</v>
      </c>
      <c r="AJ652" s="56"/>
      <c r="AK652" s="56"/>
      <c r="AL652" s="56"/>
      <c r="AM652" s="104">
        <v>651</v>
      </c>
      <c r="AN652" s="122">
        <f t="shared" si="131"/>
        <v>7.2886826439269886E-2</v>
      </c>
      <c r="AO652" s="122">
        <f t="shared" si="132"/>
        <v>9.1455340343633354E-2</v>
      </c>
      <c r="AP652" s="122">
        <f t="shared" si="133"/>
        <v>0.14439654480543213</v>
      </c>
      <c r="AQ652" s="122">
        <f t="shared" si="134"/>
        <v>9.877945797685779E-2</v>
      </c>
      <c r="AR652" s="122">
        <f t="shared" si="135"/>
        <v>8.1192875174573326E-2</v>
      </c>
      <c r="AS652" s="122">
        <f t="shared" si="136"/>
        <v>2.4748295645963682E-2</v>
      </c>
      <c r="AT652" s="122">
        <f t="shared" si="137"/>
        <v>6.4436184352219081E-2</v>
      </c>
      <c r="AU652" s="122">
        <f t="shared" si="138"/>
        <v>0.15885293966956354</v>
      </c>
      <c r="AV652" s="122">
        <f t="shared" si="139"/>
        <v>0.12200763784017646</v>
      </c>
      <c r="AW652" s="122">
        <f t="shared" si="140"/>
        <v>0.14124389775231092</v>
      </c>
      <c r="AX652" s="122">
        <f t="shared" si="141"/>
        <v>1.0000000000000002</v>
      </c>
      <c r="AY652" s="122">
        <f>SUMPRODUCT(AN652:AW652,幕後結果_最佳化!$Z$1005:$AI$1005)</f>
        <v>-0.17130954394138323</v>
      </c>
      <c r="AZ652" s="122">
        <f>(SUMPRODUCT(AN652:AW652,MMULT(AN652:AW652,幕後結果!$AB$9:$AK$18)))*252</f>
        <v>7.5773978878152959E-2</v>
      </c>
      <c r="BA652" s="122">
        <f t="shared" si="142"/>
        <v>0.27527073741709807</v>
      </c>
      <c r="BB652" s="98">
        <f t="shared" si="143"/>
        <v>-0.77817768045866353</v>
      </c>
      <c r="BC652" s="56"/>
      <c r="BD652" s="56"/>
    </row>
    <row r="653" spans="1:56">
      <c r="A653" s="91">
        <v>652</v>
      </c>
      <c r="B653" s="122">
        <v>3.6110198844153674E-2</v>
      </c>
      <c r="C653" s="122">
        <v>0.49878962493339118</v>
      </c>
      <c r="D653" s="122">
        <v>0.88179371963451669</v>
      </c>
      <c r="E653" s="122">
        <v>0.62650190140208539</v>
      </c>
      <c r="F653" s="122">
        <v>0.84795547246037017</v>
      </c>
      <c r="G653" s="122">
        <v>3.6241814232775615E-2</v>
      </c>
      <c r="H653" s="122">
        <v>0.46071101279263194</v>
      </c>
      <c r="I653" s="122">
        <v>0.97419830713668443</v>
      </c>
      <c r="J653" s="122">
        <v>0.49105383833166827</v>
      </c>
      <c r="K653" s="100">
        <v>0.18254076661080276</v>
      </c>
      <c r="L653" s="101"/>
      <c r="M653" s="102">
        <v>652</v>
      </c>
      <c r="N653" s="125">
        <v>-1.7977262612077844</v>
      </c>
      <c r="O653" s="125">
        <v>-3.0339650194431624E-3</v>
      </c>
      <c r="P653" s="125">
        <v>1.1840012683778196</v>
      </c>
      <c r="Q653" s="125">
        <v>0.32260263593764232</v>
      </c>
      <c r="R653" s="125">
        <v>1.0277040650283347</v>
      </c>
      <c r="S653" s="125">
        <v>-1.796068468512678</v>
      </c>
      <c r="T653" s="125">
        <v>-9.8642624494333073E-2</v>
      </c>
      <c r="U653" s="122">
        <v>1.9464276931888707</v>
      </c>
      <c r="V653" s="122">
        <v>-2.242658155947479E-2</v>
      </c>
      <c r="W653" s="94">
        <v>-0.90572479879209133</v>
      </c>
      <c r="X653" s="56"/>
      <c r="Y653" s="95">
        <v>652</v>
      </c>
      <c r="Z653" s="122">
        <f>(幕後結果!$AB$2+幕後結果!$AB$4*幕後結果_最佳化!$N1654)*12/3</f>
        <v>-3.6687154156781712</v>
      </c>
      <c r="AA653" s="122">
        <f>(幕後結果!$AC$2+幕後結果!$AC$4*幕後結果_最佳化!$O1654)*12/3</f>
        <v>-3.311344828846275E-2</v>
      </c>
      <c r="AB653" s="122">
        <f>(幕後結果!$AD$2+幕後結果!$AD$4*幕後結果_最佳化!$P1654)*12/3</f>
        <v>0.97278213867337049</v>
      </c>
      <c r="AC653" s="122">
        <f>(幕後結果!$AE$2+幕後結果!$AE$4*幕後結果_最佳化!$Q1654)*12/3</f>
        <v>0.92406344484127878</v>
      </c>
      <c r="AD653" s="122">
        <f>(幕後結果!$AF$2+幕後結果!$AF$4*幕後結果_最佳化!$R1654)*12/3</f>
        <v>3.2931581458412249</v>
      </c>
      <c r="AE653" s="122">
        <f>(幕後結果!$AG$2+幕後結果!$AG$4*幕後結果_最佳化!$S1654)*12/3</f>
        <v>-1.5410737773569625</v>
      </c>
      <c r="AF653" s="122">
        <f>(幕後結果!$AH$2+幕後結果!$AH$4*幕後結果_最佳化!$T1654)*12/3</f>
        <v>-8.8538260658999057E-4</v>
      </c>
      <c r="AG653" s="122">
        <f>(幕後結果!$AI$2+幕後結果!$AI$4*幕後結果_最佳化!$U1654)*12/3</f>
        <v>1.6999471979567169</v>
      </c>
      <c r="AH653" s="122">
        <f>(幕後結果!$AJ$2+幕後結果!$AJ$4*幕後結果_最佳化!$V1654)*12/3</f>
        <v>-0.32926666374514235</v>
      </c>
      <c r="AI653" s="96">
        <f>(幕後結果!$AK$2+幕後結果!$AK$4*幕後結果_最佳化!$W1654)*12/3</f>
        <v>-1.2213198638761373</v>
      </c>
      <c r="AJ653" s="56"/>
      <c r="AK653" s="56"/>
      <c r="AL653" s="56"/>
      <c r="AM653" s="104">
        <v>652</v>
      </c>
      <c r="AN653" s="122">
        <f t="shared" si="131"/>
        <v>0.11331315886404811</v>
      </c>
      <c r="AO653" s="122">
        <f t="shared" si="132"/>
        <v>0.17236533313973001</v>
      </c>
      <c r="AP653" s="122">
        <f t="shared" si="133"/>
        <v>6.6386221445910096E-2</v>
      </c>
      <c r="AQ653" s="122">
        <f t="shared" si="134"/>
        <v>0.11091130209266684</v>
      </c>
      <c r="AR653" s="122">
        <f t="shared" si="135"/>
        <v>0.11392173236898552</v>
      </c>
      <c r="AS653" s="122">
        <f t="shared" si="136"/>
        <v>0.13942406994905288</v>
      </c>
      <c r="AT653" s="122">
        <f t="shared" si="137"/>
        <v>1.3078742203078308E-2</v>
      </c>
      <c r="AU653" s="122">
        <f t="shared" si="138"/>
        <v>2.838662473585974E-2</v>
      </c>
      <c r="AV653" s="122">
        <f t="shared" si="139"/>
        <v>0.11158233366026117</v>
      </c>
      <c r="AW653" s="122">
        <f t="shared" si="140"/>
        <v>0.13063048154040735</v>
      </c>
      <c r="AX653" s="122">
        <f t="shared" si="141"/>
        <v>1</v>
      </c>
      <c r="AY653" s="122">
        <f>SUMPRODUCT(AN653:AW653,幕後結果_最佳化!$Z$1005:$AI$1005)</f>
        <v>-0.17578107556663464</v>
      </c>
      <c r="AZ653" s="122">
        <f>(SUMPRODUCT(AN653:AW653,MMULT(AN653:AW653,幕後結果!$AB$9:$AK$18)))*252</f>
        <v>6.2076089984014385E-2</v>
      </c>
      <c r="BA653" s="122">
        <f t="shared" si="142"/>
        <v>0.24915073747435384</v>
      </c>
      <c r="BB653" s="98">
        <f t="shared" si="143"/>
        <v>-0.87770591322911262</v>
      </c>
      <c r="BC653" s="56"/>
      <c r="BD653" s="56"/>
    </row>
    <row r="654" spans="1:56">
      <c r="A654" s="91">
        <v>653</v>
      </c>
      <c r="B654" s="122">
        <v>0.83755335595866209</v>
      </c>
      <c r="C654" s="122">
        <v>0.95723241882703647</v>
      </c>
      <c r="D654" s="122">
        <v>0.28418155697883907</v>
      </c>
      <c r="E654" s="122">
        <v>0.6400406444960054</v>
      </c>
      <c r="F654" s="122">
        <v>0.20925510606241837</v>
      </c>
      <c r="G654" s="122">
        <v>0.67482837751308344</v>
      </c>
      <c r="H654" s="122">
        <v>1.3410103055309541E-2</v>
      </c>
      <c r="I654" s="122">
        <v>0.42176183970320302</v>
      </c>
      <c r="J654" s="122">
        <v>0.15988937898683431</v>
      </c>
      <c r="K654" s="100">
        <v>0.56402883242170554</v>
      </c>
      <c r="L654" s="101"/>
      <c r="M654" s="102">
        <v>653</v>
      </c>
      <c r="N654" s="125">
        <v>0.98445206743588898</v>
      </c>
      <c r="O654" s="125">
        <v>1.7194351727763191</v>
      </c>
      <c r="P654" s="125">
        <v>-0.57046387965364309</v>
      </c>
      <c r="Q654" s="125">
        <v>0.35856743630660226</v>
      </c>
      <c r="R654" s="125">
        <v>-0.80900857812511351</v>
      </c>
      <c r="S654" s="125">
        <v>0.45328539943768009</v>
      </c>
      <c r="T654" s="125">
        <v>-2.2141246393631513</v>
      </c>
      <c r="U654" s="122">
        <v>-0.19738830683926473</v>
      </c>
      <c r="V654" s="122">
        <v>-0.99491263328291324</v>
      </c>
      <c r="W654" s="94">
        <v>0.16119180528416449</v>
      </c>
      <c r="X654" s="56"/>
      <c r="Y654" s="95">
        <v>653</v>
      </c>
      <c r="Z654" s="122">
        <f>(幕後結果!$AB$2+幕後結果!$AB$4*幕後結果_最佳化!$N1655)*12/3</f>
        <v>-0.81903744207276352</v>
      </c>
      <c r="AA654" s="122">
        <f>(幕後結果!$AC$2+幕後結果!$AC$4*幕後結果_最佳化!$O1655)*12/3</f>
        <v>1.8348702482924855</v>
      </c>
      <c r="AB654" s="122">
        <f>(幕後結果!$AD$2+幕後結果!$AD$4*幕後結果_最佳化!$P1655)*12/3</f>
        <v>0.2392663443073558</v>
      </c>
      <c r="AC654" s="122">
        <f>(幕後結果!$AE$2+幕後結果!$AE$4*幕後結果_最佳化!$Q1655)*12/3</f>
        <v>1.1611630828011807</v>
      </c>
      <c r="AD654" s="122">
        <f>(幕後結果!$AF$2+幕後結果!$AF$4*幕後結果_最佳化!$R1655)*12/3</f>
        <v>-0.22642298474773681</v>
      </c>
      <c r="AE654" s="122">
        <f>(幕後結果!$AG$2+幕後結果!$AG$4*幕後結果_最佳化!$S1655)*12/3</f>
        <v>0.64865857839868657</v>
      </c>
      <c r="AF654" s="122">
        <f>(幕後結果!$AH$2+幕後結果!$AH$4*幕後結果_最佳化!$T1655)*12/3</f>
        <v>-1.3494458661535702</v>
      </c>
      <c r="AG654" s="122">
        <f>(幕後結果!$AI$2+幕後結果!$AI$4*幕後結果_最佳化!$U1655)*12/3</f>
        <v>0.79691260195353653</v>
      </c>
      <c r="AH654" s="122">
        <f>(幕後結果!$AJ$2+幕後結果!$AJ$4*幕後結果_最佳化!$V1655)*12/3</f>
        <v>0.44369227765671421</v>
      </c>
      <c r="AI654" s="96">
        <f>(幕後結果!$AK$2+幕後結果!$AK$4*幕後結果_最佳化!$W1655)*12/3</f>
        <v>-0.42947383357303259</v>
      </c>
      <c r="AJ654" s="56"/>
      <c r="AK654" s="56"/>
      <c r="AL654" s="56"/>
      <c r="AM654" s="104">
        <v>653</v>
      </c>
      <c r="AN654" s="122">
        <f t="shared" si="131"/>
        <v>0.10023432154580535</v>
      </c>
      <c r="AO654" s="122">
        <f t="shared" si="132"/>
        <v>0.10459445682686867</v>
      </c>
      <c r="AP654" s="122">
        <f t="shared" si="133"/>
        <v>0.14386323798548967</v>
      </c>
      <c r="AQ654" s="122">
        <f t="shared" si="134"/>
        <v>1.292599122793019E-2</v>
      </c>
      <c r="AR654" s="122">
        <f t="shared" si="135"/>
        <v>0.16415714430865341</v>
      </c>
      <c r="AS654" s="122">
        <f t="shared" si="136"/>
        <v>4.3647638359676881E-3</v>
      </c>
      <c r="AT654" s="122">
        <f t="shared" si="137"/>
        <v>0.20357190117969937</v>
      </c>
      <c r="AU654" s="122">
        <f t="shared" si="138"/>
        <v>1.5304234060395898E-2</v>
      </c>
      <c r="AV654" s="122">
        <f t="shared" si="139"/>
        <v>0.13384427903741003</v>
      </c>
      <c r="AW654" s="122">
        <f t="shared" si="140"/>
        <v>0.11713966999177987</v>
      </c>
      <c r="AX654" s="122">
        <f t="shared" si="141"/>
        <v>1.0000000000000002</v>
      </c>
      <c r="AY654" s="122">
        <f>SUMPRODUCT(AN654:AW654,幕後結果_最佳化!$Z$1005:$AI$1005)</f>
        <v>-3.0580526705280331E-2</v>
      </c>
      <c r="AZ654" s="122">
        <f>(SUMPRODUCT(AN654:AW654,MMULT(AN654:AW654,幕後結果!$AB$9:$AK$18)))*252</f>
        <v>7.0139090241215785E-2</v>
      </c>
      <c r="BA654" s="122">
        <f t="shared" si="142"/>
        <v>0.26483785651076353</v>
      </c>
      <c r="BB654" s="98">
        <f t="shared" si="143"/>
        <v>-0.27745477052784534</v>
      </c>
      <c r="BC654" s="56"/>
      <c r="BD654" s="56"/>
    </row>
    <row r="655" spans="1:56">
      <c r="A655" s="91">
        <v>654</v>
      </c>
      <c r="B655" s="122">
        <v>8.290210681287058E-2</v>
      </c>
      <c r="C655" s="122">
        <v>0.52048625989901587</v>
      </c>
      <c r="D655" s="122">
        <v>0.28130663716141147</v>
      </c>
      <c r="E655" s="122">
        <v>0.43164942236542436</v>
      </c>
      <c r="F655" s="122">
        <v>0.570717487933041</v>
      </c>
      <c r="G655" s="122">
        <v>0.99125380648296013</v>
      </c>
      <c r="H655" s="122">
        <v>0.88843348974591407</v>
      </c>
      <c r="I655" s="122">
        <v>0.95800637959394863</v>
      </c>
      <c r="J655" s="122">
        <v>0.7541727726005758</v>
      </c>
      <c r="K655" s="100">
        <v>3.9052201933173381E-2</v>
      </c>
      <c r="L655" s="101"/>
      <c r="M655" s="102">
        <v>654</v>
      </c>
      <c r="N655" s="125">
        <v>-1.3858123390641113</v>
      </c>
      <c r="O655" s="125">
        <v>5.1374027859843255E-2</v>
      </c>
      <c r="P655" s="125">
        <v>-0.57896428177725912</v>
      </c>
      <c r="Q655" s="125">
        <v>-0.17217640781079357</v>
      </c>
      <c r="R655" s="125">
        <v>0.17820112768530855</v>
      </c>
      <c r="S655" s="125">
        <v>2.3761913904811447</v>
      </c>
      <c r="T655" s="125">
        <v>1.2182393755451988</v>
      </c>
      <c r="U655" s="122">
        <v>1.7280054860970819</v>
      </c>
      <c r="V655" s="122">
        <v>0.68767978170907529</v>
      </c>
      <c r="W655" s="94">
        <v>-1.761792254585884</v>
      </c>
      <c r="X655" s="56"/>
      <c r="Y655" s="95">
        <v>654</v>
      </c>
      <c r="Z655" s="122">
        <f>(幕後結果!$AB$2+幕後結果!$AB$4*幕後結果_最佳化!$N1656)*12/3</f>
        <v>-3.2468078697565965</v>
      </c>
      <c r="AA655" s="122">
        <f>(幕後結果!$AC$2+幕後結果!$AC$4*幕後結果_最佳化!$O1656)*12/3</f>
        <v>3.1281139691708579E-2</v>
      </c>
      <c r="AB655" s="122">
        <f>(幕後結果!$AD$2+幕後結果!$AD$4*幕後結果_最佳化!$P1656)*12/3</f>
        <v>-0.94641140774607757</v>
      </c>
      <c r="AC655" s="122">
        <f>(幕後結果!$AE$2+幕後結果!$AE$4*幕後結果_最佳化!$Q1656)*12/3</f>
        <v>-0.41747346547672487</v>
      </c>
      <c r="AD655" s="122">
        <f>(幕後結果!$AF$2+幕後結果!$AF$4*幕後結果_最佳化!$R1656)*12/3</f>
        <v>0.97948483245310225</v>
      </c>
      <c r="AE655" s="122">
        <f>(幕後結果!$AG$2+幕後結果!$AG$4*幕後結果_最佳化!$S1656)*12/3</f>
        <v>1.3368069976913546</v>
      </c>
      <c r="AF655" s="122">
        <f>(幕後結果!$AH$2+幕後結果!$AH$4*幕後結果_最佳化!$T1656)*12/3</f>
        <v>0.8162419878012489</v>
      </c>
      <c r="AG655" s="122">
        <f>(幕後結果!$AI$2+幕後結果!$AI$4*幕後結果_最佳化!$U1656)*12/3</f>
        <v>0.88324669415440826</v>
      </c>
      <c r="AH655" s="122">
        <f>(幕後結果!$AJ$2+幕後結果!$AJ$4*幕後結果_最佳化!$V1656)*12/3</f>
        <v>1.5842385797148353</v>
      </c>
      <c r="AI655" s="96">
        <f>(幕後結果!$AK$2+幕後結果!$AK$4*幕後結果_最佳化!$W1656)*12/3</f>
        <v>-2.6299891546210099</v>
      </c>
      <c r="AJ655" s="56"/>
      <c r="AK655" s="56"/>
      <c r="AL655" s="56"/>
      <c r="AM655" s="104">
        <v>654</v>
      </c>
      <c r="AN655" s="122">
        <f t="shared" si="131"/>
        <v>7.2545722641908533E-2</v>
      </c>
      <c r="AO655" s="122">
        <f t="shared" si="132"/>
        <v>0.10265378667930447</v>
      </c>
      <c r="AP655" s="122">
        <f t="shared" si="133"/>
        <v>0.11237195956105293</v>
      </c>
      <c r="AQ655" s="122">
        <f t="shared" si="134"/>
        <v>0.17580960270053519</v>
      </c>
      <c r="AR655" s="122">
        <f t="shared" si="135"/>
        <v>7.6779144572241581E-2</v>
      </c>
      <c r="AS655" s="122">
        <f t="shared" si="136"/>
        <v>9.6642194021615641E-2</v>
      </c>
      <c r="AT655" s="122">
        <f t="shared" si="137"/>
        <v>9.8140819615612968E-2</v>
      </c>
      <c r="AU655" s="122">
        <f t="shared" si="138"/>
        <v>5.4307263112806967E-2</v>
      </c>
      <c r="AV655" s="122">
        <f t="shared" si="139"/>
        <v>4.984949295325463E-2</v>
      </c>
      <c r="AW655" s="122">
        <f t="shared" si="140"/>
        <v>0.16090001414166716</v>
      </c>
      <c r="AX655" s="122">
        <f t="shared" si="141"/>
        <v>1</v>
      </c>
      <c r="AY655" s="122">
        <f>SUMPRODUCT(AN655:AW655,幕後結果_最佳化!$Z$1005:$AI$1005)</f>
        <v>-0.21795734215146462</v>
      </c>
      <c r="AZ655" s="122">
        <f>(SUMPRODUCT(AN655:AW655,MMULT(AN655:AW655,幕後結果!$AB$9:$AK$18)))*252</f>
        <v>7.2470114218295217E-2</v>
      </c>
      <c r="BA655" s="122">
        <f t="shared" si="142"/>
        <v>0.26920273813298262</v>
      </c>
      <c r="BB655" s="98">
        <f t="shared" si="143"/>
        <v>-0.96899958730213398</v>
      </c>
      <c r="BC655" s="56"/>
      <c r="BD655" s="56"/>
    </row>
    <row r="656" spans="1:56">
      <c r="A656" s="91">
        <v>655</v>
      </c>
      <c r="B656" s="122">
        <v>0.87150209827903979</v>
      </c>
      <c r="C656" s="122">
        <v>0.82862709132832957</v>
      </c>
      <c r="D656" s="122">
        <v>0.90479684472747945</v>
      </c>
      <c r="E656" s="122">
        <v>0.41154662374386541</v>
      </c>
      <c r="F656" s="122">
        <v>0.63098618749061308</v>
      </c>
      <c r="G656" s="122">
        <v>0.46422960037518823</v>
      </c>
      <c r="H656" s="122">
        <v>0.66223666716979102</v>
      </c>
      <c r="I656" s="122">
        <v>0.28446711102943723</v>
      </c>
      <c r="J656" s="122">
        <v>0.25753575955443697</v>
      </c>
      <c r="K656" s="100">
        <v>0.88154662360857805</v>
      </c>
      <c r="L656" s="101"/>
      <c r="M656" s="102">
        <v>655</v>
      </c>
      <c r="N656" s="125">
        <v>1.1335203424884974</v>
      </c>
      <c r="O656" s="125">
        <v>0.94875385283735514</v>
      </c>
      <c r="P656" s="125">
        <v>1.3093780866952491</v>
      </c>
      <c r="Q656" s="125">
        <v>-0.22356828041632076</v>
      </c>
      <c r="R656" s="125">
        <v>0.33446642159835654</v>
      </c>
      <c r="S656" s="125">
        <v>-8.9783574962905843E-2</v>
      </c>
      <c r="T656" s="125">
        <v>0.4185751339078988</v>
      </c>
      <c r="U656" s="122">
        <v>-0.56962182551462215</v>
      </c>
      <c r="V656" s="122">
        <v>-0.65096122238611098</v>
      </c>
      <c r="W656" s="94">
        <v>1.1827537560550974</v>
      </c>
      <c r="X656" s="56"/>
      <c r="Y656" s="95">
        <v>655</v>
      </c>
      <c r="Z656" s="122">
        <f>(幕後結果!$AB$2+幕後結果!$AB$4*幕後結果_最佳化!$N1657)*12/3</f>
        <v>-0.66635255641776636</v>
      </c>
      <c r="AA656" s="122">
        <f>(幕後結果!$AC$2+幕後結果!$AC$4*幕後結果_最佳化!$O1657)*12/3</f>
        <v>1.0222686482490213</v>
      </c>
      <c r="AB656" s="122">
        <f>(幕後結果!$AD$2+幕後結果!$AD$4*幕後結果_最佳化!$P1657)*12/3</f>
        <v>2.0807502863380272</v>
      </c>
      <c r="AC656" s="122">
        <f>(幕後結果!$AE$2+幕後結果!$AE$4*幕後結果_最佳化!$Q1657)*12/3</f>
        <v>1.2600289282783974</v>
      </c>
      <c r="AD656" s="122">
        <f>(幕後結果!$AF$2+幕後結果!$AF$4*幕後結果_最佳化!$R1657)*12/3</f>
        <v>2.4211591473194387</v>
      </c>
      <c r="AE656" s="122">
        <f>(幕後結果!$AG$2+幕後結果!$AG$4*幕後結果_最佳化!$S1657)*12/3</f>
        <v>-0.11342815492346096</v>
      </c>
      <c r="AF656" s="122">
        <f>(幕後結果!$AH$2+幕後結果!$AH$4*幕後結果_最佳化!$T1657)*12/3</f>
        <v>1.0258323319705132</v>
      </c>
      <c r="AG656" s="122">
        <f>(幕後結果!$AI$2+幕後結果!$AI$4*幕後結果_最佳化!$U1657)*12/3</f>
        <v>9.8538834179140888E-2</v>
      </c>
      <c r="AH656" s="122">
        <f>(幕後結果!$AJ$2+幕後結果!$AJ$4*幕後結果_最佳化!$V1657)*12/3</f>
        <v>0.61407741517629388</v>
      </c>
      <c r="AI656" s="96">
        <f>(幕後結果!$AK$2+幕後結果!$AK$4*幕後結果_最佳化!$W1657)*12/3</f>
        <v>0.50120640800126548</v>
      </c>
      <c r="AJ656" s="56"/>
      <c r="AK656" s="56"/>
      <c r="AL656" s="56"/>
      <c r="AM656" s="104">
        <v>655</v>
      </c>
      <c r="AN656" s="122">
        <f t="shared" si="131"/>
        <v>8.5487295346084638E-2</v>
      </c>
      <c r="AO656" s="122">
        <f t="shared" si="132"/>
        <v>0.10357276946414641</v>
      </c>
      <c r="AP656" s="122">
        <f t="shared" si="133"/>
        <v>3.3032364089382017E-2</v>
      </c>
      <c r="AQ656" s="122">
        <f t="shared" si="134"/>
        <v>0.11962554283399654</v>
      </c>
      <c r="AR656" s="122">
        <f t="shared" si="135"/>
        <v>6.1391695424223618E-2</v>
      </c>
      <c r="AS656" s="122">
        <f t="shared" si="136"/>
        <v>9.8523398830114448E-2</v>
      </c>
      <c r="AT656" s="122">
        <f t="shared" si="137"/>
        <v>0.16188344566608087</v>
      </c>
      <c r="AU656" s="122">
        <f t="shared" si="138"/>
        <v>0.12733460101831354</v>
      </c>
      <c r="AV656" s="122">
        <f t="shared" si="139"/>
        <v>0.12641261706857046</v>
      </c>
      <c r="AW656" s="122">
        <f t="shared" si="140"/>
        <v>8.2736270259087474E-2</v>
      </c>
      <c r="AX656" s="122">
        <f t="shared" si="141"/>
        <v>0.99999999999999989</v>
      </c>
      <c r="AY656" s="122">
        <f>SUMPRODUCT(AN656:AW656,幕後結果_最佳化!$Z$1005:$AI$1005)</f>
        <v>-8.2939344836560694E-2</v>
      </c>
      <c r="AZ656" s="122">
        <f>(SUMPRODUCT(AN656:AW656,MMULT(AN656:AW656,幕後結果!$AB$9:$AK$18)))*252</f>
        <v>5.1993686822651666E-2</v>
      </c>
      <c r="BA656" s="122">
        <f t="shared" si="142"/>
        <v>0.22802124204260371</v>
      </c>
      <c r="BB656" s="98">
        <f t="shared" si="143"/>
        <v>-0.55187553453045723</v>
      </c>
      <c r="BC656" s="56"/>
      <c r="BD656" s="56"/>
    </row>
    <row r="657" spans="1:56">
      <c r="A657" s="91">
        <v>656</v>
      </c>
      <c r="B657" s="122">
        <v>0.82393204850447099</v>
      </c>
      <c r="C657" s="122">
        <v>0.29952838238104396</v>
      </c>
      <c r="D657" s="122">
        <v>0.48952741838341129</v>
      </c>
      <c r="E657" s="122">
        <v>0.79226727676924469</v>
      </c>
      <c r="F657" s="122">
        <v>0.15176344414020737</v>
      </c>
      <c r="G657" s="122">
        <v>6.5992541392036363E-2</v>
      </c>
      <c r="H657" s="122">
        <v>0.85774733385548307</v>
      </c>
      <c r="I657" s="122">
        <v>0.33718018246364556</v>
      </c>
      <c r="J657" s="122">
        <v>0.33823323263878358</v>
      </c>
      <c r="K657" s="100">
        <v>0.11730367977858513</v>
      </c>
      <c r="L657" s="101"/>
      <c r="M657" s="102">
        <v>656</v>
      </c>
      <c r="N657" s="125">
        <v>0.93045432381574578</v>
      </c>
      <c r="O657" s="125">
        <v>-0.52575741692961897</v>
      </c>
      <c r="P657" s="125">
        <v>-2.6253884863817432E-2</v>
      </c>
      <c r="Q657" s="125">
        <v>0.81431338021811583</v>
      </c>
      <c r="R657" s="125">
        <v>-1.0288995321020291</v>
      </c>
      <c r="S657" s="125">
        <v>-1.5063198580114432</v>
      </c>
      <c r="T657" s="125">
        <v>1.0702532478004247</v>
      </c>
      <c r="U657" s="122">
        <v>-0.42017123740998397</v>
      </c>
      <c r="V657" s="122">
        <v>-0.41728977680813101</v>
      </c>
      <c r="W657" s="94">
        <v>-1.1885739608293036</v>
      </c>
      <c r="X657" s="56"/>
      <c r="Y657" s="95">
        <v>656</v>
      </c>
      <c r="Z657" s="122">
        <f>(幕後結果!$AB$2+幕後結果!$AB$4*幕後結果_最佳化!$N1658)*12/3</f>
        <v>-0.87434524856183549</v>
      </c>
      <c r="AA657" s="122">
        <f>(幕後結果!$AC$2+幕後結果!$AC$4*幕後結果_最佳化!$O1658)*12/3</f>
        <v>-0.54056915391116134</v>
      </c>
      <c r="AB657" s="122">
        <f>(幕後結果!$AD$2+幕後結果!$AD$4*幕後結果_最佳化!$P1658)*12/3</f>
        <v>-0.13731759234230395</v>
      </c>
      <c r="AC657" s="122">
        <f>(幕後結果!$AE$2+幕後結果!$AE$4*幕後結果_最佳化!$Q1658)*12/3</f>
        <v>1.1311858861826114</v>
      </c>
      <c r="AD657" s="122">
        <f>(幕後結果!$AF$2+幕後結果!$AF$4*幕後結果_最佳化!$R1658)*12/3</f>
        <v>-0.42081168689202419</v>
      </c>
      <c r="AE657" s="122">
        <f>(幕後結果!$AG$2+幕後結果!$AG$4*幕後結果_最佳化!$S1658)*12/3</f>
        <v>-0.80682138408508142</v>
      </c>
      <c r="AF657" s="122">
        <f>(幕後結果!$AH$2+幕後結果!$AH$4*幕後結果_最佳化!$T1658)*12/3</f>
        <v>1.3258151250122356</v>
      </c>
      <c r="AG657" s="122">
        <f>(幕後結果!$AI$2+幕後結果!$AI$4*幕後結果_最佳化!$U1658)*12/3</f>
        <v>-1.3220488263242507</v>
      </c>
      <c r="AH657" s="122">
        <f>(幕後結果!$AJ$2+幕後結果!$AJ$4*幕後結果_最佳化!$V1658)*12/3</f>
        <v>0.71089941941302504</v>
      </c>
      <c r="AI657" s="96">
        <f>(幕後結果!$AK$2+幕後結果!$AK$4*幕後結果_最佳化!$W1658)*12/3</f>
        <v>-4.2440772408718628</v>
      </c>
      <c r="AJ657" s="56"/>
      <c r="AK657" s="56"/>
      <c r="AL657" s="56"/>
      <c r="AM657" s="104">
        <v>656</v>
      </c>
      <c r="AN657" s="122">
        <f t="shared" si="131"/>
        <v>0.14369378076467254</v>
      </c>
      <c r="AO657" s="122">
        <f t="shared" si="132"/>
        <v>6.9541380964351654E-2</v>
      </c>
      <c r="AP657" s="122">
        <f t="shared" si="133"/>
        <v>9.7258280664703711E-2</v>
      </c>
      <c r="AQ657" s="122">
        <f t="shared" si="134"/>
        <v>1.6329440263091893E-2</v>
      </c>
      <c r="AR657" s="122">
        <f t="shared" si="135"/>
        <v>0.17551688273501651</v>
      </c>
      <c r="AS657" s="122">
        <f t="shared" si="136"/>
        <v>1.7068051907456059E-2</v>
      </c>
      <c r="AT657" s="122">
        <f t="shared" si="137"/>
        <v>0.11237199074761998</v>
      </c>
      <c r="AU657" s="122">
        <f t="shared" si="138"/>
        <v>0.16869058602114267</v>
      </c>
      <c r="AV657" s="122">
        <f t="shared" si="139"/>
        <v>2.6799430237093615E-2</v>
      </c>
      <c r="AW657" s="122">
        <f t="shared" si="140"/>
        <v>0.17273017569485122</v>
      </c>
      <c r="AX657" s="122">
        <f t="shared" si="141"/>
        <v>1</v>
      </c>
      <c r="AY657" s="122">
        <f>SUMPRODUCT(AN657:AW657,幕後結果_最佳化!$Z$1005:$AI$1005)</f>
        <v>-0.35833273564758517</v>
      </c>
      <c r="AZ657" s="122">
        <f>(SUMPRODUCT(AN657:AW657,MMULT(AN657:AW657,幕後結果!$AB$9:$AK$18)))*252</f>
        <v>9.8302489552436673E-2</v>
      </c>
      <c r="BA657" s="122">
        <f t="shared" si="142"/>
        <v>0.31353227832623021</v>
      </c>
      <c r="BB657" s="98">
        <f t="shared" si="143"/>
        <v>-1.2797174753092013</v>
      </c>
      <c r="BC657" s="56"/>
      <c r="BD657" s="56"/>
    </row>
    <row r="658" spans="1:56">
      <c r="A658" s="91">
        <v>657</v>
      </c>
      <c r="B658" s="122">
        <v>0.34046483515291848</v>
      </c>
      <c r="C658" s="122">
        <v>0.55935547259476381</v>
      </c>
      <c r="D658" s="122">
        <v>0.11566421918125425</v>
      </c>
      <c r="E658" s="122">
        <v>0.12690359755721126</v>
      </c>
      <c r="F658" s="122">
        <v>0.17310304738407156</v>
      </c>
      <c r="G658" s="122">
        <v>0.52324889233797323</v>
      </c>
      <c r="H658" s="122">
        <v>0.9355105789223821</v>
      </c>
      <c r="I658" s="122">
        <v>0.52831447390336805</v>
      </c>
      <c r="J658" s="122">
        <v>0.33546995751830444</v>
      </c>
      <c r="K658" s="100">
        <v>0.26962350172477834</v>
      </c>
      <c r="L658" s="101"/>
      <c r="M658" s="102">
        <v>657</v>
      </c>
      <c r="N658" s="125">
        <v>-0.41119484177129967</v>
      </c>
      <c r="O658" s="125">
        <v>0.14933530934999001</v>
      </c>
      <c r="P658" s="125">
        <v>-1.1969438570927062</v>
      </c>
      <c r="Q658" s="125">
        <v>-1.1411507501577416</v>
      </c>
      <c r="R658" s="125">
        <v>-0.94197372018442893</v>
      </c>
      <c r="S658" s="125">
        <v>5.830935582725108E-2</v>
      </c>
      <c r="T658" s="125">
        <v>1.5181410597659672</v>
      </c>
      <c r="U658" s="122">
        <v>7.1033552123648827E-2</v>
      </c>
      <c r="V658" s="122">
        <v>-0.42485838204039506</v>
      </c>
      <c r="W658" s="94">
        <v>-0.61395206520498358</v>
      </c>
      <c r="X658" s="56"/>
      <c r="Y658" s="95">
        <v>657</v>
      </c>
      <c r="Z658" s="122">
        <f>(幕後結果!$AB$2+幕後結果!$AB$4*幕後結果_最佳化!$N1659)*12/3</f>
        <v>-2.2485447512023944</v>
      </c>
      <c r="AA658" s="122">
        <f>(幕後結果!$AC$2+幕後結果!$AC$4*幕後結果_最佳化!$O1659)*12/3</f>
        <v>0.15109860251308771</v>
      </c>
      <c r="AB658" s="122">
        <f>(幕後結果!$AD$2+幕後結果!$AD$4*幕後結果_最佳化!$P1659)*12/3</f>
        <v>-1.4301074062189034</v>
      </c>
      <c r="AC658" s="122">
        <f>(幕後結果!$AE$2+幕後結果!$AE$4*幕後結果_最佳化!$Q1659)*12/3</f>
        <v>-1.5628579540820502</v>
      </c>
      <c r="AD658" s="122">
        <f>(幕後結果!$AF$2+幕後結果!$AF$4*幕後結果_最佳化!$R1659)*12/3</f>
        <v>-1.4073215465929358</v>
      </c>
      <c r="AE658" s="122">
        <f>(幕後結果!$AG$2+幕後結果!$AG$4*幕後結果_最佳化!$S1659)*12/3</f>
        <v>-0.10045359267256972</v>
      </c>
      <c r="AF658" s="122">
        <f>(幕後結果!$AH$2+幕後結果!$AH$4*幕後結果_最佳化!$T1659)*12/3</f>
        <v>1.3877292709266997</v>
      </c>
      <c r="AG658" s="122">
        <f>(幕後結果!$AI$2+幕後結果!$AI$4*幕後結果_最佳化!$U1659)*12/3</f>
        <v>-0.84284399476793981</v>
      </c>
      <c r="AH658" s="122">
        <f>(幕後結果!$AJ$2+幕後結果!$AJ$4*幕後結果_最佳化!$V1659)*12/3</f>
        <v>0.76972707419446296</v>
      </c>
      <c r="AI658" s="96">
        <f>(幕後結果!$AK$2+幕後結果!$AK$4*幕後結果_最佳化!$W1659)*12/3</f>
        <v>-2.8870570861443059</v>
      </c>
      <c r="AJ658" s="56"/>
      <c r="AK658" s="56"/>
      <c r="AL658" s="56"/>
      <c r="AM658" s="104">
        <v>657</v>
      </c>
      <c r="AN658" s="122">
        <f t="shared" si="131"/>
        <v>2.7707511511496377E-2</v>
      </c>
      <c r="AO658" s="122">
        <f t="shared" si="132"/>
        <v>4.8111442610220285E-3</v>
      </c>
      <c r="AP658" s="122">
        <f t="shared" si="133"/>
        <v>1.1868499739545691E-2</v>
      </c>
      <c r="AQ658" s="122">
        <f t="shared" si="134"/>
        <v>7.4144057084661472E-2</v>
      </c>
      <c r="AR658" s="122">
        <f t="shared" si="135"/>
        <v>6.5138683628577082E-2</v>
      </c>
      <c r="AS658" s="122">
        <f t="shared" si="136"/>
        <v>0.12611387442687605</v>
      </c>
      <c r="AT658" s="122">
        <f t="shared" si="137"/>
        <v>0.15853936138764391</v>
      </c>
      <c r="AU658" s="122">
        <f t="shared" si="138"/>
        <v>0.21805744132898899</v>
      </c>
      <c r="AV658" s="122">
        <f t="shared" si="139"/>
        <v>0.11820346510497176</v>
      </c>
      <c r="AW658" s="122">
        <f t="shared" si="140"/>
        <v>0.19541596152621665</v>
      </c>
      <c r="AX658" s="122">
        <f t="shared" si="141"/>
        <v>1</v>
      </c>
      <c r="AY658" s="122">
        <f>SUMPRODUCT(AN658:AW658,幕後結果_最佳化!$Z$1005:$AI$1005)</f>
        <v>-0.202956784379003</v>
      </c>
      <c r="AZ658" s="122">
        <f>(SUMPRODUCT(AN658:AW658,MMULT(AN658:AW658,幕後結果!$AB$9:$AK$18)))*252</f>
        <v>6.9270828114056548E-2</v>
      </c>
      <c r="BA658" s="122">
        <f t="shared" si="142"/>
        <v>0.26319351837394578</v>
      </c>
      <c r="BB658" s="98">
        <f t="shared" si="143"/>
        <v>-0.93412932772033264</v>
      </c>
      <c r="BC658" s="56"/>
      <c r="BD658" s="56"/>
    </row>
    <row r="659" spans="1:56">
      <c r="A659" s="91">
        <v>658</v>
      </c>
      <c r="B659" s="122">
        <v>0.53479104374869491</v>
      </c>
      <c r="C659" s="122">
        <v>0.5043070137250738</v>
      </c>
      <c r="D659" s="122">
        <v>0.1460861806295064</v>
      </c>
      <c r="E659" s="122">
        <v>0.23317340591698121</v>
      </c>
      <c r="F659" s="122">
        <v>0.23169118557945945</v>
      </c>
      <c r="G659" s="122">
        <v>0.48026358191087115</v>
      </c>
      <c r="H659" s="122">
        <v>0.8124055697241539</v>
      </c>
      <c r="I659" s="122">
        <v>0.33758466655129338</v>
      </c>
      <c r="J659" s="122">
        <v>0.37935541563130659</v>
      </c>
      <c r="K659" s="100">
        <v>2.3429194675607556E-2</v>
      </c>
      <c r="L659" s="101"/>
      <c r="M659" s="102">
        <v>658</v>
      </c>
      <c r="N659" s="125">
        <v>8.7319049549086425E-2</v>
      </c>
      <c r="O659" s="125">
        <v>1.0796292114657182E-2</v>
      </c>
      <c r="P659" s="125">
        <v>-1.053368006812945</v>
      </c>
      <c r="Q659" s="125">
        <v>-0.72843587068878091</v>
      </c>
      <c r="R659" s="125">
        <v>-0.7332886908798959</v>
      </c>
      <c r="S659" s="125">
        <v>-4.9492061038499242E-2</v>
      </c>
      <c r="T659" s="125">
        <v>0.88679577903439732</v>
      </c>
      <c r="U659" s="122">
        <v>-0.41906403644844925</v>
      </c>
      <c r="V659" s="122">
        <v>-0.30717413559916845</v>
      </c>
      <c r="W659" s="94">
        <v>-1.9875779285271922</v>
      </c>
      <c r="X659" s="56"/>
      <c r="Y659" s="95">
        <v>658</v>
      </c>
      <c r="Z659" s="122">
        <f>(幕後結果!$AB$2+幕後結果!$AB$4*幕後結果_最佳化!$N1660)*12/3</f>
        <v>-1.7379361963853579</v>
      </c>
      <c r="AA659" s="122">
        <f>(幕後結果!$AC$2+幕後結果!$AC$4*幕後結果_最佳化!$O1660)*12/3</f>
        <v>1.2870809956051532E-2</v>
      </c>
      <c r="AB659" s="122">
        <f>(幕後結果!$AD$2+幕後結果!$AD$4*幕後結果_最佳化!$P1660)*12/3</f>
        <v>-1.2340838736797417</v>
      </c>
      <c r="AC659" s="122">
        <f>(幕後結果!$AE$2+幕後結果!$AE$4*幕後結果_最佳化!$Q1660)*12/3</f>
        <v>-1.0076598280410547</v>
      </c>
      <c r="AD659" s="122">
        <f>(幕後結果!$AF$2+幕後結果!$AF$4*幕後結果_最佳化!$R1660)*12/3</f>
        <v>-0.7981048219860275</v>
      </c>
      <c r="AE659" s="122">
        <f>(幕後結果!$AG$2+幕後結果!$AG$4*幕後結果_最佳化!$S1660)*12/3</f>
        <v>-8.6539586089478912E-2</v>
      </c>
      <c r="AF659" s="122">
        <f>(幕後結果!$AH$2+幕後結果!$AH$4*幕後結果_最佳化!$T1660)*12/3</f>
        <v>0.91017730859013779</v>
      </c>
      <c r="AG659" s="122">
        <f>(幕後結果!$AI$2+幕後結果!$AI$4*幕後結果_最佳化!$U1660)*12/3</f>
        <v>-1.1673940599712238</v>
      </c>
      <c r="AH659" s="122">
        <f>(幕後結果!$AJ$2+幕後結果!$AJ$4*幕後結果_最佳化!$V1660)*12/3</f>
        <v>0.9643916462511567</v>
      </c>
      <c r="AI659" s="96">
        <f>(幕後結果!$AK$2+幕後結果!$AK$4*幕後結果_最佳化!$W1660)*12/3</f>
        <v>-4.5923899559584056</v>
      </c>
      <c r="AJ659" s="56"/>
      <c r="AK659" s="56"/>
      <c r="AL659" s="56"/>
      <c r="AM659" s="104">
        <v>658</v>
      </c>
      <c r="AN659" s="122">
        <f t="shared" si="131"/>
        <v>0.10725427992387945</v>
      </c>
      <c r="AO659" s="122">
        <f t="shared" si="132"/>
        <v>0.13642953947566372</v>
      </c>
      <c r="AP659" s="122">
        <f t="shared" si="133"/>
        <v>0.19115097641772469</v>
      </c>
      <c r="AQ659" s="122">
        <f t="shared" si="134"/>
        <v>9.2657730241429467E-2</v>
      </c>
      <c r="AR659" s="122">
        <f t="shared" si="135"/>
        <v>6.9578536398244031E-2</v>
      </c>
      <c r="AS659" s="122">
        <f t="shared" si="136"/>
        <v>8.1467043810800485E-2</v>
      </c>
      <c r="AT659" s="122">
        <f t="shared" si="137"/>
        <v>0.150012736149507</v>
      </c>
      <c r="AU659" s="122">
        <f t="shared" si="138"/>
        <v>9.1421515727769909E-2</v>
      </c>
      <c r="AV659" s="122">
        <f t="shared" si="139"/>
        <v>1.1828454338127913E-2</v>
      </c>
      <c r="AW659" s="122">
        <f t="shared" si="140"/>
        <v>6.8199187516853388E-2</v>
      </c>
      <c r="AX659" s="122">
        <f t="shared" si="141"/>
        <v>1.0000000000000002</v>
      </c>
      <c r="AY659" s="122">
        <f>SUMPRODUCT(AN659:AW659,幕後結果_最佳化!$Z$1005:$AI$1005)</f>
        <v>-0.20145294300926958</v>
      </c>
      <c r="AZ659" s="122">
        <f>(SUMPRODUCT(AN659:AW659,MMULT(AN659:AW659,幕後結果!$AB$9:$AK$18)))*252</f>
        <v>6.9617415597300836E-2</v>
      </c>
      <c r="BA659" s="122">
        <f t="shared" si="142"/>
        <v>0.2638511239265447</v>
      </c>
      <c r="BB659" s="98">
        <f t="shared" si="143"/>
        <v>-0.92610158097070172</v>
      </c>
      <c r="BC659" s="56"/>
      <c r="BD659" s="56"/>
    </row>
    <row r="660" spans="1:56">
      <c r="A660" s="91">
        <v>659</v>
      </c>
      <c r="B660" s="122">
        <v>1.1335686880071805E-3</v>
      </c>
      <c r="C660" s="122">
        <v>0.68500499538423454</v>
      </c>
      <c r="D660" s="122">
        <v>0.37976842562664825</v>
      </c>
      <c r="E660" s="122">
        <v>0.47110816438958936</v>
      </c>
      <c r="F660" s="122">
        <v>0.79304666604971907</v>
      </c>
      <c r="G660" s="122">
        <v>0.53139777156135093</v>
      </c>
      <c r="H660" s="122">
        <v>0.45173695431779759</v>
      </c>
      <c r="I660" s="122">
        <v>0.18789379196247702</v>
      </c>
      <c r="J660" s="122">
        <v>0.3522330249568677</v>
      </c>
      <c r="K660" s="100">
        <v>0.56829782720746347</v>
      </c>
      <c r="L660" s="101"/>
      <c r="M660" s="102">
        <v>659</v>
      </c>
      <c r="N660" s="125">
        <v>-3.0528043001634848</v>
      </c>
      <c r="O660" s="125">
        <v>0.48174091173249872</v>
      </c>
      <c r="P660" s="125">
        <v>-0.30608904166479234</v>
      </c>
      <c r="Q660" s="125">
        <v>-7.2484514387127094E-2</v>
      </c>
      <c r="R660" s="125">
        <v>0.81703807780439686</v>
      </c>
      <c r="S660" s="125">
        <v>7.8783967009302722E-2</v>
      </c>
      <c r="T660" s="125">
        <v>-0.12127413175723144</v>
      </c>
      <c r="U660" s="122">
        <v>-0.88568446121350775</v>
      </c>
      <c r="V660" s="122">
        <v>-0.37929872019970573</v>
      </c>
      <c r="W660" s="94">
        <v>0.17204220915471063</v>
      </c>
      <c r="X660" s="56"/>
      <c r="Y660" s="95">
        <v>659</v>
      </c>
      <c r="Z660" s="122">
        <f>(幕後結果!$AB$2+幕後結果!$AB$4*幕後結果_最佳化!$N1661)*12/3</f>
        <v>-4.9542434517302398</v>
      </c>
      <c r="AA660" s="122">
        <f>(幕後結果!$AC$2+幕後結果!$AC$4*幕後結果_最佳化!$O1661)*12/3</f>
        <v>0.45871207788653551</v>
      </c>
      <c r="AB660" s="122">
        <f>(幕後結果!$AD$2+幕後結果!$AD$4*幕後結果_最佳化!$P1661)*12/3</f>
        <v>-0.75376024304078104</v>
      </c>
      <c r="AC660" s="122">
        <f>(幕後結果!$AE$2+幕後結果!$AE$4*幕後結果_最佳化!$Q1661)*12/3</f>
        <v>-0.31680075670574909</v>
      </c>
      <c r="AD660" s="122">
        <f>(幕後結果!$AF$2+幕後結果!$AF$4*幕後結果_最佳化!$R1661)*12/3</f>
        <v>2.0554848350886266</v>
      </c>
      <c r="AE660" s="122">
        <f>(幕後結果!$AG$2+幕後結果!$AG$4*幕後結果_最佳化!$S1661)*12/3</f>
        <v>-0.32149557843221993</v>
      </c>
      <c r="AF660" s="122">
        <f>(幕後結果!$AH$2+幕後結果!$AH$4*幕後結果_最佳化!$T1661)*12/3</f>
        <v>-0.37103177330391657</v>
      </c>
      <c r="AG660" s="122">
        <f>(幕後結果!$AI$2+幕後結果!$AI$4*幕後結果_最佳化!$U1661)*12/3</f>
        <v>-1.2736556905830407</v>
      </c>
      <c r="AH660" s="122">
        <f>(幕後結果!$AJ$2+幕後結果!$AJ$4*幕後結果_最佳化!$V1661)*12/3</f>
        <v>-3.7876937138389022E-2</v>
      </c>
      <c r="AI660" s="96">
        <f>(幕後結果!$AK$2+幕後結果!$AK$4*幕後結果_最佳化!$W1661)*12/3</f>
        <v>-1.8304695117138694</v>
      </c>
      <c r="AJ660" s="56"/>
      <c r="AK660" s="56"/>
      <c r="AL660" s="56"/>
      <c r="AM660" s="104">
        <v>659</v>
      </c>
      <c r="AN660" s="122">
        <f t="shared" si="131"/>
        <v>0.10742488421044255</v>
      </c>
      <c r="AO660" s="122">
        <f t="shared" si="132"/>
        <v>0.12055847745761704</v>
      </c>
      <c r="AP660" s="122">
        <f t="shared" si="133"/>
        <v>0.15984069115680177</v>
      </c>
      <c r="AQ660" s="122">
        <f t="shared" si="134"/>
        <v>0.19804609308578899</v>
      </c>
      <c r="AR660" s="122">
        <f t="shared" si="135"/>
        <v>3.4726337249861641E-2</v>
      </c>
      <c r="AS660" s="122">
        <f t="shared" si="136"/>
        <v>5.8264122826105019E-2</v>
      </c>
      <c r="AT660" s="122">
        <f t="shared" si="137"/>
        <v>5.0631072753646852E-2</v>
      </c>
      <c r="AU660" s="122">
        <f t="shared" si="138"/>
        <v>8.133226063048761E-2</v>
      </c>
      <c r="AV660" s="122">
        <f t="shared" si="139"/>
        <v>0.1549473427429878</v>
      </c>
      <c r="AW660" s="122">
        <f t="shared" si="140"/>
        <v>3.4228717886260605E-2</v>
      </c>
      <c r="AX660" s="122">
        <f t="shared" si="141"/>
        <v>0.99999999999999989</v>
      </c>
      <c r="AY660" s="122">
        <f>SUMPRODUCT(AN660:AW660,幕後結果_最佳化!$Z$1005:$AI$1005)</f>
        <v>-3.7800731560881914E-2</v>
      </c>
      <c r="AZ660" s="122">
        <f>(SUMPRODUCT(AN660:AW660,MMULT(AN660:AW660,幕後結果!$AB$9:$AK$18)))*252</f>
        <v>6.3316068670207851E-2</v>
      </c>
      <c r="BA660" s="122">
        <f t="shared" si="142"/>
        <v>0.25162684409698394</v>
      </c>
      <c r="BB660" s="98">
        <f t="shared" si="143"/>
        <v>-0.32071590712228476</v>
      </c>
      <c r="BC660" s="56"/>
      <c r="BD660" s="56"/>
    </row>
    <row r="661" spans="1:56">
      <c r="A661" s="91">
        <v>660</v>
      </c>
      <c r="B661" s="122">
        <v>0.14013554809788875</v>
      </c>
      <c r="C661" s="122">
        <v>0.20190673848669749</v>
      </c>
      <c r="D661" s="122">
        <v>0.91112571762989725</v>
      </c>
      <c r="E661" s="122">
        <v>0.37998215230966159</v>
      </c>
      <c r="F661" s="122">
        <v>0.98599974172210447</v>
      </c>
      <c r="G661" s="122">
        <v>0.59257419980316994</v>
      </c>
      <c r="H661" s="122">
        <v>0.11056597569450632</v>
      </c>
      <c r="I661" s="122">
        <v>0.83373272463156978</v>
      </c>
      <c r="J661" s="122">
        <v>0.79359040864368424</v>
      </c>
      <c r="K661" s="100">
        <v>0.27650948431363198</v>
      </c>
      <c r="L661" s="101"/>
      <c r="M661" s="102">
        <v>660</v>
      </c>
      <c r="N661" s="125">
        <v>-1.0797105460467133</v>
      </c>
      <c r="O661" s="125">
        <v>-0.83482992022009328</v>
      </c>
      <c r="P661" s="125">
        <v>1.3477196648764174</v>
      </c>
      <c r="Q661" s="125">
        <v>-0.30552766284495753</v>
      </c>
      <c r="R661" s="125">
        <v>2.1972791393633107</v>
      </c>
      <c r="S661" s="125">
        <v>0.23417180819031852</v>
      </c>
      <c r="T661" s="125">
        <v>-1.2235237183207186</v>
      </c>
      <c r="U661" s="122">
        <v>0.96902132235680383</v>
      </c>
      <c r="V661" s="122">
        <v>0.81894256607786409</v>
      </c>
      <c r="W661" s="94">
        <v>-0.59324235822988403</v>
      </c>
      <c r="X661" s="56"/>
      <c r="Y661" s="95">
        <v>660</v>
      </c>
      <c r="Z661" s="122">
        <f>(幕後結果!$AB$2+幕後結果!$AB$4*幕後結果_最佳化!$N1662)*12/3</f>
        <v>-2.9332796072932603</v>
      </c>
      <c r="AA661" s="122">
        <f>(幕後結果!$AC$2+幕後結果!$AC$4*幕後結果_最佳化!$O1662)*12/3</f>
        <v>-0.90088629267477838</v>
      </c>
      <c r="AB661" s="122">
        <f>(幕後結果!$AD$2+幕後結果!$AD$4*幕後結果_最佳化!$P1662)*12/3</f>
        <v>0.92697436448762138</v>
      </c>
      <c r="AC661" s="122">
        <f>(幕後結果!$AE$2+幕後結果!$AE$4*幕後結果_最佳化!$Q1662)*12/3</f>
        <v>0.17276481620029738</v>
      </c>
      <c r="AD661" s="122">
        <f>(幕後結果!$AF$2+幕後結果!$AF$4*幕後結果_最佳化!$R1662)*12/3</f>
        <v>5.3666942193471998</v>
      </c>
      <c r="AE661" s="122">
        <f>(幕後結果!$AG$2+幕後結果!$AG$4*幕後結果_最佳化!$S1662)*12/3</f>
        <v>-0.431220562823669</v>
      </c>
      <c r="AF661" s="122">
        <f>(幕後結果!$AH$2+幕後結果!$AH$4*幕後結果_最佳化!$T1662)*12/3</f>
        <v>-1.2526901941295465</v>
      </c>
      <c r="AG661" s="122">
        <f>(幕後結果!$AI$2+幕後結果!$AI$4*幕後結果_最佳化!$U1662)*12/3</f>
        <v>0.81625542417307295</v>
      </c>
      <c r="AH661" s="122">
        <f>(幕後結果!$AJ$2+幕後結果!$AJ$4*幕後結果_最佳化!$V1662)*12/3</f>
        <v>0.96532227268575854</v>
      </c>
      <c r="AI661" s="96">
        <f>(幕後結果!$AK$2+幕後結果!$AK$4*幕後結果_最佳化!$W1662)*12/3</f>
        <v>-0.93567205666165643</v>
      </c>
      <c r="AJ661" s="56"/>
      <c r="AK661" s="56"/>
      <c r="AL661" s="56"/>
      <c r="AM661" s="104">
        <v>660</v>
      </c>
      <c r="AN661" s="122">
        <f t="shared" si="131"/>
        <v>2.4103229276077533E-2</v>
      </c>
      <c r="AO661" s="122">
        <f t="shared" si="132"/>
        <v>0.1421041909417402</v>
      </c>
      <c r="AP661" s="122">
        <f t="shared" si="133"/>
        <v>2.8977103735124951E-2</v>
      </c>
      <c r="AQ661" s="122">
        <f t="shared" si="134"/>
        <v>7.1884216643542206E-2</v>
      </c>
      <c r="AR661" s="122">
        <f t="shared" si="135"/>
        <v>0.15154299919634909</v>
      </c>
      <c r="AS661" s="122">
        <f t="shared" si="136"/>
        <v>3.9648931318268049E-2</v>
      </c>
      <c r="AT661" s="122">
        <f t="shared" si="137"/>
        <v>0.17164834855506106</v>
      </c>
      <c r="AU661" s="122">
        <f t="shared" si="138"/>
        <v>0.15860054380481053</v>
      </c>
      <c r="AV661" s="122">
        <f t="shared" si="139"/>
        <v>0.16064522863349184</v>
      </c>
      <c r="AW661" s="122">
        <f t="shared" si="140"/>
        <v>5.0845207895534664E-2</v>
      </c>
      <c r="AX661" s="122">
        <f t="shared" si="141"/>
        <v>1</v>
      </c>
      <c r="AY661" s="122">
        <f>SUMPRODUCT(AN661:AW661,幕後結果_最佳化!$Z$1005:$AI$1005)</f>
        <v>0.19490434424173753</v>
      </c>
      <c r="AZ661" s="122">
        <f>(SUMPRODUCT(AN661:AW661,MMULT(AN661:AW661,幕後結果!$AB$9:$AK$18)))*252</f>
        <v>6.3174014920456115E-2</v>
      </c>
      <c r="BA661" s="122">
        <f t="shared" si="142"/>
        <v>0.25134441493786192</v>
      </c>
      <c r="BB661" s="98">
        <f t="shared" si="143"/>
        <v>0.60476515572990341</v>
      </c>
      <c r="BC661" s="56"/>
      <c r="BD661" s="56"/>
    </row>
    <row r="662" spans="1:56">
      <c r="A662" s="91">
        <v>661</v>
      </c>
      <c r="B662" s="122">
        <v>0.29970433753447101</v>
      </c>
      <c r="C662" s="122">
        <v>0.97571378915825102</v>
      </c>
      <c r="D662" s="122">
        <v>0.97122839838816288</v>
      </c>
      <c r="E662" s="122">
        <v>0.22633328496310168</v>
      </c>
      <c r="F662" s="122">
        <v>0.76236341293379994</v>
      </c>
      <c r="G662" s="122">
        <v>0.54758003340669359</v>
      </c>
      <c r="H662" s="122">
        <v>6.898594735076391E-2</v>
      </c>
      <c r="I662" s="122">
        <v>3.2052585330025085E-2</v>
      </c>
      <c r="J662" s="122">
        <v>0.3205812912925714</v>
      </c>
      <c r="K662" s="100">
        <v>0.33573415451277033</v>
      </c>
      <c r="L662" s="101"/>
      <c r="M662" s="102">
        <v>661</v>
      </c>
      <c r="N662" s="125">
        <v>-0.52525105836435926</v>
      </c>
      <c r="O662" s="125">
        <v>1.9723258397345824</v>
      </c>
      <c r="P662" s="125">
        <v>1.8991618181406937</v>
      </c>
      <c r="Q662" s="125">
        <v>-0.75097688021490738</v>
      </c>
      <c r="R662" s="125">
        <v>0.71392561989580394</v>
      </c>
      <c r="S662" s="125">
        <v>0.11954961698678004</v>
      </c>
      <c r="T662" s="125">
        <v>-1.4833859630396669</v>
      </c>
      <c r="U662" s="122">
        <v>-1.8514477106736802</v>
      </c>
      <c r="V662" s="122">
        <v>-0.46607393080124854</v>
      </c>
      <c r="W662" s="94">
        <v>-0.42413370071158402</v>
      </c>
      <c r="X662" s="56"/>
      <c r="Y662" s="95">
        <v>661</v>
      </c>
      <c r="Z662" s="122">
        <f>(幕後結果!$AB$2+幕後結果!$AB$4*幕後結果_最佳化!$N1663)*12/3</f>
        <v>-2.3653681355382434</v>
      </c>
      <c r="AA662" s="122">
        <f>(幕後結果!$AC$2+幕後結果!$AC$4*幕後結果_最佳化!$O1663)*12/3</f>
        <v>2.0772167826817896</v>
      </c>
      <c r="AB662" s="122">
        <f>(幕後結果!$AD$2+幕後結果!$AD$4*幕後結果_最佳化!$P1663)*12/3</f>
        <v>2.8995653367781409</v>
      </c>
      <c r="AC662" s="122">
        <f>(幕後結果!$AE$2+幕後結果!$AE$4*幕後結果_最佳化!$Q1663)*12/3</f>
        <v>1.0622454054357857</v>
      </c>
      <c r="AD662" s="122">
        <f>(幕後結果!$AF$2+幕後結果!$AF$4*幕後結果_最佳化!$R1663)*12/3</f>
        <v>3.0229595027302008</v>
      </c>
      <c r="AE662" s="122">
        <f>(幕後結果!$AG$2+幕後結果!$AG$4*幕後結果_最佳化!$S1663)*12/3</f>
        <v>-0.21630879543610773</v>
      </c>
      <c r="AF662" s="122">
        <f>(幕後結果!$AH$2+幕後結果!$AH$4*幕後結果_最佳化!$T1663)*12/3</f>
        <v>-0.79261797645811305</v>
      </c>
      <c r="AG662" s="122">
        <f>(幕後結果!$AI$2+幕後結果!$AI$4*幕後結果_最佳化!$U1663)*12/3</f>
        <v>-0.27627982650262994</v>
      </c>
      <c r="AH662" s="122">
        <f>(幕後結果!$AJ$2+幕後結果!$AJ$4*幕後結果_最佳化!$V1663)*12/3</f>
        <v>0.43072512383247946</v>
      </c>
      <c r="AI662" s="96">
        <f>(幕後結果!$AK$2+幕後結果!$AK$4*幕後結果_最佳化!$W1663)*12/3</f>
        <v>-1.1665057569095298</v>
      </c>
      <c r="AJ662" s="56"/>
      <c r="AK662" s="56"/>
      <c r="AL662" s="56"/>
      <c r="AM662" s="104">
        <v>661</v>
      </c>
      <c r="AN662" s="122">
        <f t="shared" si="131"/>
        <v>0.11930833587438491</v>
      </c>
      <c r="AO662" s="122">
        <f t="shared" si="132"/>
        <v>9.432847311244355E-2</v>
      </c>
      <c r="AP662" s="122">
        <f t="shared" si="133"/>
        <v>7.5120064842459755E-2</v>
      </c>
      <c r="AQ662" s="122">
        <f t="shared" si="134"/>
        <v>0.12487065103064617</v>
      </c>
      <c r="AR662" s="122">
        <f t="shared" si="135"/>
        <v>7.4560235097661492E-2</v>
      </c>
      <c r="AS662" s="122">
        <f t="shared" si="136"/>
        <v>0.10049954500025449</v>
      </c>
      <c r="AT662" s="122">
        <f t="shared" si="137"/>
        <v>6.3596897822702794E-2</v>
      </c>
      <c r="AU662" s="122">
        <f t="shared" si="138"/>
        <v>9.1460852581820171E-2</v>
      </c>
      <c r="AV662" s="122">
        <f t="shared" si="139"/>
        <v>0.12167950794296226</v>
      </c>
      <c r="AW662" s="122">
        <f t="shared" si="140"/>
        <v>0.1345754366946644</v>
      </c>
      <c r="AX662" s="122">
        <f t="shared" si="141"/>
        <v>1</v>
      </c>
      <c r="AY662" s="122">
        <f>SUMPRODUCT(AN662:AW662,幕後結果_最佳化!$Z$1005:$AI$1005)</f>
        <v>-0.23005570595734337</v>
      </c>
      <c r="AZ662" s="122">
        <f>(SUMPRODUCT(AN662:AW662,MMULT(AN662:AW662,幕後結果!$AB$9:$AK$18)))*252</f>
        <v>5.9700522002448089E-2</v>
      </c>
      <c r="BA662" s="122">
        <f t="shared" si="142"/>
        <v>0.24433690266197633</v>
      </c>
      <c r="BB662" s="98">
        <f t="shared" si="143"/>
        <v>-1.1171284524915142</v>
      </c>
      <c r="BC662" s="56"/>
      <c r="BD662" s="56"/>
    </row>
    <row r="663" spans="1:56">
      <c r="A663" s="91">
        <v>662</v>
      </c>
      <c r="B663" s="122">
        <v>0.20513396848075494</v>
      </c>
      <c r="C663" s="122">
        <v>0.73650917113605674</v>
      </c>
      <c r="D663" s="122">
        <v>0.91724143838479666</v>
      </c>
      <c r="E663" s="122">
        <v>0.40032313758994253</v>
      </c>
      <c r="F663" s="122">
        <v>0.70008573609347624</v>
      </c>
      <c r="G663" s="122">
        <v>0.88143103679673795</v>
      </c>
      <c r="H663" s="122">
        <v>0.72977768578262103</v>
      </c>
      <c r="I663" s="122">
        <v>0.90645814701087146</v>
      </c>
      <c r="J663" s="122">
        <v>0.64315353116367469</v>
      </c>
      <c r="K663" s="100">
        <v>0.86248457777733978</v>
      </c>
      <c r="L663" s="101"/>
      <c r="M663" s="102">
        <v>662</v>
      </c>
      <c r="N663" s="125">
        <v>-0.82342221040516983</v>
      </c>
      <c r="O663" s="125">
        <v>0.63262025351893103</v>
      </c>
      <c r="P663" s="125">
        <v>1.386752901660397</v>
      </c>
      <c r="Q663" s="125">
        <v>-0.25251078984382891</v>
      </c>
      <c r="R663" s="125">
        <v>0.52464711454707513</v>
      </c>
      <c r="S663" s="125">
        <v>1.1821708249961487</v>
      </c>
      <c r="T663" s="125">
        <v>0.61214076522547112</v>
      </c>
      <c r="U663" s="122">
        <v>1.3192555102343879</v>
      </c>
      <c r="V663" s="122">
        <v>0.36690090325348806</v>
      </c>
      <c r="W663" s="94">
        <v>1.0915502250481703</v>
      </c>
      <c r="X663" s="56"/>
      <c r="Y663" s="95">
        <v>662</v>
      </c>
      <c r="Z663" s="122">
        <f>(幕後結果!$AB$2+幕後結果!$AB$4*幕後結果_最佳化!$N1664)*12/3</f>
        <v>-2.670773348276521</v>
      </c>
      <c r="AA663" s="122">
        <f>(幕後結果!$AC$2+幕後結果!$AC$4*幕後結果_最佳化!$O1664)*12/3</f>
        <v>0.65536895310424059</v>
      </c>
      <c r="AB663" s="122">
        <f>(幕後結果!$AD$2+幕後結果!$AD$4*幕後結果_最佳化!$P1664)*12/3</f>
        <v>1.6663847423344864</v>
      </c>
      <c r="AC663" s="122">
        <f>(幕後結果!$AE$2+幕後結果!$AE$4*幕後結果_最佳化!$Q1664)*12/3</f>
        <v>0.80950930041463742</v>
      </c>
      <c r="AD663" s="122">
        <f>(幕後結果!$AF$2+幕後結果!$AF$4*幕後結果_最佳化!$R1664)*12/3</f>
        <v>2.4878722566906362</v>
      </c>
      <c r="AE663" s="122">
        <f>(幕後結果!$AG$2+幕後結果!$AG$4*幕後結果_最佳化!$S1664)*12/3</f>
        <v>0.45585420547781785</v>
      </c>
      <c r="AF663" s="122">
        <f>(幕後結果!$AH$2+幕後結果!$AH$4*幕後結果_最佳化!$T1664)*12/3</f>
        <v>0.66766460914401915</v>
      </c>
      <c r="AG663" s="122">
        <f>(幕後結果!$AI$2+幕後結果!$AI$4*幕後結果_最佳化!$U1664)*12/3</f>
        <v>1.4504849636945931</v>
      </c>
      <c r="AH663" s="122">
        <f>(幕後結果!$AJ$2+幕後結果!$AJ$4*幕後結果_最佳化!$V1664)*12/3</f>
        <v>1.0433323805966308</v>
      </c>
      <c r="AI663" s="96">
        <f>(幕後結果!$AK$2+幕後結果!$AK$4*幕後結果_最佳化!$W1664)*12/3</f>
        <v>1.1884961961733982</v>
      </c>
      <c r="AJ663" s="56"/>
      <c r="AK663" s="56"/>
      <c r="AL663" s="56"/>
      <c r="AM663" s="104">
        <v>662</v>
      </c>
      <c r="AN663" s="122">
        <f t="shared" si="131"/>
        <v>0.1218054663181322</v>
      </c>
      <c r="AO663" s="122">
        <f t="shared" si="132"/>
        <v>8.2622358885691416E-2</v>
      </c>
      <c r="AP663" s="122">
        <f t="shared" si="133"/>
        <v>0.14481510409572104</v>
      </c>
      <c r="AQ663" s="122">
        <f t="shared" si="134"/>
        <v>2.0016438927482925E-2</v>
      </c>
      <c r="AR663" s="122">
        <f t="shared" si="135"/>
        <v>0.17188123867163113</v>
      </c>
      <c r="AS663" s="122">
        <f t="shared" si="136"/>
        <v>2.6559408967695746E-2</v>
      </c>
      <c r="AT663" s="122">
        <f t="shared" si="137"/>
        <v>9.4376670605794591E-2</v>
      </c>
      <c r="AU663" s="122">
        <f t="shared" si="138"/>
        <v>5.158261500512782E-2</v>
      </c>
      <c r="AV663" s="122">
        <f t="shared" si="139"/>
        <v>0.1390364330573064</v>
      </c>
      <c r="AW663" s="122">
        <f t="shared" si="140"/>
        <v>0.14730426546541672</v>
      </c>
      <c r="AX663" s="122">
        <f t="shared" si="141"/>
        <v>1</v>
      </c>
      <c r="AY663" s="122">
        <f>SUMPRODUCT(AN663:AW663,幕後結果_最佳化!$Z$1005:$AI$1005)</f>
        <v>-0.14177841545681438</v>
      </c>
      <c r="AZ663" s="122">
        <f>(SUMPRODUCT(AN663:AW663,MMULT(AN663:AW663,幕後結果!$AB$9:$AK$18)))*252</f>
        <v>7.5666985616107837E-2</v>
      </c>
      <c r="BA663" s="122">
        <f t="shared" si="142"/>
        <v>0.27507632689147904</v>
      </c>
      <c r="BB663" s="98">
        <f t="shared" si="143"/>
        <v>-0.67137153365317492</v>
      </c>
      <c r="BC663" s="56"/>
      <c r="BD663" s="56"/>
    </row>
    <row r="664" spans="1:56">
      <c r="A664" s="91">
        <v>663</v>
      </c>
      <c r="B664" s="122">
        <v>0.7426928698774411</v>
      </c>
      <c r="C664" s="122">
        <v>0.44185590649093842</v>
      </c>
      <c r="D664" s="122">
        <v>0.38423927586024353</v>
      </c>
      <c r="E664" s="122">
        <v>0.39851660192850513</v>
      </c>
      <c r="F664" s="122">
        <v>0.6108187835992378</v>
      </c>
      <c r="G664" s="122">
        <v>0.94433605082075789</v>
      </c>
      <c r="H664" s="122">
        <v>0.57103136448623459</v>
      </c>
      <c r="I664" s="122">
        <v>0.63353354298902476</v>
      </c>
      <c r="J664" s="122">
        <v>0.58637852019799097</v>
      </c>
      <c r="K664" s="100">
        <v>0.92486126302051974</v>
      </c>
      <c r="L664" s="101"/>
      <c r="M664" s="102">
        <v>663</v>
      </c>
      <c r="N664" s="125">
        <v>0.65166972018914993</v>
      </c>
      <c r="O664" s="125">
        <v>-0.14626548345972251</v>
      </c>
      <c r="P664" s="125">
        <v>-0.2943655980493225</v>
      </c>
      <c r="Q664" s="125">
        <v>-0.25718857423891611</v>
      </c>
      <c r="R664" s="125">
        <v>0.28145370325724223</v>
      </c>
      <c r="S664" s="125">
        <v>1.5922528686036805</v>
      </c>
      <c r="T664" s="125">
        <v>0.17900054847661356</v>
      </c>
      <c r="U664" s="122">
        <v>0.34122671392946052</v>
      </c>
      <c r="V664" s="122">
        <v>0.2182389231593351</v>
      </c>
      <c r="W664" s="94">
        <v>1.4385520720473046</v>
      </c>
      <c r="X664" s="56"/>
      <c r="Y664" s="95">
        <v>663</v>
      </c>
      <c r="Z664" s="122">
        <f>(幕後結果!$AB$2+幕後結果!$AB$4*幕後結果_最佳化!$N1665)*12/3</f>
        <v>-1.1598935673578925</v>
      </c>
      <c r="AA664" s="122">
        <f>(幕後結果!$AC$2+幕後結果!$AC$4*幕後結果_最佳化!$O1665)*12/3</f>
        <v>-0.14385168493869666</v>
      </c>
      <c r="AB664" s="122">
        <f>(幕後結果!$AD$2+幕後結果!$AD$4*幕後結果_最佳化!$P1665)*12/3</f>
        <v>-0.32893905146943825</v>
      </c>
      <c r="AC664" s="122">
        <f>(幕後結果!$AE$2+幕後結果!$AE$4*幕後結果_最佳化!$Q1665)*12/3</f>
        <v>-6.8750732841033502E-2</v>
      </c>
      <c r="AD664" s="122">
        <f>(幕後結果!$AF$2+幕後結果!$AF$4*幕後結果_最佳化!$R1665)*12/3</f>
        <v>1.541485666611812</v>
      </c>
      <c r="AE664" s="122">
        <f>(幕後結果!$AG$2+幕後結果!$AG$4*幕後結果_最佳化!$S1665)*12/3</f>
        <v>0.96856866576557687</v>
      </c>
      <c r="AF664" s="122">
        <f>(幕後結果!$AH$2+幕後結果!$AH$4*幕後結果_最佳化!$T1665)*12/3</f>
        <v>0.26720662058994454</v>
      </c>
      <c r="AG664" s="122">
        <f>(幕後結果!$AI$2+幕後結果!$AI$4*幕後結果_最佳化!$U1665)*12/3</f>
        <v>-6.2955599436274601E-3</v>
      </c>
      <c r="AH664" s="122">
        <f>(幕後結果!$AJ$2+幕後結果!$AJ$4*幕後結果_最佳化!$V1665)*12/3</f>
        <v>1.6008255681889227</v>
      </c>
      <c r="AI664" s="96">
        <f>(幕後結果!$AK$2+幕後結果!$AK$4*幕後結果_最佳化!$W1665)*12/3</f>
        <v>0.42960896196963194</v>
      </c>
      <c r="AJ664" s="56"/>
      <c r="AK664" s="56"/>
      <c r="AL664" s="56"/>
      <c r="AM664" s="104">
        <v>663</v>
      </c>
      <c r="AN664" s="122">
        <f t="shared" si="131"/>
        <v>6.2399048785017161E-2</v>
      </c>
      <c r="AO664" s="122">
        <f t="shared" si="132"/>
        <v>0.18483295600720293</v>
      </c>
      <c r="AP664" s="122">
        <f t="shared" si="133"/>
        <v>9.8997314951691368E-3</v>
      </c>
      <c r="AQ664" s="122">
        <f t="shared" si="134"/>
        <v>4.5094805241577371E-2</v>
      </c>
      <c r="AR664" s="122">
        <f t="shared" si="135"/>
        <v>0.12038010595649042</v>
      </c>
      <c r="AS664" s="122">
        <f t="shared" si="136"/>
        <v>4.2595518524337565E-2</v>
      </c>
      <c r="AT664" s="122">
        <f t="shared" si="137"/>
        <v>7.7695543653847232E-2</v>
      </c>
      <c r="AU664" s="122">
        <f t="shared" si="138"/>
        <v>0.12382723953680269</v>
      </c>
      <c r="AV664" s="122">
        <f t="shared" si="139"/>
        <v>0.15055262041501419</v>
      </c>
      <c r="AW664" s="122">
        <f t="shared" si="140"/>
        <v>0.18272243038454114</v>
      </c>
      <c r="AX664" s="122">
        <f t="shared" si="141"/>
        <v>0.99999999999999989</v>
      </c>
      <c r="AY664" s="122">
        <f>SUMPRODUCT(AN664:AW664,幕後結果_最佳化!$Z$1005:$AI$1005)</f>
        <v>-0.14424100226064177</v>
      </c>
      <c r="AZ664" s="122">
        <f>(SUMPRODUCT(AN664:AW664,MMULT(AN664:AW664,幕後結果!$AB$9:$AK$18)))*252</f>
        <v>7.4583515756181107E-2</v>
      </c>
      <c r="BA664" s="122">
        <f t="shared" si="142"/>
        <v>0.27309982745542172</v>
      </c>
      <c r="BB664" s="98">
        <f t="shared" si="143"/>
        <v>-0.68524760342878255</v>
      </c>
      <c r="BC664" s="56"/>
      <c r="BD664" s="56"/>
    </row>
    <row r="665" spans="1:56">
      <c r="A665" s="91">
        <v>664</v>
      </c>
      <c r="B665" s="122">
        <v>0.45371382057042164</v>
      </c>
      <c r="C665" s="122">
        <v>0.40326408304121464</v>
      </c>
      <c r="D665" s="122">
        <v>0.90715747271949643</v>
      </c>
      <c r="E665" s="122">
        <v>0.90028178197291275</v>
      </c>
      <c r="F665" s="122">
        <v>0.71535504856014831</v>
      </c>
      <c r="G665" s="122">
        <v>0.84431273218698144</v>
      </c>
      <c r="H665" s="122">
        <v>0.27065114382695965</v>
      </c>
      <c r="I665" s="122">
        <v>3.2809141488767679E-3</v>
      </c>
      <c r="J665" s="122">
        <v>0.22527062217808091</v>
      </c>
      <c r="K665" s="100">
        <v>0.44716598841239819</v>
      </c>
      <c r="L665" s="101"/>
      <c r="M665" s="102">
        <v>664</v>
      </c>
      <c r="N665" s="125">
        <v>-0.1162837786684546</v>
      </c>
      <c r="O665" s="125">
        <v>-0.24490735570047087</v>
      </c>
      <c r="P665" s="125">
        <v>1.3234521631599225</v>
      </c>
      <c r="Q665" s="125">
        <v>1.283158830965065</v>
      </c>
      <c r="R665" s="125">
        <v>0.56909760608192284</v>
      </c>
      <c r="S665" s="125">
        <v>1.0123420504663267</v>
      </c>
      <c r="T665" s="125">
        <v>-0.61084486619095546</v>
      </c>
      <c r="U665" s="122">
        <v>-2.7183001490192167</v>
      </c>
      <c r="V665" s="122">
        <v>-0.75451299656843951</v>
      </c>
      <c r="W665" s="94">
        <v>-0.1328247541623459</v>
      </c>
      <c r="X665" s="56"/>
      <c r="Y665" s="95">
        <v>664</v>
      </c>
      <c r="Z665" s="122">
        <f>(幕後結果!$AB$2+幕後結果!$AB$4*幕後結果_最佳化!$N1666)*12/3</f>
        <v>-1.9464787218453072</v>
      </c>
      <c r="AA665" s="122">
        <f>(幕後結果!$AC$2+幕後結果!$AC$4*幕後結果_最佳化!$O1666)*12/3</f>
        <v>-0.26095114827716548</v>
      </c>
      <c r="AB665" s="122">
        <f>(幕後結果!$AD$2+幕後結果!$AD$4*幕後結果_最佳化!$P1666)*12/3</f>
        <v>1.3383087568187808</v>
      </c>
      <c r="AC665" s="122">
        <f>(幕後結果!$AE$2+幕後結果!$AE$4*幕後結果_最佳化!$Q1666)*12/3</f>
        <v>2.2373435520424363</v>
      </c>
      <c r="AD665" s="122">
        <f>(幕後結果!$AF$2+幕後結果!$AF$4*幕後結果_最佳化!$R1666)*12/3</f>
        <v>3.0029558327003785</v>
      </c>
      <c r="AE665" s="122">
        <f>(幕後結果!$AG$2+幕後結果!$AG$4*幕後結果_最佳化!$S1666)*12/3</f>
        <v>0.60455639887853985</v>
      </c>
      <c r="AF665" s="122">
        <f>(幕後結果!$AH$2+幕後結果!$AH$4*幕後結果_最佳化!$T1666)*12/3</f>
        <v>-0.43850407748014586</v>
      </c>
      <c r="AG665" s="122">
        <f>(幕後結果!$AI$2+幕後結果!$AI$4*幕後結果_最佳化!$U1666)*12/3</f>
        <v>-2.7731493668574356</v>
      </c>
      <c r="AH665" s="122">
        <f>(幕後結果!$AJ$2+幕後結果!$AJ$4*幕後結果_最佳化!$V1666)*12/3</f>
        <v>0.65905152354166452</v>
      </c>
      <c r="AI665" s="96">
        <f>(幕後結果!$AK$2+幕後結果!$AK$4*幕後結果_最佳化!$W1666)*12/3</f>
        <v>-2.9682508790945561</v>
      </c>
      <c r="AJ665" s="56"/>
      <c r="AK665" s="56"/>
      <c r="AL665" s="56"/>
      <c r="AM665" s="104">
        <v>664</v>
      </c>
      <c r="AN665" s="122">
        <f t="shared" si="131"/>
        <v>0.10346258170929155</v>
      </c>
      <c r="AO665" s="122">
        <f t="shared" si="132"/>
        <v>0.10396644505639728</v>
      </c>
      <c r="AP665" s="122">
        <f t="shared" si="133"/>
        <v>4.1211993699379661E-2</v>
      </c>
      <c r="AQ665" s="122">
        <f t="shared" si="134"/>
        <v>8.1044955506082803E-2</v>
      </c>
      <c r="AR665" s="122">
        <f t="shared" si="135"/>
        <v>5.7901423357893736E-2</v>
      </c>
      <c r="AS665" s="122">
        <f t="shared" si="136"/>
        <v>0.1027629527250562</v>
      </c>
      <c r="AT665" s="122">
        <f t="shared" si="137"/>
        <v>0.16954565266454089</v>
      </c>
      <c r="AU665" s="122">
        <f t="shared" si="138"/>
        <v>8.940011533916177E-2</v>
      </c>
      <c r="AV665" s="122">
        <f t="shared" si="139"/>
        <v>0.19441084567846209</v>
      </c>
      <c r="AW665" s="122">
        <f t="shared" si="140"/>
        <v>5.6293034263734033E-2</v>
      </c>
      <c r="AX665" s="122">
        <f t="shared" si="141"/>
        <v>1</v>
      </c>
      <c r="AY665" s="122">
        <f>SUMPRODUCT(AN665:AW665,幕後結果_最佳化!$Z$1005:$AI$1005)</f>
        <v>-1.0633262114949707E-2</v>
      </c>
      <c r="AZ665" s="122">
        <f>(SUMPRODUCT(AN665:AW665,MMULT(AN665:AW665,幕後結果!$AB$9:$AK$18)))*252</f>
        <v>4.458710750658372E-2</v>
      </c>
      <c r="BA665" s="122">
        <f t="shared" si="142"/>
        <v>0.2111565947503978</v>
      </c>
      <c r="BB665" s="98">
        <f t="shared" si="143"/>
        <v>-0.25352398857459246</v>
      </c>
      <c r="BC665" s="56"/>
      <c r="BD665" s="56"/>
    </row>
    <row r="666" spans="1:56">
      <c r="A666" s="91">
        <v>665</v>
      </c>
      <c r="B666" s="122">
        <v>0.64158064122000424</v>
      </c>
      <c r="C666" s="122">
        <v>0.93732737065382032</v>
      </c>
      <c r="D666" s="122">
        <v>0.25411011731641553</v>
      </c>
      <c r="E666" s="122">
        <v>0.9946827193438057</v>
      </c>
      <c r="F666" s="122">
        <v>0.11384999432186849</v>
      </c>
      <c r="G666" s="122">
        <v>0.95048909777107782</v>
      </c>
      <c r="H666" s="122">
        <v>0.64340845033794025</v>
      </c>
      <c r="I666" s="122">
        <v>0.19717984798204968</v>
      </c>
      <c r="J666" s="122">
        <v>0.15294397200597776</v>
      </c>
      <c r="K666" s="100">
        <v>0.40626494288446757</v>
      </c>
      <c r="L666" s="101"/>
      <c r="M666" s="102">
        <v>665</v>
      </c>
      <c r="N666" s="125">
        <v>0.36268699247477387</v>
      </c>
      <c r="O666" s="125">
        <v>1.53271837923458</v>
      </c>
      <c r="P666" s="125">
        <v>-0.66161150136532876</v>
      </c>
      <c r="Q666" s="125">
        <v>2.5544830311138096</v>
      </c>
      <c r="R666" s="125">
        <v>-1.2063047972168517</v>
      </c>
      <c r="S666" s="125">
        <v>1.6496145143932432</v>
      </c>
      <c r="T666" s="125">
        <v>0.36758446615196189</v>
      </c>
      <c r="U666" s="122">
        <v>-0.85173769141766908</v>
      </c>
      <c r="V666" s="122">
        <v>-1.0238884970241227</v>
      </c>
      <c r="W666" s="94">
        <v>-0.23716358455089584</v>
      </c>
      <c r="X666" s="56"/>
      <c r="Y666" s="95">
        <v>665</v>
      </c>
      <c r="Z666" s="122">
        <f>(幕後結果!$AB$2+幕後結果!$AB$4*幕後結果_最佳化!$N1667)*12/3</f>
        <v>-1.4558874313894374</v>
      </c>
      <c r="AA666" s="122">
        <f>(幕後結果!$AC$2+幕後結果!$AC$4*幕後結果_最佳化!$O1667)*12/3</f>
        <v>1.6270535536770723</v>
      </c>
      <c r="AB666" s="122">
        <f>(幕後結果!$AD$2+幕後結果!$AD$4*幕後結果_最佳化!$P1667)*12/3</f>
        <v>-6.3015788071930076E-2</v>
      </c>
      <c r="AC666" s="122">
        <f>(幕後結果!$AE$2+幕後結果!$AE$4*幕後結果_最佳化!$Q1667)*12/3</f>
        <v>3.2861765599035464</v>
      </c>
      <c r="AD666" s="122">
        <f>(幕後結果!$AF$2+幕後結果!$AF$4*幕後結果_最佳化!$R1667)*12/3</f>
        <v>-0.50025061844667928</v>
      </c>
      <c r="AE666" s="122">
        <f>(幕後結果!$AG$2+幕後結果!$AG$4*幕後結果_最佳化!$S1667)*12/3</f>
        <v>1.7592288873938362</v>
      </c>
      <c r="AF666" s="122">
        <f>(幕後結果!$AH$2+幕後結果!$AH$4*幕後結果_最佳化!$T1667)*12/3</f>
        <v>0.83961005115529785</v>
      </c>
      <c r="AG666" s="122">
        <f>(幕後結果!$AI$2+幕後結果!$AI$4*幕後結果_最佳化!$U1667)*12/3</f>
        <v>-0.69911873986936401</v>
      </c>
      <c r="AH666" s="122">
        <f>(幕後結果!$AJ$2+幕後結果!$AJ$4*幕後結果_最佳化!$V1667)*12/3</f>
        <v>0.747398730621465</v>
      </c>
      <c r="AI666" s="96">
        <f>(幕後結果!$AK$2+幕後結果!$AK$4*幕後結果_最佳化!$W1667)*12/3</f>
        <v>-2.2080279178523687</v>
      </c>
      <c r="AJ666" s="56"/>
      <c r="AK666" s="56"/>
      <c r="AL666" s="56"/>
      <c r="AM666" s="104">
        <v>665</v>
      </c>
      <c r="AN666" s="122">
        <f t="shared" si="131"/>
        <v>3.649518086175433E-2</v>
      </c>
      <c r="AO666" s="122">
        <f t="shared" si="132"/>
        <v>1.0535268634523644E-2</v>
      </c>
      <c r="AP666" s="122">
        <f t="shared" si="133"/>
        <v>0.14016426497990581</v>
      </c>
      <c r="AQ666" s="122">
        <f t="shared" si="134"/>
        <v>8.6808533613680577E-4</v>
      </c>
      <c r="AR666" s="122">
        <f t="shared" si="135"/>
        <v>0.19276582101812575</v>
      </c>
      <c r="AS666" s="122">
        <f t="shared" si="136"/>
        <v>2.6741968042247061E-3</v>
      </c>
      <c r="AT666" s="122">
        <f t="shared" si="137"/>
        <v>4.4349172563531228E-2</v>
      </c>
      <c r="AU666" s="122">
        <f t="shared" si="138"/>
        <v>9.5377930471268593E-2</v>
      </c>
      <c r="AV666" s="122">
        <f t="shared" si="139"/>
        <v>0.23771090298933803</v>
      </c>
      <c r="AW666" s="122">
        <f t="shared" si="140"/>
        <v>0.23905917634119114</v>
      </c>
      <c r="AX666" s="122">
        <f t="shared" si="141"/>
        <v>1</v>
      </c>
      <c r="AY666" s="122">
        <f>SUMPRODUCT(AN666:AW666,幕後結果_最佳化!$Z$1005:$AI$1005)</f>
        <v>-4.2428035791177265E-2</v>
      </c>
      <c r="AZ666" s="122">
        <f>(SUMPRODUCT(AN666:AW666,MMULT(AN666:AW666,幕後結果!$AB$9:$AK$18)))*252</f>
        <v>9.5905856594172459E-2</v>
      </c>
      <c r="BA666" s="122">
        <f t="shared" si="142"/>
        <v>0.30968670716414753</v>
      </c>
      <c r="BB666" s="98">
        <f t="shared" si="143"/>
        <v>-0.27553018523959333</v>
      </c>
      <c r="BC666" s="56"/>
      <c r="BD666" s="56"/>
    </row>
    <row r="667" spans="1:56">
      <c r="A667" s="91">
        <v>666</v>
      </c>
      <c r="B667" s="122">
        <v>0.16114848300406148</v>
      </c>
      <c r="C667" s="122">
        <v>0.44187226803069768</v>
      </c>
      <c r="D667" s="122">
        <v>0.22209310455882547</v>
      </c>
      <c r="E667" s="122">
        <v>0.43541906749765724</v>
      </c>
      <c r="F667" s="122">
        <v>0.52723034409677494</v>
      </c>
      <c r="G667" s="122">
        <v>0.70770078397068303</v>
      </c>
      <c r="H667" s="122">
        <v>0.36498176880931954</v>
      </c>
      <c r="I667" s="122">
        <v>0.1334599502301792</v>
      </c>
      <c r="J667" s="122">
        <v>0.70440508723721562</v>
      </c>
      <c r="K667" s="100">
        <v>0.33548348996184441</v>
      </c>
      <c r="L667" s="101"/>
      <c r="M667" s="102">
        <v>666</v>
      </c>
      <c r="N667" s="125">
        <v>-0.98974869771570928</v>
      </c>
      <c r="O667" s="125">
        <v>-0.14622403023229133</v>
      </c>
      <c r="P667" s="125">
        <v>-0.76514331561583093</v>
      </c>
      <c r="Q667" s="125">
        <v>-0.16259397007689344</v>
      </c>
      <c r="R667" s="125">
        <v>6.8309437291466588E-2</v>
      </c>
      <c r="S667" s="125">
        <v>0.54668023987602188</v>
      </c>
      <c r="T667" s="125">
        <v>-0.34517403500250105</v>
      </c>
      <c r="U667" s="122">
        <v>-1.110183641431375</v>
      </c>
      <c r="V667" s="122">
        <v>0.53711261783091369</v>
      </c>
      <c r="W667" s="94">
        <v>-0.42482125769379281</v>
      </c>
      <c r="X667" s="56"/>
      <c r="Y667" s="95">
        <v>666</v>
      </c>
      <c r="Z667" s="122">
        <f>(幕後結果!$AB$2+幕後結果!$AB$4*幕後結果_最佳化!$N1668)*12/3</f>
        <v>-2.8411351552233355</v>
      </c>
      <c r="AA667" s="122">
        <f>(幕後結果!$AC$2+幕後結果!$AC$4*幕後結果_最佳化!$O1668)*12/3</f>
        <v>-0.17111239708634277</v>
      </c>
      <c r="AB667" s="122">
        <f>(幕後結果!$AD$2+幕後結果!$AD$4*幕後結果_最佳化!$P1668)*12/3</f>
        <v>-1.1732455105089106</v>
      </c>
      <c r="AC667" s="122">
        <f>(幕後結果!$AE$2+幕後結果!$AE$4*幕後結果_最佳化!$Q1668)*12/3</f>
        <v>-0.50152834213729025</v>
      </c>
      <c r="AD667" s="122">
        <f>(幕後結果!$AF$2+幕後結果!$AF$4*幕後結果_最佳化!$R1668)*12/3</f>
        <v>0.75446619023525618</v>
      </c>
      <c r="AE667" s="122">
        <f>(幕後結果!$AG$2+幕後結果!$AG$4*幕後結果_最佳化!$S1668)*12/3</f>
        <v>0.19981788994563657</v>
      </c>
      <c r="AF667" s="122">
        <f>(幕後結果!$AH$2+幕後結果!$AH$4*幕後結果_最佳化!$T1668)*12/3</f>
        <v>-0.43584393106976282</v>
      </c>
      <c r="AG667" s="122">
        <f>(幕後結果!$AI$2+幕後結果!$AI$4*幕後結果_最佳化!$U1668)*12/3</f>
        <v>-1.7222338936762673</v>
      </c>
      <c r="AH667" s="122">
        <f>(幕後結果!$AJ$2+幕後結果!$AJ$4*幕後結果_最佳化!$V1668)*12/3</f>
        <v>1.4912761254825646</v>
      </c>
      <c r="AI667" s="96">
        <f>(幕後結果!$AK$2+幕後結果!$AK$4*幕後結果_最佳化!$W1668)*12/3</f>
        <v>-3.190968557550105</v>
      </c>
      <c r="AJ667" s="56"/>
      <c r="AK667" s="56"/>
      <c r="AL667" s="56"/>
      <c r="AM667" s="104">
        <v>666</v>
      </c>
      <c r="AN667" s="122">
        <f t="shared" si="131"/>
        <v>0.12896472211018833</v>
      </c>
      <c r="AO667" s="122">
        <f t="shared" si="132"/>
        <v>0.16211956026009783</v>
      </c>
      <c r="AP667" s="122">
        <f t="shared" si="133"/>
        <v>9.8937757376472438E-2</v>
      </c>
      <c r="AQ667" s="122">
        <f t="shared" si="134"/>
        <v>0.10141084618578136</v>
      </c>
      <c r="AR667" s="122">
        <f t="shared" si="135"/>
        <v>0.12508838240647138</v>
      </c>
      <c r="AS667" s="122">
        <f t="shared" si="136"/>
        <v>9.2473504980511573E-2</v>
      </c>
      <c r="AT667" s="122">
        <f t="shared" si="137"/>
        <v>0.1408831779376376</v>
      </c>
      <c r="AU667" s="122">
        <f t="shared" si="138"/>
        <v>2.5750813428323506E-2</v>
      </c>
      <c r="AV667" s="122">
        <f t="shared" si="139"/>
        <v>6.4256287773124046E-2</v>
      </c>
      <c r="AW667" s="122">
        <f t="shared" si="140"/>
        <v>6.0114947541391822E-2</v>
      </c>
      <c r="AX667" s="122">
        <f t="shared" si="141"/>
        <v>0.99999999999999989</v>
      </c>
      <c r="AY667" s="122">
        <f>SUMPRODUCT(AN667:AW667,幕後結果_最佳化!$Z$1005:$AI$1005)</f>
        <v>-9.7690349574606372E-2</v>
      </c>
      <c r="AZ667" s="122">
        <f>(SUMPRODUCT(AN667:AW667,MMULT(AN667:AW667,幕後結果!$AB$9:$AK$18)))*252</f>
        <v>6.0314150758290122E-2</v>
      </c>
      <c r="BA667" s="122">
        <f t="shared" si="142"/>
        <v>0.24558939463724838</v>
      </c>
      <c r="BB667" s="98">
        <f t="shared" si="143"/>
        <v>-0.57246099646227611</v>
      </c>
      <c r="BC667" s="56"/>
      <c r="BD667" s="56"/>
    </row>
    <row r="668" spans="1:56">
      <c r="A668" s="91">
        <v>667</v>
      </c>
      <c r="B668" s="122">
        <v>0.7806460347631623</v>
      </c>
      <c r="C668" s="122">
        <v>0.1495025185494967</v>
      </c>
      <c r="D668" s="122">
        <v>0.47638359617514614</v>
      </c>
      <c r="E668" s="122">
        <v>0.72789441419894163</v>
      </c>
      <c r="F668" s="122">
        <v>0.57047128092912769</v>
      </c>
      <c r="G668" s="122">
        <v>0.23881292836540635</v>
      </c>
      <c r="H668" s="122">
        <v>0.2411547345509899</v>
      </c>
      <c r="I668" s="122">
        <v>0.4354764048737676</v>
      </c>
      <c r="J668" s="122">
        <v>0.23254569647038981</v>
      </c>
      <c r="K668" s="100">
        <v>0.80745952080282457</v>
      </c>
      <c r="L668" s="101"/>
      <c r="M668" s="102">
        <v>667</v>
      </c>
      <c r="N668" s="125">
        <v>0.77437691606567505</v>
      </c>
      <c r="O668" s="125">
        <v>-1.0385694133488934</v>
      </c>
      <c r="P668" s="125">
        <v>-5.9232162857467255E-2</v>
      </c>
      <c r="Q668" s="125">
        <v>0.60645723542254815</v>
      </c>
      <c r="R668" s="125">
        <v>0.17757413604026126</v>
      </c>
      <c r="S668" s="125">
        <v>-0.71012623828544286</v>
      </c>
      <c r="T668" s="125">
        <v>-0.70259293103526266</v>
      </c>
      <c r="U668" s="122">
        <v>-0.16244833590637389</v>
      </c>
      <c r="V668" s="122">
        <v>-0.73048890411274581</v>
      </c>
      <c r="W668" s="94">
        <v>0.86857257862203485</v>
      </c>
      <c r="X668" s="56"/>
      <c r="Y668" s="95">
        <v>667</v>
      </c>
      <c r="Z668" s="122">
        <f>(幕後結果!$AB$2+幕後結果!$AB$4*幕後結果_最佳化!$N1669)*12/3</f>
        <v>-1.0342093185474694</v>
      </c>
      <c r="AA668" s="122">
        <f>(幕後結果!$AC$2+幕後結果!$AC$4*幕後結果_最佳化!$O1669)*12/3</f>
        <v>-1.0855212470552706</v>
      </c>
      <c r="AB668" s="122">
        <f>(幕後結果!$AD$2+幕後結果!$AD$4*幕後結果_最佳化!$P1669)*12/3</f>
        <v>-0.43022339253091629</v>
      </c>
      <c r="AC668" s="122">
        <f>(幕後結果!$AE$2+幕後結果!$AE$4*幕後結果_最佳化!$Q1669)*12/3</f>
        <v>0.68446139535074579</v>
      </c>
      <c r="AD668" s="122">
        <f>(幕後結果!$AF$2+幕後結果!$AF$4*幕後結果_最佳化!$R1669)*12/3</f>
        <v>1.6438918450452753</v>
      </c>
      <c r="AE668" s="122">
        <f>(幕後結果!$AG$2+幕後結果!$AG$4*幕後結果_最佳化!$S1669)*12/3</f>
        <v>-0.46156310814363516</v>
      </c>
      <c r="AF668" s="122">
        <f>(幕後結果!$AH$2+幕後結果!$AH$4*幕後結果_最佳化!$T1669)*12/3</f>
        <v>-0.47769166653048312</v>
      </c>
      <c r="AG668" s="122">
        <f>(幕後結果!$AI$2+幕後結果!$AI$4*幕後結果_最佳化!$U1669)*12/3</f>
        <v>-0.86754688575061001</v>
      </c>
      <c r="AH668" s="122">
        <f>(幕後結果!$AJ$2+幕後結果!$AJ$4*幕後結果_最佳化!$V1669)*12/3</f>
        <v>0.32538063014095675</v>
      </c>
      <c r="AI668" s="96">
        <f>(幕後結果!$AK$2+幕後結果!$AK$4*幕後結果_最佳化!$W1669)*12/3</f>
        <v>-1.101341108893187</v>
      </c>
      <c r="AJ668" s="56"/>
      <c r="AK668" s="56"/>
      <c r="AL668" s="56"/>
      <c r="AM668" s="104">
        <v>667</v>
      </c>
      <c r="AN668" s="122">
        <f t="shared" si="131"/>
        <v>0.13154844078580363</v>
      </c>
      <c r="AO668" s="122">
        <f t="shared" si="132"/>
        <v>2.1302086634633659E-2</v>
      </c>
      <c r="AP668" s="122">
        <f t="shared" si="133"/>
        <v>6.1667919094755358E-2</v>
      </c>
      <c r="AQ668" s="122">
        <f t="shared" si="134"/>
        <v>0.16123222405801374</v>
      </c>
      <c r="AR668" s="122">
        <f t="shared" si="135"/>
        <v>3.0397261485486042E-2</v>
      </c>
      <c r="AS668" s="122">
        <f t="shared" si="136"/>
        <v>0.14794567454877877</v>
      </c>
      <c r="AT668" s="122">
        <f t="shared" si="137"/>
        <v>0.16870148265266841</v>
      </c>
      <c r="AU668" s="122">
        <f t="shared" si="138"/>
        <v>0.18651767456773441</v>
      </c>
      <c r="AV668" s="122">
        <f t="shared" si="139"/>
        <v>6.549994847545984E-2</v>
      </c>
      <c r="AW668" s="122">
        <f t="shared" si="140"/>
        <v>2.5187287696665901E-2</v>
      </c>
      <c r="AX668" s="122">
        <f t="shared" si="141"/>
        <v>0.99999999999999967</v>
      </c>
      <c r="AY668" s="122">
        <f>SUMPRODUCT(AN668:AW668,幕後結果_最佳化!$Z$1005:$AI$1005)</f>
        <v>-0.18073987435399103</v>
      </c>
      <c r="AZ668" s="122">
        <f>(SUMPRODUCT(AN668:AW668,MMULT(AN668:AW668,幕後結果!$AB$9:$AK$18)))*252</f>
        <v>5.3028322242205377E-2</v>
      </c>
      <c r="BA668" s="122">
        <f t="shared" si="142"/>
        <v>0.23027879242823335</v>
      </c>
      <c r="BB668" s="98">
        <f t="shared" si="143"/>
        <v>-0.9711700847297462</v>
      </c>
      <c r="BC668" s="56"/>
      <c r="BD668" s="56"/>
    </row>
    <row r="669" spans="1:56">
      <c r="A669" s="91">
        <v>668</v>
      </c>
      <c r="B669" s="122">
        <v>0.22023246471429392</v>
      </c>
      <c r="C669" s="122">
        <v>0.1937083309090506</v>
      </c>
      <c r="D669" s="122">
        <v>0.37245692433312971</v>
      </c>
      <c r="E669" s="122">
        <v>0.35298668046434467</v>
      </c>
      <c r="F669" s="122">
        <v>0.5896199843259633</v>
      </c>
      <c r="G669" s="122">
        <v>0.77039140734768274</v>
      </c>
      <c r="H669" s="122">
        <v>0.97767572606204634</v>
      </c>
      <c r="I669" s="122">
        <v>0.96291169073634353</v>
      </c>
      <c r="J669" s="122">
        <v>0.17852648016566142</v>
      </c>
      <c r="K669" s="100">
        <v>0.80867198392444051</v>
      </c>
      <c r="L669" s="101"/>
      <c r="M669" s="102">
        <v>668</v>
      </c>
      <c r="N669" s="125">
        <v>-0.77140834645389988</v>
      </c>
      <c r="O669" s="125">
        <v>-0.86431174150435919</v>
      </c>
      <c r="P669" s="125">
        <v>-0.3253530977280944</v>
      </c>
      <c r="Q669" s="125">
        <v>-0.37726946626467539</v>
      </c>
      <c r="R669" s="125">
        <v>0.22656754501368534</v>
      </c>
      <c r="S669" s="125">
        <v>0.74013648011213418</v>
      </c>
      <c r="T669" s="125">
        <v>2.0079505390610057</v>
      </c>
      <c r="U669" s="122">
        <v>1.7855224170876085</v>
      </c>
      <c r="V669" s="122">
        <v>-0.92099514778300129</v>
      </c>
      <c r="W669" s="94">
        <v>0.87301292625387406</v>
      </c>
      <c r="X669" s="56"/>
      <c r="Y669" s="95">
        <v>668</v>
      </c>
      <c r="Z669" s="122">
        <f>(幕後結果!$AB$2+幕後結果!$AB$4*幕後結果_最佳化!$N1670)*12/3</f>
        <v>-2.6174975532284366</v>
      </c>
      <c r="AA669" s="122">
        <f>(幕後結果!$AC$2+幕後結果!$AC$4*幕後結果_最佳化!$O1670)*12/3</f>
        <v>-0.9269380773608461</v>
      </c>
      <c r="AB669" s="122">
        <f>(幕後結果!$AD$2+幕後結果!$AD$4*幕後結果_最佳化!$P1670)*12/3</f>
        <v>-0.94547741174293565</v>
      </c>
      <c r="AC669" s="122">
        <f>(幕後結果!$AE$2+幕後結果!$AE$4*幕後結果_最佳化!$Q1670)*12/3</f>
        <v>-0.71815717984993377</v>
      </c>
      <c r="AD669" s="122">
        <f>(幕後結果!$AF$2+幕後結果!$AF$4*幕後結果_最佳化!$R1670)*12/3</f>
        <v>1.1511944554530844</v>
      </c>
      <c r="AE669" s="122">
        <f>(幕後結果!$AG$2+幕後結果!$AG$4*幕後結果_最佳化!$S1670)*12/3</f>
        <v>0.18659736533199292</v>
      </c>
      <c r="AF669" s="122">
        <f>(幕後結果!$AH$2+幕後結果!$AH$4*幕後結果_最佳化!$T1670)*12/3</f>
        <v>1.5818709773544251</v>
      </c>
      <c r="AG669" s="122">
        <f>(幕後結果!$AI$2+幕後結果!$AI$4*幕後結果_最佳化!$U1670)*12/3</f>
        <v>0.41631862851435497</v>
      </c>
      <c r="AH669" s="122">
        <f>(幕後結果!$AJ$2+幕後結果!$AJ$4*幕後結果_最佳化!$V1670)*12/3</f>
        <v>-2.7602729411594362E-3</v>
      </c>
      <c r="AI669" s="96">
        <f>(幕後結果!$AK$2+幕後結果!$AK$4*幕後結果_最佳化!$W1670)*12/3</f>
        <v>1.8973328828877367E-2</v>
      </c>
      <c r="AJ669" s="56"/>
      <c r="AK669" s="56"/>
      <c r="AL669" s="56"/>
      <c r="AM669" s="104">
        <v>668</v>
      </c>
      <c r="AN669" s="122">
        <f t="shared" si="131"/>
        <v>3.5895589912115278E-2</v>
      </c>
      <c r="AO669" s="122">
        <f t="shared" si="132"/>
        <v>2.5470002670238297E-2</v>
      </c>
      <c r="AP669" s="122">
        <f t="shared" si="133"/>
        <v>1.494333802938415E-2</v>
      </c>
      <c r="AQ669" s="122">
        <f t="shared" si="134"/>
        <v>2.1496140258351434E-2</v>
      </c>
      <c r="AR669" s="122">
        <f t="shared" si="135"/>
        <v>0.23233341769464866</v>
      </c>
      <c r="AS669" s="122">
        <f t="shared" si="136"/>
        <v>0.1543842001170016</v>
      </c>
      <c r="AT669" s="122">
        <f t="shared" si="137"/>
        <v>0.12994304693699851</v>
      </c>
      <c r="AU669" s="122">
        <f t="shared" si="138"/>
        <v>0.14768780108911764</v>
      </c>
      <c r="AV669" s="122">
        <f t="shared" si="139"/>
        <v>0.19982099598541192</v>
      </c>
      <c r="AW669" s="122">
        <f t="shared" si="140"/>
        <v>3.8025467306732688E-2</v>
      </c>
      <c r="AX669" s="122">
        <f t="shared" si="141"/>
        <v>1.0000000000000002</v>
      </c>
      <c r="AY669" s="122">
        <f>SUMPRODUCT(AN669:AW669,幕後結果_最佳化!$Z$1005:$AI$1005)</f>
        <v>0.28589481650914789</v>
      </c>
      <c r="AZ669" s="122">
        <f>(SUMPRODUCT(AN669:AW669,MMULT(AN669:AW669,幕後結果!$AB$9:$AK$18)))*252</f>
        <v>6.5388402108497348E-2</v>
      </c>
      <c r="BA669" s="122">
        <f t="shared" si="142"/>
        <v>0.25571156037320125</v>
      </c>
      <c r="BB669" s="98">
        <f t="shared" si="143"/>
        <v>0.9502691867137576</v>
      </c>
      <c r="BC669" s="56"/>
      <c r="BD669" s="56"/>
    </row>
    <row r="670" spans="1:56">
      <c r="A670" s="91">
        <v>669</v>
      </c>
      <c r="B670" s="122">
        <v>0.27336894367551245</v>
      </c>
      <c r="C670" s="122">
        <v>0.45541460545418433</v>
      </c>
      <c r="D670" s="122">
        <v>0.45747406028177906</v>
      </c>
      <c r="E670" s="122">
        <v>0.75977141482832633</v>
      </c>
      <c r="F670" s="122">
        <v>0.65535819536084916</v>
      </c>
      <c r="G670" s="122">
        <v>0.10119515022069625</v>
      </c>
      <c r="H670" s="122">
        <v>0.58943775578252744</v>
      </c>
      <c r="I670" s="122">
        <v>0.79915724753257367</v>
      </c>
      <c r="J670" s="122">
        <v>0.88598114437799125</v>
      </c>
      <c r="K670" s="100">
        <v>0.30085978123646862</v>
      </c>
      <c r="L670" s="101"/>
      <c r="M670" s="102">
        <v>669</v>
      </c>
      <c r="N670" s="125">
        <v>-0.60265550524231182</v>
      </c>
      <c r="O670" s="125">
        <v>-0.11199267957546985</v>
      </c>
      <c r="P670" s="125">
        <v>-0.10679940368177021</v>
      </c>
      <c r="Q670" s="125">
        <v>0.70556745328272508</v>
      </c>
      <c r="R670" s="125">
        <v>0.39982745259549118</v>
      </c>
      <c r="S670" s="125">
        <v>-1.2747710214373928</v>
      </c>
      <c r="T670" s="125">
        <v>0.22609891501586574</v>
      </c>
      <c r="U670" s="122">
        <v>0.83861479618285606</v>
      </c>
      <c r="V670" s="122">
        <v>1.20542905330674</v>
      </c>
      <c r="W670" s="94">
        <v>-0.5219292921607438</v>
      </c>
      <c r="X670" s="56"/>
      <c r="Y670" s="95">
        <v>669</v>
      </c>
      <c r="Z670" s="122">
        <f>(幕後結果!$AB$2+幕後結果!$AB$4*幕後結果_最佳化!$N1671)*12/3</f>
        <v>-2.4446505255476372</v>
      </c>
      <c r="AA670" s="122">
        <f>(幕後結果!$AC$2+幕後結果!$AC$4*幕後結果_最佳化!$O1671)*12/3</f>
        <v>-0.12846974106866185</v>
      </c>
      <c r="AB670" s="122">
        <f>(幕後結果!$AD$2+幕後結果!$AD$4*幕後結果_最佳化!$P1671)*12/3</f>
        <v>-0.3320034517748936</v>
      </c>
      <c r="AC670" s="122">
        <f>(幕後結果!$AE$2+幕後結果!$AE$4*幕後結果_最佳化!$Q1671)*12/3</f>
        <v>0.84560023582786259</v>
      </c>
      <c r="AD670" s="122">
        <f>(幕後結果!$AF$2+幕後結果!$AF$4*幕後結果_最佳化!$R1671)*12/3</f>
        <v>1.9070182569213783</v>
      </c>
      <c r="AE670" s="122">
        <f>(幕後結果!$AG$2+幕後結果!$AG$4*幕後結果_最佳化!$S1671)*12/3</f>
        <v>-0.86545229454920192</v>
      </c>
      <c r="AF670" s="122">
        <f>(幕後結果!$AH$2+幕後結果!$AH$4*幕後結果_最佳化!$T1671)*12/3</f>
        <v>0.40138916480111869</v>
      </c>
      <c r="AG670" s="122">
        <f>(幕後結果!$AI$2+幕後結果!$AI$4*幕後結果_最佳化!$U1671)*12/3</f>
        <v>0.32234786013981354</v>
      </c>
      <c r="AH670" s="122">
        <f>(幕後結果!$AJ$2+幕後結果!$AJ$4*幕後結果_最佳化!$V1671)*12/3</f>
        <v>1.4474197068531167</v>
      </c>
      <c r="AI670" s="96">
        <f>(幕後結果!$AK$2+幕後結果!$AK$4*幕後結果_最佳化!$W1671)*12/3</f>
        <v>-2.2868579577952186</v>
      </c>
      <c r="AJ670" s="56"/>
      <c r="AK670" s="56"/>
      <c r="AL670" s="56"/>
      <c r="AM670" s="104">
        <v>669</v>
      </c>
      <c r="AN670" s="122">
        <f t="shared" si="131"/>
        <v>9.4926814327541326E-2</v>
      </c>
      <c r="AO670" s="122">
        <f t="shared" si="132"/>
        <v>0.14078249039138577</v>
      </c>
      <c r="AP670" s="122">
        <f t="shared" si="133"/>
        <v>2.8862717614605418E-2</v>
      </c>
      <c r="AQ670" s="122">
        <f t="shared" si="134"/>
        <v>0.16765685237706443</v>
      </c>
      <c r="AR670" s="122">
        <f t="shared" si="135"/>
        <v>0.12527394120150645</v>
      </c>
      <c r="AS670" s="122">
        <f t="shared" si="136"/>
        <v>0.10462571544764075</v>
      </c>
      <c r="AT670" s="122">
        <f t="shared" si="137"/>
        <v>4.3577670155998234E-2</v>
      </c>
      <c r="AU670" s="122">
        <f t="shared" si="138"/>
        <v>0.11116351552170484</v>
      </c>
      <c r="AV670" s="122">
        <f t="shared" si="139"/>
        <v>8.8066046884765742E-2</v>
      </c>
      <c r="AW670" s="122">
        <f t="shared" si="140"/>
        <v>9.5064236077787218E-2</v>
      </c>
      <c r="AX670" s="122">
        <f t="shared" si="141"/>
        <v>1.0000000000000002</v>
      </c>
      <c r="AY670" s="122">
        <f>SUMPRODUCT(AN670:AW670,幕後結果_最佳化!$Z$1005:$AI$1005)</f>
        <v>-9.7248691417552546E-2</v>
      </c>
      <c r="AZ670" s="122">
        <f>(SUMPRODUCT(AN670:AW670,MMULT(AN670:AW670,幕後結果!$AB$9:$AK$18)))*252</f>
        <v>6.7752967147248738E-2</v>
      </c>
      <c r="BA670" s="122">
        <f t="shared" si="142"/>
        <v>0.26029400136624115</v>
      </c>
      <c r="BB670" s="98">
        <f t="shared" si="143"/>
        <v>-0.53842459173832169</v>
      </c>
      <c r="BC670" s="56"/>
      <c r="BD670" s="56"/>
    </row>
    <row r="671" spans="1:56">
      <c r="A671" s="91">
        <v>670</v>
      </c>
      <c r="B671" s="122">
        <v>0.88392245255476576</v>
      </c>
      <c r="C671" s="122">
        <v>0.55322794916552742</v>
      </c>
      <c r="D671" s="122">
        <v>0.43198710230877491</v>
      </c>
      <c r="E671" s="122">
        <v>0.32176607945167945</v>
      </c>
      <c r="F671" s="122">
        <v>0.8960161799608255</v>
      </c>
      <c r="G671" s="122">
        <v>0.81336921450965072</v>
      </c>
      <c r="H671" s="122">
        <v>0.98086453963349163</v>
      </c>
      <c r="I671" s="122">
        <v>0.47241620502040771</v>
      </c>
      <c r="J671" s="122">
        <v>0.30223082584128669</v>
      </c>
      <c r="K671" s="100">
        <v>0.52899011741075253</v>
      </c>
      <c r="L671" s="101"/>
      <c r="M671" s="102">
        <v>670</v>
      </c>
      <c r="N671" s="125">
        <v>1.1948258077466771</v>
      </c>
      <c r="O671" s="125">
        <v>0.13382102439161631</v>
      </c>
      <c r="P671" s="125">
        <v>-0.17131739348795358</v>
      </c>
      <c r="Q671" s="125">
        <v>-0.46276592405929684</v>
      </c>
      <c r="R671" s="125">
        <v>1.2591735857449611</v>
      </c>
      <c r="S671" s="125">
        <v>0.89038057151329852</v>
      </c>
      <c r="T671" s="125">
        <v>2.0719412469413787</v>
      </c>
      <c r="U671" s="122">
        <v>-6.9197503781270542E-2</v>
      </c>
      <c r="V671" s="122">
        <v>-0.51799515220781078</v>
      </c>
      <c r="W671" s="94">
        <v>7.2731520568920058E-2</v>
      </c>
      <c r="X671" s="56"/>
      <c r="Y671" s="95">
        <v>670</v>
      </c>
      <c r="Z671" s="122">
        <f>(幕後結果!$AB$2+幕後結果!$AB$4*幕後結果_最佳化!$N1672)*12/3</f>
        <v>-0.60355973246063566</v>
      </c>
      <c r="AA671" s="122">
        <f>(幕後結果!$AC$2+幕後結果!$AC$4*幕後結果_最佳化!$O1672)*12/3</f>
        <v>0.16140623986714367</v>
      </c>
      <c r="AB671" s="122">
        <f>(幕後結果!$AD$2+幕後結果!$AD$4*幕後結果_最佳化!$P1672)*12/3</f>
        <v>3.6455068331282009E-2</v>
      </c>
      <c r="AC671" s="122">
        <f>(幕後結果!$AE$2+幕後結果!$AE$4*幕後結果_最佳化!$Q1672)*12/3</f>
        <v>-3.0504104407153454E-2</v>
      </c>
      <c r="AD671" s="122">
        <f>(幕後結果!$AF$2+幕後結果!$AF$4*幕後結果_最佳化!$R1672)*12/3</f>
        <v>3.4012554971260944</v>
      </c>
      <c r="AE671" s="122">
        <f>(幕後結果!$AG$2+幕後結果!$AG$4*幕後結果_最佳化!$S1672)*12/3</f>
        <v>0.49299124067265776</v>
      </c>
      <c r="AF671" s="122">
        <f>(幕後結果!$AH$2+幕後結果!$AH$4*幕後結果_最佳化!$T1672)*12/3</f>
        <v>2.2620323203844528</v>
      </c>
      <c r="AG671" s="122">
        <f>(幕後結果!$AI$2+幕後結果!$AI$4*幕後結果_最佳化!$U1672)*12/3</f>
        <v>-0.26339641031671474</v>
      </c>
      <c r="AH671" s="122">
        <f>(幕後結果!$AJ$2+幕後結果!$AJ$4*幕後結果_最佳化!$V1672)*12/3</f>
        <v>0.96585680467663559</v>
      </c>
      <c r="AI671" s="96">
        <f>(幕後結果!$AK$2+幕後結果!$AK$4*幕後結果_最佳化!$W1672)*12/3</f>
        <v>-0.78869689506441232</v>
      </c>
      <c r="AJ671" s="56"/>
      <c r="AK671" s="56"/>
      <c r="AL671" s="56"/>
      <c r="AM671" s="104">
        <v>670</v>
      </c>
      <c r="AN671" s="122">
        <f t="shared" si="131"/>
        <v>0.140533029851</v>
      </c>
      <c r="AO671" s="122">
        <f t="shared" si="132"/>
        <v>0.16164626811307117</v>
      </c>
      <c r="AP671" s="122">
        <f t="shared" si="133"/>
        <v>0.1047655715128913</v>
      </c>
      <c r="AQ671" s="122">
        <f t="shared" si="134"/>
        <v>9.7327023192320478E-2</v>
      </c>
      <c r="AR671" s="122">
        <f t="shared" si="135"/>
        <v>0.18304015291460102</v>
      </c>
      <c r="AS671" s="122">
        <f t="shared" si="136"/>
        <v>7.9483527753519231E-2</v>
      </c>
      <c r="AT671" s="122">
        <f t="shared" si="137"/>
        <v>0.12943156306321033</v>
      </c>
      <c r="AU671" s="122">
        <f t="shared" si="138"/>
        <v>2.0886918953997389E-2</v>
      </c>
      <c r="AV671" s="122">
        <f t="shared" si="139"/>
        <v>7.2912910302056683E-2</v>
      </c>
      <c r="AW671" s="122">
        <f t="shared" si="140"/>
        <v>9.9730343433326908E-3</v>
      </c>
      <c r="AX671" s="122">
        <f t="shared" si="141"/>
        <v>1.0000000000000002</v>
      </c>
      <c r="AY671" s="122">
        <f>SUMPRODUCT(AN671:AW671,幕後結果_最佳化!$Z$1005:$AI$1005)</f>
        <v>2.8073044685795683E-2</v>
      </c>
      <c r="AZ671" s="122">
        <f>(SUMPRODUCT(AN671:AW671,MMULT(AN671:AW671,幕後結果!$AB$9:$AK$18)))*252</f>
        <v>6.6843843909684064E-2</v>
      </c>
      <c r="BA671" s="122">
        <f t="shared" si="142"/>
        <v>0.25854176434317933</v>
      </c>
      <c r="BB671" s="98">
        <f t="shared" si="143"/>
        <v>-5.7348395342903029E-2</v>
      </c>
      <c r="BC671" s="56"/>
      <c r="BD671" s="56"/>
    </row>
    <row r="672" spans="1:56">
      <c r="A672" s="91">
        <v>671</v>
      </c>
      <c r="B672" s="122">
        <v>0.55067644901558865</v>
      </c>
      <c r="C672" s="122">
        <v>3.7787582218487215E-2</v>
      </c>
      <c r="D672" s="122">
        <v>0.40927605642720422</v>
      </c>
      <c r="E672" s="122">
        <v>0.72379377199270034</v>
      </c>
      <c r="F672" s="122">
        <v>5.9828118348619563E-2</v>
      </c>
      <c r="G672" s="122">
        <v>0.20900006030989537</v>
      </c>
      <c r="H672" s="122">
        <v>0.98307515256863987</v>
      </c>
      <c r="I672" s="122">
        <v>0.77978385094892255</v>
      </c>
      <c r="J672" s="122">
        <v>0.71192514705061716</v>
      </c>
      <c r="K672" s="100">
        <v>0.49713685529428475</v>
      </c>
      <c r="L672" s="101"/>
      <c r="M672" s="102">
        <v>671</v>
      </c>
      <c r="N672" s="125">
        <v>0.12737057791728171</v>
      </c>
      <c r="O672" s="125">
        <v>-1.7769579146539354</v>
      </c>
      <c r="P672" s="125">
        <v>-0.22940762169983889</v>
      </c>
      <c r="Q672" s="125">
        <v>0.59414900613754851</v>
      </c>
      <c r="R672" s="125">
        <v>-1.5562181086500277</v>
      </c>
      <c r="S672" s="125">
        <v>-0.80989570488435592</v>
      </c>
      <c r="T672" s="125">
        <v>2.1218576364373507</v>
      </c>
      <c r="U672" s="122">
        <v>0.77146341731684465</v>
      </c>
      <c r="V672" s="122">
        <v>0.55901760412162727</v>
      </c>
      <c r="W672" s="94">
        <v>-7.1769010844247505E-3</v>
      </c>
      <c r="X672" s="56"/>
      <c r="Y672" s="95">
        <v>671</v>
      </c>
      <c r="Z672" s="122">
        <f>(幕後結果!$AB$2+幕後結果!$AB$4*幕後結果_最佳化!$N1673)*12/3</f>
        <v>-1.6969129603745594</v>
      </c>
      <c r="AA672" s="122">
        <f>(幕後結果!$AC$2+幕後結果!$AC$4*幕後結果_最佳化!$O1673)*12/3</f>
        <v>-1.8772120825165299</v>
      </c>
      <c r="AB672" s="122">
        <f>(幕後結果!$AD$2+幕後結果!$AD$4*幕後結果_最佳化!$P1673)*12/3</f>
        <v>-1.0709926404108405</v>
      </c>
      <c r="AC672" s="122">
        <f>(幕後結果!$AE$2+幕後結果!$AE$4*幕後結果_最佳化!$Q1673)*12/3</f>
        <v>0.20991126828495746</v>
      </c>
      <c r="AD672" s="122">
        <f>(幕後結果!$AF$2+幕後結果!$AF$4*幕後結果_最佳化!$R1673)*12/3</f>
        <v>-1.7027806783873167</v>
      </c>
      <c r="AE672" s="122">
        <f>(幕後結果!$AG$2+幕後結果!$AG$4*幕後結果_最佳化!$S1673)*12/3</f>
        <v>-0.55079344169958799</v>
      </c>
      <c r="AF672" s="122">
        <f>(幕後結果!$AH$2+幕後結果!$AH$4*幕後結果_最佳化!$T1673)*12/3</f>
        <v>1.7500843620603022</v>
      </c>
      <c r="AG672" s="122">
        <f>(幕後結果!$AI$2+幕後結果!$AI$4*幕後結果_最佳化!$U1673)*12/3</f>
        <v>-1.3578255066846863</v>
      </c>
      <c r="AH672" s="122">
        <f>(幕後結果!$AJ$2+幕後結果!$AJ$4*幕後結果_最佳化!$V1673)*12/3</f>
        <v>1.5010402851303217</v>
      </c>
      <c r="AI672" s="96">
        <f>(幕後結果!$AK$2+幕後結果!$AK$4*幕後結果_最佳化!$W1673)*12/3</f>
        <v>-3.515419620034594</v>
      </c>
      <c r="AJ672" s="56"/>
      <c r="AK672" s="56"/>
      <c r="AL672" s="56"/>
      <c r="AM672" s="104">
        <v>671</v>
      </c>
      <c r="AN672" s="122">
        <f t="shared" si="131"/>
        <v>0.17039393485074367</v>
      </c>
      <c r="AO672" s="122">
        <f t="shared" si="132"/>
        <v>5.4879815693765342E-2</v>
      </c>
      <c r="AP672" s="122">
        <f t="shared" si="133"/>
        <v>0.12452726731704923</v>
      </c>
      <c r="AQ672" s="122">
        <f t="shared" si="134"/>
        <v>7.8119613031015514E-2</v>
      </c>
      <c r="AR672" s="122">
        <f t="shared" si="135"/>
        <v>6.4676519731066695E-2</v>
      </c>
      <c r="AS672" s="122">
        <f t="shared" si="136"/>
        <v>1.7840678650252149E-2</v>
      </c>
      <c r="AT672" s="122">
        <f t="shared" si="137"/>
        <v>7.6725399350894502E-3</v>
      </c>
      <c r="AU672" s="122">
        <f t="shared" si="138"/>
        <v>0.19279294918015646</v>
      </c>
      <c r="AV672" s="122">
        <f t="shared" si="139"/>
        <v>0.12989525717156047</v>
      </c>
      <c r="AW672" s="122">
        <f t="shared" si="140"/>
        <v>0.15920142443930094</v>
      </c>
      <c r="AX672" s="122">
        <f t="shared" si="141"/>
        <v>0.99999999999999989</v>
      </c>
      <c r="AY672" s="122">
        <f>SUMPRODUCT(AN672:AW672,幕後結果_最佳化!$Z$1005:$AI$1005)</f>
        <v>-0.42124864892400737</v>
      </c>
      <c r="AZ672" s="122">
        <f>(SUMPRODUCT(AN672:AW672,MMULT(AN672:AW672,幕後結果!$AB$9:$AK$18)))*252</f>
        <v>7.8870776374518309E-2</v>
      </c>
      <c r="BA672" s="122">
        <f t="shared" si="142"/>
        <v>0.28083941385517508</v>
      </c>
      <c r="BB672" s="98">
        <f t="shared" si="143"/>
        <v>-1.6527190487705627</v>
      </c>
      <c r="BC672" s="56"/>
      <c r="BD672" s="56"/>
    </row>
    <row r="673" spans="1:56">
      <c r="A673" s="91">
        <v>672</v>
      </c>
      <c r="B673" s="122">
        <v>0.21928770015611243</v>
      </c>
      <c r="C673" s="122">
        <v>0.30844392461728343</v>
      </c>
      <c r="D673" s="122">
        <v>0.473052510757203</v>
      </c>
      <c r="E673" s="122">
        <v>0.62552642468136455</v>
      </c>
      <c r="F673" s="122">
        <v>0.9791011515114334</v>
      </c>
      <c r="G673" s="122">
        <v>0.79304297674494117</v>
      </c>
      <c r="H673" s="122">
        <v>0.85470124818314352</v>
      </c>
      <c r="I673" s="122">
        <v>0.56652724855191083</v>
      </c>
      <c r="J673" s="122">
        <v>0.11633557467011868</v>
      </c>
      <c r="K673" s="100">
        <v>0.47393340702111231</v>
      </c>
      <c r="L673" s="101"/>
      <c r="M673" s="102">
        <v>672</v>
      </c>
      <c r="N673" s="125">
        <v>-0.77460111151719513</v>
      </c>
      <c r="O673" s="125">
        <v>-0.50026591750517624</v>
      </c>
      <c r="P673" s="125">
        <v>-6.7598786386647639E-2</v>
      </c>
      <c r="Q673" s="125">
        <v>0.32002793971634508</v>
      </c>
      <c r="R673" s="125">
        <v>2.0355287676449265</v>
      </c>
      <c r="S673" s="125">
        <v>0.81702516593622232</v>
      </c>
      <c r="T673" s="125">
        <v>1.0568117654507301</v>
      </c>
      <c r="U673" s="122">
        <v>0.16753958557231058</v>
      </c>
      <c r="V673" s="122">
        <v>-1.1935062922741091</v>
      </c>
      <c r="W673" s="94">
        <v>-6.5385819846122725E-2</v>
      </c>
      <c r="X673" s="56"/>
      <c r="Y673" s="95">
        <v>672</v>
      </c>
      <c r="Z673" s="122">
        <f>(幕後結果!$AB$2+幕後結果!$AB$4*幕後結果_最佳化!$N1674)*12/3</f>
        <v>-2.6207677793609956</v>
      </c>
      <c r="AA673" s="122">
        <f>(幕後結果!$AC$2+幕後結果!$AC$4*幕後結果_最佳化!$O1674)*12/3</f>
        <v>-0.54197219301558863</v>
      </c>
      <c r="AB673" s="122">
        <f>(幕後結果!$AD$2+幕後結果!$AD$4*幕後結果_最佳化!$P1674)*12/3</f>
        <v>-0.4902513370527124</v>
      </c>
      <c r="AC673" s="122">
        <f>(幕後結果!$AE$2+幕後結果!$AE$4*幕後結果_最佳化!$Q1674)*12/3</f>
        <v>0.28676680610011507</v>
      </c>
      <c r="AD673" s="122">
        <f>(幕後結果!$AF$2+幕後結果!$AF$4*幕後結果_最佳化!$R1674)*12/3</f>
        <v>4.7355586378265357</v>
      </c>
      <c r="AE673" s="122">
        <f>(幕後結果!$AG$2+幕後結果!$AG$4*幕後結果_最佳化!$S1674)*12/3</f>
        <v>0.2656912460494536</v>
      </c>
      <c r="AF673" s="122">
        <f>(幕後結果!$AH$2+幕後結果!$AH$4*幕後結果_最佳化!$T1674)*12/3</f>
        <v>0.90462572855588086</v>
      </c>
      <c r="AG673" s="122">
        <f>(幕後結果!$AI$2+幕後結果!$AI$4*幕後結果_最佳化!$U1674)*12/3</f>
        <v>-0.42286613458015115</v>
      </c>
      <c r="AH673" s="122">
        <f>(幕後結果!$AJ$2+幕後結果!$AJ$4*幕後結果_最佳化!$V1674)*12/3</f>
        <v>-0.2894231524542149</v>
      </c>
      <c r="AI673" s="96">
        <f>(幕後結果!$AK$2+幕後結果!$AK$4*幕後結果_最佳化!$W1674)*12/3</f>
        <v>-0.87520873487799944</v>
      </c>
      <c r="AJ673" s="56"/>
      <c r="AK673" s="56"/>
      <c r="AL673" s="56"/>
      <c r="AM673" s="104">
        <v>672</v>
      </c>
      <c r="AN673" s="122">
        <f t="shared" si="131"/>
        <v>3.0207750374871088E-3</v>
      </c>
      <c r="AO673" s="122">
        <f t="shared" si="132"/>
        <v>0.12313525276879535</v>
      </c>
      <c r="AP673" s="122">
        <f t="shared" si="133"/>
        <v>2.0395684581252967E-2</v>
      </c>
      <c r="AQ673" s="122">
        <f t="shared" si="134"/>
        <v>0.21120907382455378</v>
      </c>
      <c r="AR673" s="122">
        <f t="shared" si="135"/>
        <v>0.11020266550579781</v>
      </c>
      <c r="AS673" s="122">
        <f t="shared" si="136"/>
        <v>0.21400566282669603</v>
      </c>
      <c r="AT673" s="122">
        <f t="shared" si="137"/>
        <v>1.666974620100168E-2</v>
      </c>
      <c r="AU673" s="122">
        <f t="shared" si="138"/>
        <v>9.9103835451675414E-4</v>
      </c>
      <c r="AV673" s="122">
        <f t="shared" si="139"/>
        <v>0.11401807261267945</v>
      </c>
      <c r="AW673" s="122">
        <f t="shared" si="140"/>
        <v>0.18635202828721889</v>
      </c>
      <c r="AX673" s="122">
        <f t="shared" si="141"/>
        <v>0.99999999999999978</v>
      </c>
      <c r="AY673" s="122">
        <f>SUMPRODUCT(AN673:AW673,幕後結果_最佳化!$Z$1005:$AI$1005)</f>
        <v>-2.8523146077620687E-2</v>
      </c>
      <c r="AZ673" s="122">
        <f>(SUMPRODUCT(AN673:AW673,MMULT(AN673:AW673,幕後結果!$AB$9:$AK$18)))*252</f>
        <v>6.9735668324344177E-2</v>
      </c>
      <c r="BA673" s="122">
        <f t="shared" si="142"/>
        <v>0.26407511871500539</v>
      </c>
      <c r="BB673" s="98">
        <f t="shared" si="143"/>
        <v>-0.27046526164663709</v>
      </c>
      <c r="BC673" s="56"/>
      <c r="BD673" s="56"/>
    </row>
    <row r="674" spans="1:56">
      <c r="A674" s="91">
        <v>673</v>
      </c>
      <c r="B674" s="122">
        <v>0.29904177810424515</v>
      </c>
      <c r="C674" s="122">
        <v>0.68305786587400807</v>
      </c>
      <c r="D674" s="122">
        <v>3.9400458748247047E-2</v>
      </c>
      <c r="E674" s="122">
        <v>0.48630207866967523</v>
      </c>
      <c r="F674" s="122">
        <v>9.4650747539164692E-2</v>
      </c>
      <c r="G674" s="122">
        <v>0.40859991265874873</v>
      </c>
      <c r="H674" s="122">
        <v>0.78006130315395938</v>
      </c>
      <c r="I674" s="122">
        <v>0.83528807618392387</v>
      </c>
      <c r="J674" s="122">
        <v>0.90905580902727223</v>
      </c>
      <c r="K674" s="100">
        <v>0.58394243439592031</v>
      </c>
      <c r="L674" s="101"/>
      <c r="M674" s="102">
        <v>673</v>
      </c>
      <c r="N674" s="125">
        <v>-0.52715845509988135</v>
      </c>
      <c r="O674" s="125">
        <v>0.47626686526201761</v>
      </c>
      <c r="P674" s="125">
        <v>-1.757686198262683</v>
      </c>
      <c r="Q674" s="125">
        <v>-3.4342346258103139E-2</v>
      </c>
      <c r="R674" s="125">
        <v>-1.3126482735787566</v>
      </c>
      <c r="S674" s="125">
        <v>-0.23114800092954799</v>
      </c>
      <c r="T674" s="125">
        <v>0.77240027053401494</v>
      </c>
      <c r="U674" s="122">
        <v>0.97527504097064177</v>
      </c>
      <c r="V674" s="122">
        <v>1.3349632278963961</v>
      </c>
      <c r="W674" s="94">
        <v>0.21198962144393088</v>
      </c>
      <c r="X674" s="56"/>
      <c r="Y674" s="95">
        <v>673</v>
      </c>
      <c r="Z674" s="122">
        <f>(幕後結果!$AB$2+幕後結果!$AB$4*幕後結果_最佳化!$N1675)*12/3</f>
        <v>-2.367321808459991</v>
      </c>
      <c r="AA674" s="122">
        <f>(幕後結果!$AC$2+幕後結果!$AC$4*幕後結果_最佳化!$O1675)*12/3</f>
        <v>0.49493610300211915</v>
      </c>
      <c r="AB674" s="122">
        <f>(幕後結果!$AD$2+幕後結果!$AD$4*幕後結果_最佳化!$P1675)*12/3</f>
        <v>-1.9499012106038067</v>
      </c>
      <c r="AC674" s="122">
        <f>(幕後結果!$AE$2+幕後結果!$AE$4*幕後結果_最佳化!$Q1675)*12/3</f>
        <v>-0.57328749031128412</v>
      </c>
      <c r="AD674" s="122">
        <f>(幕後結果!$AF$2+幕後結果!$AF$4*幕後結果_最佳化!$R1675)*12/3</f>
        <v>-2.0078604641630591</v>
      </c>
      <c r="AE674" s="122">
        <f>(幕後結果!$AG$2+幕後結果!$AG$4*幕後結果_最佳化!$S1675)*12/3</f>
        <v>3.1932953857528035E-3</v>
      </c>
      <c r="AF674" s="122">
        <f>(幕後結果!$AH$2+幕後結果!$AH$4*幕後結果_最佳化!$T1675)*12/3</f>
        <v>0.80944879560620597</v>
      </c>
      <c r="AG674" s="122">
        <f>(幕後結果!$AI$2+幕後結果!$AI$4*幕後結果_最佳化!$U1675)*12/3</f>
        <v>0.14149678155230661</v>
      </c>
      <c r="AH674" s="122">
        <f>(幕後結果!$AJ$2+幕後結果!$AJ$4*幕後結果_最佳化!$V1675)*12/3</f>
        <v>2.1124750050864765</v>
      </c>
      <c r="AI674" s="96">
        <f>(幕後結果!$AK$2+幕後結果!$AK$4*幕後結果_最佳化!$W1675)*12/3</f>
        <v>-2.0440840626553389</v>
      </c>
      <c r="AJ674" s="56"/>
      <c r="AK674" s="56"/>
      <c r="AL674" s="56"/>
      <c r="AM674" s="104">
        <v>673</v>
      </c>
      <c r="AN674" s="122">
        <f t="shared" si="131"/>
        <v>2.3176060082510001E-2</v>
      </c>
      <c r="AO674" s="122">
        <f t="shared" si="132"/>
        <v>0.11416594797772069</v>
      </c>
      <c r="AP674" s="122">
        <f t="shared" si="133"/>
        <v>0.17168092501206383</v>
      </c>
      <c r="AQ674" s="122">
        <f t="shared" si="134"/>
        <v>9.1739744613236154E-2</v>
      </c>
      <c r="AR674" s="122">
        <f t="shared" si="135"/>
        <v>2.8973715642409106E-2</v>
      </c>
      <c r="AS674" s="122">
        <f t="shared" si="136"/>
        <v>0.10958255266527997</v>
      </c>
      <c r="AT674" s="122">
        <f t="shared" si="137"/>
        <v>0.19398832157892007</v>
      </c>
      <c r="AU674" s="122">
        <f t="shared" si="138"/>
        <v>0.10631264130675179</v>
      </c>
      <c r="AV674" s="122">
        <f t="shared" si="139"/>
        <v>9.7990544859947501E-2</v>
      </c>
      <c r="AW674" s="122">
        <f t="shared" si="140"/>
        <v>6.2389546261160896E-2</v>
      </c>
      <c r="AX674" s="122">
        <f t="shared" si="141"/>
        <v>1</v>
      </c>
      <c r="AY674" s="122">
        <f>SUMPRODUCT(AN674:AW674,幕後結果_最佳化!$Z$1005:$AI$1005)</f>
        <v>7.4130874630154026E-3</v>
      </c>
      <c r="AZ674" s="122">
        <f>(SUMPRODUCT(AN674:AW674,MMULT(AN674:AW674,幕後結果!$AB$9:$AK$18)))*252</f>
        <v>5.7558826080024938E-2</v>
      </c>
      <c r="BA674" s="122">
        <f t="shared" si="142"/>
        <v>0.23991420566532723</v>
      </c>
      <c r="BB674" s="98">
        <f t="shared" si="143"/>
        <v>-0.14791501169583815</v>
      </c>
      <c r="BC674" s="56"/>
      <c r="BD674" s="56"/>
    </row>
    <row r="675" spans="1:56">
      <c r="A675" s="91">
        <v>674</v>
      </c>
      <c r="B675" s="122">
        <v>0.48774182218226581</v>
      </c>
      <c r="C675" s="122">
        <v>0.3222971925870679</v>
      </c>
      <c r="D675" s="122">
        <v>0.3125598935518632</v>
      </c>
      <c r="E675" s="122">
        <v>0.8519908939060592</v>
      </c>
      <c r="F675" s="122">
        <v>0.12167874806372669</v>
      </c>
      <c r="G675" s="122">
        <v>0.40252102706278348</v>
      </c>
      <c r="H675" s="122">
        <v>0.90699942230338571</v>
      </c>
      <c r="I675" s="122">
        <v>0.38671480867973074</v>
      </c>
      <c r="J675" s="122">
        <v>0.90206102856172743</v>
      </c>
      <c r="K675" s="100">
        <v>0.75477055774066049</v>
      </c>
      <c r="L675" s="101"/>
      <c r="M675" s="102">
        <v>674</v>
      </c>
      <c r="N675" s="125">
        <v>-3.0731531709789366E-2</v>
      </c>
      <c r="O675" s="125">
        <v>-0.46128466554758096</v>
      </c>
      <c r="P675" s="125">
        <v>-0.48860723889708935</v>
      </c>
      <c r="Q675" s="125">
        <v>1.0450102933374588</v>
      </c>
      <c r="R675" s="125">
        <v>-1.1666357586597065</v>
      </c>
      <c r="S675" s="125">
        <v>-0.24682707720449212</v>
      </c>
      <c r="T675" s="125">
        <v>1.3225016647074594</v>
      </c>
      <c r="U675" s="122">
        <v>-0.28789173025366449</v>
      </c>
      <c r="V675" s="122">
        <v>1.2933849784512066</v>
      </c>
      <c r="W675" s="94">
        <v>0.68957914742148196</v>
      </c>
      <c r="X675" s="56"/>
      <c r="Y675" s="95">
        <v>674</v>
      </c>
      <c r="Z675" s="122">
        <f>(幕後結果!$AB$2+幕後結果!$AB$4*幕後結果_最佳化!$N1676)*12/3</f>
        <v>-1.8588508544147497</v>
      </c>
      <c r="AA675" s="122">
        <f>(幕後結果!$AC$2+幕後結果!$AC$4*幕後結果_最佳化!$O1676)*12/3</f>
        <v>-0.4883711083064089</v>
      </c>
      <c r="AB675" s="122">
        <f>(幕後結果!$AD$2+幕後結果!$AD$4*幕後結果_最佳化!$P1676)*12/3</f>
        <v>-0.81717111659418029</v>
      </c>
      <c r="AC675" s="122">
        <f>(幕後結果!$AE$2+幕後結果!$AE$4*幕後結果_最佳化!$Q1676)*12/3</f>
        <v>0.99197374455673815</v>
      </c>
      <c r="AD675" s="122">
        <f>(幕後結果!$AF$2+幕後結果!$AF$4*幕後結果_最佳化!$R1676)*12/3</f>
        <v>-0.92973155717146172</v>
      </c>
      <c r="AE675" s="122">
        <f>(幕後結果!$AG$2+幕後結果!$AG$4*幕後結果_最佳化!$S1676)*12/3</f>
        <v>9.843875954403794E-3</v>
      </c>
      <c r="AF675" s="122">
        <f>(幕後結果!$AH$2+幕後結果!$AH$4*幕後結果_最佳化!$T1676)*12/3</f>
        <v>1.2779255475506905</v>
      </c>
      <c r="AG675" s="122">
        <f>(幕後結果!$AI$2+幕後結果!$AI$4*幕後結果_最佳化!$U1676)*12/3</f>
        <v>-1.4763344807908787</v>
      </c>
      <c r="AH675" s="122">
        <f>(幕後結果!$AJ$2+幕後結果!$AJ$4*幕後結果_最佳化!$V1676)*12/3</f>
        <v>2.2803301926744393</v>
      </c>
      <c r="AI675" s="96">
        <f>(幕後結果!$AK$2+幕後結果!$AK$4*幕後結果_最佳化!$W1676)*12/3</f>
        <v>-2.6840829834074582</v>
      </c>
      <c r="AJ675" s="56"/>
      <c r="AK675" s="56"/>
      <c r="AL675" s="56"/>
      <c r="AM675" s="104">
        <v>674</v>
      </c>
      <c r="AN675" s="122">
        <f t="shared" si="131"/>
        <v>0.12639520923263964</v>
      </c>
      <c r="AO675" s="122">
        <f t="shared" si="132"/>
        <v>6.551299112389182E-2</v>
      </c>
      <c r="AP675" s="122">
        <f t="shared" si="133"/>
        <v>0.12167376700189658</v>
      </c>
      <c r="AQ675" s="122">
        <f t="shared" si="134"/>
        <v>8.4750240313074127E-2</v>
      </c>
      <c r="AR675" s="122">
        <f t="shared" si="135"/>
        <v>0.14501537491036634</v>
      </c>
      <c r="AS675" s="122">
        <f t="shared" si="136"/>
        <v>9.2692660873667246E-2</v>
      </c>
      <c r="AT675" s="122">
        <f t="shared" si="137"/>
        <v>0.11536516513966766</v>
      </c>
      <c r="AU675" s="122">
        <f t="shared" si="138"/>
        <v>7.5805210616820148E-2</v>
      </c>
      <c r="AV675" s="122">
        <f t="shared" si="139"/>
        <v>3.5357169313885314E-2</v>
      </c>
      <c r="AW675" s="122">
        <f t="shared" si="140"/>
        <v>0.1374322114740911</v>
      </c>
      <c r="AX675" s="122">
        <f t="shared" si="141"/>
        <v>0.99999999999999989</v>
      </c>
      <c r="AY675" s="122">
        <f>SUMPRODUCT(AN675:AW675,幕後結果_最佳化!$Z$1005:$AI$1005)</f>
        <v>-0.25151783190029386</v>
      </c>
      <c r="AZ675" s="122">
        <f>(SUMPRODUCT(AN675:AW675,MMULT(AN675:AW675,幕後結果!$AB$9:$AK$18)))*252</f>
        <v>7.463254821989998E-2</v>
      </c>
      <c r="BA675" s="122">
        <f t="shared" si="142"/>
        <v>0.27318958292713136</v>
      </c>
      <c r="BB675" s="98">
        <f t="shared" si="143"/>
        <v>-1.0777051919246305</v>
      </c>
      <c r="BC675" s="56"/>
      <c r="BD675" s="56"/>
    </row>
    <row r="676" spans="1:56">
      <c r="A676" s="91">
        <v>675</v>
      </c>
      <c r="B676" s="122">
        <v>0.75226357544352163</v>
      </c>
      <c r="C676" s="122">
        <v>0.12209878912469008</v>
      </c>
      <c r="D676" s="122">
        <v>0.30324042929558681</v>
      </c>
      <c r="E676" s="122">
        <v>0.575361511381139</v>
      </c>
      <c r="F676" s="122">
        <v>0.97369656150090211</v>
      </c>
      <c r="G676" s="122">
        <v>0.22043768799266794</v>
      </c>
      <c r="H676" s="122">
        <v>0.51414049335982392</v>
      </c>
      <c r="I676" s="122">
        <v>0.19371301908822391</v>
      </c>
      <c r="J676" s="122">
        <v>0.2021396109120539</v>
      </c>
      <c r="K676" s="100">
        <v>0.39189588892274041</v>
      </c>
      <c r="L676" s="101"/>
      <c r="M676" s="102">
        <v>675</v>
      </c>
      <c r="N676" s="125">
        <v>0.68163014410857503</v>
      </c>
      <c r="O676" s="125">
        <v>-1.1645589254413575</v>
      </c>
      <c r="P676" s="125">
        <v>-0.51510326886267976</v>
      </c>
      <c r="Q676" s="125">
        <v>0.19004103232262531</v>
      </c>
      <c r="R676" s="125">
        <v>1.9381339944694143</v>
      </c>
      <c r="S676" s="125">
        <v>-0.77071584837107665</v>
      </c>
      <c r="T676" s="125">
        <v>3.5452385589409163E-2</v>
      </c>
      <c r="U676" s="122">
        <v>-0.86429466859738679</v>
      </c>
      <c r="V676" s="122">
        <v>-0.83400312687217848</v>
      </c>
      <c r="W676" s="94">
        <v>-0.27438108444368225</v>
      </c>
      <c r="X676" s="56"/>
      <c r="Y676" s="95">
        <v>675</v>
      </c>
      <c r="Z676" s="122">
        <f>(幕後結果!$AB$2+幕後結果!$AB$4*幕後結果_最佳化!$N1677)*12/3</f>
        <v>-1.1292062604933149</v>
      </c>
      <c r="AA676" s="122">
        <f>(幕後結果!$AC$2+幕後結果!$AC$4*幕後結果_最佳化!$O1677)*12/3</f>
        <v>-1.2203120025253633</v>
      </c>
      <c r="AB676" s="122">
        <f>(幕後結果!$AD$2+幕後結果!$AD$4*幕後結果_最佳化!$P1677)*12/3</f>
        <v>-1.0252746368477366</v>
      </c>
      <c r="AC676" s="122">
        <f>(幕後結果!$AE$2+幕後結果!$AE$4*幕後結果_最佳化!$Q1677)*12/3</f>
        <v>-5.5463010682354208E-2</v>
      </c>
      <c r="AD676" s="122">
        <f>(幕後結果!$AF$2+幕後結果!$AF$4*幕後結果_最佳化!$R1677)*12/3</f>
        <v>4.518232790174749</v>
      </c>
      <c r="AE676" s="122">
        <f>(幕後結果!$AG$2+幕後結果!$AG$4*幕後結果_最佳化!$S1677)*12/3</f>
        <v>-0.65374209479341938</v>
      </c>
      <c r="AF676" s="122">
        <f>(幕後結果!$AH$2+幕後結果!$AH$4*幕後結果_最佳化!$T1677)*12/3</f>
        <v>0.1987225083865618</v>
      </c>
      <c r="AG676" s="122">
        <f>(幕後結果!$AI$2+幕後結果!$AI$4*幕後結果_最佳化!$U1677)*12/3</f>
        <v>-1.5038810280480517</v>
      </c>
      <c r="AH676" s="122">
        <f>(幕後結果!$AJ$2+幕後結果!$AJ$4*幕後結果_最佳化!$V1677)*12/3</f>
        <v>0.16973241512495463</v>
      </c>
      <c r="AI676" s="96">
        <f>(幕後結果!$AK$2+幕後結果!$AK$4*幕後結果_最佳化!$W1677)*12/3</f>
        <v>-2.2110985289769669</v>
      </c>
      <c r="AJ676" s="56"/>
      <c r="AK676" s="56"/>
      <c r="AL676" s="56"/>
      <c r="AM676" s="104">
        <v>675</v>
      </c>
      <c r="AN676" s="122">
        <f t="shared" si="131"/>
        <v>0.1394276750536495</v>
      </c>
      <c r="AO676" s="122">
        <f t="shared" si="132"/>
        <v>4.4535284929135645E-2</v>
      </c>
      <c r="AP676" s="122">
        <f t="shared" si="133"/>
        <v>0.10502067623071575</v>
      </c>
      <c r="AQ676" s="122">
        <f t="shared" si="134"/>
        <v>0.12603069554984278</v>
      </c>
      <c r="AR676" s="122">
        <f t="shared" si="135"/>
        <v>0.10466837569378165</v>
      </c>
      <c r="AS676" s="122">
        <f t="shared" si="136"/>
        <v>5.088729333277528E-2</v>
      </c>
      <c r="AT676" s="122">
        <f t="shared" si="137"/>
        <v>8.5362279009770323E-2</v>
      </c>
      <c r="AU676" s="122">
        <f t="shared" si="138"/>
        <v>0.13919545420043924</v>
      </c>
      <c r="AV676" s="122">
        <f t="shared" si="139"/>
        <v>0.19983912102055426</v>
      </c>
      <c r="AW676" s="122">
        <f t="shared" si="140"/>
        <v>5.0331449793354823E-3</v>
      </c>
      <c r="AX676" s="122">
        <f t="shared" si="141"/>
        <v>0.99999999999999989</v>
      </c>
      <c r="AY676" s="122">
        <f>SUMPRODUCT(AN676:AW676,幕後結果_最佳化!$Z$1005:$AI$1005)</f>
        <v>3.5135731775444538E-2</v>
      </c>
      <c r="AZ676" s="122">
        <f>(SUMPRODUCT(AN676:AW676,MMULT(AN676:AW676,幕後結果!$AB$9:$AK$18)))*252</f>
        <v>5.5617638626230738E-2</v>
      </c>
      <c r="BA676" s="122">
        <f t="shared" si="142"/>
        <v>0.23583392170387774</v>
      </c>
      <c r="BB676" s="98">
        <f t="shared" si="143"/>
        <v>-3.292260998103818E-2</v>
      </c>
      <c r="BC676" s="56"/>
      <c r="BD676" s="56"/>
    </row>
    <row r="677" spans="1:56">
      <c r="A677" s="91">
        <v>676</v>
      </c>
      <c r="B677" s="122">
        <v>0.6340528861907937</v>
      </c>
      <c r="C677" s="122">
        <v>6.9653184418930314E-2</v>
      </c>
      <c r="D677" s="122">
        <v>0.96085165150688545</v>
      </c>
      <c r="E677" s="122">
        <v>0.24436506418692638</v>
      </c>
      <c r="F677" s="122">
        <v>0.58364877698747497</v>
      </c>
      <c r="G677" s="122">
        <v>0.9058306811859691</v>
      </c>
      <c r="H677" s="122">
        <v>0.35961724465205114</v>
      </c>
      <c r="I677" s="122">
        <v>0.70481772191148706</v>
      </c>
      <c r="J677" s="122">
        <v>0.53566653148003351</v>
      </c>
      <c r="K677" s="100">
        <v>0.8119495884440473</v>
      </c>
      <c r="L677" s="101"/>
      <c r="M677" s="102">
        <v>676</v>
      </c>
      <c r="N677" s="125">
        <v>0.34260687721022359</v>
      </c>
      <c r="O677" s="125">
        <v>-1.4783789784209276</v>
      </c>
      <c r="P677" s="125">
        <v>1.7606556882023028</v>
      </c>
      <c r="Q677" s="125">
        <v>-0.69232997768371085</v>
      </c>
      <c r="R677" s="125">
        <v>0.21123686445749776</v>
      </c>
      <c r="S677" s="125">
        <v>1.3155097651990055</v>
      </c>
      <c r="T677" s="125">
        <v>-0.35948206918882025</v>
      </c>
      <c r="U677" s="122">
        <v>0.53830781608044864</v>
      </c>
      <c r="V677" s="122">
        <v>8.9522167693377702E-2</v>
      </c>
      <c r="W677" s="94">
        <v>0.88510347927397615</v>
      </c>
      <c r="X677" s="56"/>
      <c r="Y677" s="95">
        <v>676</v>
      </c>
      <c r="Z677" s="122">
        <f>(幕後結果!$AB$2+幕後結果!$AB$4*幕後結果_最佳化!$N1678)*12/3</f>
        <v>-1.4764547191106177</v>
      </c>
      <c r="AA677" s="122">
        <f>(幕後結果!$AC$2+幕後結果!$AC$4*幕後結果_最佳化!$O1678)*12/3</f>
        <v>-1.5578512129874735</v>
      </c>
      <c r="AB677" s="122">
        <f>(幕後結果!$AD$2+幕後結果!$AD$4*幕後結果_最佳化!$P1678)*12/3</f>
        <v>1.3805501640204823</v>
      </c>
      <c r="AC677" s="122">
        <f>(幕後結果!$AE$2+幕後結果!$AE$4*幕後結果_最佳化!$Q1678)*12/3</f>
        <v>-1.1718711692710881E-3</v>
      </c>
      <c r="AD677" s="122">
        <f>(幕後結果!$AF$2+幕後結果!$AF$4*幕後結果_最佳化!$R1678)*12/3</f>
        <v>2.0023109428143417</v>
      </c>
      <c r="AE677" s="122">
        <f>(幕後結果!$AG$2+幕後結果!$AG$4*幕後結果_最佳化!$S1678)*12/3</f>
        <v>0.35561005789621564</v>
      </c>
      <c r="AF677" s="122">
        <f>(幕後結果!$AH$2+幕後結果!$AH$4*幕後結果_最佳化!$T1678)*12/3</f>
        <v>-0.53951630209764656</v>
      </c>
      <c r="AG677" s="122">
        <f>(幕後結果!$AI$2+幕後結果!$AI$4*幕後結果_最佳化!$U1678)*12/3</f>
        <v>-0.2124946710256875</v>
      </c>
      <c r="AH677" s="122">
        <f>(幕後結果!$AJ$2+幕後結果!$AJ$4*幕後結果_最佳化!$V1678)*12/3</f>
        <v>1.2061986084391241</v>
      </c>
      <c r="AI677" s="96">
        <f>(幕後結果!$AK$2+幕後結果!$AK$4*幕後結果_最佳化!$W1678)*12/3</f>
        <v>-0.28615889814691342</v>
      </c>
      <c r="AJ677" s="56"/>
      <c r="AK677" s="56"/>
      <c r="AL677" s="56"/>
      <c r="AM677" s="104">
        <v>676</v>
      </c>
      <c r="AN677" s="122">
        <f t="shared" si="131"/>
        <v>2.5615824294539059E-2</v>
      </c>
      <c r="AO677" s="122">
        <f t="shared" si="132"/>
        <v>2.0693626461855696E-2</v>
      </c>
      <c r="AP677" s="122">
        <f t="shared" si="133"/>
        <v>8.8928396177975322E-2</v>
      </c>
      <c r="AQ677" s="122">
        <f t="shared" si="134"/>
        <v>7.2427303598868592E-2</v>
      </c>
      <c r="AR677" s="122">
        <f t="shared" si="135"/>
        <v>0.1999863580693067</v>
      </c>
      <c r="AS677" s="122">
        <f t="shared" si="136"/>
        <v>0.10868740922244888</v>
      </c>
      <c r="AT677" s="122">
        <f t="shared" si="137"/>
        <v>0.1995007261652946</v>
      </c>
      <c r="AU677" s="122">
        <f t="shared" si="138"/>
        <v>0.13739454626711881</v>
      </c>
      <c r="AV677" s="122">
        <f t="shared" si="139"/>
        <v>0.11101302339146242</v>
      </c>
      <c r="AW677" s="122">
        <f t="shared" si="140"/>
        <v>3.5752786351129932E-2</v>
      </c>
      <c r="AX677" s="122">
        <f t="shared" si="141"/>
        <v>1</v>
      </c>
      <c r="AY677" s="122">
        <f>SUMPRODUCT(AN677:AW677,幕後結果_最佳化!$Z$1005:$AI$1005)</f>
        <v>0.2232580352090841</v>
      </c>
      <c r="AZ677" s="122">
        <f>(SUMPRODUCT(AN677:AW677,MMULT(AN677:AW677,幕後結果!$AB$9:$AK$18)))*252</f>
        <v>6.8182182051386042E-2</v>
      </c>
      <c r="BA677" s="122">
        <f t="shared" si="142"/>
        <v>0.26111718068979306</v>
      </c>
      <c r="BB677" s="98">
        <f t="shared" si="143"/>
        <v>0.69071684495302998</v>
      </c>
      <c r="BC677" s="56"/>
      <c r="BD677" s="56"/>
    </row>
    <row r="678" spans="1:56">
      <c r="A678" s="91">
        <v>677</v>
      </c>
      <c r="B678" s="122">
        <v>0.99836471082990075</v>
      </c>
      <c r="C678" s="122">
        <v>0.77229778004941108</v>
      </c>
      <c r="D678" s="122">
        <v>7.7179145645533964E-4</v>
      </c>
      <c r="E678" s="122">
        <v>0.27880190919226089</v>
      </c>
      <c r="F678" s="122">
        <v>0.41940441861787181</v>
      </c>
      <c r="G678" s="122">
        <v>0.40681034978850827</v>
      </c>
      <c r="H678" s="122">
        <v>0.75672373780336932</v>
      </c>
      <c r="I678" s="122">
        <v>0.6790274072987077</v>
      </c>
      <c r="J678" s="122">
        <v>0.41314824034395836</v>
      </c>
      <c r="K678" s="100">
        <v>0.96348543528079023</v>
      </c>
      <c r="L678" s="101"/>
      <c r="M678" s="102">
        <v>677</v>
      </c>
      <c r="N678" s="125">
        <v>2.9410915703754559</v>
      </c>
      <c r="O678" s="125">
        <v>0.74643540266743769</v>
      </c>
      <c r="P678" s="125">
        <v>-3.1663625207183483</v>
      </c>
      <c r="Q678" s="125">
        <v>-0.58640435505173527</v>
      </c>
      <c r="R678" s="125">
        <v>-0.20341735347787676</v>
      </c>
      <c r="S678" s="125">
        <v>-0.23575769212780937</v>
      </c>
      <c r="T678" s="125">
        <v>0.69580249841348751</v>
      </c>
      <c r="U678" s="122">
        <v>0.46498082905562366</v>
      </c>
      <c r="V678" s="122">
        <v>-0.21945390812624219</v>
      </c>
      <c r="W678" s="94">
        <v>1.7926486042560912</v>
      </c>
      <c r="X678" s="56"/>
      <c r="Y678" s="95">
        <v>677</v>
      </c>
      <c r="Z678" s="122">
        <f>(幕後結果!$AB$2+幕後結果!$AB$4*幕後結果_最佳化!$N1679)*12/3</f>
        <v>1.1850729474044435</v>
      </c>
      <c r="AA678" s="122">
        <f>(幕後結果!$AC$2+幕後結果!$AC$4*幕後結果_最佳化!$O1679)*12/3</f>
        <v>0.83836281999442208</v>
      </c>
      <c r="AB678" s="122">
        <f>(幕後結果!$AD$2+幕後結果!$AD$4*幕後結果_最佳化!$P1679)*12/3</f>
        <v>-2.8001850958131236</v>
      </c>
      <c r="AC678" s="122">
        <f>(幕後結果!$AE$2+幕後結果!$AE$4*幕後結果_最佳化!$Q1679)*12/3</f>
        <v>-1.1743434884625028</v>
      </c>
      <c r="AD678" s="122">
        <f>(幕後結果!$AF$2+幕後結果!$AF$4*幕後結果_最佳化!$R1679)*12/3</f>
        <v>-0.19335018610528221</v>
      </c>
      <c r="AE678" s="122">
        <f>(幕後結果!$AG$2+幕後結果!$AG$4*幕後結果_最佳化!$S1679)*12/3</f>
        <v>0.3534540233729257</v>
      </c>
      <c r="AF678" s="122">
        <f>(幕後結果!$AH$2+幕後結果!$AH$4*幕後結果_最佳化!$T1679)*12/3</f>
        <v>1.4181570796668701</v>
      </c>
      <c r="AG678" s="122">
        <f>(幕後結果!$AI$2+幕後結果!$AI$4*幕後結果_最佳化!$U1679)*12/3</f>
        <v>0.3677815197313381</v>
      </c>
      <c r="AH678" s="122">
        <f>(幕後結果!$AJ$2+幕後結果!$AJ$4*幕後結果_最佳化!$V1679)*12/3</f>
        <v>1.6088720365764697</v>
      </c>
      <c r="AI678" s="96">
        <f>(幕後結果!$AK$2+幕後結果!$AK$4*幕後結果_最佳化!$W1679)*12/3</f>
        <v>0.72561665556808075</v>
      </c>
      <c r="AJ678" s="56"/>
      <c r="AK678" s="56"/>
      <c r="AL678" s="56"/>
      <c r="AM678" s="104">
        <v>677</v>
      </c>
      <c r="AN678" s="122">
        <f t="shared" si="131"/>
        <v>6.0086886343869932E-2</v>
      </c>
      <c r="AO678" s="122">
        <f t="shared" si="132"/>
        <v>0.14628547915912854</v>
      </c>
      <c r="AP678" s="122">
        <f t="shared" si="133"/>
        <v>0.14458244385556754</v>
      </c>
      <c r="AQ678" s="122">
        <f t="shared" si="134"/>
        <v>8.3042192622475294E-2</v>
      </c>
      <c r="AR678" s="122">
        <f t="shared" si="135"/>
        <v>0.15281160880759528</v>
      </c>
      <c r="AS678" s="122">
        <f t="shared" si="136"/>
        <v>9.0966207338866123E-2</v>
      </c>
      <c r="AT678" s="122">
        <f t="shared" si="137"/>
        <v>0.15876864302699531</v>
      </c>
      <c r="AU678" s="122">
        <f t="shared" si="138"/>
        <v>0.13044136885644558</v>
      </c>
      <c r="AV678" s="122">
        <f t="shared" si="139"/>
        <v>2.8477984179879016E-2</v>
      </c>
      <c r="AW678" s="122">
        <f t="shared" si="140"/>
        <v>4.5371858091774542E-3</v>
      </c>
      <c r="AX678" s="122">
        <f t="shared" si="141"/>
        <v>1</v>
      </c>
      <c r="AY678" s="122">
        <f>SUMPRODUCT(AN678:AW678,幕後結果_最佳化!$Z$1005:$AI$1005)</f>
        <v>7.9535378577928043E-2</v>
      </c>
      <c r="AZ678" s="122">
        <f>(SUMPRODUCT(AN678:AW678,MMULT(AN678:AW678,幕後結果!$AB$9:$AK$18)))*252</f>
        <v>7.1322160566602302E-2</v>
      </c>
      <c r="BA678" s="122">
        <f t="shared" si="142"/>
        <v>0.26706209121963059</v>
      </c>
      <c r="BB678" s="98">
        <f t="shared" si="143"/>
        <v>0.13717925449703486</v>
      </c>
      <c r="BC678" s="56"/>
      <c r="BD678" s="56"/>
    </row>
    <row r="679" spans="1:56">
      <c r="A679" s="91">
        <v>678</v>
      </c>
      <c r="B679" s="122">
        <v>0.97896732535477482</v>
      </c>
      <c r="C679" s="122">
        <v>0.22160356821156046</v>
      </c>
      <c r="D679" s="122">
        <v>0.85434997805304236</v>
      </c>
      <c r="E679" s="122">
        <v>8.6427171479269704E-2</v>
      </c>
      <c r="F679" s="122">
        <v>0.50154517518483521</v>
      </c>
      <c r="G679" s="122">
        <v>0.28493264503033267</v>
      </c>
      <c r="H679" s="122">
        <v>0.89533015081072942</v>
      </c>
      <c r="I679" s="122">
        <v>0.28226423558838931</v>
      </c>
      <c r="J679" s="122">
        <v>0.7296807831980614</v>
      </c>
      <c r="K679" s="100">
        <v>0.12750636930987658</v>
      </c>
      <c r="L679" s="101"/>
      <c r="M679" s="102">
        <v>678</v>
      </c>
      <c r="N679" s="125">
        <v>2.0328730613820696</v>
      </c>
      <c r="O679" s="125">
        <v>-0.76678873284870042</v>
      </c>
      <c r="P679" s="125">
        <v>1.0552739666569393</v>
      </c>
      <c r="Q679" s="125">
        <v>-1.3630893812600464</v>
      </c>
      <c r="R679" s="125">
        <v>3.8731894915488728E-3</v>
      </c>
      <c r="S679" s="125">
        <v>-0.56824990382240692</v>
      </c>
      <c r="T679" s="125">
        <v>1.255383163277966</v>
      </c>
      <c r="U679" s="122">
        <v>-0.57612828961447515</v>
      </c>
      <c r="V679" s="122">
        <v>0.61184784121073599</v>
      </c>
      <c r="W679" s="94">
        <v>-1.1382580660607686</v>
      </c>
      <c r="X679" s="56"/>
      <c r="Y679" s="95">
        <v>678</v>
      </c>
      <c r="Z679" s="122">
        <f>(幕後結果!$AB$2+幕後結果!$AB$4*幕後結果_最佳化!$N1680)*12/3</f>
        <v>0.25481975203830554</v>
      </c>
      <c r="AA679" s="122">
        <f>(幕後結果!$AC$2+幕後結果!$AC$4*幕後結果_最佳化!$O1680)*12/3</f>
        <v>-0.77714817021300142</v>
      </c>
      <c r="AB679" s="122">
        <f>(幕後結果!$AD$2+幕後結果!$AD$4*幕後結果_最佳化!$P1680)*12/3</f>
        <v>1.2002740287813074</v>
      </c>
      <c r="AC679" s="122">
        <f>(幕後結果!$AE$2+幕後結果!$AE$4*幕後結果_最佳化!$Q1680)*12/3</f>
        <v>-0.530024125100097</v>
      </c>
      <c r="AD679" s="122">
        <f>(幕後結果!$AF$2+幕後結果!$AF$4*幕後結果_最佳化!$R1680)*12/3</f>
        <v>1.4509436487502512</v>
      </c>
      <c r="AE679" s="122">
        <f>(幕後結果!$AG$2+幕後結果!$AG$4*幕後結果_最佳化!$S1680)*12/3</f>
        <v>-0.65902809558857567</v>
      </c>
      <c r="AF679" s="122">
        <f>(幕後結果!$AH$2+幕後結果!$AH$4*幕後結果_最佳化!$T1680)*12/3</f>
        <v>1.5220616902282702</v>
      </c>
      <c r="AG679" s="122">
        <f>(幕後結果!$AI$2+幕後結果!$AI$4*幕後結果_最佳化!$U1680)*12/3</f>
        <v>-1.0066324657179904</v>
      </c>
      <c r="AH679" s="122">
        <f>(幕後結果!$AJ$2+幕後結果!$AJ$4*幕後結果_最佳化!$V1680)*12/3</f>
        <v>1.9625223299378878</v>
      </c>
      <c r="AI679" s="96">
        <f>(幕後結果!$AK$2+幕後結果!$AK$4*幕後結果_最佳化!$W1680)*12/3</f>
        <v>-3.3641465745920054</v>
      </c>
      <c r="AJ679" s="56"/>
      <c r="AK679" s="56"/>
      <c r="AL679" s="56"/>
      <c r="AM679" s="104">
        <v>678</v>
      </c>
      <c r="AN679" s="122">
        <f t="shared" si="131"/>
        <v>5.8385632346732365E-2</v>
      </c>
      <c r="AO679" s="122">
        <f t="shared" si="132"/>
        <v>2.5202873032199837E-2</v>
      </c>
      <c r="AP679" s="122">
        <f t="shared" si="133"/>
        <v>0.16089711803557091</v>
      </c>
      <c r="AQ679" s="122">
        <f t="shared" si="134"/>
        <v>0.16488772752817613</v>
      </c>
      <c r="AR679" s="122">
        <f t="shared" si="135"/>
        <v>8.6470850716595261E-3</v>
      </c>
      <c r="AS679" s="122">
        <f t="shared" si="136"/>
        <v>0.16739647344631278</v>
      </c>
      <c r="AT679" s="122">
        <f t="shared" si="137"/>
        <v>8.0842521173514176E-2</v>
      </c>
      <c r="AU679" s="122">
        <f t="shared" si="138"/>
        <v>0.1594337810973287</v>
      </c>
      <c r="AV679" s="122">
        <f t="shared" si="139"/>
        <v>7.5924971413834183E-2</v>
      </c>
      <c r="AW679" s="122">
        <f t="shared" si="140"/>
        <v>9.8381816854671358E-2</v>
      </c>
      <c r="AX679" s="122">
        <f t="shared" si="141"/>
        <v>0.99999999999999989</v>
      </c>
      <c r="AY679" s="122">
        <f>SUMPRODUCT(AN679:AW679,幕後結果_最佳化!$Z$1005:$AI$1005)</f>
        <v>-0.18675559352515816</v>
      </c>
      <c r="AZ679" s="122">
        <f>(SUMPRODUCT(AN679:AW679,MMULT(AN679:AW679,幕後結果!$AB$9:$AK$18)))*252</f>
        <v>6.3749048742407902E-2</v>
      </c>
      <c r="BA679" s="122">
        <f t="shared" si="142"/>
        <v>0.25248573968128951</v>
      </c>
      <c r="BB679" s="98">
        <f t="shared" si="143"/>
        <v>-0.90957847288742077</v>
      </c>
      <c r="BC679" s="56"/>
      <c r="BD679" s="56"/>
    </row>
    <row r="680" spans="1:56">
      <c r="A680" s="91">
        <v>679</v>
      </c>
      <c r="B680" s="122">
        <v>0.11466984738092179</v>
      </c>
      <c r="C680" s="122">
        <v>0.7724997014075774</v>
      </c>
      <c r="D680" s="122">
        <v>0.40950732539465684</v>
      </c>
      <c r="E680" s="122">
        <v>4.8957173427446765E-2</v>
      </c>
      <c r="F680" s="122">
        <v>0.24420943292872432</v>
      </c>
      <c r="G680" s="122">
        <v>0.19382664206646649</v>
      </c>
      <c r="H680" s="122">
        <v>3.4701662732078864E-2</v>
      </c>
      <c r="I680" s="122">
        <v>0.91976377185370262</v>
      </c>
      <c r="J680" s="122">
        <v>0.91568526775691672</v>
      </c>
      <c r="K680" s="100">
        <v>0.25435085898822885</v>
      </c>
      <c r="L680" s="101"/>
      <c r="M680" s="102">
        <v>679</v>
      </c>
      <c r="N680" s="125">
        <v>-1.2020615171005506</v>
      </c>
      <c r="O680" s="125">
        <v>0.7471043126241288</v>
      </c>
      <c r="P680" s="125">
        <v>-0.22881250016099969</v>
      </c>
      <c r="Q680" s="125">
        <v>-1.6550500450047048</v>
      </c>
      <c r="R680" s="125">
        <v>-0.69282582105424417</v>
      </c>
      <c r="S680" s="125">
        <v>-0.86388096566072803</v>
      </c>
      <c r="T680" s="125">
        <v>-1.8157852194609436</v>
      </c>
      <c r="U680" s="122">
        <v>1.4034843475481107</v>
      </c>
      <c r="V680" s="122">
        <v>1.376620968694158</v>
      </c>
      <c r="W680" s="94">
        <v>-0.66086059605435854</v>
      </c>
      <c r="X680" s="56"/>
      <c r="Y680" s="95">
        <v>679</v>
      </c>
      <c r="Z680" s="122">
        <f>(幕後結果!$AB$2+幕後結果!$AB$4*幕後結果_最佳化!$N1681)*12/3</f>
        <v>-3.0585989887548108</v>
      </c>
      <c r="AA680" s="122">
        <f>(幕後結果!$AC$2+幕後結果!$AC$4*幕後結果_最佳化!$O1681)*12/3</f>
        <v>0.77015003038340091</v>
      </c>
      <c r="AB680" s="122">
        <f>(幕後結果!$AD$2+幕後結果!$AD$4*幕後結果_最佳化!$P1681)*12/3</f>
        <v>-0.20433981076720689</v>
      </c>
      <c r="AC680" s="122">
        <f>(幕後結果!$AE$2+幕後結果!$AE$4*幕後結果_最佳化!$Q1681)*12/3</f>
        <v>-1.546700529845723</v>
      </c>
      <c r="AD680" s="122">
        <f>(幕後結果!$AF$2+幕後結果!$AF$4*幕後結果_最佳化!$R1681)*12/3</f>
        <v>-0.78488232534982849</v>
      </c>
      <c r="AE680" s="122">
        <f>(幕後結果!$AG$2+幕後結果!$AG$4*幕後結果_最佳化!$S1681)*12/3</f>
        <v>-0.91600104772722324</v>
      </c>
      <c r="AF680" s="122">
        <f>(幕後結果!$AH$2+幕後結果!$AH$4*幕後結果_最佳化!$T1681)*12/3</f>
        <v>-1.5777058963310278</v>
      </c>
      <c r="AG680" s="122">
        <f>(幕後結果!$AI$2+幕後結果!$AI$4*幕後結果_最佳化!$U1681)*12/3</f>
        <v>1.5240242537124893</v>
      </c>
      <c r="AH680" s="122">
        <f>(幕後結果!$AJ$2+幕後結果!$AJ$4*幕後結果_最佳化!$V1681)*12/3</f>
        <v>1.536947232324523</v>
      </c>
      <c r="AI680" s="96">
        <f>(幕後結果!$AK$2+幕後結果!$AK$4*幕後結果_最佳化!$W1681)*12/3</f>
        <v>-1.5593752196165351</v>
      </c>
      <c r="AJ680" s="56"/>
      <c r="AK680" s="56"/>
      <c r="AL680" s="56"/>
      <c r="AM680" s="104">
        <v>679</v>
      </c>
      <c r="AN680" s="122">
        <f t="shared" si="131"/>
        <v>3.1794429397201955E-3</v>
      </c>
      <c r="AO680" s="122">
        <f t="shared" si="132"/>
        <v>0.15104689436081387</v>
      </c>
      <c r="AP680" s="122">
        <f t="shared" si="133"/>
        <v>2.9122930300747047E-2</v>
      </c>
      <c r="AQ680" s="122">
        <f t="shared" si="134"/>
        <v>4.1940975925470018E-3</v>
      </c>
      <c r="AR680" s="122">
        <f t="shared" si="135"/>
        <v>4.8022016181298137E-2</v>
      </c>
      <c r="AS680" s="122">
        <f t="shared" si="136"/>
        <v>0.16424038458284024</v>
      </c>
      <c r="AT680" s="122">
        <f t="shared" si="137"/>
        <v>0.20009288873332234</v>
      </c>
      <c r="AU680" s="122">
        <f t="shared" si="138"/>
        <v>0.21988634385494321</v>
      </c>
      <c r="AV680" s="122">
        <f t="shared" si="139"/>
        <v>0.114671343992476</v>
      </c>
      <c r="AW680" s="122">
        <f t="shared" si="140"/>
        <v>6.5543657461291913E-2</v>
      </c>
      <c r="AX680" s="122">
        <f t="shared" si="141"/>
        <v>0.99999999999999989</v>
      </c>
      <c r="AY680" s="122">
        <f>SUMPRODUCT(AN680:AW680,幕後結果_最佳化!$Z$1005:$AI$1005)</f>
        <v>1.9773889065545266E-2</v>
      </c>
      <c r="AZ680" s="122">
        <f>(SUMPRODUCT(AN680:AW680,MMULT(AN680:AW680,幕後結果!$AB$9:$AK$18)))*252</f>
        <v>5.5653041925843007E-2</v>
      </c>
      <c r="BA680" s="122">
        <f t="shared" si="142"/>
        <v>0.23590896957479809</v>
      </c>
      <c r="BB680" s="98">
        <f t="shared" si="143"/>
        <v>-9.8029807752274933E-2</v>
      </c>
      <c r="BC680" s="56"/>
      <c r="BD680" s="56"/>
    </row>
    <row r="681" spans="1:56">
      <c r="A681" s="91">
        <v>680</v>
      </c>
      <c r="B681" s="122">
        <v>0.30736817671219052</v>
      </c>
      <c r="C681" s="122">
        <v>0.16426672403585085</v>
      </c>
      <c r="D681" s="122">
        <v>0.61523820035771415</v>
      </c>
      <c r="E681" s="122">
        <v>0.69494480693375849</v>
      </c>
      <c r="F681" s="122">
        <v>0.14797605377962975</v>
      </c>
      <c r="G681" s="122">
        <v>0.2409739267615123</v>
      </c>
      <c r="H681" s="122">
        <v>0.94046260341777455</v>
      </c>
      <c r="I681" s="122">
        <v>0.12966349448283521</v>
      </c>
      <c r="J681" s="122">
        <v>5.896223546991175E-2</v>
      </c>
      <c r="K681" s="100">
        <v>0.18322521841690742</v>
      </c>
      <c r="L681" s="101"/>
      <c r="M681" s="102">
        <v>680</v>
      </c>
      <c r="N681" s="125">
        <v>-0.50332420192341343</v>
      </c>
      <c r="O681" s="125">
        <v>-0.97707212221341666</v>
      </c>
      <c r="P681" s="125">
        <v>0.29299810613955896</v>
      </c>
      <c r="Q681" s="125">
        <v>0.50991589431931361</v>
      </c>
      <c r="R681" s="125">
        <v>-1.0451533338822505</v>
      </c>
      <c r="S681" s="125">
        <v>-0.70317314407904907</v>
      </c>
      <c r="T681" s="125">
        <v>1.5586687864127793</v>
      </c>
      <c r="U681" s="122">
        <v>-1.127983259856544</v>
      </c>
      <c r="V681" s="122">
        <v>-1.5635449529067966</v>
      </c>
      <c r="W681" s="94">
        <v>-0.90314218622161113</v>
      </c>
      <c r="X681" s="56"/>
      <c r="Y681" s="95">
        <v>680</v>
      </c>
      <c r="Z681" s="122">
        <f>(幕後結果!$AB$2+幕後結果!$AB$4*幕後結果_最佳化!$N1682)*12/3</f>
        <v>-2.3429093020454843</v>
      </c>
      <c r="AA681" s="122">
        <f>(幕後結果!$AC$2+幕後結果!$AC$4*幕後結果_最佳化!$O1682)*12/3</f>
        <v>-1.0417352281694969</v>
      </c>
      <c r="AB681" s="122">
        <f>(幕後結果!$AD$2+幕後結果!$AD$4*幕後結果_最佳化!$P1682)*12/3</f>
        <v>-0.23698106934902233</v>
      </c>
      <c r="AC681" s="122">
        <f>(幕後結果!$AE$2+幕後結果!$AE$4*幕後結果_最佳化!$Q1682)*12/3</f>
        <v>0.55606767783714206</v>
      </c>
      <c r="AD681" s="122">
        <f>(幕後結果!$AF$2+幕後結果!$AF$4*幕後結果_最佳化!$R1682)*12/3</f>
        <v>-0.63605970873624762</v>
      </c>
      <c r="AE681" s="122">
        <f>(幕後結果!$AG$2+幕後結果!$AG$4*幕後結果_最佳化!$S1682)*12/3</f>
        <v>-0.56098246146057285</v>
      </c>
      <c r="AF681" s="122">
        <f>(幕後結果!$AH$2+幕後結果!$AH$4*幕後結果_最佳化!$T1682)*12/3</f>
        <v>1.3275377187717872</v>
      </c>
      <c r="AG681" s="122">
        <f>(幕後結果!$AI$2+幕後結果!$AI$4*幕後結果_最佳化!$U1682)*12/3</f>
        <v>-2.546281324530645</v>
      </c>
      <c r="AH681" s="122">
        <f>(幕後結果!$AJ$2+幕後結果!$AJ$4*幕後結果_最佳化!$V1682)*12/3</f>
        <v>-0.34741278237620349</v>
      </c>
      <c r="AI681" s="96">
        <f>(幕後結果!$AK$2+幕後結果!$AK$4*幕後結果_最佳化!$W1682)*12/3</f>
        <v>-4.4397923680999138</v>
      </c>
      <c r="AJ681" s="56"/>
      <c r="AK681" s="56"/>
      <c r="AL681" s="56"/>
      <c r="AM681" s="104">
        <v>680</v>
      </c>
      <c r="AN681" s="122">
        <f t="shared" si="131"/>
        <v>3.1160651378741262E-2</v>
      </c>
      <c r="AO681" s="122">
        <f t="shared" si="132"/>
        <v>0.20345769580797274</v>
      </c>
      <c r="AP681" s="122">
        <f t="shared" si="133"/>
        <v>0.13189589472786362</v>
      </c>
      <c r="AQ681" s="122">
        <f t="shared" si="134"/>
        <v>0.14575953028332275</v>
      </c>
      <c r="AR681" s="122">
        <f t="shared" si="135"/>
        <v>1.7018174965636807E-2</v>
      </c>
      <c r="AS681" s="122">
        <f t="shared" si="136"/>
        <v>9.2766702120516256E-2</v>
      </c>
      <c r="AT681" s="122">
        <f t="shared" si="137"/>
        <v>7.4345047674711784E-2</v>
      </c>
      <c r="AU681" s="122">
        <f t="shared" si="138"/>
        <v>6.493489648764246E-2</v>
      </c>
      <c r="AV681" s="122">
        <f t="shared" si="139"/>
        <v>0.23818705352714914</v>
      </c>
      <c r="AW681" s="122">
        <f t="shared" si="140"/>
        <v>4.7435302644320527E-4</v>
      </c>
      <c r="AX681" s="122">
        <f t="shared" si="141"/>
        <v>1.0000000000000002</v>
      </c>
      <c r="AY681" s="122">
        <f>SUMPRODUCT(AN681:AW681,幕後結果_最佳化!$Z$1005:$AI$1005)</f>
        <v>0.21689117669846411</v>
      </c>
      <c r="AZ681" s="122">
        <f>(SUMPRODUCT(AN681:AW681,MMULT(AN681:AW681,幕後結果!$AB$9:$AK$18)))*252</f>
        <v>5.5517853645797886E-2</v>
      </c>
      <c r="BA681" s="122">
        <f t="shared" si="142"/>
        <v>0.23562226899382385</v>
      </c>
      <c r="BB681" s="98">
        <f t="shared" si="143"/>
        <v>0.73843265087573184</v>
      </c>
      <c r="BC681" s="56"/>
      <c r="BD681" s="56"/>
    </row>
    <row r="682" spans="1:56">
      <c r="A682" s="91">
        <v>681</v>
      </c>
      <c r="B682" s="122">
        <v>0.13907383500380766</v>
      </c>
      <c r="C682" s="122">
        <v>0.64599306449249339</v>
      </c>
      <c r="D682" s="122">
        <v>0.21056282397158532</v>
      </c>
      <c r="E682" s="122">
        <v>0.85531167719887979</v>
      </c>
      <c r="F682" s="122">
        <v>0.57946841024256934</v>
      </c>
      <c r="G682" s="122">
        <v>0.11668287999841276</v>
      </c>
      <c r="H682" s="122">
        <v>0.6757187242168663</v>
      </c>
      <c r="I682" s="122">
        <v>0.62335992044170663</v>
      </c>
      <c r="J682" s="122">
        <v>0.84409693896674276</v>
      </c>
      <c r="K682" s="100">
        <v>0.3085877220253419</v>
      </c>
      <c r="L682" s="101"/>
      <c r="M682" s="102">
        <v>681</v>
      </c>
      <c r="N682" s="125">
        <v>-1.0844898385021111</v>
      </c>
      <c r="O682" s="125">
        <v>0.374524851352593</v>
      </c>
      <c r="P682" s="125">
        <v>-0.80446989687838277</v>
      </c>
      <c r="Q682" s="125">
        <v>1.0594900779170082</v>
      </c>
      <c r="R682" s="125">
        <v>0.2005337318809845</v>
      </c>
      <c r="S682" s="125">
        <v>-1.1917334951310523</v>
      </c>
      <c r="T682" s="125">
        <v>0.45576002685623651</v>
      </c>
      <c r="U682" s="122">
        <v>0.3143171695822401</v>
      </c>
      <c r="V682" s="122">
        <v>1.0114395035802715</v>
      </c>
      <c r="W682" s="94">
        <v>-0.49985746534090003</v>
      </c>
      <c r="X682" s="56"/>
      <c r="Y682" s="95">
        <v>681</v>
      </c>
      <c r="Z682" s="122">
        <f>(幕後結果!$AB$2+幕後結果!$AB$4*幕後結果_最佳化!$N1683)*12/3</f>
        <v>-2.938174852252704</v>
      </c>
      <c r="AA682" s="122">
        <f>(幕後結果!$AC$2+幕後結果!$AC$4*幕後結果_最佳化!$O1683)*12/3</f>
        <v>0.37806153684655741</v>
      </c>
      <c r="AB682" s="122">
        <f>(幕後結果!$AD$2+幕後結果!$AD$4*幕後結果_最佳化!$P1683)*12/3</f>
        <v>-1.0062784947005485</v>
      </c>
      <c r="AC682" s="122">
        <f>(幕後結果!$AE$2+幕後結果!$AE$4*幕後結果_最佳化!$Q1683)*12/3</f>
        <v>0.95065698687236166</v>
      </c>
      <c r="AD682" s="122">
        <f>(幕後結果!$AF$2+幕後結果!$AF$4*幕後結果_最佳化!$R1683)*12/3</f>
        <v>1.3182934306139538</v>
      </c>
      <c r="AE682" s="122">
        <f>(幕後結果!$AG$2+幕後結果!$AG$4*幕後結果_最佳化!$S1683)*12/3</f>
        <v>-0.67139861491376596</v>
      </c>
      <c r="AF682" s="122">
        <f>(幕後結果!$AH$2+幕後結果!$AH$4*幕後結果_最佳化!$T1683)*12/3</f>
        <v>0.62084403634565666</v>
      </c>
      <c r="AG682" s="122">
        <f>(幕後結果!$AI$2+幕後結果!$AI$4*幕後結果_最佳化!$U1683)*12/3</f>
        <v>-0.18887995981671901</v>
      </c>
      <c r="AH682" s="122">
        <f>(幕後結果!$AJ$2+幕後結果!$AJ$4*幕後結果_最佳化!$V1683)*12/3</f>
        <v>1.3173749982719594</v>
      </c>
      <c r="AI682" s="96">
        <f>(幕後結果!$AK$2+幕後結果!$AK$4*幕後結果_最佳化!$W1683)*12/3</f>
        <v>-2.6845106269213748</v>
      </c>
      <c r="AJ682" s="56"/>
      <c r="AK682" s="56"/>
      <c r="AL682" s="56"/>
      <c r="AM682" s="104">
        <v>681</v>
      </c>
      <c r="AN682" s="122">
        <f t="shared" si="131"/>
        <v>0.11992740921366765</v>
      </c>
      <c r="AO682" s="122">
        <f t="shared" si="132"/>
        <v>0.13008717040489248</v>
      </c>
      <c r="AP682" s="122">
        <f t="shared" si="133"/>
        <v>7.7804593248251688E-2</v>
      </c>
      <c r="AQ682" s="122">
        <f t="shared" si="134"/>
        <v>0.16677062571230433</v>
      </c>
      <c r="AR682" s="122">
        <f t="shared" si="135"/>
        <v>2.4750339255481837E-2</v>
      </c>
      <c r="AS682" s="122">
        <f t="shared" si="136"/>
        <v>6.3306248720744418E-2</v>
      </c>
      <c r="AT682" s="122">
        <f t="shared" si="137"/>
        <v>6.9878117002322021E-2</v>
      </c>
      <c r="AU682" s="122">
        <f t="shared" si="138"/>
        <v>0.14113554152847904</v>
      </c>
      <c r="AV682" s="122">
        <f t="shared" si="139"/>
        <v>3.9351716909727462E-2</v>
      </c>
      <c r="AW682" s="122">
        <f t="shared" si="140"/>
        <v>0.16698823800412921</v>
      </c>
      <c r="AX682" s="122">
        <f t="shared" si="141"/>
        <v>1.0000000000000002</v>
      </c>
      <c r="AY682" s="122">
        <f>SUMPRODUCT(AN682:AW682,幕後結果_最佳化!$Z$1005:$AI$1005)</f>
        <v>-0.41319288092940826</v>
      </c>
      <c r="AZ682" s="122">
        <f>(SUMPRODUCT(AN682:AW682,MMULT(AN682:AW682,幕後結果!$AB$9:$AK$18)))*252</f>
        <v>7.754992713352124E-2</v>
      </c>
      <c r="BA682" s="122">
        <f t="shared" si="142"/>
        <v>0.2784778754829928</v>
      </c>
      <c r="BB682" s="98">
        <f t="shared" si="143"/>
        <v>-1.6378065228282839</v>
      </c>
      <c r="BC682" s="56"/>
      <c r="BD682" s="56"/>
    </row>
    <row r="683" spans="1:56">
      <c r="A683" s="91">
        <v>682</v>
      </c>
      <c r="B683" s="122">
        <v>0.48709055569196935</v>
      </c>
      <c r="C683" s="122">
        <v>0.43637645952007986</v>
      </c>
      <c r="D683" s="122">
        <v>0.16423683679231993</v>
      </c>
      <c r="E683" s="122">
        <v>0.94094132581921563</v>
      </c>
      <c r="F683" s="122">
        <v>0.31027284143651146</v>
      </c>
      <c r="G683" s="122">
        <v>0.54114509711148395</v>
      </c>
      <c r="H683" s="122">
        <v>0.5503201602077723</v>
      </c>
      <c r="I683" s="122">
        <v>0.78945492570196385</v>
      </c>
      <c r="J683" s="122">
        <v>0.69209371369509598</v>
      </c>
      <c r="K683" s="100">
        <v>0.36814569942621111</v>
      </c>
      <c r="L683" s="101"/>
      <c r="M683" s="102">
        <v>682</v>
      </c>
      <c r="N683" s="125">
        <v>-3.2364827487297632E-2</v>
      </c>
      <c r="O683" s="125">
        <v>-0.16016268994671409</v>
      </c>
      <c r="P683" s="125">
        <v>-0.9771928772793862</v>
      </c>
      <c r="Q683" s="125">
        <v>1.5627247584395372</v>
      </c>
      <c r="R683" s="125">
        <v>-0.49507712123723069</v>
      </c>
      <c r="S683" s="125">
        <v>0.10331898830739569</v>
      </c>
      <c r="T683" s="125">
        <v>0.12647027199119437</v>
      </c>
      <c r="U683" s="122">
        <v>0.80453138944502112</v>
      </c>
      <c r="V683" s="122">
        <v>0.50179380313720834</v>
      </c>
      <c r="W683" s="94">
        <v>-0.3367685290376693</v>
      </c>
      <c r="X683" s="56"/>
      <c r="Y683" s="95">
        <v>682</v>
      </c>
      <c r="Z683" s="122">
        <f>(幕後結果!$AB$2+幕後結果!$AB$4*幕後結果_最佳化!$N1684)*12/3</f>
        <v>-1.860523776295288</v>
      </c>
      <c r="AA683" s="122">
        <f>(幕後結果!$AC$2+幕後結果!$AC$4*幕後結果_最佳化!$O1684)*12/3</f>
        <v>-0.16992825881805929</v>
      </c>
      <c r="AB683" s="122">
        <f>(幕後結果!$AD$2+幕後結果!$AD$4*幕後結果_最佳化!$P1684)*12/3</f>
        <v>-1.244437047199678</v>
      </c>
      <c r="AC683" s="122">
        <f>(幕後結果!$AE$2+幕後結果!$AE$4*幕後結果_最佳化!$Q1684)*12/3</f>
        <v>1.4000092583537542</v>
      </c>
      <c r="AD683" s="122">
        <f>(幕後結果!$AF$2+幕後結果!$AF$4*幕後結果_最佳化!$R1684)*12/3</f>
        <v>0.24475906096705891</v>
      </c>
      <c r="AE683" s="122">
        <f>(幕後結果!$AG$2+幕後結果!$AG$4*幕後結果_最佳化!$S1684)*12/3</f>
        <v>0.36548466245709604</v>
      </c>
      <c r="AF683" s="122">
        <f>(幕後結果!$AH$2+幕後結果!$AH$4*幕後結果_最佳化!$T1684)*12/3</f>
        <v>0.2618824929798409</v>
      </c>
      <c r="AG683" s="122">
        <f>(幕後結果!$AI$2+幕後結果!$AI$4*幕後結果_最佳化!$U1684)*12/3</f>
        <v>5.1157656074656832E-3</v>
      </c>
      <c r="AH683" s="122">
        <f>(幕後結果!$AJ$2+幕後結果!$AJ$4*幕後結果_最佳化!$V1684)*12/3</f>
        <v>1.3990414741263522</v>
      </c>
      <c r="AI683" s="96">
        <f>(幕後結果!$AK$2+幕後結果!$AK$4*幕後結果_最佳化!$W1684)*12/3</f>
        <v>-2.369421491399514</v>
      </c>
      <c r="AJ683" s="56"/>
      <c r="AK683" s="56"/>
      <c r="AL683" s="56"/>
      <c r="AM683" s="104">
        <v>682</v>
      </c>
      <c r="AN683" s="122">
        <f t="shared" si="131"/>
        <v>0.14885677176087733</v>
      </c>
      <c r="AO683" s="122">
        <f t="shared" si="132"/>
        <v>0.17968818039176779</v>
      </c>
      <c r="AP683" s="122">
        <f t="shared" si="133"/>
        <v>0.13807432369263781</v>
      </c>
      <c r="AQ683" s="122">
        <f t="shared" si="134"/>
        <v>9.2872468595455948E-2</v>
      </c>
      <c r="AR683" s="122">
        <f t="shared" si="135"/>
        <v>0.13317130342840133</v>
      </c>
      <c r="AS683" s="122">
        <f t="shared" si="136"/>
        <v>0.11341918730318558</v>
      </c>
      <c r="AT683" s="122">
        <f t="shared" si="137"/>
        <v>3.8084877448910121E-2</v>
      </c>
      <c r="AU683" s="122">
        <f t="shared" si="138"/>
        <v>4.8134458157501669E-2</v>
      </c>
      <c r="AV683" s="122">
        <f t="shared" si="139"/>
        <v>8.8181359626443939E-2</v>
      </c>
      <c r="AW683" s="122">
        <f t="shared" si="140"/>
        <v>1.9517069594818352E-2</v>
      </c>
      <c r="AX683" s="122">
        <f t="shared" si="141"/>
        <v>0.99999999999999989</v>
      </c>
      <c r="AY683" s="122">
        <f>SUMPRODUCT(AN683:AW683,幕後結果_最佳化!$Z$1005:$AI$1005)</f>
        <v>-7.3169914694445795E-2</v>
      </c>
      <c r="AZ683" s="122">
        <f>(SUMPRODUCT(AN683:AW683,MMULT(AN683:AW683,幕後結果!$AB$9:$AK$18)))*252</f>
        <v>6.1799056898052748E-2</v>
      </c>
      <c r="BA683" s="122">
        <f t="shared" si="142"/>
        <v>0.24859416102968457</v>
      </c>
      <c r="BB683" s="98">
        <f t="shared" si="143"/>
        <v>-0.46690523306613757</v>
      </c>
      <c r="BC683" s="56"/>
      <c r="BD683" s="56"/>
    </row>
    <row r="684" spans="1:56">
      <c r="A684" s="91">
        <v>683</v>
      </c>
      <c r="B684" s="122">
        <v>0.25834911556382778</v>
      </c>
      <c r="C684" s="122">
        <v>0.97408298802711002</v>
      </c>
      <c r="D684" s="122">
        <v>0.95050260814857968</v>
      </c>
      <c r="E684" s="122">
        <v>0.10324447178429819</v>
      </c>
      <c r="F684" s="122">
        <v>1.642914316469124E-2</v>
      </c>
      <c r="G684" s="122">
        <v>0.43063632719735478</v>
      </c>
      <c r="H684" s="122">
        <v>0.70627057492781864</v>
      </c>
      <c r="I684" s="122">
        <v>0.81507686836438076</v>
      </c>
      <c r="J684" s="122">
        <v>1.4036069285236596E-2</v>
      </c>
      <c r="K684" s="100">
        <v>0.9672046075786136</v>
      </c>
      <c r="L684" s="101"/>
      <c r="M684" s="102">
        <v>683</v>
      </c>
      <c r="N684" s="125">
        <v>-0.64844336360257071</v>
      </c>
      <c r="O684" s="125">
        <v>1.9445096410767386</v>
      </c>
      <c r="P684" s="125">
        <v>1.6497465563280833</v>
      </c>
      <c r="Q684" s="125">
        <v>-1.2632789634874519</v>
      </c>
      <c r="R684" s="125">
        <v>-2.1338106186340857</v>
      </c>
      <c r="S684" s="125">
        <v>-0.17475435672643258</v>
      </c>
      <c r="T684" s="125">
        <v>0.54252215380570845</v>
      </c>
      <c r="U684" s="122">
        <v>0.89676137374000331</v>
      </c>
      <c r="V684" s="122">
        <v>-2.1962767814763269</v>
      </c>
      <c r="W684" s="94">
        <v>1.8412100384986183</v>
      </c>
      <c r="X684" s="56"/>
      <c r="Y684" s="95">
        <v>683</v>
      </c>
      <c r="Z684" s="122">
        <f>(幕後結果!$AB$2+幕後結果!$AB$4*幕後結果_最佳化!$N1685)*12/3</f>
        <v>-2.4915492631606946</v>
      </c>
      <c r="AA684" s="122">
        <f>(幕後結果!$AC$2+幕後結果!$AC$4*幕後結果_最佳化!$O1685)*12/3</f>
        <v>2.0457487844491937</v>
      </c>
      <c r="AB684" s="122">
        <f>(幕後結果!$AD$2+幕後結果!$AD$4*幕後結果_最佳化!$P1685)*12/3</f>
        <v>2.5786703969274694</v>
      </c>
      <c r="AC684" s="122">
        <f>(幕後結果!$AE$2+幕後結果!$AE$4*幕後結果_最佳化!$Q1685)*12/3</f>
        <v>0.35475933515426855</v>
      </c>
      <c r="AD684" s="122">
        <f>(幕後結果!$AF$2+幕後結果!$AF$4*幕後結果_最佳化!$R1685)*12/3</f>
        <v>-2.3892537231091624</v>
      </c>
      <c r="AE684" s="122">
        <f>(幕後結果!$AG$2+幕後結果!$AG$4*幕後結果_最佳化!$S1685)*12/3</f>
        <v>-0.32377911197541631</v>
      </c>
      <c r="AF684" s="122">
        <f>(幕後結果!$AH$2+幕後結果!$AH$4*幕後結果_最佳化!$T1685)*12/3</f>
        <v>0.90971327716598838</v>
      </c>
      <c r="AG684" s="122">
        <f>(幕後結果!$AI$2+幕後結果!$AI$4*幕後結果_最佳化!$U1685)*12/3</f>
        <v>1.4631038944549097</v>
      </c>
      <c r="AH684" s="122">
        <f>(幕後結果!$AJ$2+幕後結果!$AJ$4*幕後結果_最佳化!$V1685)*12/3</f>
        <v>-1.1011710204024281</v>
      </c>
      <c r="AI684" s="96">
        <f>(幕後結果!$AK$2+幕後結果!$AK$4*幕後結果_最佳化!$W1685)*12/3</f>
        <v>1.8798597748205168</v>
      </c>
      <c r="AJ684" s="56"/>
      <c r="AK684" s="56"/>
      <c r="AL684" s="56"/>
      <c r="AM684" s="104">
        <v>683</v>
      </c>
      <c r="AN684" s="122">
        <f t="shared" si="131"/>
        <v>8.9519853023559165E-2</v>
      </c>
      <c r="AO684" s="122">
        <f t="shared" si="132"/>
        <v>0.16268401096817309</v>
      </c>
      <c r="AP684" s="122">
        <f t="shared" si="133"/>
        <v>0.10985144367943443</v>
      </c>
      <c r="AQ684" s="122">
        <f t="shared" si="134"/>
        <v>6.3751166201762161E-2</v>
      </c>
      <c r="AR684" s="122">
        <f t="shared" si="135"/>
        <v>0.1544214705777584</v>
      </c>
      <c r="AS684" s="122">
        <f t="shared" si="136"/>
        <v>1.579226996845674E-2</v>
      </c>
      <c r="AT684" s="122">
        <f t="shared" si="137"/>
        <v>3.6272454599016665E-2</v>
      </c>
      <c r="AU684" s="122">
        <f t="shared" si="138"/>
        <v>0.14772401255382633</v>
      </c>
      <c r="AV684" s="122">
        <f t="shared" si="139"/>
        <v>6.4875816684702284E-2</v>
      </c>
      <c r="AW684" s="122">
        <f t="shared" si="140"/>
        <v>0.15510750174331081</v>
      </c>
      <c r="AX684" s="122">
        <f t="shared" si="141"/>
        <v>1</v>
      </c>
      <c r="AY684" s="122">
        <f>SUMPRODUCT(AN684:AW684,幕後結果_最佳化!$Z$1005:$AI$1005)</f>
        <v>-0.2101763408368468</v>
      </c>
      <c r="AZ684" s="122">
        <f>(SUMPRODUCT(AN684:AW684,MMULT(AN684:AW684,幕後結果!$AB$9:$AK$18)))*252</f>
        <v>9.4058515741358484E-2</v>
      </c>
      <c r="BA684" s="122">
        <f t="shared" si="142"/>
        <v>0.30668960814047563</v>
      </c>
      <c r="BB684" s="98">
        <f t="shared" si="143"/>
        <v>-0.8251872059549149</v>
      </c>
      <c r="BC684" s="56"/>
      <c r="BD684" s="56"/>
    </row>
    <row r="685" spans="1:56">
      <c r="A685" s="91">
        <v>684</v>
      </c>
      <c r="B685" s="122">
        <v>0.57764322640502508</v>
      </c>
      <c r="C685" s="122">
        <v>0.82988936768072041</v>
      </c>
      <c r="D685" s="122">
        <v>0.17411010031205687</v>
      </c>
      <c r="E685" s="122">
        <v>0.40027967873696824</v>
      </c>
      <c r="F685" s="122">
        <v>0.87131246576009347</v>
      </c>
      <c r="G685" s="122">
        <v>0.5544271384273225</v>
      </c>
      <c r="H685" s="122">
        <v>0.41944140938655705</v>
      </c>
      <c r="I685" s="122">
        <v>0.96125593787008379</v>
      </c>
      <c r="J685" s="122">
        <v>0.97449639314433822</v>
      </c>
      <c r="K685" s="100">
        <v>0.96500315896880151</v>
      </c>
      <c r="L685" s="101"/>
      <c r="M685" s="102">
        <v>684</v>
      </c>
      <c r="N685" s="125">
        <v>0.19586791977893819</v>
      </c>
      <c r="O685" s="125">
        <v>0.95372815491503005</v>
      </c>
      <c r="P685" s="125">
        <v>-0.93804710974347294</v>
      </c>
      <c r="Q685" s="125">
        <v>-0.25262325553030029</v>
      </c>
      <c r="R685" s="125">
        <v>1.1326171379866512</v>
      </c>
      <c r="S685" s="125">
        <v>0.13685460240326619</v>
      </c>
      <c r="T685" s="125">
        <v>-0.203322693943709</v>
      </c>
      <c r="U685" s="122">
        <v>1.7654502512064374</v>
      </c>
      <c r="V685" s="122">
        <v>1.9514190790204724</v>
      </c>
      <c r="W685" s="94">
        <v>1.8119515566489399</v>
      </c>
      <c r="X685" s="56"/>
      <c r="Y685" s="95">
        <v>684</v>
      </c>
      <c r="Z685" s="122">
        <f>(幕後結果!$AB$2+幕後結果!$AB$4*幕後結果_最佳化!$N1686)*12/3</f>
        <v>-1.6267537745509675</v>
      </c>
      <c r="AA685" s="122">
        <f>(幕後結果!$AC$2+幕後結果!$AC$4*幕後結果_最佳化!$O1686)*12/3</f>
        <v>1.0119319309230292</v>
      </c>
      <c r="AB685" s="122">
        <f>(幕後結果!$AD$2+幕後結果!$AD$4*幕後結果_最佳化!$P1686)*12/3</f>
        <v>-0.66601274855067794</v>
      </c>
      <c r="AC685" s="122">
        <f>(幕後結果!$AE$2+幕後結果!$AE$4*幕後結果_最佳化!$Q1686)*12/3</f>
        <v>-8.9852914718262289E-2</v>
      </c>
      <c r="AD685" s="122">
        <f>(幕後結果!$AF$2+幕後結果!$AF$4*幕後結果_最佳化!$R1686)*12/3</f>
        <v>2.8225398815251075</v>
      </c>
      <c r="AE685" s="122">
        <f>(幕後結果!$AG$2+幕後結果!$AG$4*幕後結果_最佳化!$S1686)*12/3</f>
        <v>0.10359650793621285</v>
      </c>
      <c r="AF685" s="122">
        <f>(幕後結果!$AH$2+幕後結果!$AH$4*幕後結果_最佳化!$T1686)*12/3</f>
        <v>0.2394416852473745</v>
      </c>
      <c r="AG685" s="122">
        <f>(幕後結果!$AI$2+幕後結果!$AI$4*幕後結果_最佳化!$U1686)*12/3</f>
        <v>2.1067716861595907</v>
      </c>
      <c r="AH685" s="122">
        <f>(幕後結果!$AJ$2+幕後結果!$AJ$4*幕後結果_最佳化!$V1686)*12/3</f>
        <v>2.4200793323359573</v>
      </c>
      <c r="AI685" s="96">
        <f>(幕後結果!$AK$2+幕後結果!$AK$4*幕後結果_最佳化!$W1686)*12/3</f>
        <v>1.9722225813620031</v>
      </c>
      <c r="AJ685" s="56"/>
      <c r="AK685" s="56"/>
      <c r="AL685" s="56"/>
      <c r="AM685" s="104">
        <v>684</v>
      </c>
      <c r="AN685" s="122">
        <f t="shared" si="131"/>
        <v>0.14453477679480309</v>
      </c>
      <c r="AO685" s="122">
        <f t="shared" si="132"/>
        <v>0.14152557440783739</v>
      </c>
      <c r="AP685" s="122">
        <f t="shared" si="133"/>
        <v>0.13602828580249987</v>
      </c>
      <c r="AQ685" s="122">
        <f t="shared" si="134"/>
        <v>1.6618337617732768E-2</v>
      </c>
      <c r="AR685" s="122">
        <f t="shared" si="135"/>
        <v>0.13736942112984823</v>
      </c>
      <c r="AS685" s="122">
        <f t="shared" si="136"/>
        <v>9.2024127343353565E-2</v>
      </c>
      <c r="AT685" s="122">
        <f t="shared" si="137"/>
        <v>0.11248168698808003</v>
      </c>
      <c r="AU685" s="122">
        <f t="shared" si="138"/>
        <v>0.12587445986059054</v>
      </c>
      <c r="AV685" s="122">
        <f t="shared" si="139"/>
        <v>4.4750100849738156E-2</v>
      </c>
      <c r="AW685" s="122">
        <f t="shared" si="140"/>
        <v>4.8793229205516341E-2</v>
      </c>
      <c r="AX685" s="122">
        <f t="shared" si="141"/>
        <v>1</v>
      </c>
      <c r="AY685" s="122">
        <f>SUMPRODUCT(AN685:AW685,幕後結果_最佳化!$Z$1005:$AI$1005)</f>
        <v>-0.1761046626121619</v>
      </c>
      <c r="AZ685" s="122">
        <f>(SUMPRODUCT(AN685:AW685,MMULT(AN685:AW685,幕後結果!$AB$9:$AK$18)))*252</f>
        <v>6.6184002878531656E-2</v>
      </c>
      <c r="BA685" s="122">
        <f t="shared" si="142"/>
        <v>0.25726251743798911</v>
      </c>
      <c r="BB685" s="98">
        <f t="shared" si="143"/>
        <v>-0.85128865562372902</v>
      </c>
      <c r="BC685" s="56"/>
      <c r="BD685" s="56"/>
    </row>
    <row r="686" spans="1:56">
      <c r="A686" s="91">
        <v>685</v>
      </c>
      <c r="B686" s="122">
        <v>0.64937695415077412</v>
      </c>
      <c r="C686" s="122">
        <v>0.32268781118845591</v>
      </c>
      <c r="D686" s="122">
        <v>5.9434005872707418E-2</v>
      </c>
      <c r="E686" s="122">
        <v>0.84643549505142768</v>
      </c>
      <c r="F686" s="122">
        <v>0.64246270327503918</v>
      </c>
      <c r="G686" s="122">
        <v>3.7883731162340561E-2</v>
      </c>
      <c r="H686" s="122">
        <v>0.92164476941429729</v>
      </c>
      <c r="I686" s="122">
        <v>0.2895905288618017</v>
      </c>
      <c r="J686" s="122">
        <v>1.1124344047279688E-3</v>
      </c>
      <c r="K686" s="100">
        <v>0.73216789374844105</v>
      </c>
      <c r="L686" s="101"/>
      <c r="M686" s="102">
        <v>685</v>
      </c>
      <c r="N686" s="125">
        <v>0.38363891675317097</v>
      </c>
      <c r="O686" s="125">
        <v>-0.46019588780029147</v>
      </c>
      <c r="P686" s="125">
        <v>-1.5595425928395976</v>
      </c>
      <c r="Q686" s="125">
        <v>1.0212647763271885</v>
      </c>
      <c r="R686" s="125">
        <v>0.36504931648266464</v>
      </c>
      <c r="S686" s="125">
        <v>-1.7757904502307571</v>
      </c>
      <c r="T686" s="125">
        <v>1.4162221893019169</v>
      </c>
      <c r="U686" s="122">
        <v>-0.55458133644158314</v>
      </c>
      <c r="V686" s="122">
        <v>-3.058447740686614</v>
      </c>
      <c r="W686" s="94">
        <v>0.61938279521252781</v>
      </c>
      <c r="X686" s="56"/>
      <c r="Y686" s="95">
        <v>685</v>
      </c>
      <c r="Z686" s="122">
        <f>(幕後結果!$AB$2+幕後結果!$AB$4*幕後結果_最佳化!$N1687)*12/3</f>
        <v>-1.43442718331472</v>
      </c>
      <c r="AA686" s="122">
        <f>(幕後結果!$AC$2+幕後結果!$AC$4*幕後結果_最佳化!$O1687)*12/3</f>
        <v>-0.48032666373238114</v>
      </c>
      <c r="AB686" s="122">
        <f>(幕後結果!$AD$2+幕後結果!$AD$4*幕後結果_最佳化!$P1687)*12/3</f>
        <v>-1.9666032126879083</v>
      </c>
      <c r="AC686" s="122">
        <f>(幕後結果!$AE$2+幕後結果!$AE$4*幕後結果_最佳化!$Q1687)*12/3</f>
        <v>0.49104849539639323</v>
      </c>
      <c r="AD686" s="122">
        <f>(幕後結果!$AF$2+幕後結果!$AF$4*幕後結果_最佳化!$R1687)*12/3</f>
        <v>1.4683553702721177</v>
      </c>
      <c r="AE686" s="122">
        <f>(幕後結果!$AG$2+幕後結果!$AG$4*幕後結果_最佳化!$S1687)*12/3</f>
        <v>-0.92661163631857113</v>
      </c>
      <c r="AF686" s="122">
        <f>(幕後結果!$AH$2+幕後結果!$AH$4*幕後結果_最佳化!$T1687)*12/3</f>
        <v>1.6105403784680237</v>
      </c>
      <c r="AG686" s="122">
        <f>(幕後結果!$AI$2+幕後結果!$AI$4*幕後結果_最佳化!$U1687)*12/3</f>
        <v>-1.5725831329381801</v>
      </c>
      <c r="AH686" s="122">
        <f>(幕後結果!$AJ$2+幕後結果!$AJ$4*幕後結果_最佳化!$V1687)*12/3</f>
        <v>-1.8161833470314059</v>
      </c>
      <c r="AI686" s="96">
        <f>(幕後結果!$AK$2+幕後結果!$AK$4*幕後結果_最佳化!$W1687)*12/3</f>
        <v>-1.5702554446482795</v>
      </c>
      <c r="AJ686" s="56"/>
      <c r="AK686" s="56"/>
      <c r="AL686" s="56"/>
      <c r="AM686" s="104">
        <v>685</v>
      </c>
      <c r="AN686" s="122">
        <f t="shared" si="131"/>
        <v>3.4866933892982739E-2</v>
      </c>
      <c r="AO686" s="122">
        <f t="shared" si="132"/>
        <v>4.261754119280859E-2</v>
      </c>
      <c r="AP686" s="122">
        <f t="shared" si="133"/>
        <v>1.1187206741690037E-2</v>
      </c>
      <c r="AQ686" s="122">
        <f t="shared" si="134"/>
        <v>7.2283971356451093E-2</v>
      </c>
      <c r="AR686" s="122">
        <f t="shared" si="135"/>
        <v>0.19330755016418558</v>
      </c>
      <c r="AS686" s="122">
        <f t="shared" si="136"/>
        <v>6.9397966418450535E-3</v>
      </c>
      <c r="AT686" s="122">
        <f t="shared" si="137"/>
        <v>0.14376237178410634</v>
      </c>
      <c r="AU686" s="122">
        <f t="shared" si="138"/>
        <v>0.21143204948640179</v>
      </c>
      <c r="AV686" s="122">
        <f t="shared" si="139"/>
        <v>6.0247777226972915E-2</v>
      </c>
      <c r="AW686" s="122">
        <f t="shared" si="140"/>
        <v>0.22335480151255563</v>
      </c>
      <c r="AX686" s="122">
        <f t="shared" si="141"/>
        <v>0.99999999999999978</v>
      </c>
      <c r="AY686" s="122">
        <f>SUMPRODUCT(AN686:AW686,幕後結果_最佳化!$Z$1005:$AI$1005)</f>
        <v>-0.17401823048470172</v>
      </c>
      <c r="AZ686" s="122">
        <f>(SUMPRODUCT(AN686:AW686,MMULT(AN686:AW686,幕後結果!$AB$9:$AK$18)))*252</f>
        <v>0.11236269540981983</v>
      </c>
      <c r="BA686" s="122">
        <f t="shared" si="142"/>
        <v>0.33520545253593331</v>
      </c>
      <c r="BB686" s="98">
        <f t="shared" si="143"/>
        <v>-0.64712023281139364</v>
      </c>
      <c r="BC686" s="56"/>
      <c r="BD686" s="56"/>
    </row>
    <row r="687" spans="1:56">
      <c r="A687" s="91">
        <v>686</v>
      </c>
      <c r="B687" s="122">
        <v>0.4191360039811709</v>
      </c>
      <c r="C687" s="122">
        <v>0.58946854341054244</v>
      </c>
      <c r="D687" s="122">
        <v>0.97749514351617761</v>
      </c>
      <c r="E687" s="122">
        <v>0.45301036774190351</v>
      </c>
      <c r="F687" s="122">
        <v>0.74069192099619552</v>
      </c>
      <c r="G687" s="122">
        <v>0.61699617171056853</v>
      </c>
      <c r="H687" s="122">
        <v>0.47488553870574912</v>
      </c>
      <c r="I687" s="122">
        <v>0.22765624548558283</v>
      </c>
      <c r="J687" s="122">
        <v>0.97397053559332769</v>
      </c>
      <c r="K687" s="100">
        <v>0.97121077190209903</v>
      </c>
      <c r="L687" s="101"/>
      <c r="M687" s="102">
        <v>686</v>
      </c>
      <c r="N687" s="125">
        <v>-0.2041042823303845</v>
      </c>
      <c r="O687" s="125">
        <v>0.22617808686264862</v>
      </c>
      <c r="P687" s="125">
        <v>2.0045636778633544</v>
      </c>
      <c r="Q687" s="125">
        <v>-0.11805921956694984</v>
      </c>
      <c r="R687" s="125">
        <v>0.64548002619604572</v>
      </c>
      <c r="S687" s="125">
        <v>0.29760107162461524</v>
      </c>
      <c r="T687" s="125">
        <v>-6.2994257098650266E-2</v>
      </c>
      <c r="U687" s="122">
        <v>-0.74658767405995741</v>
      </c>
      <c r="V687" s="122">
        <v>1.9426461331839049</v>
      </c>
      <c r="W687" s="94">
        <v>1.8988936821220255</v>
      </c>
      <c r="X687" s="56"/>
      <c r="Y687" s="95">
        <v>686</v>
      </c>
      <c r="Z687" s="122">
        <f>(幕後結果!$AB$2+幕後結果!$AB$4*幕後結果_最佳化!$N1688)*12/3</f>
        <v>-2.0364298771468214</v>
      </c>
      <c r="AA687" s="122">
        <f>(幕後結果!$AC$2+幕後結果!$AC$4*幕後結果_最佳化!$O1688)*12/3</f>
        <v>0.23581329183594424</v>
      </c>
      <c r="AB687" s="122">
        <f>(幕後結果!$AD$2+幕後結果!$AD$4*幕後結果_最佳化!$P1688)*12/3</f>
        <v>2.3100238650065026</v>
      </c>
      <c r="AC687" s="122">
        <f>(幕後結果!$AE$2+幕後結果!$AE$4*幕後結果_最佳化!$Q1688)*12/3</f>
        <v>1.238202251784202</v>
      </c>
      <c r="AD687" s="122">
        <f>(幕後結果!$AF$2+幕後結果!$AF$4*幕後結果_最佳化!$R1688)*12/3</f>
        <v>3.0565281773271633</v>
      </c>
      <c r="AE687" s="122">
        <f>(幕後結果!$AG$2+幕後結果!$AG$4*幕後結果_最佳化!$S1688)*12/3</f>
        <v>-0.13661834608064261</v>
      </c>
      <c r="AF687" s="122">
        <f>(幕後結果!$AH$2+幕後結果!$AH$4*幕後結果_最佳化!$T1688)*12/3</f>
        <v>0.17371661718262496</v>
      </c>
      <c r="AG687" s="122">
        <f>(幕後結果!$AI$2+幕後結果!$AI$4*幕後結果_最佳化!$U1688)*12/3</f>
        <v>-0.47134558107314134</v>
      </c>
      <c r="AH687" s="122">
        <f>(幕後結果!$AJ$2+幕後結果!$AJ$4*幕後結果_最佳化!$V1688)*12/3</f>
        <v>2.575197542224267</v>
      </c>
      <c r="AI687" s="96">
        <f>(幕後結果!$AK$2+幕後結果!$AK$4*幕後結果_最佳化!$W1688)*12/3</f>
        <v>0.33013443947140031</v>
      </c>
      <c r="AJ687" s="56"/>
      <c r="AK687" s="56"/>
      <c r="AL687" s="56"/>
      <c r="AM687" s="104">
        <v>686</v>
      </c>
      <c r="AN687" s="122">
        <f t="shared" si="131"/>
        <v>0.2114339125341155</v>
      </c>
      <c r="AO687" s="122">
        <f t="shared" si="132"/>
        <v>0.11001745064399301</v>
      </c>
      <c r="AP687" s="122">
        <f t="shared" si="133"/>
        <v>0.13259238137283072</v>
      </c>
      <c r="AQ687" s="122">
        <f t="shared" si="134"/>
        <v>1.4131734890777943E-2</v>
      </c>
      <c r="AR687" s="122">
        <f t="shared" si="135"/>
        <v>0.17717953658823793</v>
      </c>
      <c r="AS687" s="122">
        <f t="shared" si="136"/>
        <v>5.5899593828290038E-2</v>
      </c>
      <c r="AT687" s="122">
        <f t="shared" si="137"/>
        <v>3.5634686225796505E-2</v>
      </c>
      <c r="AU687" s="122">
        <f t="shared" si="138"/>
        <v>0.18297420862738856</v>
      </c>
      <c r="AV687" s="122">
        <f t="shared" si="139"/>
        <v>5.2503205961687525E-2</v>
      </c>
      <c r="AW687" s="122">
        <f t="shared" si="140"/>
        <v>2.7633289326882322E-2</v>
      </c>
      <c r="AX687" s="122">
        <f t="shared" si="141"/>
        <v>1</v>
      </c>
      <c r="AY687" s="122">
        <f>SUMPRODUCT(AN687:AW687,幕後結果_最佳化!$Z$1005:$AI$1005)</f>
        <v>-0.25279444793644767</v>
      </c>
      <c r="AZ687" s="122">
        <f>(SUMPRODUCT(AN687:AW687,MMULT(AN687:AW687,幕後結果!$AB$9:$AK$18)))*252</f>
        <v>7.9105239171586239E-2</v>
      </c>
      <c r="BA687" s="122">
        <f t="shared" si="142"/>
        <v>0.28125653622909147</v>
      </c>
      <c r="BB687" s="98">
        <f t="shared" si="143"/>
        <v>-1.0513336041925656</v>
      </c>
      <c r="BC687" s="56"/>
      <c r="BD687" s="56"/>
    </row>
    <row r="688" spans="1:56">
      <c r="A688" s="91">
        <v>687</v>
      </c>
      <c r="B688" s="122">
        <v>0.62648840529427607</v>
      </c>
      <c r="C688" s="122">
        <v>0.79940872476032632</v>
      </c>
      <c r="D688" s="122">
        <v>0.57298527334402349</v>
      </c>
      <c r="E688" s="122">
        <v>0.44474207142560385</v>
      </c>
      <c r="F688" s="122">
        <v>0.85306839690041225</v>
      </c>
      <c r="G688" s="122">
        <v>0.14405956735383807</v>
      </c>
      <c r="H688" s="122">
        <v>7.7155643671976915E-2</v>
      </c>
      <c r="I688" s="122">
        <v>5.4657301901307243E-2</v>
      </c>
      <c r="J688" s="122">
        <v>0.51587421390018284</v>
      </c>
      <c r="K688" s="100">
        <v>0.9446862081634797</v>
      </c>
      <c r="L688" s="101"/>
      <c r="M688" s="102">
        <v>687</v>
      </c>
      <c r="N688" s="125">
        <v>0.32256699943922845</v>
      </c>
      <c r="O688" s="125">
        <v>0.83951112229178915</v>
      </c>
      <c r="P688" s="125">
        <v>0.18397960671745922</v>
      </c>
      <c r="Q688" s="125">
        <v>-0.13895698163519227</v>
      </c>
      <c r="R688" s="125">
        <v>1.049684470016921</v>
      </c>
      <c r="S688" s="125">
        <v>-1.0622567683302626</v>
      </c>
      <c r="T688" s="125">
        <v>-1.4244671517544851</v>
      </c>
      <c r="U688" s="122">
        <v>-1.601281413409696</v>
      </c>
      <c r="V688" s="122">
        <v>3.9801259365985719E-2</v>
      </c>
      <c r="W688" s="94">
        <v>1.5953786665134799</v>
      </c>
      <c r="X688" s="56"/>
      <c r="Y688" s="95">
        <v>687</v>
      </c>
      <c r="Z688" s="122">
        <f>(幕後結果!$AB$2+幕後結果!$AB$4*幕後結果_最佳化!$N1689)*12/3</f>
        <v>-1.4969807931188173</v>
      </c>
      <c r="AA688" s="122">
        <f>(幕後結果!$AC$2+幕後結果!$AC$4*幕後結果_最佳化!$O1689)*12/3</f>
        <v>0.89324230602128252</v>
      </c>
      <c r="AB688" s="122">
        <f>(幕後結果!$AD$2+幕後結果!$AD$4*幕後結果_最佳化!$P1689)*12/3</f>
        <v>0.59260106797562684</v>
      </c>
      <c r="AC688" s="122">
        <f>(幕後結果!$AE$2+幕後結果!$AE$4*幕後結果_最佳化!$Q1689)*12/3</f>
        <v>0.59013855933279369</v>
      </c>
      <c r="AD688" s="122">
        <f>(幕後結果!$AF$2+幕後結果!$AF$4*幕後結果_最佳化!$R1689)*12/3</f>
        <v>3.1641436679991557</v>
      </c>
      <c r="AE688" s="122">
        <f>(幕後結果!$AG$2+幕後結果!$AG$4*幕後結果_最佳化!$S1689)*12/3</f>
        <v>-0.75377881749738851</v>
      </c>
      <c r="AF688" s="122">
        <f>(幕後結果!$AH$2+幕後結果!$AH$4*幕後結果_最佳化!$T1689)*12/3</f>
        <v>-0.74454263270818677</v>
      </c>
      <c r="AG688" s="122">
        <f>(幕後結果!$AI$2+幕後結果!$AI$4*幕後結果_最佳化!$U1689)*12/3</f>
        <v>-0.84457229176732473</v>
      </c>
      <c r="AH688" s="122">
        <f>(幕後結果!$AJ$2+幕後結果!$AJ$4*幕後結果_最佳化!$V1689)*12/3</f>
        <v>0.85897471915941492</v>
      </c>
      <c r="AI688" s="96">
        <f>(幕後結果!$AK$2+幕後結果!$AK$4*幕後結果_最佳化!$W1689)*12/3</f>
        <v>0.11608101761627787</v>
      </c>
      <c r="AJ688" s="56"/>
      <c r="AK688" s="56"/>
      <c r="AL688" s="56"/>
      <c r="AM688" s="104">
        <v>687</v>
      </c>
      <c r="AN688" s="122">
        <f t="shared" si="131"/>
        <v>8.4323528168318493E-2</v>
      </c>
      <c r="AO688" s="122">
        <f t="shared" si="132"/>
        <v>0.15883579777010803</v>
      </c>
      <c r="AP688" s="122">
        <f t="shared" si="133"/>
        <v>0.17168302690340023</v>
      </c>
      <c r="AQ688" s="122">
        <f t="shared" si="134"/>
        <v>3.3208429557213055E-3</v>
      </c>
      <c r="AR688" s="122">
        <f t="shared" si="135"/>
        <v>0.13275238068250308</v>
      </c>
      <c r="AS688" s="122">
        <f t="shared" si="136"/>
        <v>0.10710252316774467</v>
      </c>
      <c r="AT688" s="122">
        <f t="shared" si="137"/>
        <v>0.10064819931520105</v>
      </c>
      <c r="AU688" s="122">
        <f t="shared" si="138"/>
        <v>8.6793760944325241E-2</v>
      </c>
      <c r="AV688" s="122">
        <f t="shared" si="139"/>
        <v>0.12398742634158021</v>
      </c>
      <c r="AW688" s="122">
        <f t="shared" si="140"/>
        <v>3.0552513751097604E-2</v>
      </c>
      <c r="AX688" s="122">
        <f t="shared" si="141"/>
        <v>1</v>
      </c>
      <c r="AY688" s="122">
        <f>SUMPRODUCT(AN688:AW688,幕後結果_最佳化!$Z$1005:$AI$1005)</f>
        <v>4.0914297976253053E-2</v>
      </c>
      <c r="AZ688" s="122">
        <f>(SUMPRODUCT(AN688:AW688,MMULT(AN688:AW688,幕後結果!$AB$9:$AK$18)))*252</f>
        <v>5.8702251663148873E-2</v>
      </c>
      <c r="BA688" s="122">
        <f t="shared" si="142"/>
        <v>0.24228547555136043</v>
      </c>
      <c r="BB688" s="98">
        <f t="shared" si="143"/>
        <v>-8.1957121830277136E-3</v>
      </c>
      <c r="BC688" s="56"/>
      <c r="BD688" s="56"/>
    </row>
    <row r="689" spans="1:56">
      <c r="A689" s="91">
        <v>688</v>
      </c>
      <c r="B689" s="122">
        <v>0.58136508413347188</v>
      </c>
      <c r="C689" s="122">
        <v>0.46323578854321412</v>
      </c>
      <c r="D689" s="122">
        <v>0.22238627954203682</v>
      </c>
      <c r="E689" s="122">
        <v>0.41820922911361125</v>
      </c>
      <c r="F689" s="122">
        <v>0.51614891320253942</v>
      </c>
      <c r="G689" s="122">
        <v>0.96252238443228699</v>
      </c>
      <c r="H689" s="122">
        <v>8.7490344689161947E-2</v>
      </c>
      <c r="I689" s="122">
        <v>0.99625717676874426</v>
      </c>
      <c r="J689" s="122">
        <v>0.72687431378469736</v>
      </c>
      <c r="K689" s="100">
        <v>0.57967996772480257</v>
      </c>
      <c r="L689" s="101"/>
      <c r="M689" s="102">
        <v>688</v>
      </c>
      <c r="N689" s="125">
        <v>0.20538692901381753</v>
      </c>
      <c r="O689" s="125">
        <v>-9.2285036110200988E-2</v>
      </c>
      <c r="P689" s="125">
        <v>-0.7641588944207397</v>
      </c>
      <c r="Q689" s="125">
        <v>-0.20647683454689325</v>
      </c>
      <c r="R689" s="125">
        <v>4.0490383520417506E-2</v>
      </c>
      <c r="S689" s="125">
        <v>1.7807381900980321</v>
      </c>
      <c r="T689" s="125">
        <v>-1.356372465666988</v>
      </c>
      <c r="U689" s="122">
        <v>2.6744297184865764</v>
      </c>
      <c r="V689" s="122">
        <v>0.60338684358757111</v>
      </c>
      <c r="W689" s="94">
        <v>0.20107482774960869</v>
      </c>
      <c r="X689" s="56"/>
      <c r="Y689" s="95">
        <v>688</v>
      </c>
      <c r="Z689" s="122">
        <f>(幕後結果!$AB$2+幕後結果!$AB$4*幕後結果_最佳化!$N1690)*12/3</f>
        <v>-1.6170038204707751</v>
      </c>
      <c r="AA689" s="122">
        <f>(幕後結果!$AC$2+幕後結果!$AC$4*幕後結果_最佳化!$O1690)*12/3</f>
        <v>-9.4185145283278052E-2</v>
      </c>
      <c r="AB689" s="122">
        <f>(幕後結果!$AD$2+幕後結果!$AD$4*幕後結果_最佳化!$P1690)*12/3</f>
        <v>-0.92627104468342625</v>
      </c>
      <c r="AC689" s="122">
        <f>(幕後結果!$AE$2+幕後結果!$AE$4*幕後結果_最佳化!$Q1690)*12/3</f>
        <v>-0.31621804615106358</v>
      </c>
      <c r="AD689" s="122">
        <f>(幕後結果!$AF$2+幕後結果!$AF$4*幕後結果_最佳化!$R1690)*12/3</f>
        <v>0.86877589526980847</v>
      </c>
      <c r="AE689" s="122">
        <f>(幕後結果!$AG$2+幕後結果!$AG$4*幕後結果_最佳化!$S1690)*12/3</f>
        <v>1.1186044573059701</v>
      </c>
      <c r="AF689" s="122">
        <f>(幕後結果!$AH$2+幕後結果!$AH$4*幕後結果_最佳化!$T1690)*12/3</f>
        <v>-1.2444992025736885</v>
      </c>
      <c r="AG689" s="122">
        <f>(幕後結果!$AI$2+幕後結果!$AI$4*幕後結果_最佳化!$U1690)*12/3</f>
        <v>2.3787966746339086</v>
      </c>
      <c r="AH689" s="122">
        <f>(幕後結果!$AJ$2+幕後結果!$AJ$4*幕後結果_最佳化!$V1690)*12/3</f>
        <v>1.5378900483373574</v>
      </c>
      <c r="AI689" s="96">
        <f>(幕後結果!$AK$2+幕後結果!$AK$4*幕後結果_最佳化!$W1690)*12/3</f>
        <v>0.51898776387701151</v>
      </c>
      <c r="AJ689" s="56"/>
      <c r="AK689" s="56"/>
      <c r="AL689" s="56"/>
      <c r="AM689" s="104">
        <v>688</v>
      </c>
      <c r="AN689" s="122">
        <f t="shared" si="131"/>
        <v>3.449761595756088E-2</v>
      </c>
      <c r="AO689" s="122">
        <f t="shared" si="132"/>
        <v>2.5176060028511332E-2</v>
      </c>
      <c r="AP689" s="122">
        <f t="shared" si="133"/>
        <v>1.2869972015108835E-2</v>
      </c>
      <c r="AQ689" s="122">
        <f t="shared" si="134"/>
        <v>0.10945391771212518</v>
      </c>
      <c r="AR689" s="122">
        <f t="shared" si="135"/>
        <v>0.11521059295243193</v>
      </c>
      <c r="AS689" s="122">
        <f t="shared" si="136"/>
        <v>0.18094761141208035</v>
      </c>
      <c r="AT689" s="122">
        <f t="shared" si="137"/>
        <v>5.2894770564075877E-2</v>
      </c>
      <c r="AU689" s="122">
        <f t="shared" si="138"/>
        <v>0.16172224132732194</v>
      </c>
      <c r="AV689" s="122">
        <f t="shared" si="139"/>
        <v>0.16759627099330454</v>
      </c>
      <c r="AW689" s="122">
        <f t="shared" si="140"/>
        <v>0.13963094703747905</v>
      </c>
      <c r="AX689" s="122">
        <f t="shared" si="141"/>
        <v>0.99999999999999989</v>
      </c>
      <c r="AY689" s="122">
        <f>SUMPRODUCT(AN689:AW689,幕後結果_最佳化!$Z$1005:$AI$1005)</f>
        <v>-2.6838531752845063E-2</v>
      </c>
      <c r="AZ689" s="122">
        <f>(SUMPRODUCT(AN689:AW689,MMULT(AN689:AW689,幕後結果!$AB$9:$AK$18)))*252</f>
        <v>6.0594669209136927E-2</v>
      </c>
      <c r="BA689" s="122">
        <f t="shared" si="142"/>
        <v>0.24615984483488962</v>
      </c>
      <c r="BB689" s="98">
        <f t="shared" si="143"/>
        <v>-0.28330588118310601</v>
      </c>
      <c r="BC689" s="56"/>
      <c r="BD689" s="56"/>
    </row>
    <row r="690" spans="1:56">
      <c r="A690" s="91">
        <v>689</v>
      </c>
      <c r="B690" s="122">
        <v>0.59868723714630256</v>
      </c>
      <c r="C690" s="122">
        <v>0.59774290771553962</v>
      </c>
      <c r="D690" s="122">
        <v>0.58400091670343013</v>
      </c>
      <c r="E690" s="122">
        <v>0.38549615764581402</v>
      </c>
      <c r="F690" s="122">
        <v>0.34784862873862754</v>
      </c>
      <c r="G690" s="122">
        <v>0.37043471582822374</v>
      </c>
      <c r="H690" s="122">
        <v>0.94403660800132738</v>
      </c>
      <c r="I690" s="122">
        <v>0.12976870578095889</v>
      </c>
      <c r="J690" s="122">
        <v>0.51416757626191489</v>
      </c>
      <c r="K690" s="100">
        <v>0.13489668054385273</v>
      </c>
      <c r="L690" s="101"/>
      <c r="M690" s="102">
        <v>689</v>
      </c>
      <c r="N690" s="125">
        <v>0.24995063358469946</v>
      </c>
      <c r="O690" s="125">
        <v>0.24750918425743434</v>
      </c>
      <c r="P690" s="125">
        <v>0.21213954844272986</v>
      </c>
      <c r="Q690" s="125">
        <v>-0.29107715002983947</v>
      </c>
      <c r="R690" s="125">
        <v>-0.39113526181491781</v>
      </c>
      <c r="S690" s="125">
        <v>-0.33070221152454632</v>
      </c>
      <c r="T690" s="125">
        <v>1.5895920776235593</v>
      </c>
      <c r="U690" s="122">
        <v>-1.1274851595649853</v>
      </c>
      <c r="V690" s="122">
        <v>3.5520315115282794E-2</v>
      </c>
      <c r="W690" s="94">
        <v>-1.1035385478389255</v>
      </c>
      <c r="X690" s="56"/>
      <c r="Y690" s="95">
        <v>689</v>
      </c>
      <c r="Z690" s="122">
        <f>(幕後結果!$AB$2+幕後結果!$AB$4*幕後結果_最佳化!$N1691)*12/3</f>
        <v>-1.5713589363774503</v>
      </c>
      <c r="AA690" s="122">
        <f>(幕後結果!$AC$2+幕後結果!$AC$4*幕後結果_最佳化!$O1691)*12/3</f>
        <v>0.2659263838396092</v>
      </c>
      <c r="AB690" s="122">
        <f>(幕後結果!$AD$2+幕後結果!$AD$4*幕後結果_最佳化!$P1691)*12/3</f>
        <v>0.35032618819741157</v>
      </c>
      <c r="AC690" s="122">
        <f>(幕後結果!$AE$2+幕後結果!$AE$4*幕後結果_最佳化!$Q1691)*12/3</f>
        <v>0.22149490052533094</v>
      </c>
      <c r="AD690" s="122">
        <f>(幕後結果!$AF$2+幕後結果!$AF$4*幕後結果_最佳化!$R1691)*12/3</f>
        <v>0.4818083853489748</v>
      </c>
      <c r="AE690" s="122">
        <f>(幕後結果!$AG$2+幕後結果!$AG$4*幕後結果_最佳化!$S1691)*12/3</f>
        <v>-0.29299066321011813</v>
      </c>
      <c r="AF690" s="122">
        <f>(幕後結果!$AH$2+幕後結果!$AH$4*幕後結果_最佳化!$T1691)*12/3</f>
        <v>1.7325224766659553</v>
      </c>
      <c r="AG690" s="122">
        <f>(幕後結果!$AI$2+幕後結果!$AI$4*幕後結果_最佳化!$U1691)*12/3</f>
        <v>-1.546062282613401</v>
      </c>
      <c r="AH690" s="122">
        <f>(幕後結果!$AJ$2+幕後結果!$AJ$4*幕後結果_最佳化!$V1691)*12/3</f>
        <v>1.2437915735558491</v>
      </c>
      <c r="AI690" s="96">
        <f>(幕後結果!$AK$2+幕後結果!$AK$4*幕後結果_最佳化!$W1691)*12/3</f>
        <v>-3.8102349353085181</v>
      </c>
      <c r="AJ690" s="56"/>
      <c r="AK690" s="56"/>
      <c r="AL690" s="56"/>
      <c r="AM690" s="104">
        <v>689</v>
      </c>
      <c r="AN690" s="122">
        <f t="shared" si="131"/>
        <v>0.15481783631867724</v>
      </c>
      <c r="AO690" s="122">
        <f t="shared" si="132"/>
        <v>0.15461094971884018</v>
      </c>
      <c r="AP690" s="122">
        <f t="shared" si="133"/>
        <v>4.678152512536107E-3</v>
      </c>
      <c r="AQ690" s="122">
        <f t="shared" si="134"/>
        <v>0.10135921451411797</v>
      </c>
      <c r="AR690" s="122">
        <f t="shared" si="135"/>
        <v>0.1097288961996286</v>
      </c>
      <c r="AS690" s="122">
        <f t="shared" si="136"/>
        <v>0.13878435402495226</v>
      </c>
      <c r="AT690" s="122">
        <f t="shared" si="137"/>
        <v>6.5170201373597886E-2</v>
      </c>
      <c r="AU690" s="122">
        <f t="shared" si="138"/>
        <v>6.8946600991995635E-2</v>
      </c>
      <c r="AV690" s="122">
        <f t="shared" si="139"/>
        <v>0.13976964500743277</v>
      </c>
      <c r="AW690" s="122">
        <f t="shared" si="140"/>
        <v>6.2134149338221277E-2</v>
      </c>
      <c r="AX690" s="122">
        <f t="shared" si="141"/>
        <v>1</v>
      </c>
      <c r="AY690" s="122">
        <f>SUMPRODUCT(AN690:AW690,幕後結果_最佳化!$Z$1005:$AI$1005)</f>
        <v>-0.12483510018968196</v>
      </c>
      <c r="AZ690" s="122">
        <f>(SUMPRODUCT(AN690:AW690,MMULT(AN690:AW690,幕後結果!$AB$9:$AK$18)))*252</f>
        <v>5.0920244546194822E-2</v>
      </c>
      <c r="BA690" s="122">
        <f t="shared" si="142"/>
        <v>0.22565514517997329</v>
      </c>
      <c r="BB690" s="98">
        <f t="shared" si="143"/>
        <v>-0.74332495302025281</v>
      </c>
      <c r="BC690" s="56"/>
      <c r="BD690" s="56"/>
    </row>
    <row r="691" spans="1:56">
      <c r="A691" s="91">
        <v>690</v>
      </c>
      <c r="B691" s="122">
        <v>0.13899803752766093</v>
      </c>
      <c r="C691" s="122">
        <v>0.83156692493377449</v>
      </c>
      <c r="D691" s="122">
        <v>0.85457761162721879</v>
      </c>
      <c r="E691" s="122">
        <v>0.68482085043670415</v>
      </c>
      <c r="F691" s="122">
        <v>0.71997582693265083</v>
      </c>
      <c r="G691" s="122">
        <v>0.77395448506489095</v>
      </c>
      <c r="H691" s="122">
        <v>0.922768692454349</v>
      </c>
      <c r="I691" s="122">
        <v>0.68935231892880044</v>
      </c>
      <c r="J691" s="122">
        <v>0.14419186057296107</v>
      </c>
      <c r="K691" s="100">
        <v>0.63181403588642304</v>
      </c>
      <c r="L691" s="101"/>
      <c r="M691" s="102">
        <v>690</v>
      </c>
      <c r="N691" s="125">
        <v>-1.0848319881391808</v>
      </c>
      <c r="O691" s="125">
        <v>0.96037572652040371</v>
      </c>
      <c r="P691" s="125">
        <v>1.0562702214997277</v>
      </c>
      <c r="Q691" s="125">
        <v>0.48122260143720813</v>
      </c>
      <c r="R691" s="125">
        <v>0.58276969834329517</v>
      </c>
      <c r="S691" s="125">
        <v>0.75193353505868332</v>
      </c>
      <c r="T691" s="125">
        <v>1.4239442360537029</v>
      </c>
      <c r="U691" s="122">
        <v>0.49401531700739276</v>
      </c>
      <c r="V691" s="122">
        <v>-1.0616739680419502</v>
      </c>
      <c r="W691" s="94">
        <v>0.33666171365903091</v>
      </c>
      <c r="X691" s="56"/>
      <c r="Y691" s="95">
        <v>690</v>
      </c>
      <c r="Z691" s="122">
        <f>(幕後結果!$AB$2+幕後結果!$AB$4*幕後結果_最佳化!$N1692)*12/3</f>
        <v>-2.9385253029317262</v>
      </c>
      <c r="AA691" s="122">
        <f>(幕後結果!$AC$2+幕後結果!$AC$4*幕後結果_最佳化!$O1692)*12/3</f>
        <v>0.99765837986369366</v>
      </c>
      <c r="AB691" s="122">
        <f>(幕後結果!$AD$2+幕後結果!$AD$4*幕後結果_最佳化!$P1692)*12/3</f>
        <v>1.3837238460379375</v>
      </c>
      <c r="AC691" s="122">
        <f>(幕後結果!$AE$2+幕後結果!$AE$4*幕後結果_最佳化!$Q1692)*12/3</f>
        <v>1.4927518882723498</v>
      </c>
      <c r="AD691" s="122">
        <f>(幕後結果!$AF$2+幕後結果!$AF$4*幕後結果_最佳化!$R1692)*12/3</f>
        <v>2.6361437298028525</v>
      </c>
      <c r="AE691" s="122">
        <f>(幕後結果!$AG$2+幕後結果!$AG$4*幕後結果_最佳化!$S1692)*12/3</f>
        <v>0.34115418113110829</v>
      </c>
      <c r="AF691" s="122">
        <f>(幕後結果!$AH$2+幕後結果!$AH$4*幕後結果_最佳化!$T1692)*12/3</f>
        <v>1.5079265692058967</v>
      </c>
      <c r="AG691" s="122">
        <f>(幕後結果!$AI$2+幕後結果!$AI$4*幕後結果_最佳化!$U1692)*12/3</f>
        <v>0.58175568587632775</v>
      </c>
      <c r="AH691" s="122">
        <f>(幕後結果!$AJ$2+幕後結果!$AJ$4*幕後結果_最佳化!$V1692)*12/3</f>
        <v>-0.21210581007538465</v>
      </c>
      <c r="AI691" s="96">
        <f>(幕後結果!$AK$2+幕後結果!$AK$4*幕後結果_最佳化!$W1692)*12/3</f>
        <v>-2.771309577129788E-2</v>
      </c>
      <c r="AJ691" s="56"/>
      <c r="AK691" s="56"/>
      <c r="AL691" s="56"/>
      <c r="AM691" s="104">
        <v>690</v>
      </c>
      <c r="AN691" s="122">
        <f t="shared" si="131"/>
        <v>7.8594953643650406E-2</v>
      </c>
      <c r="AO691" s="122">
        <f t="shared" si="132"/>
        <v>0.142555978233881</v>
      </c>
      <c r="AP691" s="122">
        <f t="shared" si="133"/>
        <v>3.2387435056088106E-2</v>
      </c>
      <c r="AQ691" s="122">
        <f t="shared" si="134"/>
        <v>0.25584003679010886</v>
      </c>
      <c r="AR691" s="122">
        <f t="shared" si="135"/>
        <v>0.11181718999013292</v>
      </c>
      <c r="AS691" s="122">
        <f t="shared" si="136"/>
        <v>0.11939826200066241</v>
      </c>
      <c r="AT691" s="122">
        <f t="shared" si="137"/>
        <v>1.5519806120816678E-2</v>
      </c>
      <c r="AU691" s="122">
        <f t="shared" si="138"/>
        <v>4.5619178519604765E-3</v>
      </c>
      <c r="AV691" s="122">
        <f t="shared" si="139"/>
        <v>0.19794655009655593</v>
      </c>
      <c r="AW691" s="122">
        <f t="shared" si="140"/>
        <v>4.1377870216143101E-2</v>
      </c>
      <c r="AX691" s="122">
        <f t="shared" si="141"/>
        <v>0.99999999999999989</v>
      </c>
      <c r="AY691" s="122">
        <f>SUMPRODUCT(AN691:AW691,幕後結果_最佳化!$Z$1005:$AI$1005)</f>
        <v>0.1584054153726441</v>
      </c>
      <c r="AZ691" s="122">
        <f>(SUMPRODUCT(AN691:AW691,MMULT(AN691:AW691,幕後結果!$AB$9:$AK$18)))*252</f>
        <v>6.1797001763322784E-2</v>
      </c>
      <c r="BA691" s="122">
        <f t="shared" si="142"/>
        <v>0.2485900274816405</v>
      </c>
      <c r="BB691" s="98">
        <f t="shared" si="143"/>
        <v>0.46464219237907567</v>
      </c>
      <c r="BC691" s="56"/>
      <c r="BD691" s="56"/>
    </row>
    <row r="692" spans="1:56">
      <c r="A692" s="91">
        <v>691</v>
      </c>
      <c r="B692" s="122">
        <v>0.59029965653132344</v>
      </c>
      <c r="C692" s="122">
        <v>0.81317744982909157</v>
      </c>
      <c r="D692" s="122">
        <v>0.74656527641254034</v>
      </c>
      <c r="E692" s="122">
        <v>0.88156170164105019</v>
      </c>
      <c r="F692" s="122">
        <v>0.16483010934657916</v>
      </c>
      <c r="G692" s="122">
        <v>0.7113041561479756</v>
      </c>
      <c r="H692" s="122">
        <v>0.7827620108734672</v>
      </c>
      <c r="I692" s="122">
        <v>0.56197169846368888</v>
      </c>
      <c r="J692" s="122">
        <v>0.68169549851392075</v>
      </c>
      <c r="K692" s="100">
        <v>0.84384526221630662</v>
      </c>
      <c r="L692" s="101"/>
      <c r="M692" s="102">
        <v>691</v>
      </c>
      <c r="N692" s="125">
        <v>0.2283158712105359</v>
      </c>
      <c r="O692" s="125">
        <v>0.88966628912274104</v>
      </c>
      <c r="P692" s="125">
        <v>0.66372013922693374</v>
      </c>
      <c r="Q692" s="125">
        <v>1.1828298277025606</v>
      </c>
      <c r="R692" s="125">
        <v>-0.97479850530463164</v>
      </c>
      <c r="S692" s="125">
        <v>0.55719868555177354</v>
      </c>
      <c r="T692" s="125">
        <v>0.78155527810496117</v>
      </c>
      <c r="U692" s="122">
        <v>0.15597008277432117</v>
      </c>
      <c r="V692" s="122">
        <v>0.47244526315265484</v>
      </c>
      <c r="W692" s="94">
        <v>1.0103879149050581</v>
      </c>
      <c r="X692" s="56"/>
      <c r="Y692" s="95">
        <v>691</v>
      </c>
      <c r="Z692" s="122">
        <f>(幕後結果!$AB$2+幕後結果!$AB$4*幕後結果_最佳化!$N1693)*12/3</f>
        <v>-1.5935185891815522</v>
      </c>
      <c r="AA692" s="122">
        <f>(幕後結果!$AC$2+幕後結果!$AC$4*幕後結果_最佳化!$O1693)*12/3</f>
        <v>0.944719137540595</v>
      </c>
      <c r="AB692" s="122">
        <f>(幕後結果!$AD$2+幕後結果!$AD$4*幕後結果_最佳化!$P1693)*12/3</f>
        <v>1.1468136939532012</v>
      </c>
      <c r="AC692" s="122">
        <f>(幕後結果!$AE$2+幕後結果!$AE$4*幕後結果_最佳化!$Q1693)*12/3</f>
        <v>2.2504949909711738</v>
      </c>
      <c r="AD692" s="122">
        <f>(幕後結果!$AF$2+幕後結果!$AF$4*幕後結果_最佳化!$R1693)*12/3</f>
        <v>3.0331697438909178E-2</v>
      </c>
      <c r="AE692" s="122">
        <f>(幕後結果!$AG$2+幕後結果!$AG$4*幕後結果_最佳化!$S1693)*12/3</f>
        <v>0.59266660632946777</v>
      </c>
      <c r="AF692" s="122">
        <f>(幕後結果!$AH$2+幕後結果!$AH$4*幕後結果_最佳化!$T1693)*12/3</f>
        <v>1.1186968304809355</v>
      </c>
      <c r="AG692" s="122">
        <f>(幕後結果!$AI$2+幕後結果!$AI$4*幕後結果_最佳化!$U1693)*12/3</f>
        <v>0.14118704296597534</v>
      </c>
      <c r="AH692" s="122">
        <f>(幕後結果!$AJ$2+幕後結果!$AJ$4*幕後結果_最佳化!$V1693)*12/3</f>
        <v>1.5996378729218419</v>
      </c>
      <c r="AI692" s="96">
        <f>(幕後結果!$AK$2+幕後結果!$AK$4*幕後結果_最佳化!$W1693)*12/3</f>
        <v>-0.55650849452465945</v>
      </c>
      <c r="AJ692" s="56"/>
      <c r="AK692" s="56"/>
      <c r="AL692" s="56"/>
      <c r="AM692" s="104">
        <v>691</v>
      </c>
      <c r="AN692" s="122">
        <f t="shared" si="131"/>
        <v>0.116524575844004</v>
      </c>
      <c r="AO692" s="122">
        <f t="shared" si="132"/>
        <v>3.1689393402249298E-4</v>
      </c>
      <c r="AP692" s="122">
        <f t="shared" si="133"/>
        <v>0.10857596243700086</v>
      </c>
      <c r="AQ692" s="122">
        <f t="shared" si="134"/>
        <v>0.19390741096547476</v>
      </c>
      <c r="AR692" s="122">
        <f t="shared" si="135"/>
        <v>9.8730500919033543E-2</v>
      </c>
      <c r="AS692" s="122">
        <f t="shared" si="136"/>
        <v>4.0677074792407932E-2</v>
      </c>
      <c r="AT692" s="122">
        <f t="shared" si="137"/>
        <v>0.14741235008629658</v>
      </c>
      <c r="AU692" s="122">
        <f t="shared" si="138"/>
        <v>0.13014123290248958</v>
      </c>
      <c r="AV692" s="122">
        <f t="shared" si="139"/>
        <v>2.5043142435536389E-2</v>
      </c>
      <c r="AW692" s="122">
        <f t="shared" si="140"/>
        <v>0.13867085568373375</v>
      </c>
      <c r="AX692" s="122">
        <f t="shared" si="141"/>
        <v>0.99999999999999989</v>
      </c>
      <c r="AY692" s="122">
        <f>SUMPRODUCT(AN692:AW692,幕後結果_最佳化!$Z$1005:$AI$1005)</f>
        <v>-0.27298943269538573</v>
      </c>
      <c r="AZ692" s="122">
        <f>(SUMPRODUCT(AN692:AW692,MMULT(AN692:AW692,幕後結果!$AB$9:$AK$18)))*252</f>
        <v>8.0918126047537536E-2</v>
      </c>
      <c r="BA692" s="122">
        <f t="shared" si="142"/>
        <v>0.2844611151766398</v>
      </c>
      <c r="BB692" s="98">
        <f t="shared" si="143"/>
        <v>-1.1104837035432069</v>
      </c>
      <c r="BC692" s="56"/>
      <c r="BD692" s="56"/>
    </row>
    <row r="693" spans="1:56">
      <c r="A693" s="91">
        <v>692</v>
      </c>
      <c r="B693" s="122">
        <v>0.7787043319023681</v>
      </c>
      <c r="C693" s="122">
        <v>0.71593093286016596</v>
      </c>
      <c r="D693" s="122">
        <v>0.14696560073126075</v>
      </c>
      <c r="E693" s="122">
        <v>0.25620716163822932</v>
      </c>
      <c r="F693" s="122">
        <v>0.3206759040615792</v>
      </c>
      <c r="G693" s="122">
        <v>0.3304610026340824</v>
      </c>
      <c r="H693" s="122">
        <v>0.10685099764769257</v>
      </c>
      <c r="I693" s="122">
        <v>0.93564538685583964</v>
      </c>
      <c r="J693" s="122">
        <v>4.3577013652782659E-2</v>
      </c>
      <c r="K693" s="100">
        <v>0.904110132956087</v>
      </c>
      <c r="L693" s="101"/>
      <c r="M693" s="102">
        <v>692</v>
      </c>
      <c r="N693" s="125">
        <v>0.7678247031713259</v>
      </c>
      <c r="O693" s="125">
        <v>0.57079570561345394</v>
      </c>
      <c r="P693" s="125">
        <v>-1.0495366388946339</v>
      </c>
      <c r="Q693" s="125">
        <v>-0.65508298982990321</v>
      </c>
      <c r="R693" s="125">
        <v>-0.46580957872394946</v>
      </c>
      <c r="S693" s="125">
        <v>-0.4386405566452945</v>
      </c>
      <c r="T693" s="125">
        <v>-1.2434501622568697</v>
      </c>
      <c r="U693" s="122">
        <v>1.5192116639940014</v>
      </c>
      <c r="V693" s="122">
        <v>-1.7106051518369403</v>
      </c>
      <c r="W693" s="94">
        <v>1.3053322587958807</v>
      </c>
      <c r="X693" s="56"/>
      <c r="Y693" s="95">
        <v>692</v>
      </c>
      <c r="Z693" s="122">
        <f>(幕後結果!$AB$2+幕後結果!$AB$4*幕後結果_最佳化!$N1694)*12/3</f>
        <v>-1.040920497543858</v>
      </c>
      <c r="AA693" s="122">
        <f>(幕後結果!$AC$2+幕後結果!$AC$4*幕後結果_最佳化!$O1694)*12/3</f>
        <v>0.61645257365497508</v>
      </c>
      <c r="AB693" s="122">
        <f>(幕後結果!$AD$2+幕後結果!$AD$4*幕後結果_最佳化!$P1694)*12/3</f>
        <v>-0.85632114806968174</v>
      </c>
      <c r="AC693" s="122">
        <f>(幕後結果!$AE$2+幕後結果!$AE$4*幕後結果_最佳化!$Q1694)*12/3</f>
        <v>-0.60978679579816286</v>
      </c>
      <c r="AD693" s="122">
        <f>(幕後結果!$AF$2+幕後結果!$AF$4*幕後結果_最佳化!$R1694)*12/3</f>
        <v>-0.16250512537229578</v>
      </c>
      <c r="AE693" s="122">
        <f>(幕後結果!$AG$2+幕後結果!$AG$4*幕後結果_最佳化!$S1694)*12/3</f>
        <v>-0.216508785841667</v>
      </c>
      <c r="AF693" s="122">
        <f>(幕後結果!$AH$2+幕後結果!$AH$4*幕後結果_最佳化!$T1694)*12/3</f>
        <v>-0.73648216752622409</v>
      </c>
      <c r="AG693" s="122">
        <f>(幕後結果!$AI$2+幕後結果!$AI$4*幕後結果_最佳化!$U1694)*12/3</f>
        <v>1.6054505693437857</v>
      </c>
      <c r="AH693" s="122">
        <f>(幕後結果!$AJ$2+幕後結果!$AJ$4*幕後結果_最佳化!$V1694)*12/3</f>
        <v>-0.58588350604533168</v>
      </c>
      <c r="AI693" s="96">
        <f>(幕後結果!$AK$2+幕後結果!$AK$4*幕後結果_最佳化!$W1694)*12/3</f>
        <v>1.397751292826926</v>
      </c>
      <c r="AJ693" s="56"/>
      <c r="AK693" s="56"/>
      <c r="AL693" s="56"/>
      <c r="AM693" s="104">
        <v>692</v>
      </c>
      <c r="AN693" s="122">
        <f t="shared" si="131"/>
        <v>7.9324062002575385E-2</v>
      </c>
      <c r="AO693" s="122">
        <f t="shared" si="132"/>
        <v>0.1471264483575318</v>
      </c>
      <c r="AP693" s="122">
        <f t="shared" si="133"/>
        <v>0.12875935602225566</v>
      </c>
      <c r="AQ693" s="122">
        <f t="shared" si="134"/>
        <v>2.0766748622299522E-2</v>
      </c>
      <c r="AR693" s="122">
        <f t="shared" si="135"/>
        <v>0.14838628368169579</v>
      </c>
      <c r="AS693" s="122">
        <f t="shared" si="136"/>
        <v>0.14209411500937175</v>
      </c>
      <c r="AT693" s="122">
        <f t="shared" si="137"/>
        <v>0.13759676968307921</v>
      </c>
      <c r="AU693" s="122">
        <f t="shared" si="138"/>
        <v>8.8237096521963362E-2</v>
      </c>
      <c r="AV693" s="122">
        <f t="shared" si="139"/>
        <v>1.3861657443137831E-2</v>
      </c>
      <c r="AW693" s="122">
        <f t="shared" si="140"/>
        <v>9.3847462656089592E-2</v>
      </c>
      <c r="AX693" s="122">
        <f t="shared" si="141"/>
        <v>0.99999999999999989</v>
      </c>
      <c r="AY693" s="122">
        <f>SUMPRODUCT(AN693:AW693,幕後結果_最佳化!$Z$1005:$AI$1005)</f>
        <v>-0.12763952859548472</v>
      </c>
      <c r="AZ693" s="122">
        <f>(SUMPRODUCT(AN693:AW693,MMULT(AN693:AW693,幕後結果!$AB$9:$AK$18)))*252</f>
        <v>6.9854039492233844E-2</v>
      </c>
      <c r="BA693" s="122">
        <f t="shared" si="142"/>
        <v>0.2642991477327043</v>
      </c>
      <c r="BB693" s="98">
        <f t="shared" si="143"/>
        <v>-0.64525190511759722</v>
      </c>
      <c r="BC693" s="56"/>
      <c r="BD693" s="56"/>
    </row>
    <row r="694" spans="1:56">
      <c r="A694" s="91">
        <v>693</v>
      </c>
      <c r="B694" s="122">
        <v>0.5335433447547373</v>
      </c>
      <c r="C694" s="122">
        <v>0.29403085935141893</v>
      </c>
      <c r="D694" s="122">
        <v>0.13806106004221474</v>
      </c>
      <c r="E694" s="122">
        <v>0.23372048863182404</v>
      </c>
      <c r="F694" s="122">
        <v>0.98758591652801275</v>
      </c>
      <c r="G694" s="122">
        <v>0.51895550522111411</v>
      </c>
      <c r="H694" s="122">
        <v>0.50871059450334388</v>
      </c>
      <c r="I694" s="122">
        <v>0.28083347747056275</v>
      </c>
      <c r="J694" s="122">
        <v>0.27970515201869706</v>
      </c>
      <c r="K694" s="100">
        <v>0.40401750427153837</v>
      </c>
      <c r="L694" s="101"/>
      <c r="M694" s="102">
        <v>693</v>
      </c>
      <c r="N694" s="125">
        <v>8.4180011240529887E-2</v>
      </c>
      <c r="O694" s="125">
        <v>-0.54164698358215313</v>
      </c>
      <c r="P694" s="125">
        <v>-1.0890720366504936</v>
      </c>
      <c r="Q694" s="125">
        <v>-0.72664904205386893</v>
      </c>
      <c r="R694" s="125">
        <v>2.2440658167764593</v>
      </c>
      <c r="S694" s="125">
        <v>4.7532297722863201E-2</v>
      </c>
      <c r="T694" s="125">
        <v>2.1835957610507432E-2</v>
      </c>
      <c r="U694" s="122">
        <v>-0.5803672953374247</v>
      </c>
      <c r="V694" s="122">
        <v>-0.58371762982939901</v>
      </c>
      <c r="W694" s="94">
        <v>-0.24296177612876549</v>
      </c>
      <c r="X694" s="56"/>
      <c r="Y694" s="95">
        <v>693</v>
      </c>
      <c r="Z694" s="122">
        <f>(幕後結果!$AB$2+幕後結果!$AB$4*幕後結果_最佳化!$N1695)*12/3</f>
        <v>-1.7411513922748891</v>
      </c>
      <c r="AA694" s="122">
        <f>(幕後結果!$AC$2+幕後結果!$AC$4*幕後結果_最佳化!$O1695)*12/3</f>
        <v>-0.57145168533157109</v>
      </c>
      <c r="AB694" s="122">
        <f>(幕後結果!$AD$2+幕後結果!$AD$4*幕後結果_最佳化!$P1695)*12/3</f>
        <v>-1.5191711036485198</v>
      </c>
      <c r="AC694" s="122">
        <f>(幕後結果!$AE$2+幕後結果!$AE$4*幕後結果_最佳化!$Q1695)*12/3</f>
        <v>-1.2182821571886897</v>
      </c>
      <c r="AD694" s="122">
        <f>(幕後結果!$AF$2+幕後結果!$AF$4*幕後結果_最佳化!$R1695)*12/3</f>
        <v>4.5478494538876895</v>
      </c>
      <c r="AE694" s="122">
        <f>(幕後結果!$AG$2+幕後結果!$AG$4*幕後結果_最佳化!$S1695)*12/3</f>
        <v>-0.24703558275003015</v>
      </c>
      <c r="AF694" s="122">
        <f>(幕後結果!$AH$2+幕後結果!$AH$4*幕後結果_最佳化!$T1695)*12/3</f>
        <v>0.10320548944400985</v>
      </c>
      <c r="AG694" s="122">
        <f>(幕後結果!$AI$2+幕後結果!$AI$4*幕後結果_最佳化!$U1695)*12/3</f>
        <v>-0.95111307098681552</v>
      </c>
      <c r="AH694" s="122">
        <f>(幕後結果!$AJ$2+幕後結果!$AJ$4*幕後結果_最佳化!$V1695)*12/3</f>
        <v>0.39528518886309438</v>
      </c>
      <c r="AI694" s="96">
        <f>(幕後結果!$AK$2+幕後結果!$AK$4*幕後結果_最佳化!$W1695)*12/3</f>
        <v>-1.5275586169193467</v>
      </c>
      <c r="AJ694" s="56"/>
      <c r="AK694" s="56"/>
      <c r="AL694" s="56"/>
      <c r="AM694" s="104">
        <v>693</v>
      </c>
      <c r="AN694" s="122">
        <f t="shared" si="131"/>
        <v>0.12412907990126955</v>
      </c>
      <c r="AO694" s="122">
        <f t="shared" si="132"/>
        <v>3.3003778183137481E-3</v>
      </c>
      <c r="AP694" s="122">
        <f t="shared" si="133"/>
        <v>9.3282832250750472E-2</v>
      </c>
      <c r="AQ694" s="122">
        <f t="shared" si="134"/>
        <v>4.1993527364012552E-2</v>
      </c>
      <c r="AR694" s="122">
        <f t="shared" si="135"/>
        <v>0.14616378168175764</v>
      </c>
      <c r="AS694" s="122">
        <f t="shared" si="136"/>
        <v>6.0707377744319127E-2</v>
      </c>
      <c r="AT694" s="122">
        <f t="shared" si="137"/>
        <v>4.8647324947434394E-2</v>
      </c>
      <c r="AU694" s="122">
        <f t="shared" si="138"/>
        <v>0.21701528179953589</v>
      </c>
      <c r="AV694" s="122">
        <f t="shared" si="139"/>
        <v>0.14844572670144263</v>
      </c>
      <c r="AW694" s="122">
        <f t="shared" si="140"/>
        <v>0.1163146897911639</v>
      </c>
      <c r="AX694" s="122">
        <f t="shared" si="141"/>
        <v>0.99999999999999989</v>
      </c>
      <c r="AY694" s="122">
        <f>SUMPRODUCT(AN694:AW694,幕後結果_最佳化!$Z$1005:$AI$1005)</f>
        <v>-0.17450858506816125</v>
      </c>
      <c r="AZ694" s="122">
        <f>(SUMPRODUCT(AN694:AW694,MMULT(AN694:AW694,幕後結果!$AB$9:$AK$18)))*252</f>
        <v>7.5119893655723802E-2</v>
      </c>
      <c r="BA694" s="122">
        <f t="shared" si="142"/>
        <v>0.27408008620788887</v>
      </c>
      <c r="BB694" s="98">
        <f t="shared" si="143"/>
        <v>-0.79323013968719169</v>
      </c>
      <c r="BC694" s="56"/>
      <c r="BD694" s="56"/>
    </row>
    <row r="695" spans="1:56">
      <c r="A695" s="91">
        <v>694</v>
      </c>
      <c r="B695" s="122">
        <v>0.62635759062962815</v>
      </c>
      <c r="C695" s="122">
        <v>0.19735207921171516</v>
      </c>
      <c r="D695" s="122">
        <v>4.958419859573393E-2</v>
      </c>
      <c r="E695" s="122">
        <v>2.5509740454501273E-2</v>
      </c>
      <c r="F695" s="122">
        <v>0.48475490309630698</v>
      </c>
      <c r="G695" s="122">
        <v>0.62520893025576951</v>
      </c>
      <c r="H695" s="122">
        <v>0.58968442837112889</v>
      </c>
      <c r="I695" s="122">
        <v>0.99871786903321258</v>
      </c>
      <c r="J695" s="122">
        <v>0.68382910723377188</v>
      </c>
      <c r="K695" s="100">
        <v>0.4056652352044674</v>
      </c>
      <c r="L695" s="101"/>
      <c r="M695" s="102">
        <v>694</v>
      </c>
      <c r="N695" s="125">
        <v>0.3222216042876892</v>
      </c>
      <c r="O695" s="125">
        <v>-0.85111736805838956</v>
      </c>
      <c r="P695" s="125">
        <v>-1.6488986625766568</v>
      </c>
      <c r="Q695" s="125">
        <v>-1.9513158822335348</v>
      </c>
      <c r="R695" s="125">
        <v>-3.8223096265281378E-2</v>
      </c>
      <c r="S695" s="125">
        <v>0.31919039569050489</v>
      </c>
      <c r="T695" s="125">
        <v>0.22673328514208016</v>
      </c>
      <c r="U695" s="122">
        <v>3.0156533998514776</v>
      </c>
      <c r="V695" s="122">
        <v>0.47843337259197338</v>
      </c>
      <c r="W695" s="94">
        <v>-0.23870998917939795</v>
      </c>
      <c r="X695" s="56"/>
      <c r="Y695" s="95">
        <v>694</v>
      </c>
      <c r="Z695" s="122">
        <f>(幕後結果!$AB$2+幕後結果!$AB$4*幕後結果_最佳化!$N1696)*12/3</f>
        <v>-1.4973345680531549</v>
      </c>
      <c r="AA695" s="122">
        <f>(幕後結果!$AC$2+幕後結果!$AC$4*幕後結果_最佳化!$O1696)*12/3</f>
        <v>-0.89479131840559634</v>
      </c>
      <c r="AB695" s="122">
        <f>(幕後結果!$AD$2+幕後結果!$AD$4*幕後結果_最佳化!$P1696)*12/3</f>
        <v>-2.2527615605176718</v>
      </c>
      <c r="AC695" s="122">
        <f>(幕後結果!$AE$2+幕後結果!$AE$4*幕後結果_最佳化!$Q1696)*12/3</f>
        <v>-2.8811939546571401</v>
      </c>
      <c r="AD695" s="122">
        <f>(幕後結果!$AF$2+幕後結果!$AF$4*幕後結果_最佳化!$R1696)*12/3</f>
        <v>-0.11761335194843325</v>
      </c>
      <c r="AE695" s="122">
        <f>(幕後結果!$AG$2+幕後結果!$AG$4*幕後結果_最佳化!$S1696)*12/3</f>
        <v>-0.10784747194998619</v>
      </c>
      <c r="AF695" s="122">
        <f>(幕後結果!$AH$2+幕後結果!$AH$4*幕後結果_最佳化!$T1696)*12/3</f>
        <v>6.8190468605071011E-2</v>
      </c>
      <c r="AG695" s="122">
        <f>(幕後結果!$AI$2+幕後結果!$AI$4*幕後結果_最佳化!$U1696)*12/3</f>
        <v>1.9053141626678309</v>
      </c>
      <c r="AH695" s="122">
        <f>(幕後結果!$AJ$2+幕後結果!$AJ$4*幕後結果_最佳化!$V1696)*12/3</f>
        <v>1.2806612702049769</v>
      </c>
      <c r="AI695" s="96">
        <f>(幕後結果!$AK$2+幕後結果!$AK$4*幕後結果_最佳化!$W1696)*12/3</f>
        <v>-0.51527873418090309</v>
      </c>
      <c r="AJ695" s="56"/>
      <c r="AK695" s="56"/>
      <c r="AL695" s="56"/>
      <c r="AM695" s="104">
        <v>694</v>
      </c>
      <c r="AN695" s="122">
        <f t="shared" si="131"/>
        <v>7.0867369408232272E-3</v>
      </c>
      <c r="AO695" s="122">
        <f t="shared" si="132"/>
        <v>5.0592511494292017E-2</v>
      </c>
      <c r="AP695" s="122">
        <f t="shared" si="133"/>
        <v>7.9750200604104746E-2</v>
      </c>
      <c r="AQ695" s="122">
        <f t="shared" si="134"/>
        <v>9.1062328629849601E-2</v>
      </c>
      <c r="AR695" s="122">
        <f t="shared" si="135"/>
        <v>0.18454588055718082</v>
      </c>
      <c r="AS695" s="122">
        <f t="shared" si="136"/>
        <v>0.11597921599360729</v>
      </c>
      <c r="AT695" s="122">
        <f t="shared" si="137"/>
        <v>5.9128345595243041E-2</v>
      </c>
      <c r="AU695" s="122">
        <f t="shared" si="138"/>
        <v>0.17612800337106424</v>
      </c>
      <c r="AV695" s="122">
        <f t="shared" si="139"/>
        <v>4.7543503952428012E-2</v>
      </c>
      <c r="AW695" s="122">
        <f t="shared" si="140"/>
        <v>0.1881832728614069</v>
      </c>
      <c r="AX695" s="122">
        <f t="shared" si="141"/>
        <v>0.99999999999999989</v>
      </c>
      <c r="AY695" s="122">
        <f>SUMPRODUCT(AN695:AW695,幕後結果_最佳化!$Z$1005:$AI$1005)</f>
        <v>-9.8663510202650462E-2</v>
      </c>
      <c r="AZ695" s="122">
        <f>(SUMPRODUCT(AN695:AW695,MMULT(AN695:AW695,幕後結果!$AB$9:$AK$18)))*252</f>
        <v>0.1006158760984109</v>
      </c>
      <c r="BA695" s="122">
        <f t="shared" si="142"/>
        <v>0.31720005690165143</v>
      </c>
      <c r="BB695" s="98">
        <f t="shared" si="143"/>
        <v>-0.44629093571235562</v>
      </c>
      <c r="BC695" s="56"/>
      <c r="BD695" s="56"/>
    </row>
    <row r="696" spans="1:56">
      <c r="A696" s="91">
        <v>695</v>
      </c>
      <c r="B696" s="122">
        <v>0.77211638014225126</v>
      </c>
      <c r="C696" s="122">
        <v>0.68183946898331182</v>
      </c>
      <c r="D696" s="122">
        <v>0.91715547278309395</v>
      </c>
      <c r="E696" s="122">
        <v>0.3507943877461206</v>
      </c>
      <c r="F696" s="122">
        <v>0.62827522278292292</v>
      </c>
      <c r="G696" s="122">
        <v>0.98947258622279688</v>
      </c>
      <c r="H696" s="122">
        <v>0.28665415631033109</v>
      </c>
      <c r="I696" s="122">
        <v>0.76425103032011821</v>
      </c>
      <c r="J696" s="122">
        <v>0.87742841856790599</v>
      </c>
      <c r="K696" s="100">
        <v>0.38885924797184201</v>
      </c>
      <c r="L696" s="101"/>
      <c r="M696" s="102">
        <v>695</v>
      </c>
      <c r="N696" s="125">
        <v>0.74583475930871312</v>
      </c>
      <c r="O696" s="125">
        <v>0.47284879053575118</v>
      </c>
      <c r="P696" s="125">
        <v>1.3861894751350512</v>
      </c>
      <c r="Q696" s="125">
        <v>-0.38317666934369099</v>
      </c>
      <c r="R696" s="125">
        <v>0.32728867870277023</v>
      </c>
      <c r="S696" s="125">
        <v>2.306999866424464</v>
      </c>
      <c r="T696" s="125">
        <v>-0.56318588610115861</v>
      </c>
      <c r="U696" s="122">
        <v>0.72004394431703223</v>
      </c>
      <c r="V696" s="122">
        <v>1.162227263911968</v>
      </c>
      <c r="W696" s="94">
        <v>-0.28229346516868109</v>
      </c>
      <c r="X696" s="56"/>
      <c r="Y696" s="95">
        <v>695</v>
      </c>
      <c r="Z696" s="122">
        <f>(幕後結果!$AB$2+幕後結果!$AB$4*幕後結果_最佳化!$N1697)*12/3</f>
        <v>-1.0634439490498067</v>
      </c>
      <c r="AA696" s="122">
        <f>(幕後結果!$AC$2+幕後結果!$AC$4*幕後結果_最佳化!$O1697)*12/3</f>
        <v>0.5124970078413057</v>
      </c>
      <c r="AB696" s="122">
        <f>(幕後結果!$AD$2+幕後結果!$AD$4*幕後結果_最佳化!$P1697)*12/3</f>
        <v>1.8868638637722592</v>
      </c>
      <c r="AC696" s="122">
        <f>(幕後結果!$AE$2+幕後結果!$AE$4*幕後結果_最佳化!$Q1697)*12/3</f>
        <v>0.89294156527545665</v>
      </c>
      <c r="AD696" s="122">
        <f>(幕後結果!$AF$2+幕後結果!$AF$4*幕後結果_最佳化!$R1697)*12/3</f>
        <v>2.3135009613996202</v>
      </c>
      <c r="AE696" s="122">
        <f>(幕後結果!$AG$2+幕後結果!$AG$4*幕後結果_最佳化!$S1697)*12/3</f>
        <v>1.3154008826741406</v>
      </c>
      <c r="AF696" s="122">
        <f>(幕後結果!$AH$2+幕後結果!$AH$4*幕後結果_最佳化!$T1697)*12/3</f>
        <v>-0.27465103755910103</v>
      </c>
      <c r="AG696" s="122">
        <f>(幕後結果!$AI$2+幕後結果!$AI$4*幕後結果_最佳化!$U1697)*12/3</f>
        <v>1.1880341703958597</v>
      </c>
      <c r="AH696" s="122">
        <f>(幕後結果!$AJ$2+幕後結果!$AJ$4*幕後結果_最佳化!$V1697)*12/3</f>
        <v>2.400252326521696</v>
      </c>
      <c r="AI696" s="96">
        <f>(幕後結果!$AK$2+幕後結果!$AK$4*幕後結果_最佳化!$W1697)*12/3</f>
        <v>-0.46863938751998169</v>
      </c>
      <c r="AJ696" s="56"/>
      <c r="AK696" s="56"/>
      <c r="AL696" s="56"/>
      <c r="AM696" s="104">
        <v>695</v>
      </c>
      <c r="AN696" s="122">
        <f t="shared" si="131"/>
        <v>9.1981478709488515E-2</v>
      </c>
      <c r="AO696" s="122">
        <f t="shared" si="132"/>
        <v>4.7076669406868887E-2</v>
      </c>
      <c r="AP696" s="122">
        <f t="shared" si="133"/>
        <v>0.15764648228829833</v>
      </c>
      <c r="AQ696" s="122">
        <f t="shared" si="134"/>
        <v>0.10193313634289417</v>
      </c>
      <c r="AR696" s="122">
        <f t="shared" si="135"/>
        <v>9.900691233269894E-2</v>
      </c>
      <c r="AS696" s="122">
        <f t="shared" si="136"/>
        <v>6.2895274989621011E-2</v>
      </c>
      <c r="AT696" s="122">
        <f t="shared" si="137"/>
        <v>0.14833924181519631</v>
      </c>
      <c r="AU696" s="122">
        <f t="shared" si="138"/>
        <v>0.11367622548957249</v>
      </c>
      <c r="AV696" s="122">
        <f t="shared" si="139"/>
        <v>1.8078679188424689E-2</v>
      </c>
      <c r="AW696" s="122">
        <f t="shared" si="140"/>
        <v>0.15936589943693671</v>
      </c>
      <c r="AX696" s="122">
        <f t="shared" si="141"/>
        <v>1</v>
      </c>
      <c r="AY696" s="122">
        <f>SUMPRODUCT(AN696:AW696,幕後結果_最佳化!$Z$1005:$AI$1005)</f>
        <v>-0.28634894720769505</v>
      </c>
      <c r="AZ696" s="122">
        <f>(SUMPRODUCT(AN696:AW696,MMULT(AN696:AW696,幕後結果!$AB$9:$AK$18)))*252</f>
        <v>8.0510278835908736E-2</v>
      </c>
      <c r="BA696" s="122">
        <f t="shared" si="142"/>
        <v>0.28374333267216822</v>
      </c>
      <c r="BB696" s="98">
        <f t="shared" si="143"/>
        <v>-1.1603759782017615</v>
      </c>
      <c r="BC696" s="56"/>
      <c r="BD696" s="56"/>
    </row>
    <row r="697" spans="1:56">
      <c r="A697" s="91">
        <v>696</v>
      </c>
      <c r="B697" s="122">
        <v>9.8142621535469932E-2</v>
      </c>
      <c r="C697" s="122">
        <v>0.73499553705091247</v>
      </c>
      <c r="D697" s="122">
        <v>6.4571180180890142E-3</v>
      </c>
      <c r="E697" s="122">
        <v>0.16386387511482936</v>
      </c>
      <c r="F697" s="122">
        <v>0.6757242108666659</v>
      </c>
      <c r="G697" s="122">
        <v>0.78170536871755969</v>
      </c>
      <c r="H697" s="122">
        <v>0.40128898785261558</v>
      </c>
      <c r="I697" s="122">
        <v>0.11122207899708014</v>
      </c>
      <c r="J697" s="122">
        <v>0.60591864273675755</v>
      </c>
      <c r="K697" s="100">
        <v>0.63413090724738375</v>
      </c>
      <c r="L697" s="101"/>
      <c r="M697" s="102">
        <v>696</v>
      </c>
      <c r="N697" s="125">
        <v>-1.2922076501946282</v>
      </c>
      <c r="O697" s="125">
        <v>0.62799238898154364</v>
      </c>
      <c r="P697" s="125">
        <v>-2.4861256478375884</v>
      </c>
      <c r="Q697" s="125">
        <v>-0.9787009749360519</v>
      </c>
      <c r="R697" s="125">
        <v>0.45577528507729659</v>
      </c>
      <c r="S697" s="125">
        <v>0.77796565203695234</v>
      </c>
      <c r="T697" s="125">
        <v>-0.25001212013961649</v>
      </c>
      <c r="U697" s="122">
        <v>-1.2200546513848936</v>
      </c>
      <c r="V697" s="122">
        <v>0.26869718976509677</v>
      </c>
      <c r="W697" s="94">
        <v>0.34281427581134799</v>
      </c>
      <c r="X697" s="56"/>
      <c r="Y697" s="95">
        <v>696</v>
      </c>
      <c r="Z697" s="122">
        <f>(幕後結果!$AB$2+幕後結果!$AB$4*幕後結果_最佳化!$N1698)*12/3</f>
        <v>-3.1509321966010262</v>
      </c>
      <c r="AA697" s="122">
        <f>(幕後結果!$AC$2+幕後結果!$AC$4*幕後結果_最佳化!$O1698)*12/3</f>
        <v>0.64267635144128255</v>
      </c>
      <c r="AB697" s="122">
        <f>(幕後結果!$AD$2+幕後結果!$AD$4*幕後結果_最佳化!$P1698)*12/3</f>
        <v>-2.8596757679868339</v>
      </c>
      <c r="AC697" s="122">
        <f>(幕後結果!$AE$2+幕後結果!$AE$4*幕後結果_最佳化!$Q1698)*12/3</f>
        <v>-2.039988860937235</v>
      </c>
      <c r="AD697" s="122">
        <f>(幕後結果!$AF$2+幕後結果!$AF$4*幕後結果_最佳化!$R1698)*12/3</f>
        <v>0.54988488183478534</v>
      </c>
      <c r="AE697" s="122">
        <f>(幕後結果!$AG$2+幕後結果!$AG$4*幕後結果_最佳化!$S1698)*12/3</f>
        <v>0.39516513870604397</v>
      </c>
      <c r="AF697" s="122">
        <f>(幕後結果!$AH$2+幕後結果!$AH$4*幕後結果_最佳化!$T1698)*12/3</f>
        <v>-0.31197905690263478</v>
      </c>
      <c r="AG697" s="122">
        <f>(幕後結果!$AI$2+幕後結果!$AI$4*幕後結果_最佳化!$U1698)*12/3</f>
        <v>-1.6199454982260899</v>
      </c>
      <c r="AH697" s="122">
        <f>(幕後結果!$AJ$2+幕後結果!$AJ$4*幕後結果_最佳化!$V1698)*12/3</f>
        <v>1.3252193622584514</v>
      </c>
      <c r="AI697" s="96">
        <f>(幕後結果!$AK$2+幕後結果!$AK$4*幕後結果_最佳化!$W1698)*12/3</f>
        <v>-2.030746428135803</v>
      </c>
      <c r="AJ697" s="56"/>
      <c r="AK697" s="56"/>
      <c r="AL697" s="56"/>
      <c r="AM697" s="104">
        <v>696</v>
      </c>
      <c r="AN697" s="122">
        <f t="shared" si="131"/>
        <v>1.7281234899448362E-2</v>
      </c>
      <c r="AO697" s="122">
        <f t="shared" si="132"/>
        <v>0.13893421339324119</v>
      </c>
      <c r="AP697" s="122">
        <f t="shared" si="133"/>
        <v>2.3531269557411277E-2</v>
      </c>
      <c r="AQ697" s="122">
        <f t="shared" si="134"/>
        <v>0.16945563885254375</v>
      </c>
      <c r="AR697" s="122">
        <f t="shared" si="135"/>
        <v>0.10816655929451481</v>
      </c>
      <c r="AS697" s="122">
        <f t="shared" si="136"/>
        <v>0.1754427433036812</v>
      </c>
      <c r="AT697" s="122">
        <f t="shared" si="137"/>
        <v>6.1408997789165795E-2</v>
      </c>
      <c r="AU697" s="122">
        <f t="shared" si="138"/>
        <v>3.6268018952063934E-2</v>
      </c>
      <c r="AV697" s="122">
        <f t="shared" si="139"/>
        <v>0.11366344038472435</v>
      </c>
      <c r="AW697" s="122">
        <f t="shared" si="140"/>
        <v>0.15584788357320523</v>
      </c>
      <c r="AX697" s="122">
        <f t="shared" si="141"/>
        <v>0.99999999999999978</v>
      </c>
      <c r="AY697" s="122">
        <f>SUMPRODUCT(AN697:AW697,幕後結果_最佳化!$Z$1005:$AI$1005)</f>
        <v>-1.8506943500023076E-2</v>
      </c>
      <c r="AZ697" s="122">
        <f>(SUMPRODUCT(AN697:AW697,MMULT(AN697:AW697,幕後結果!$AB$9:$AK$18)))*252</f>
        <v>6.3583472582625214E-2</v>
      </c>
      <c r="BA697" s="122">
        <f t="shared" si="142"/>
        <v>0.25215763439290356</v>
      </c>
      <c r="BB697" s="98">
        <f t="shared" si="143"/>
        <v>-0.24352601359013717</v>
      </c>
      <c r="BC697" s="56"/>
      <c r="BD697" s="56"/>
    </row>
    <row r="698" spans="1:56">
      <c r="A698" s="91">
        <v>697</v>
      </c>
      <c r="B698" s="122">
        <v>0.12741326746066606</v>
      </c>
      <c r="C698" s="122">
        <v>0.19416121923560925</v>
      </c>
      <c r="D698" s="122">
        <v>0.84875432349843627</v>
      </c>
      <c r="E698" s="122">
        <v>0.92083049141209816</v>
      </c>
      <c r="F698" s="122">
        <v>0.11470685310948858</v>
      </c>
      <c r="G698" s="122">
        <v>0.16267735753355472</v>
      </c>
      <c r="H698" s="122">
        <v>6.270382163395527E-2</v>
      </c>
      <c r="I698" s="122">
        <v>0.5690984365088021</v>
      </c>
      <c r="J698" s="122">
        <v>1.6865465472688967E-2</v>
      </c>
      <c r="K698" s="100">
        <v>0.45867897217723042</v>
      </c>
      <c r="L698" s="101"/>
      <c r="M698" s="102">
        <v>697</v>
      </c>
      <c r="N698" s="125">
        <v>-1.1387042370416138</v>
      </c>
      <c r="O698" s="125">
        <v>-0.86266362298323096</v>
      </c>
      <c r="P698" s="125">
        <v>1.0311054912376636</v>
      </c>
      <c r="Q698" s="125">
        <v>1.4106799105341234</v>
      </c>
      <c r="R698" s="125">
        <v>-1.2018704981957637</v>
      </c>
      <c r="S698" s="125">
        <v>-0.98351362051196167</v>
      </c>
      <c r="T698" s="125">
        <v>-1.5324653441092417</v>
      </c>
      <c r="U698" s="122">
        <v>0.17407931785822853</v>
      </c>
      <c r="V698" s="122">
        <v>-2.1232736078775698</v>
      </c>
      <c r="W698" s="94">
        <v>-0.10376235142289611</v>
      </c>
      <c r="X698" s="56"/>
      <c r="Y698" s="95">
        <v>697</v>
      </c>
      <c r="Z698" s="122">
        <f>(幕後結果!$AB$2+幕後結果!$AB$4*幕後結果_最佳化!$N1699)*12/3</f>
        <v>-2.9937045700208684</v>
      </c>
      <c r="AA698" s="122">
        <f>(幕後結果!$AC$2+幕後結果!$AC$4*幕後結果_最佳化!$O1699)*12/3</f>
        <v>-0.93130487678057972</v>
      </c>
      <c r="AB698" s="122">
        <f>(幕後結果!$AD$2+幕後結果!$AD$4*幕後結果_最佳化!$P1699)*12/3</f>
        <v>0.54101450170556231</v>
      </c>
      <c r="AC698" s="122">
        <f>(幕後結果!$AE$2+幕後結果!$AE$4*幕後結果_最佳化!$Q1699)*12/3</f>
        <v>1.8250297836846998</v>
      </c>
      <c r="AD698" s="122">
        <f>(幕後結果!$AF$2+幕後結果!$AF$4*幕後結果_最佳化!$R1699)*12/3</f>
        <v>-0.47036075535066724</v>
      </c>
      <c r="AE698" s="122">
        <f>(幕後結果!$AG$2+幕後結果!$AG$4*幕後結果_最佳化!$S1699)*12/3</f>
        <v>-0.69888492108645839</v>
      </c>
      <c r="AF698" s="122">
        <f>(幕後結果!$AH$2+幕後結果!$AH$4*幕後結果_最佳化!$T1699)*12/3</f>
        <v>-1.5113284703607146</v>
      </c>
      <c r="AG698" s="122">
        <f>(幕後結果!$AI$2+幕後結果!$AI$4*幕後結果_最佳化!$U1699)*12/3</f>
        <v>-0.69853556111120296</v>
      </c>
      <c r="AH698" s="122">
        <f>(幕後結果!$AJ$2+幕後結果!$AJ$4*幕後結果_最佳化!$V1699)*12/3</f>
        <v>-1.4177987672954595</v>
      </c>
      <c r="AI698" s="96">
        <f>(幕後結果!$AK$2+幕後結果!$AK$4*幕後結果_最佳化!$W1699)*12/3</f>
        <v>-2.2523100570898902</v>
      </c>
      <c r="AJ698" s="56"/>
      <c r="AK698" s="56"/>
      <c r="AL698" s="56"/>
      <c r="AM698" s="104">
        <v>697</v>
      </c>
      <c r="AN698" s="122">
        <f t="shared" si="131"/>
        <v>0.17300206520527822</v>
      </c>
      <c r="AO698" s="122">
        <f t="shared" si="132"/>
        <v>0.10562934428374872</v>
      </c>
      <c r="AP698" s="122">
        <f t="shared" si="133"/>
        <v>0.1620904991118432</v>
      </c>
      <c r="AQ698" s="122">
        <f t="shared" si="134"/>
        <v>3.9670961660295254E-2</v>
      </c>
      <c r="AR698" s="122">
        <f t="shared" si="135"/>
        <v>4.4789372502450284E-2</v>
      </c>
      <c r="AS698" s="122">
        <f t="shared" si="136"/>
        <v>4.6783400646665634E-2</v>
      </c>
      <c r="AT698" s="122">
        <f t="shared" si="137"/>
        <v>9.8701460245148614E-2</v>
      </c>
      <c r="AU698" s="122">
        <f t="shared" si="138"/>
        <v>6.8158491242914385E-2</v>
      </c>
      <c r="AV698" s="122">
        <f t="shared" si="139"/>
        <v>0.12207569667519709</v>
      </c>
      <c r="AW698" s="122">
        <f t="shared" si="140"/>
        <v>0.13909870842645869</v>
      </c>
      <c r="AX698" s="122">
        <f t="shared" si="141"/>
        <v>1.0000000000000002</v>
      </c>
      <c r="AY698" s="122">
        <f>SUMPRODUCT(AN698:AW698,幕後結果_最佳化!$Z$1005:$AI$1005)</f>
        <v>-0.37458333085114914</v>
      </c>
      <c r="AZ698" s="122">
        <f>(SUMPRODUCT(AN698:AW698,MMULT(AN698:AW698,幕後結果!$AB$9:$AK$18)))*252</f>
        <v>6.1578004592431589E-2</v>
      </c>
      <c r="BA698" s="122">
        <f t="shared" si="142"/>
        <v>0.24814915795229206</v>
      </c>
      <c r="BB698" s="98">
        <f t="shared" si="143"/>
        <v>-1.6823886661401142</v>
      </c>
      <c r="BC698" s="56"/>
      <c r="BD698" s="56"/>
    </row>
    <row r="699" spans="1:56">
      <c r="A699" s="91">
        <v>698</v>
      </c>
      <c r="B699" s="122">
        <v>0.55132500949143304</v>
      </c>
      <c r="C699" s="122">
        <v>0.59345968003902883</v>
      </c>
      <c r="D699" s="122">
        <v>0.96647188703920572</v>
      </c>
      <c r="E699" s="122">
        <v>0.1544097407976075</v>
      </c>
      <c r="F699" s="122">
        <v>0.76787044788058023</v>
      </c>
      <c r="G699" s="122">
        <v>0.76612044997640871</v>
      </c>
      <c r="H699" s="122">
        <v>0.20783536344936504</v>
      </c>
      <c r="I699" s="122">
        <v>0.95764661574545773</v>
      </c>
      <c r="J699" s="122">
        <v>0.14652015375116179</v>
      </c>
      <c r="K699" s="100">
        <v>0.17417792857213166</v>
      </c>
      <c r="L699" s="101"/>
      <c r="M699" s="102">
        <v>698</v>
      </c>
      <c r="N699" s="125">
        <v>0.129009690478148</v>
      </c>
      <c r="O699" s="125">
        <v>0.23645368813670742</v>
      </c>
      <c r="P699" s="125">
        <v>1.8312969950993585</v>
      </c>
      <c r="Q699" s="125">
        <v>-1.0177022417703077</v>
      </c>
      <c r="R699" s="125">
        <v>0.73185167559973896</v>
      </c>
      <c r="S699" s="125">
        <v>0.72612996640373717</v>
      </c>
      <c r="T699" s="125">
        <v>-0.81395500675787702</v>
      </c>
      <c r="U699" s="122">
        <v>1.7240059529270435</v>
      </c>
      <c r="V699" s="122">
        <v>-1.0514753878715113</v>
      </c>
      <c r="W699" s="94">
        <v>-0.93778315969975801</v>
      </c>
      <c r="X699" s="56"/>
      <c r="Y699" s="95">
        <v>698</v>
      </c>
      <c r="Z699" s="122">
        <f>(幕後結果!$AB$2+幕後結果!$AB$4*幕後結果_最佳化!$N1700)*12/3</f>
        <v>-1.6952340805871386</v>
      </c>
      <c r="AA699" s="122">
        <f>(幕後結果!$AC$2+幕後結果!$AC$4*幕後結果_最佳化!$O1700)*12/3</f>
        <v>0.25222214563582712</v>
      </c>
      <c r="AB699" s="122">
        <f>(幕後結果!$AD$2+幕後結果!$AD$4*幕後結果_最佳化!$P1700)*12/3</f>
        <v>2.1779482496896225</v>
      </c>
      <c r="AC699" s="122">
        <f>(幕後結果!$AE$2+幕後結果!$AE$4*幕後結果_最佳化!$Q1700)*12/3</f>
        <v>0.25024854256936091</v>
      </c>
      <c r="AD699" s="122">
        <f>(幕後結果!$AF$2+幕後結果!$AF$4*幕後結果_最佳化!$R1700)*12/3</f>
        <v>2.9535210757166452</v>
      </c>
      <c r="AE699" s="122">
        <f>(幕後結果!$AG$2+幕後結果!$AG$4*幕後結果_最佳化!$S1700)*12/3</f>
        <v>2.873978682986536E-2</v>
      </c>
      <c r="AF699" s="122">
        <f>(幕後結果!$AH$2+幕後結果!$AH$4*幕後結果_最佳化!$T1700)*12/3</f>
        <v>-0.53378320483085784</v>
      </c>
      <c r="AG699" s="122">
        <f>(幕後結果!$AI$2+幕後結果!$AI$4*幕後結果_最佳化!$U1700)*12/3</f>
        <v>2.1618082241066023</v>
      </c>
      <c r="AH699" s="122">
        <f>(幕後結果!$AJ$2+幕後結果!$AJ$4*幕後結果_最佳化!$V1700)*12/3</f>
        <v>-0.22328906609714927</v>
      </c>
      <c r="AI699" s="96">
        <f>(幕後結果!$AK$2+幕後結果!$AK$4*幕後結果_最佳化!$W1700)*12/3</f>
        <v>-3.689623350516813E-2</v>
      </c>
      <c r="AJ699" s="56"/>
      <c r="AK699" s="56"/>
      <c r="AL699" s="56"/>
      <c r="AM699" s="104">
        <v>698</v>
      </c>
      <c r="AN699" s="122">
        <f t="shared" si="131"/>
        <v>0.21172376106562485</v>
      </c>
      <c r="AO699" s="122">
        <f t="shared" si="132"/>
        <v>0.11246189934682076</v>
      </c>
      <c r="AP699" s="122">
        <f t="shared" si="133"/>
        <v>0.10813434741854042</v>
      </c>
      <c r="AQ699" s="122">
        <f t="shared" si="134"/>
        <v>0.11924431288456695</v>
      </c>
      <c r="AR699" s="122">
        <f t="shared" si="135"/>
        <v>8.4281381181509699E-2</v>
      </c>
      <c r="AS699" s="122">
        <f t="shared" si="136"/>
        <v>2.2437491987571521E-2</v>
      </c>
      <c r="AT699" s="122">
        <f t="shared" si="137"/>
        <v>0.12258346625716972</v>
      </c>
      <c r="AU699" s="122">
        <f t="shared" si="138"/>
        <v>3.482605307258374E-2</v>
      </c>
      <c r="AV699" s="122">
        <f t="shared" si="139"/>
        <v>8.5375123490018648E-2</v>
      </c>
      <c r="AW699" s="122">
        <f t="shared" si="140"/>
        <v>9.8932163295593747E-2</v>
      </c>
      <c r="AX699" s="122">
        <f t="shared" si="141"/>
        <v>1</v>
      </c>
      <c r="AY699" s="122">
        <f>SUMPRODUCT(AN699:AW699,幕後結果_最佳化!$Z$1005:$AI$1005)</f>
        <v>-0.33676785938082943</v>
      </c>
      <c r="AZ699" s="122">
        <f>(SUMPRODUCT(AN699:AW699,MMULT(AN699:AW699,幕後結果!$AB$9:$AK$18)))*252</f>
        <v>6.3056861832451475E-2</v>
      </c>
      <c r="BA699" s="122">
        <f t="shared" si="142"/>
        <v>0.25111125389446703</v>
      </c>
      <c r="BB699" s="98">
        <f t="shared" si="143"/>
        <v>-1.5119507926968103</v>
      </c>
      <c r="BC699" s="56"/>
      <c r="BD699" s="56"/>
    </row>
    <row r="700" spans="1:56">
      <c r="A700" s="91">
        <v>699</v>
      </c>
      <c r="B700" s="122">
        <v>0.14993736211070718</v>
      </c>
      <c r="C700" s="122">
        <v>0.41645574237596072</v>
      </c>
      <c r="D700" s="122">
        <v>0.17021551934120316</v>
      </c>
      <c r="E700" s="122">
        <v>0.78953022434550402</v>
      </c>
      <c r="F700" s="122">
        <v>0.49238713368875442</v>
      </c>
      <c r="G700" s="122">
        <v>0.40639815327194606</v>
      </c>
      <c r="H700" s="122">
        <v>4.9307265902540864E-2</v>
      </c>
      <c r="I700" s="122">
        <v>0.86727833018510969</v>
      </c>
      <c r="J700" s="122">
        <v>0.35251606341071962</v>
      </c>
      <c r="K700" s="100">
        <v>0.25729349154114689</v>
      </c>
      <c r="L700" s="101"/>
      <c r="M700" s="102">
        <v>699</v>
      </c>
      <c r="N700" s="125">
        <v>-1.036702075979838</v>
      </c>
      <c r="O700" s="125">
        <v>-0.21096896999476827</v>
      </c>
      <c r="P700" s="125">
        <v>-0.95331392403094262</v>
      </c>
      <c r="Q700" s="125">
        <v>0.80479229043669287</v>
      </c>
      <c r="R700" s="125">
        <v>-1.9083784239985403E-2</v>
      </c>
      <c r="S700" s="125">
        <v>-0.23682016569670344</v>
      </c>
      <c r="T700" s="125">
        <v>-1.6516077858604559</v>
      </c>
      <c r="U700" s="122">
        <v>1.1136174439924675</v>
      </c>
      <c r="V700" s="122">
        <v>-0.37853644275623316</v>
      </c>
      <c r="W700" s="94">
        <v>-0.65171199501034205</v>
      </c>
      <c r="X700" s="56"/>
      <c r="Y700" s="95">
        <v>699</v>
      </c>
      <c r="Z700" s="122">
        <f>(幕後結果!$AB$2+幕後結果!$AB$4*幕後結果_最佳化!$N1701)*12/3</f>
        <v>-2.8892276899282834</v>
      </c>
      <c r="AA700" s="122">
        <f>(幕後結果!$AC$2+幕後結果!$AC$4*幕後結果_最佳化!$O1701)*12/3</f>
        <v>-0.24036843699862845</v>
      </c>
      <c r="AB700" s="122">
        <f>(幕後結果!$AD$2+幕後結果!$AD$4*幕後結果_最佳化!$P1701)*12/3</f>
        <v>-1.426094407654442</v>
      </c>
      <c r="AC700" s="122">
        <f>(幕後結果!$AE$2+幕後結果!$AE$4*幕後結果_最佳化!$Q1701)*12/3</f>
        <v>0.40519966962678011</v>
      </c>
      <c r="AD700" s="122">
        <f>(幕後結果!$AF$2+幕後結果!$AF$4*幕後結果_最佳化!$R1701)*12/3</f>
        <v>0.76701229063995358</v>
      </c>
      <c r="AE700" s="122">
        <f>(幕後結果!$AG$2+幕後結果!$AG$4*幕後結果_最佳化!$S1701)*12/3</f>
        <v>-0.12476285277698768</v>
      </c>
      <c r="AF700" s="122">
        <f>(幕後結果!$AH$2+幕後結果!$AH$4*幕後結果_最佳化!$T1701)*12/3</f>
        <v>-1.5478790736155092</v>
      </c>
      <c r="AG700" s="122">
        <f>(幕後結果!$AI$2+幕後結果!$AI$4*幕後結果_最佳化!$U1701)*12/3</f>
        <v>0.5540984752528999</v>
      </c>
      <c r="AH700" s="122">
        <f>(幕後結果!$AJ$2+幕後結果!$AJ$4*幕後結果_最佳化!$V1701)*12/3</f>
        <v>0.15294952759389291</v>
      </c>
      <c r="AI700" s="96">
        <f>(幕後結果!$AK$2+幕後結果!$AK$4*幕後結果_最佳化!$W1701)*12/3</f>
        <v>-1.9393158239202146</v>
      </c>
      <c r="AJ700" s="56"/>
      <c r="AK700" s="56"/>
      <c r="AL700" s="56"/>
      <c r="AM700" s="104">
        <v>699</v>
      </c>
      <c r="AN700" s="122">
        <f t="shared" si="131"/>
        <v>0.15369182584342417</v>
      </c>
      <c r="AO700" s="122">
        <f t="shared" si="132"/>
        <v>4.958800134185111E-2</v>
      </c>
      <c r="AP700" s="122">
        <f t="shared" si="133"/>
        <v>0.11756479157107518</v>
      </c>
      <c r="AQ700" s="122">
        <f t="shared" si="134"/>
        <v>8.0048528881775965E-2</v>
      </c>
      <c r="AR700" s="122">
        <f t="shared" si="135"/>
        <v>8.4651017670569303E-2</v>
      </c>
      <c r="AS700" s="122">
        <f t="shared" si="136"/>
        <v>0.13329205787204698</v>
      </c>
      <c r="AT700" s="122">
        <f t="shared" si="137"/>
        <v>0.13914407043748628</v>
      </c>
      <c r="AU700" s="122">
        <f t="shared" si="138"/>
        <v>0.17140219337671408</v>
      </c>
      <c r="AV700" s="122">
        <f t="shared" si="139"/>
        <v>6.8492188572585572E-2</v>
      </c>
      <c r="AW700" s="122">
        <f t="shared" si="140"/>
        <v>2.1253244324713986E-3</v>
      </c>
      <c r="AX700" s="122">
        <f t="shared" si="141"/>
        <v>0.99999999999999989</v>
      </c>
      <c r="AY700" s="122">
        <f>SUMPRODUCT(AN700:AW700,幕後結果_最佳化!$Z$1005:$AI$1005)</f>
        <v>-0.14853577398654574</v>
      </c>
      <c r="AZ700" s="122">
        <f>(SUMPRODUCT(AN700:AW700,MMULT(AN700:AW700,幕後結果!$AB$9:$AK$18)))*252</f>
        <v>5.3879581552244413E-2</v>
      </c>
      <c r="BA700" s="122">
        <f t="shared" si="142"/>
        <v>0.23211975691923428</v>
      </c>
      <c r="BB700" s="98">
        <f t="shared" si="143"/>
        <v>-0.82472847864111598</v>
      </c>
      <c r="BC700" s="56"/>
      <c r="BD700" s="56"/>
    </row>
    <row r="701" spans="1:56">
      <c r="A701" s="91">
        <v>700</v>
      </c>
      <c r="B701" s="122">
        <v>0.98130048806959924</v>
      </c>
      <c r="C701" s="122">
        <v>0.83354175221821847</v>
      </c>
      <c r="D701" s="122">
        <v>0.11127658047941824</v>
      </c>
      <c r="E701" s="122">
        <v>0.95011614986523374</v>
      </c>
      <c r="F701" s="122">
        <v>0.59883750588204476</v>
      </c>
      <c r="G701" s="122">
        <v>5.7003642536966215E-2</v>
      </c>
      <c r="H701" s="122">
        <v>0.89610346743070779</v>
      </c>
      <c r="I701" s="122">
        <v>0.75919776882351786</v>
      </c>
      <c r="J701" s="122">
        <v>6.3395149142395191E-2</v>
      </c>
      <c r="K701" s="100">
        <v>0.78764744540164999</v>
      </c>
      <c r="L701" s="101"/>
      <c r="M701" s="102">
        <v>700</v>
      </c>
      <c r="N701" s="125">
        <v>2.0813812461059324</v>
      </c>
      <c r="O701" s="125">
        <v>0.96825607587197493</v>
      </c>
      <c r="P701" s="125">
        <v>-1.219767141359883</v>
      </c>
      <c r="Q701" s="125">
        <v>1.6459808570834265</v>
      </c>
      <c r="R701" s="125">
        <v>0.25033927225763103</v>
      </c>
      <c r="S701" s="125">
        <v>-1.5804349845086889</v>
      </c>
      <c r="T701" s="125">
        <v>1.2596571619881387</v>
      </c>
      <c r="U701" s="122">
        <v>0.70372433522621614</v>
      </c>
      <c r="V701" s="122">
        <v>-1.526882233163037</v>
      </c>
      <c r="W701" s="94">
        <v>0.79828501975041266</v>
      </c>
      <c r="X701" s="56"/>
      <c r="Y701" s="95">
        <v>700</v>
      </c>
      <c r="Z701" s="122">
        <f>(幕後結果!$AB$2+幕後結果!$AB$4*幕後結果_最佳化!$N1702)*12/3</f>
        <v>0.30450481504235927</v>
      </c>
      <c r="AA701" s="122">
        <f>(幕後結果!$AC$2+幕後結果!$AC$4*幕後結果_最佳化!$O1702)*12/3</f>
        <v>1.0586618316576217</v>
      </c>
      <c r="AB701" s="122">
        <f>(幕後結果!$AD$2+幕後結果!$AD$4*幕後結果_最佳化!$P1702)*12/3</f>
        <v>-0.63201792335818552</v>
      </c>
      <c r="AC701" s="122">
        <f>(幕後結果!$AE$2+幕後結果!$AE$4*幕後結果_最佳化!$Q1702)*12/3</f>
        <v>2.1364589235923104</v>
      </c>
      <c r="AD701" s="122">
        <f>(幕後結果!$AF$2+幕後結果!$AF$4*幕後結果_最佳化!$R1702)*12/3</f>
        <v>1.889283400173517</v>
      </c>
      <c r="AE701" s="122">
        <f>(幕後結果!$AG$2+幕後結果!$AG$4*幕後結果_最佳化!$S1702)*12/3</f>
        <v>-0.40218986355575642</v>
      </c>
      <c r="AF701" s="122">
        <f>(幕後結果!$AH$2+幕後結果!$AH$4*幕後結果_最佳化!$T1702)*12/3</f>
        <v>2.1277475211473114</v>
      </c>
      <c r="AG701" s="122">
        <f>(幕後結果!$AI$2+幕後結果!$AI$4*幕後結果_最佳化!$U1702)*12/3</f>
        <v>0.83897626614238818</v>
      </c>
      <c r="AH701" s="122">
        <f>(幕後結果!$AJ$2+幕後結果!$AJ$4*幕後結果_最佳化!$V1702)*12/3</f>
        <v>-0.24698279188123984</v>
      </c>
      <c r="AI701" s="96">
        <f>(幕後結果!$AK$2+幕後結果!$AK$4*幕後結果_最佳化!$W1702)*12/3</f>
        <v>0.10729227448692047</v>
      </c>
      <c r="AJ701" s="56"/>
      <c r="AK701" s="56"/>
      <c r="AL701" s="56"/>
      <c r="AM701" s="104">
        <v>700</v>
      </c>
      <c r="AN701" s="122">
        <f t="shared" si="131"/>
        <v>9.1606060572520839E-2</v>
      </c>
      <c r="AO701" s="122">
        <f t="shared" si="132"/>
        <v>4.3221870023233834E-2</v>
      </c>
      <c r="AP701" s="122">
        <f t="shared" si="133"/>
        <v>0.11530188817791055</v>
      </c>
      <c r="AQ701" s="122">
        <f t="shared" si="134"/>
        <v>0.13502738793514898</v>
      </c>
      <c r="AR701" s="122">
        <f t="shared" si="135"/>
        <v>8.4319051405744846E-2</v>
      </c>
      <c r="AS701" s="122">
        <f t="shared" si="136"/>
        <v>0.11903794642357567</v>
      </c>
      <c r="AT701" s="122">
        <f t="shared" si="137"/>
        <v>8.8153779459320208E-2</v>
      </c>
      <c r="AU701" s="122">
        <f t="shared" si="138"/>
        <v>0.10596254367014557</v>
      </c>
      <c r="AV701" s="122">
        <f t="shared" si="139"/>
        <v>8.915223783787396E-2</v>
      </c>
      <c r="AW701" s="122">
        <f t="shared" si="140"/>
        <v>0.12821723449452543</v>
      </c>
      <c r="AX701" s="122">
        <f t="shared" si="141"/>
        <v>1</v>
      </c>
      <c r="AY701" s="122">
        <f>SUMPRODUCT(AN701:AW701,幕後結果_最佳化!$Z$1005:$AI$1005)</f>
        <v>-0.18887466579549084</v>
      </c>
      <c r="AZ701" s="122">
        <f>(SUMPRODUCT(AN701:AW701,MMULT(AN701:AW701,幕後結果!$AB$9:$AK$18)))*252</f>
        <v>6.3476857190506122E-2</v>
      </c>
      <c r="BA701" s="122">
        <f t="shared" si="142"/>
        <v>0.25194613946339034</v>
      </c>
      <c r="BB701" s="98">
        <f t="shared" si="143"/>
        <v>-0.91993735760007322</v>
      </c>
      <c r="BC701" s="56"/>
      <c r="BD701" s="56"/>
    </row>
    <row r="702" spans="1:56">
      <c r="A702" s="91">
        <v>701</v>
      </c>
      <c r="B702" s="122">
        <v>0.90456273620294469</v>
      </c>
      <c r="C702" s="122">
        <v>0.681759037817391</v>
      </c>
      <c r="D702" s="122">
        <v>0.8858506134310562</v>
      </c>
      <c r="E702" s="122">
        <v>0.87021912801531864</v>
      </c>
      <c r="F702" s="122">
        <v>3.2439167961788584E-3</v>
      </c>
      <c r="G702" s="122">
        <v>0.84742622761079178</v>
      </c>
      <c r="H702" s="122">
        <v>0.22154705936399299</v>
      </c>
      <c r="I702" s="122">
        <v>0.18157655301139974</v>
      </c>
      <c r="J702" s="122">
        <v>0.56902436214737406</v>
      </c>
      <c r="K702" s="100">
        <v>0.2953913071225569</v>
      </c>
      <c r="L702" s="101"/>
      <c r="M702" s="102">
        <v>701</v>
      </c>
      <c r="N702" s="125">
        <v>1.3079964080891797</v>
      </c>
      <c r="O702" s="125">
        <v>0.47262334469262796</v>
      </c>
      <c r="P702" s="125">
        <v>1.2047527302251562</v>
      </c>
      <c r="Q702" s="125">
        <v>1.127427579328822</v>
      </c>
      <c r="R702" s="125">
        <v>-2.7220499471717075</v>
      </c>
      <c r="S702" s="125">
        <v>1.0254571272956274</v>
      </c>
      <c r="T702" s="125">
        <v>-0.76697880259877138</v>
      </c>
      <c r="U702" s="122">
        <v>-0.90937330870326893</v>
      </c>
      <c r="V702" s="122">
        <v>0.17389080929980713</v>
      </c>
      <c r="W702" s="94">
        <v>-0.5377022665155291</v>
      </c>
      <c r="X702" s="56"/>
      <c r="Y702" s="95">
        <v>701</v>
      </c>
      <c r="Z702" s="122">
        <f>(幕後結果!$AB$2+幕後結果!$AB$4*幕後結果_最佳化!$N1703)*12/3</f>
        <v>-0.48764345069844151</v>
      </c>
      <c r="AA702" s="122">
        <f>(幕後結果!$AC$2+幕後結果!$AC$4*幕後結果_最佳化!$O1703)*12/3</f>
        <v>0.52160998146601523</v>
      </c>
      <c r="AB702" s="122">
        <f>(幕後結果!$AD$2+幕後結果!$AD$4*幕後結果_最佳化!$P1703)*12/3</f>
        <v>1.7833560918051103</v>
      </c>
      <c r="AC702" s="122">
        <f>(幕後結果!$AE$2+幕後結果!$AE$4*幕後結果_最佳化!$Q1703)*12/3</f>
        <v>2.5150397831793168</v>
      </c>
      <c r="AD702" s="122">
        <f>(幕後結果!$AF$2+幕後結果!$AF$4*幕後結果_最佳化!$R1703)*12/3</f>
        <v>-2.7990446420338286</v>
      </c>
      <c r="AE702" s="122">
        <f>(幕後結果!$AG$2+幕後結果!$AG$4*幕後結果_最佳化!$S1703)*12/3</f>
        <v>1.0028250541263637</v>
      </c>
      <c r="AF702" s="122">
        <f>(幕後結果!$AH$2+幕後結果!$AH$4*幕後結果_最佳化!$T1703)*12/3</f>
        <v>-0.30340763394803705</v>
      </c>
      <c r="AG702" s="122">
        <f>(幕後結果!$AI$2+幕後結果!$AI$4*幕後結果_最佳化!$U1703)*12/3</f>
        <v>-0.94681843016371381</v>
      </c>
      <c r="AH702" s="122">
        <f>(幕後結果!$AJ$2+幕後結果!$AJ$4*幕後結果_最佳化!$V1703)*12/3</f>
        <v>1.9320841528481065</v>
      </c>
      <c r="AI702" s="96">
        <f>(幕後結果!$AK$2+幕後結果!$AK$4*幕後結果_最佳化!$W1703)*12/3</f>
        <v>-3.3166406735958511</v>
      </c>
      <c r="AJ702" s="56"/>
      <c r="AK702" s="56"/>
      <c r="AL702" s="56"/>
      <c r="AM702" s="104">
        <v>701</v>
      </c>
      <c r="AN702" s="122">
        <f t="shared" si="131"/>
        <v>0.24019558225974474</v>
      </c>
      <c r="AO702" s="122">
        <f t="shared" si="132"/>
        <v>8.1244170066053101E-4</v>
      </c>
      <c r="AP702" s="122">
        <f t="shared" si="133"/>
        <v>0.20665692844635658</v>
      </c>
      <c r="AQ702" s="122">
        <f t="shared" si="134"/>
        <v>0.12241827867117801</v>
      </c>
      <c r="AR702" s="122">
        <f t="shared" si="135"/>
        <v>5.284506535361428E-2</v>
      </c>
      <c r="AS702" s="122">
        <f t="shared" si="136"/>
        <v>1.3147050744842402E-2</v>
      </c>
      <c r="AT702" s="122">
        <f t="shared" si="137"/>
        <v>6.2607233410353319E-2</v>
      </c>
      <c r="AU702" s="122">
        <f t="shared" si="138"/>
        <v>0.17780801526194484</v>
      </c>
      <c r="AV702" s="122">
        <f t="shared" si="139"/>
        <v>4.2972017935679008E-2</v>
      </c>
      <c r="AW702" s="122">
        <f t="shared" si="140"/>
        <v>8.0537386215626283E-2</v>
      </c>
      <c r="AX702" s="122">
        <f t="shared" si="141"/>
        <v>1</v>
      </c>
      <c r="AY702" s="122">
        <f>SUMPRODUCT(AN702:AW702,幕後結果_最佳化!$Z$1005:$AI$1005)</f>
        <v>-0.49695623940538325</v>
      </c>
      <c r="AZ702" s="122">
        <f>(SUMPRODUCT(AN702:AW702,MMULT(AN702:AW702,幕後結果!$AB$9:$AK$18)))*252</f>
        <v>8.1266969864650818E-2</v>
      </c>
      <c r="BA702" s="122">
        <f t="shared" si="142"/>
        <v>0.28507362183241508</v>
      </c>
      <c r="BB702" s="98">
        <f t="shared" si="143"/>
        <v>-1.8937432230146714</v>
      </c>
      <c r="BC702" s="56"/>
      <c r="BD702" s="56"/>
    </row>
    <row r="703" spans="1:56">
      <c r="A703" s="91">
        <v>702</v>
      </c>
      <c r="B703" s="122">
        <v>0.13408498456843509</v>
      </c>
      <c r="C703" s="122">
        <v>0.7119766729144279</v>
      </c>
      <c r="D703" s="122">
        <v>0.45358473085620465</v>
      </c>
      <c r="E703" s="122">
        <v>0.68208367848680385</v>
      </c>
      <c r="F703" s="122">
        <v>0.29747763495144364</v>
      </c>
      <c r="G703" s="122">
        <v>0.20440316526880298</v>
      </c>
      <c r="H703" s="122">
        <v>0.56520156417883261</v>
      </c>
      <c r="I703" s="122">
        <v>0.11400184097810828</v>
      </c>
      <c r="J703" s="122">
        <v>0.77530752411188208</v>
      </c>
      <c r="K703" s="100">
        <v>0.61030974475563848</v>
      </c>
      <c r="L703" s="101"/>
      <c r="M703" s="102">
        <v>702</v>
      </c>
      <c r="N703" s="125">
        <v>-1.1072867546601775</v>
      </c>
      <c r="O703" s="125">
        <v>0.55916860942779789</v>
      </c>
      <c r="P703" s="125">
        <v>-0.11660955989525297</v>
      </c>
      <c r="Q703" s="125">
        <v>0.47353344887841825</v>
      </c>
      <c r="R703" s="125">
        <v>-0.53166899454472105</v>
      </c>
      <c r="S703" s="125">
        <v>-0.82599605347085769</v>
      </c>
      <c r="T703" s="125">
        <v>0.16417056597862995</v>
      </c>
      <c r="U703" s="122">
        <v>-1.2055172523109934</v>
      </c>
      <c r="V703" s="122">
        <v>0.75644080325974461</v>
      </c>
      <c r="W703" s="94">
        <v>0.28012642664980986</v>
      </c>
      <c r="X703" s="56"/>
      <c r="Y703" s="95">
        <v>702</v>
      </c>
      <c r="Z703" s="122">
        <f>(幕後結果!$AB$2+幕後結果!$AB$4*幕後結果_最佳化!$N1704)*12/3</f>
        <v>-2.9615248543618216</v>
      </c>
      <c r="AA703" s="122">
        <f>(幕後結果!$AC$2+幕後結果!$AC$4*幕後結果_最佳化!$O1704)*12/3</f>
        <v>0.57296365040336428</v>
      </c>
      <c r="AB703" s="122">
        <f>(幕後結果!$AD$2+幕後結果!$AD$4*幕後結果_最佳化!$P1704)*12/3</f>
        <v>-0.14105654270899132</v>
      </c>
      <c r="AC703" s="122">
        <f>(幕後結果!$AE$2+幕後結果!$AE$4*幕後結果_最佳化!$Q1704)*12/3</f>
        <v>0.73786505701687932</v>
      </c>
      <c r="AD703" s="122">
        <f>(幕後結果!$AF$2+幕後結果!$AF$4*幕後結果_最佳化!$R1704)*12/3</f>
        <v>0.1198036110410754</v>
      </c>
      <c r="AE703" s="122">
        <f>(幕後結果!$AG$2+幕後結果!$AG$4*幕後結果_最佳化!$S1704)*12/3</f>
        <v>-0.54588022825909555</v>
      </c>
      <c r="AF703" s="122">
        <f>(幕後結果!$AH$2+幕後結果!$AH$4*幕後結果_最佳化!$T1704)*12/3</f>
        <v>0.31905818320566948</v>
      </c>
      <c r="AG703" s="122">
        <f>(幕後結果!$AI$2+幕後結果!$AI$4*幕後結果_最佳化!$U1704)*12/3</f>
        <v>-1.5156402103987876</v>
      </c>
      <c r="AH703" s="122">
        <f>(幕後結果!$AJ$2+幕後結果!$AJ$4*幕後結果_最佳化!$V1704)*12/3</f>
        <v>1.4078530235516837</v>
      </c>
      <c r="AI703" s="96">
        <f>(幕後結果!$AK$2+幕後結果!$AK$4*幕後結果_最佳化!$W1704)*12/3</f>
        <v>-2.6869589044273869</v>
      </c>
      <c r="AJ703" s="56"/>
      <c r="AK703" s="56"/>
      <c r="AL703" s="56"/>
      <c r="AM703" s="104">
        <v>702</v>
      </c>
      <c r="AN703" s="122">
        <f t="shared" si="131"/>
        <v>0.1150274652902656</v>
      </c>
      <c r="AO703" s="122">
        <f t="shared" si="132"/>
        <v>0.10876615653504758</v>
      </c>
      <c r="AP703" s="122">
        <f t="shared" si="133"/>
        <v>0.11757489340418369</v>
      </c>
      <c r="AQ703" s="122">
        <f t="shared" si="134"/>
        <v>7.7084671228262944E-2</v>
      </c>
      <c r="AR703" s="122">
        <f t="shared" si="135"/>
        <v>0.1072261480643069</v>
      </c>
      <c r="AS703" s="122">
        <f t="shared" si="136"/>
        <v>0.12091748247806361</v>
      </c>
      <c r="AT703" s="122">
        <f t="shared" si="137"/>
        <v>1.3167090207944231E-2</v>
      </c>
      <c r="AU703" s="122">
        <f t="shared" si="138"/>
        <v>0.11597759043017136</v>
      </c>
      <c r="AV703" s="122">
        <f t="shared" si="139"/>
        <v>8.8762227181687428E-2</v>
      </c>
      <c r="AW703" s="122">
        <f t="shared" si="140"/>
        <v>0.13549627518006671</v>
      </c>
      <c r="AX703" s="122">
        <f t="shared" si="141"/>
        <v>1.0000000000000002</v>
      </c>
      <c r="AY703" s="122">
        <f>SUMPRODUCT(AN703:AW703,幕後結果_最佳化!$Z$1005:$AI$1005)</f>
        <v>-0.25389365619367887</v>
      </c>
      <c r="AZ703" s="122">
        <f>(SUMPRODUCT(AN703:AW703,MMULT(AN703:AW703,幕後結果!$AB$9:$AK$18)))*252</f>
        <v>6.9799033313898834E-2</v>
      </c>
      <c r="BA703" s="122">
        <f t="shared" si="142"/>
        <v>0.26419506678569687</v>
      </c>
      <c r="BB703" s="98">
        <f t="shared" si="143"/>
        <v>-1.123388335007877</v>
      </c>
      <c r="BC703" s="56"/>
      <c r="BD703" s="56"/>
    </row>
    <row r="704" spans="1:56">
      <c r="A704" s="91">
        <v>703</v>
      </c>
      <c r="B704" s="122">
        <v>0.15861541017478031</v>
      </c>
      <c r="C704" s="122">
        <v>0.39405125279708964</v>
      </c>
      <c r="D704" s="122">
        <v>0.66239854234451867</v>
      </c>
      <c r="E704" s="122">
        <v>0.28017652011469485</v>
      </c>
      <c r="F704" s="122">
        <v>0.83299488960313028</v>
      </c>
      <c r="G704" s="122">
        <v>0.96841990837809622</v>
      </c>
      <c r="H704" s="122">
        <v>0.68734251581061234</v>
      </c>
      <c r="I704" s="122">
        <v>0.89026166403328211</v>
      </c>
      <c r="J704" s="122">
        <v>1.4199449084471016E-2</v>
      </c>
      <c r="K704" s="100">
        <v>0.16638293665965898</v>
      </c>
      <c r="L704" s="101"/>
      <c r="M704" s="102">
        <v>703</v>
      </c>
      <c r="N704" s="125">
        <v>-1.0001646771017574</v>
      </c>
      <c r="O704" s="125">
        <v>-0.26877542512146385</v>
      </c>
      <c r="P704" s="125">
        <v>0.41901808499533533</v>
      </c>
      <c r="Q704" s="125">
        <v>-0.58231720271619247</v>
      </c>
      <c r="R704" s="125">
        <v>0.9660678698979448</v>
      </c>
      <c r="S704" s="125">
        <v>1.8580621907731214</v>
      </c>
      <c r="T704" s="125">
        <v>0.48833161939772829</v>
      </c>
      <c r="U704" s="122">
        <v>1.2279208760991298</v>
      </c>
      <c r="V704" s="122">
        <v>-2.1917315228551746</v>
      </c>
      <c r="W704" s="94">
        <v>-0.96855778770128531</v>
      </c>
      <c r="X704" s="56"/>
      <c r="Y704" s="95">
        <v>703</v>
      </c>
      <c r="Z704" s="122">
        <f>(幕後結果!$AB$2+幕後結果!$AB$4*幕後結果_最佳化!$N1705)*12/3</f>
        <v>-2.8518038412397413</v>
      </c>
      <c r="AA704" s="122">
        <f>(幕後結果!$AC$2+幕後結果!$AC$4*幕後結果_最佳化!$O1705)*12/3</f>
        <v>-0.30089741020900707</v>
      </c>
      <c r="AB704" s="122">
        <f>(幕後結果!$AD$2+幕後結果!$AD$4*幕後結果_最佳化!$P1705)*12/3</f>
        <v>0.12740045319173476</v>
      </c>
      <c r="AC704" s="122">
        <f>(幕後結果!$AE$2+幕後結果!$AE$4*幕後結果_最佳化!$Q1705)*12/3</f>
        <v>-0.38730411400448134</v>
      </c>
      <c r="AD704" s="122">
        <f>(幕後結果!$AF$2+幕後結果!$AF$4*幕後結果_最佳化!$R1705)*12/3</f>
        <v>2.7350397529863706</v>
      </c>
      <c r="AE704" s="122">
        <f>(幕後結果!$AG$2+幕後結果!$AG$4*幕後結果_最佳化!$S1705)*12/3</f>
        <v>0.79526638754827284</v>
      </c>
      <c r="AF704" s="122">
        <f>(幕後結果!$AH$2+幕後結果!$AH$4*幕後結果_最佳化!$T1705)*12/3</f>
        <v>0.22835209140410292</v>
      </c>
      <c r="AG704" s="122">
        <f>(幕後結果!$AI$2+幕後結果!$AI$4*幕後結果_最佳化!$U1705)*12/3</f>
        <v>0.73263029206506058</v>
      </c>
      <c r="AH704" s="122">
        <f>(幕後結果!$AJ$2+幕後結果!$AJ$4*幕後結果_最佳化!$V1705)*12/3</f>
        <v>-1.0585856062774068</v>
      </c>
      <c r="AI704" s="96">
        <f>(幕後結果!$AK$2+幕後結果!$AK$4*幕後結果_最佳化!$W1705)*12/3</f>
        <v>-0.84570234919714238</v>
      </c>
      <c r="AJ704" s="56"/>
      <c r="AK704" s="56"/>
      <c r="AL704" s="56"/>
      <c r="AM704" s="104">
        <v>703</v>
      </c>
      <c r="AN704" s="122">
        <f t="shared" si="131"/>
        <v>5.6367454785237629E-2</v>
      </c>
      <c r="AO704" s="122">
        <f t="shared" si="132"/>
        <v>0.16789328575654414</v>
      </c>
      <c r="AP704" s="122">
        <f t="shared" si="133"/>
        <v>5.8541821934608169E-2</v>
      </c>
      <c r="AQ704" s="122">
        <f t="shared" si="134"/>
        <v>1.6540410529411467E-3</v>
      </c>
      <c r="AR704" s="122">
        <f t="shared" si="135"/>
        <v>0.12984916570731553</v>
      </c>
      <c r="AS704" s="122">
        <f t="shared" si="136"/>
        <v>0.15269082641421891</v>
      </c>
      <c r="AT704" s="122">
        <f t="shared" si="137"/>
        <v>0.15240979642329761</v>
      </c>
      <c r="AU704" s="122">
        <f t="shared" si="138"/>
        <v>7.1439384807636216E-2</v>
      </c>
      <c r="AV704" s="122">
        <f t="shared" si="139"/>
        <v>3.6102712877425586E-2</v>
      </c>
      <c r="AW704" s="122">
        <f t="shared" si="140"/>
        <v>0.17305151024077514</v>
      </c>
      <c r="AX704" s="122">
        <f t="shared" si="141"/>
        <v>1</v>
      </c>
      <c r="AY704" s="122">
        <f>SUMPRODUCT(AN704:AW704,幕後結果_最佳化!$Z$1005:$AI$1005)</f>
        <v>-0.20353810556489318</v>
      </c>
      <c r="AZ704" s="122">
        <f>(SUMPRODUCT(AN704:AW704,MMULT(AN704:AW704,幕後結果!$AB$9:$AK$18)))*252</f>
        <v>7.1342587934857205E-2</v>
      </c>
      <c r="BA704" s="122">
        <f t="shared" si="142"/>
        <v>0.26710033308638387</v>
      </c>
      <c r="BB704" s="98">
        <f t="shared" si="143"/>
        <v>-0.92264244943937135</v>
      </c>
      <c r="BC704" s="56"/>
      <c r="BD704" s="56"/>
    </row>
    <row r="705" spans="1:56">
      <c r="A705" s="91">
        <v>704</v>
      </c>
      <c r="B705" s="122">
        <v>0.9817326465585674</v>
      </c>
      <c r="C705" s="122">
        <v>0.63650775490074851</v>
      </c>
      <c r="D705" s="122">
        <v>0.88684218097957901</v>
      </c>
      <c r="E705" s="122">
        <v>7.9501682731523138E-2</v>
      </c>
      <c r="F705" s="122">
        <v>3.0321129375810107E-2</v>
      </c>
      <c r="G705" s="122">
        <v>0.29252062737674134</v>
      </c>
      <c r="H705" s="122">
        <v>0.13833820618483372</v>
      </c>
      <c r="I705" s="122">
        <v>0.72559092850656537</v>
      </c>
      <c r="J705" s="122">
        <v>0.79588013314123884</v>
      </c>
      <c r="K705" s="100">
        <v>0.85005946422306633</v>
      </c>
      <c r="L705" s="101"/>
      <c r="M705" s="102">
        <v>704</v>
      </c>
      <c r="N705" s="125">
        <v>2.0909259008981822</v>
      </c>
      <c r="O705" s="125">
        <v>0.34913962423637357</v>
      </c>
      <c r="P705" s="125">
        <v>1.2099042452969613</v>
      </c>
      <c r="Q705" s="125">
        <v>-1.4084314045635613</v>
      </c>
      <c r="R705" s="125">
        <v>-1.8760948354034841</v>
      </c>
      <c r="S705" s="125">
        <v>-0.54603590770300048</v>
      </c>
      <c r="T705" s="125">
        <v>-1.0878158466801358</v>
      </c>
      <c r="U705" s="122">
        <v>0.59953205178957081</v>
      </c>
      <c r="V705" s="122">
        <v>0.82699528537373268</v>
      </c>
      <c r="W705" s="94">
        <v>1.036688460674795</v>
      </c>
      <c r="X705" s="56"/>
      <c r="Y705" s="95">
        <v>704</v>
      </c>
      <c r="Z705" s="122">
        <f>(幕後結果!$AB$2+幕後結果!$AB$4*幕後結果_最佳化!$N1706)*12/3</f>
        <v>0.31428103687800335</v>
      </c>
      <c r="AA705" s="122">
        <f>(幕後結果!$AC$2+幕後結果!$AC$4*幕後結果_最佳化!$O1706)*12/3</f>
        <v>0.40403601862277067</v>
      </c>
      <c r="AB705" s="122">
        <f>(幕後結果!$AD$2+幕後結果!$AD$4*幕後結果_最佳化!$P1706)*12/3</f>
        <v>1.8802799336988647</v>
      </c>
      <c r="AC705" s="122">
        <f>(幕後結果!$AE$2+幕後結果!$AE$4*幕後結果_最佳化!$Q1706)*12/3</f>
        <v>-9.7632467348187646E-2</v>
      </c>
      <c r="AD705" s="122">
        <f>(幕後結果!$AF$2+幕後結果!$AF$4*幕後結果_最佳化!$R1706)*12/3</f>
        <v>-1.8317314471503598</v>
      </c>
      <c r="AE705" s="122">
        <f>(幕後結果!$AG$2+幕後結果!$AG$4*幕後結果_最佳化!$S1706)*12/3</f>
        <v>-0.44234328757463359</v>
      </c>
      <c r="AF705" s="122">
        <f>(幕後結果!$AH$2+幕後結果!$AH$4*幕後結果_最佳化!$T1706)*12/3</f>
        <v>-0.43144690827922938</v>
      </c>
      <c r="AG705" s="122">
        <f>(幕後結果!$AI$2+幕後結果!$AI$4*幕後結果_最佳化!$U1706)*12/3</f>
        <v>0.9141436302187681</v>
      </c>
      <c r="AH705" s="122">
        <f>(幕後結果!$AJ$2+幕後結果!$AJ$4*幕後結果_最佳化!$V1706)*12/3</f>
        <v>2.0895873283352904</v>
      </c>
      <c r="AI705" s="96">
        <f>(幕後結果!$AK$2+幕後結果!$AK$4*幕後結果_最佳化!$W1706)*12/3</f>
        <v>-0.13354768746375756</v>
      </c>
      <c r="AJ705" s="56"/>
      <c r="AK705" s="56"/>
      <c r="AL705" s="56"/>
      <c r="AM705" s="104">
        <v>704</v>
      </c>
      <c r="AN705" s="122">
        <f t="shared" si="131"/>
        <v>0.1654095182241517</v>
      </c>
      <c r="AO705" s="122">
        <f t="shared" si="132"/>
        <v>0.15201733645619256</v>
      </c>
      <c r="AP705" s="122">
        <f t="shared" si="133"/>
        <v>2.9954801764011836E-2</v>
      </c>
      <c r="AQ705" s="122">
        <f t="shared" si="134"/>
        <v>7.6922798971278475E-2</v>
      </c>
      <c r="AR705" s="122">
        <f t="shared" si="135"/>
        <v>8.6084299124051661E-2</v>
      </c>
      <c r="AS705" s="122">
        <f t="shared" si="136"/>
        <v>0.1411738627659628</v>
      </c>
      <c r="AT705" s="122">
        <f t="shared" si="137"/>
        <v>7.1290499923688161E-2</v>
      </c>
      <c r="AU705" s="122">
        <f t="shared" si="138"/>
        <v>0.19788844813582826</v>
      </c>
      <c r="AV705" s="122">
        <f t="shared" si="139"/>
        <v>3.8095517814774778E-2</v>
      </c>
      <c r="AW705" s="122">
        <f t="shared" si="140"/>
        <v>4.1162916820060028E-2</v>
      </c>
      <c r="AX705" s="122">
        <f t="shared" si="141"/>
        <v>1.0000000000000004</v>
      </c>
      <c r="AY705" s="122">
        <f>SUMPRODUCT(AN705:AW705,幕後結果_最佳化!$Z$1005:$AI$1005)</f>
        <v>-0.27930814617313643</v>
      </c>
      <c r="AZ705" s="122">
        <f>(SUMPRODUCT(AN705:AW705,MMULT(AN705:AW705,幕後結果!$AB$9:$AK$18)))*252</f>
        <v>6.1019533504219681E-2</v>
      </c>
      <c r="BA705" s="122">
        <f t="shared" si="142"/>
        <v>0.24702132196274004</v>
      </c>
      <c r="BB705" s="98">
        <f t="shared" si="143"/>
        <v>-1.3043738233322926</v>
      </c>
      <c r="BC705" s="56"/>
      <c r="BD705" s="56"/>
    </row>
    <row r="706" spans="1:56">
      <c r="A706" s="91">
        <v>705</v>
      </c>
      <c r="B706" s="122">
        <v>0.70076294402693828</v>
      </c>
      <c r="C706" s="122">
        <v>0.19698547281215051</v>
      </c>
      <c r="D706" s="122">
        <v>0.5303759005665325</v>
      </c>
      <c r="E706" s="122">
        <v>0.23333019332402327</v>
      </c>
      <c r="F706" s="122">
        <v>0.22218520550565501</v>
      </c>
      <c r="G706" s="122">
        <v>0.51727964354494871</v>
      </c>
      <c r="H706" s="122">
        <v>0.66369992134449096</v>
      </c>
      <c r="I706" s="122">
        <v>0.46591177275819251</v>
      </c>
      <c r="J706" s="122">
        <v>6.860520855380936E-2</v>
      </c>
      <c r="K706" s="100">
        <v>0.98562401737446703</v>
      </c>
      <c r="L706" s="101"/>
      <c r="M706" s="102">
        <v>705</v>
      </c>
      <c r="N706" s="125">
        <v>0.52659608403834446</v>
      </c>
      <c r="O706" s="125">
        <v>-0.85243816427272023</v>
      </c>
      <c r="P706" s="125">
        <v>7.6214811781063665E-2</v>
      </c>
      <c r="Q706" s="125">
        <v>-0.72792354928194258</v>
      </c>
      <c r="R706" s="125">
        <v>-0.76483397976762268</v>
      </c>
      <c r="S706" s="125">
        <v>4.3327195235203425E-2</v>
      </c>
      <c r="T706" s="125">
        <v>0.42258214308399972</v>
      </c>
      <c r="U706" s="122">
        <v>-8.5550756463054031E-2</v>
      </c>
      <c r="V706" s="122">
        <v>-1.4862597937943762</v>
      </c>
      <c r="W706" s="94">
        <v>2.1868706886104481</v>
      </c>
      <c r="X706" s="56"/>
      <c r="Y706" s="95">
        <v>705</v>
      </c>
      <c r="Z706" s="122">
        <f>(幕後結果!$AB$2+幕後結果!$AB$4*幕後結果_最佳化!$N1707)*12/3</f>
        <v>-1.2880016696848355</v>
      </c>
      <c r="AA706" s="122">
        <f>(幕後結果!$AC$2+幕後結果!$AC$4*幕後結果_最佳化!$O1707)*12/3</f>
        <v>-0.89278849301405405</v>
      </c>
      <c r="AB706" s="122">
        <f>(幕後結果!$AD$2+幕後結果!$AD$4*幕後結果_最佳化!$P1707)*12/3</f>
        <v>-0.23901446545883406</v>
      </c>
      <c r="AC706" s="122">
        <f>(幕後結果!$AE$2+幕後結果!$AE$4*幕後結果_最佳化!$Q1707)*12/3</f>
        <v>-0.65166990565675142</v>
      </c>
      <c r="AD706" s="122">
        <f>(幕後結果!$AF$2+幕後結果!$AF$4*幕後結果_最佳化!$R1707)*12/3</f>
        <v>-0.38775459663855583</v>
      </c>
      <c r="AE706" s="122">
        <f>(幕後結果!$AG$2+幕後結果!$AG$4*幕後結果_最佳化!$S1707)*12/3</f>
        <v>-0.17438625117294235</v>
      </c>
      <c r="AF706" s="122">
        <f>(幕後結果!$AH$2+幕後結果!$AH$4*幕後結果_最佳化!$T1707)*12/3</f>
        <v>0.38332970445843689</v>
      </c>
      <c r="AG706" s="122">
        <f>(幕後結果!$AI$2+幕後結果!$AI$4*幕後結果_最佳化!$U1707)*12/3</f>
        <v>-1.0214012433933237</v>
      </c>
      <c r="AH706" s="122">
        <f>(幕後結果!$AJ$2+幕後結果!$AJ$4*幕後結果_最佳化!$V1707)*12/3</f>
        <v>-6.7784461813364616E-2</v>
      </c>
      <c r="AI706" s="96">
        <f>(幕後結果!$AK$2+幕後結果!$AK$4*幕後結果_最佳化!$W1707)*12/3</f>
        <v>0.37349068266262808</v>
      </c>
      <c r="AJ706" s="56"/>
      <c r="AK706" s="56"/>
      <c r="AL706" s="56"/>
      <c r="AM706" s="104">
        <v>705</v>
      </c>
      <c r="AN706" s="122">
        <f t="shared" si="131"/>
        <v>3.7761683563325661E-2</v>
      </c>
      <c r="AO706" s="122">
        <f t="shared" si="132"/>
        <v>9.1172017517320861E-2</v>
      </c>
      <c r="AP706" s="122">
        <f t="shared" si="133"/>
        <v>8.2469547966787946E-2</v>
      </c>
      <c r="AQ706" s="122">
        <f t="shared" si="134"/>
        <v>0.1356600982308139</v>
      </c>
      <c r="AR706" s="122">
        <f t="shared" si="135"/>
        <v>3.1948990261450552E-2</v>
      </c>
      <c r="AS706" s="122">
        <f t="shared" si="136"/>
        <v>0.15801392230303854</v>
      </c>
      <c r="AT706" s="122">
        <f t="shared" si="137"/>
        <v>0.10829998475039677</v>
      </c>
      <c r="AU706" s="122">
        <f t="shared" si="138"/>
        <v>0.19339862542012606</v>
      </c>
      <c r="AV706" s="122">
        <f t="shared" si="139"/>
        <v>8.7960294792608487E-2</v>
      </c>
      <c r="AW706" s="122">
        <f t="shared" si="140"/>
        <v>7.331483519413115E-2</v>
      </c>
      <c r="AX706" s="122">
        <f t="shared" si="141"/>
        <v>1</v>
      </c>
      <c r="AY706" s="122">
        <f>SUMPRODUCT(AN706:AW706,幕後結果_最佳化!$Z$1005:$AI$1005)</f>
        <v>-7.9963775132582515E-2</v>
      </c>
      <c r="AZ706" s="122">
        <f>(SUMPRODUCT(AN706:AW706,MMULT(AN706:AW706,幕後結果!$AB$9:$AK$18)))*252</f>
        <v>5.8658088655709845E-2</v>
      </c>
      <c r="BA706" s="122">
        <f t="shared" si="142"/>
        <v>0.24219432003189059</v>
      </c>
      <c r="BB706" s="98">
        <f t="shared" si="143"/>
        <v>-0.50729420539839498</v>
      </c>
      <c r="BC706" s="56"/>
      <c r="BD706" s="56"/>
    </row>
    <row r="707" spans="1:56">
      <c r="A707" s="91">
        <v>706</v>
      </c>
      <c r="B707" s="122">
        <v>0.46806374769712766</v>
      </c>
      <c r="C707" s="122">
        <v>0.71953156198745161</v>
      </c>
      <c r="D707" s="122">
        <v>0.70617708712983251</v>
      </c>
      <c r="E707" s="122">
        <v>0.35257260170130844</v>
      </c>
      <c r="F707" s="122">
        <v>0.8361365789353683</v>
      </c>
      <c r="G707" s="122">
        <v>0.50194175461161605</v>
      </c>
      <c r="H707" s="122">
        <v>0.14777075094460401</v>
      </c>
      <c r="I707" s="122">
        <v>0.97184950244504198</v>
      </c>
      <c r="J707" s="122">
        <v>0.93363251909542333</v>
      </c>
      <c r="K707" s="100">
        <v>0.24349203611053993</v>
      </c>
      <c r="L707" s="101"/>
      <c r="M707" s="102">
        <v>706</v>
      </c>
      <c r="N707" s="125">
        <v>-8.0138006157532554E-2</v>
      </c>
      <c r="O707" s="125">
        <v>0.58145049174838237</v>
      </c>
      <c r="P707" s="125">
        <v>0.54225068127091003</v>
      </c>
      <c r="Q707" s="125">
        <v>-0.37838420054314625</v>
      </c>
      <c r="R707" s="125">
        <v>0.97870281227759304</v>
      </c>
      <c r="S707" s="125">
        <v>4.8672762297391802E-3</v>
      </c>
      <c r="T707" s="125">
        <v>-1.0460423026135535</v>
      </c>
      <c r="U707" s="122">
        <v>1.9086985130130412</v>
      </c>
      <c r="V707" s="122">
        <v>1.5034037436295378</v>
      </c>
      <c r="W707" s="94">
        <v>-0.69511366416111497</v>
      </c>
      <c r="X707" s="56"/>
      <c r="Y707" s="95">
        <v>706</v>
      </c>
      <c r="Z707" s="122">
        <f>(幕後結果!$AB$2+幕後結果!$AB$4*幕後結果_最佳化!$N1708)*12/3</f>
        <v>-1.9094560009424593</v>
      </c>
      <c r="AA707" s="122">
        <f>(幕後結果!$AC$2+幕後結果!$AC$4*幕後結果_最佳化!$O1708)*12/3</f>
        <v>0.6136155649773154</v>
      </c>
      <c r="AB707" s="122">
        <f>(幕後結果!$AD$2+幕後結果!$AD$4*幕後結果_最佳化!$P1708)*12/3</f>
        <v>0.81443348455966869</v>
      </c>
      <c r="AC707" s="122">
        <f>(幕後結果!$AE$2+幕後結果!$AE$4*幕後結果_最佳化!$Q1708)*12/3</f>
        <v>0.35586324184941914</v>
      </c>
      <c r="AD707" s="122">
        <f>(幕後結果!$AF$2+幕後結果!$AF$4*幕後結果_最佳化!$R1708)*12/3</f>
        <v>3.0427870625609756</v>
      </c>
      <c r="AE707" s="122">
        <f>(幕後結果!$AG$2+幕後結果!$AG$4*幕後結果_最佳化!$S1708)*12/3</f>
        <v>-0.2024765894280868</v>
      </c>
      <c r="AF707" s="122">
        <f>(幕後結果!$AH$2+幕後結果!$AH$4*幕後結果_最佳化!$T1708)*12/3</f>
        <v>-0.63192189878758753</v>
      </c>
      <c r="AG707" s="122">
        <f>(幕後結果!$AI$2+幕後結果!$AI$4*幕後結果_最佳化!$U1708)*12/3</f>
        <v>2.35900254819955</v>
      </c>
      <c r="AH707" s="122">
        <f>(幕後結果!$AJ$2+幕後結果!$AJ$4*幕後結果_最佳化!$V1708)*12/3</f>
        <v>1.8069922788087183</v>
      </c>
      <c r="AI707" s="96">
        <f>(幕後結果!$AK$2+幕後結果!$AK$4*幕後結果_最佳化!$W1708)*12/3</f>
        <v>-0.44395445457533556</v>
      </c>
      <c r="AJ707" s="56"/>
      <c r="AK707" s="56"/>
      <c r="AL707" s="56"/>
      <c r="AM707" s="104">
        <v>706</v>
      </c>
      <c r="AN707" s="122">
        <f t="shared" si="131"/>
        <v>2.4952925102708443E-2</v>
      </c>
      <c r="AO707" s="122">
        <f t="shared" si="132"/>
        <v>2.7062106164771074E-2</v>
      </c>
      <c r="AP707" s="122">
        <f t="shared" si="133"/>
        <v>0.12050651699483975</v>
      </c>
      <c r="AQ707" s="122">
        <f t="shared" si="134"/>
        <v>0.11978994332268894</v>
      </c>
      <c r="AR707" s="122">
        <f t="shared" si="135"/>
        <v>0.13877692072006387</v>
      </c>
      <c r="AS707" s="122">
        <f t="shared" si="136"/>
        <v>0.15771382217549765</v>
      </c>
      <c r="AT707" s="122">
        <f t="shared" si="137"/>
        <v>7.7684369333289593E-2</v>
      </c>
      <c r="AU707" s="122">
        <f t="shared" si="138"/>
        <v>9.2220707902467641E-2</v>
      </c>
      <c r="AV707" s="122">
        <f t="shared" si="139"/>
        <v>0.14901379875661744</v>
      </c>
      <c r="AW707" s="122">
        <f t="shared" si="140"/>
        <v>9.2278889527055555E-2</v>
      </c>
      <c r="AX707" s="122">
        <f t="shared" si="141"/>
        <v>0.99999999999999989</v>
      </c>
      <c r="AY707" s="122">
        <f>SUMPRODUCT(AN707:AW707,幕後結果_最佳化!$Z$1005:$AI$1005)</f>
        <v>0.10219531629187154</v>
      </c>
      <c r="AZ707" s="122">
        <f>(SUMPRODUCT(AN707:AW707,MMULT(AN707:AW707,幕後結果!$AB$9:$AK$18)))*252</f>
        <v>6.0995795795032948E-2</v>
      </c>
      <c r="BA707" s="122">
        <f t="shared" si="142"/>
        <v>0.24697326939374015</v>
      </c>
      <c r="BB707" s="98">
        <f t="shared" si="143"/>
        <v>0.24008799186012011</v>
      </c>
      <c r="BC707" s="56"/>
      <c r="BD707" s="56"/>
    </row>
    <row r="708" spans="1:56">
      <c r="A708" s="91">
        <v>707</v>
      </c>
      <c r="B708" s="122">
        <v>1.194689194234555E-2</v>
      </c>
      <c r="C708" s="122">
        <v>0.44800175226717598</v>
      </c>
      <c r="D708" s="122">
        <v>0.99048045856070477</v>
      </c>
      <c r="E708" s="122">
        <v>0.31732184800787877</v>
      </c>
      <c r="F708" s="122">
        <v>0.45862537654801927</v>
      </c>
      <c r="G708" s="122">
        <v>0.8199352746001356</v>
      </c>
      <c r="H708" s="122">
        <v>0.59254674244197236</v>
      </c>
      <c r="I708" s="122">
        <v>0.43192870448152698</v>
      </c>
      <c r="J708" s="122">
        <v>0.99344871063355833</v>
      </c>
      <c r="K708" s="100">
        <v>2.8245747227696461E-2</v>
      </c>
      <c r="L708" s="101"/>
      <c r="M708" s="102">
        <v>707</v>
      </c>
      <c r="N708" s="125">
        <v>-2.2588328563658333</v>
      </c>
      <c r="O708" s="125">
        <v>-0.13071153815321934</v>
      </c>
      <c r="P708" s="125">
        <v>2.3447648536599508</v>
      </c>
      <c r="Q708" s="125">
        <v>-0.47520102580521811</v>
      </c>
      <c r="R708" s="125">
        <v>-0.10389742185704519</v>
      </c>
      <c r="S708" s="125">
        <v>0.91511844877985016</v>
      </c>
      <c r="T708" s="125">
        <v>0.23410107020035303</v>
      </c>
      <c r="U708" s="122">
        <v>-0.17146594098765097</v>
      </c>
      <c r="V708" s="122">
        <v>2.4809689465250613</v>
      </c>
      <c r="W708" s="94">
        <v>-1.9072247141132133</v>
      </c>
      <c r="X708" s="56"/>
      <c r="Y708" s="95">
        <v>707</v>
      </c>
      <c r="Z708" s="122">
        <f>(幕後結果!$AB$2+幕後結果!$AB$4*幕後結果_最佳化!$N1709)*12/3</f>
        <v>-4.1410091195640257</v>
      </c>
      <c r="AA708" s="122">
        <f>(幕後結果!$AC$2+幕後結果!$AC$4*幕後結果_最佳化!$O1709)*12/3</f>
        <v>-0.17581708277951813</v>
      </c>
      <c r="AB708" s="122">
        <f>(幕後結果!$AD$2+幕後結果!$AD$4*幕後結果_最佳化!$P1709)*12/3</f>
        <v>2.1606216840986225</v>
      </c>
      <c r="AC708" s="122">
        <f>(幕後結果!$AE$2+幕後結果!$AE$4*幕後結果_最佳化!$Q1709)*12/3</f>
        <v>0.53996601156965252</v>
      </c>
      <c r="AD708" s="122">
        <f>(幕後結果!$AF$2+幕後結果!$AF$4*幕後結果_最佳化!$R1709)*12/3</f>
        <v>1.4236295847716374</v>
      </c>
      <c r="AE708" s="122">
        <f>(幕後結果!$AG$2+幕後結果!$AG$4*幕後結果_最佳化!$S1709)*12/3</f>
        <v>-3.3512283667330535E-2</v>
      </c>
      <c r="AF708" s="122">
        <f>(幕後結果!$AH$2+幕後結果!$AH$4*幕後結果_最佳化!$T1709)*12/3</f>
        <v>-0.107130313344248</v>
      </c>
      <c r="AG708" s="122">
        <f>(幕後結果!$AI$2+幕後結果!$AI$4*幕後結果_最佳化!$U1709)*12/3</f>
        <v>-0.58052029409139105</v>
      </c>
      <c r="AH708" s="122">
        <f>(幕後結果!$AJ$2+幕後結果!$AJ$4*幕後結果_最佳化!$V1709)*12/3</f>
        <v>2.7017784337105408</v>
      </c>
      <c r="AI708" s="96">
        <f>(幕後結果!$AK$2+幕後結果!$AK$4*幕後結果_最佳化!$W1709)*12/3</f>
        <v>-4.2650357693726484</v>
      </c>
      <c r="AJ708" s="56"/>
      <c r="AK708" s="56"/>
      <c r="AL708" s="56"/>
      <c r="AM708" s="104">
        <v>707</v>
      </c>
      <c r="AN708" s="122">
        <f t="shared" ref="AN708:AN771" si="144">B1709/SUM($B1709:$K1709)</f>
        <v>5.4576221606404754E-2</v>
      </c>
      <c r="AO708" s="122">
        <f t="shared" ref="AO708:AO771" si="145">C1709/SUM($B1709:$K1709)</f>
        <v>0.12423226437531024</v>
      </c>
      <c r="AP708" s="122">
        <f t="shared" ref="AP708:AP771" si="146">D1709/SUM($B1709:$K1709)</f>
        <v>6.9247181579482273E-2</v>
      </c>
      <c r="AQ708" s="122">
        <f t="shared" ref="AQ708:AQ771" si="147">E1709/SUM($B1709:$K1709)</f>
        <v>0.20609719676804827</v>
      </c>
      <c r="AR708" s="122">
        <f t="shared" ref="AR708:AR771" si="148">F1709/SUM($B1709:$K1709)</f>
        <v>0.201540439046824</v>
      </c>
      <c r="AS708" s="122">
        <f t="shared" ref="AS708:AS771" si="149">G1709/SUM($B1709:$K1709)</f>
        <v>3.1816046763002447E-2</v>
      </c>
      <c r="AT708" s="122">
        <f t="shared" ref="AT708:AT771" si="150">H1709/SUM($B1709:$K1709)</f>
        <v>0.14592033203832813</v>
      </c>
      <c r="AU708" s="122">
        <f t="shared" ref="AU708:AU771" si="151">I1709/SUM($B1709:$K1709)</f>
        <v>1.7169050427356031E-2</v>
      </c>
      <c r="AV708" s="122">
        <f t="shared" ref="AV708:AV771" si="152">J1709/SUM($B1709:$K1709)</f>
        <v>0.13410649031661082</v>
      </c>
      <c r="AW708" s="122">
        <f t="shared" ref="AW708:AW771" si="153">K1709/SUM($B1709:$K1709)</f>
        <v>1.5294777078633146E-2</v>
      </c>
      <c r="AX708" s="122">
        <f t="shared" ref="AX708:AX771" si="154">SUM(AN708:AW708)</f>
        <v>1.0000000000000002</v>
      </c>
      <c r="AY708" s="122">
        <f>SUMPRODUCT(AN708:AW708,幕後結果_最佳化!$Z$1005:$AI$1005)</f>
        <v>0.29457519926879028</v>
      </c>
      <c r="AZ708" s="122">
        <f>(SUMPRODUCT(AN708:AW708,MMULT(AN708:AW708,幕後結果!$AB$9:$AK$18)))*252</f>
        <v>7.6813297058888008E-2</v>
      </c>
      <c r="BA708" s="122">
        <f t="shared" ref="BA708:BA771" si="155">AZ708^0.5</f>
        <v>0.27715211898682646</v>
      </c>
      <c r="BB708" s="98">
        <f t="shared" ref="BB708:BB771" si="156">(AY708-$BC$2)/$BA708</f>
        <v>0.90807604209857351</v>
      </c>
      <c r="BC708" s="56"/>
      <c r="BD708" s="56"/>
    </row>
    <row r="709" spans="1:56">
      <c r="A709" s="91">
        <v>708</v>
      </c>
      <c r="B709" s="122">
        <v>0.3729471245046847</v>
      </c>
      <c r="C709" s="122">
        <v>3.4971112193462606E-2</v>
      </c>
      <c r="D709" s="122">
        <v>0.59919784633471829</v>
      </c>
      <c r="E709" s="122">
        <v>0.75932011552400458</v>
      </c>
      <c r="F709" s="122">
        <v>9.9248357498693984E-2</v>
      </c>
      <c r="G709" s="122">
        <v>0.7108730788508939</v>
      </c>
      <c r="H709" s="122">
        <v>0.50275129162663168</v>
      </c>
      <c r="I709" s="122">
        <v>0.65311369600260782</v>
      </c>
      <c r="J709" s="122">
        <v>2.5141804241462617E-2</v>
      </c>
      <c r="K709" s="100">
        <v>0.82763856406657199</v>
      </c>
      <c r="L709" s="101"/>
      <c r="M709" s="102">
        <v>708</v>
      </c>
      <c r="N709" s="125">
        <v>-0.32405783447636843</v>
      </c>
      <c r="O709" s="125">
        <v>-1.812284654732172</v>
      </c>
      <c r="P709" s="125">
        <v>0.2512713717014044</v>
      </c>
      <c r="Q709" s="125">
        <v>0.7041172330522113</v>
      </c>
      <c r="R709" s="125">
        <v>-1.2858462798362951</v>
      </c>
      <c r="S709" s="125">
        <v>0.5559371185097417</v>
      </c>
      <c r="T709" s="125">
        <v>6.8965200513820633E-3</v>
      </c>
      <c r="U709" s="122">
        <v>0.39374053935007836</v>
      </c>
      <c r="V709" s="122">
        <v>-1.9575434506053722</v>
      </c>
      <c r="W709" s="94">
        <v>0.94487465590339348</v>
      </c>
      <c r="X709" s="56"/>
      <c r="Y709" s="95">
        <v>708</v>
      </c>
      <c r="Z709" s="122">
        <f>(幕後結果!$AB$2+幕後結果!$AB$4*幕後結果_最佳化!$N1710)*12/3</f>
        <v>-2.159293674872103</v>
      </c>
      <c r="AA709" s="122">
        <f>(幕後結果!$AC$2+幕後結果!$AC$4*幕後結果_最佳化!$O1710)*12/3</f>
        <v>-1.9220834338840982</v>
      </c>
      <c r="AB709" s="122">
        <f>(幕後結果!$AD$2+幕後結果!$AD$4*幕後結果_最佳化!$P1710)*12/3</f>
        <v>-0.61976350806618541</v>
      </c>
      <c r="AC709" s="122">
        <f>(幕後結果!$AE$2+幕後結果!$AE$4*幕後結果_最佳化!$Q1710)*12/3</f>
        <v>0.48145417422326936</v>
      </c>
      <c r="AD709" s="122">
        <f>(幕後結果!$AF$2+幕後結果!$AF$4*幕後結果_最佳化!$R1710)*12/3</f>
        <v>-1.0586076948388445</v>
      </c>
      <c r="AE709" s="122">
        <f>(幕後結果!$AG$2+幕後結果!$AG$4*幕後結果_最佳化!$S1710)*12/3</f>
        <v>0.24093878291907042</v>
      </c>
      <c r="AF709" s="122">
        <f>(幕後結果!$AH$2+幕後結果!$AH$4*幕後結果_最佳化!$T1710)*12/3</f>
        <v>-0.36997942923828675</v>
      </c>
      <c r="AG709" s="122">
        <f>(幕後結果!$AI$2+幕後結果!$AI$4*幕後結果_最佳化!$U1710)*12/3</f>
        <v>-1.3286382733294753</v>
      </c>
      <c r="AH709" s="122">
        <f>(幕後結果!$AJ$2+幕後結果!$AJ$4*幕後結果_最佳化!$V1710)*12/3</f>
        <v>-0.627002297783256</v>
      </c>
      <c r="AI709" s="96">
        <f>(幕後結果!$AK$2+幕後結果!$AK$4*幕後結果_最佳化!$W1710)*12/3</f>
        <v>-1.4817827277284088</v>
      </c>
      <c r="AJ709" s="56"/>
      <c r="AK709" s="56"/>
      <c r="AL709" s="56"/>
      <c r="AM709" s="104">
        <v>708</v>
      </c>
      <c r="AN709" s="122">
        <f t="shared" si="144"/>
        <v>0.10850043127563803</v>
      </c>
      <c r="AO709" s="122">
        <f t="shared" si="145"/>
        <v>0.1807198186328903</v>
      </c>
      <c r="AP709" s="122">
        <f t="shared" si="146"/>
        <v>9.6075085523517095E-2</v>
      </c>
      <c r="AQ709" s="122">
        <f t="shared" si="147"/>
        <v>0.11968011700790986</v>
      </c>
      <c r="AR709" s="122">
        <f t="shared" si="148"/>
        <v>4.2765483235561022E-2</v>
      </c>
      <c r="AS709" s="122">
        <f t="shared" si="149"/>
        <v>0.10378427925060268</v>
      </c>
      <c r="AT709" s="122">
        <f t="shared" si="150"/>
        <v>7.4351719469744296E-2</v>
      </c>
      <c r="AU709" s="122">
        <f t="shared" si="151"/>
        <v>0.15373252456765296</v>
      </c>
      <c r="AV709" s="122">
        <f t="shared" si="152"/>
        <v>0.11006638944821213</v>
      </c>
      <c r="AW709" s="122">
        <f t="shared" si="153"/>
        <v>1.0324151588271492E-2</v>
      </c>
      <c r="AX709" s="122">
        <f t="shared" si="154"/>
        <v>0.99999999999999989</v>
      </c>
      <c r="AY709" s="122">
        <f>SUMPRODUCT(AN709:AW709,幕後結果_最佳化!$Z$1005:$AI$1005)</f>
        <v>-7.3538588492193954E-2</v>
      </c>
      <c r="AZ709" s="122">
        <f>(SUMPRODUCT(AN709:AW709,MMULT(AN709:AW709,幕後結果!$AB$9:$AK$18)))*252</f>
        <v>5.6809607975349348E-2</v>
      </c>
      <c r="BA709" s="122">
        <f t="shared" si="155"/>
        <v>0.2383476619884268</v>
      </c>
      <c r="BB709" s="98">
        <f t="shared" si="156"/>
        <v>-0.48852414796436205</v>
      </c>
      <c r="BC709" s="56"/>
      <c r="BD709" s="56"/>
    </row>
    <row r="710" spans="1:56">
      <c r="A710" s="91">
        <v>709</v>
      </c>
      <c r="B710" s="122">
        <v>1.4214186065259815E-2</v>
      </c>
      <c r="C710" s="122">
        <v>0.56232652423056217</v>
      </c>
      <c r="D710" s="122">
        <v>3.1010983410207693E-2</v>
      </c>
      <c r="E710" s="122">
        <v>0.52827562131916306</v>
      </c>
      <c r="F710" s="122">
        <v>0.30266887931448916</v>
      </c>
      <c r="G710" s="122">
        <v>0.70527495555427588</v>
      </c>
      <c r="H710" s="122">
        <v>0.60061239971676605</v>
      </c>
      <c r="I710" s="122">
        <v>0.89468714122409443</v>
      </c>
      <c r="J710" s="122">
        <v>0.4942282035302008</v>
      </c>
      <c r="K710" s="100">
        <v>0.48839791677701405</v>
      </c>
      <c r="L710" s="101"/>
      <c r="M710" s="102">
        <v>709</v>
      </c>
      <c r="N710" s="125">
        <v>-2.1913237561381731</v>
      </c>
      <c r="O710" s="125">
        <v>0.15687044673940556</v>
      </c>
      <c r="P710" s="125">
        <v>-1.8661386709028052</v>
      </c>
      <c r="Q710" s="125">
        <v>7.0935917464755735E-2</v>
      </c>
      <c r="R710" s="125">
        <v>-0.51673987194900439</v>
      </c>
      <c r="S710" s="125">
        <v>0.53963309427498285</v>
      </c>
      <c r="T710" s="125">
        <v>0.25493254330547721</v>
      </c>
      <c r="U710" s="122">
        <v>1.2518467330475394</v>
      </c>
      <c r="V710" s="122">
        <v>-1.4468252984828218E-2</v>
      </c>
      <c r="W710" s="94">
        <v>-2.9086210523697927E-2</v>
      </c>
      <c r="X710" s="56"/>
      <c r="Y710" s="95">
        <v>709</v>
      </c>
      <c r="Z710" s="122">
        <f>(幕後結果!$AB$2+幕後結果!$AB$4*幕後結果_最佳化!$N1711)*12/3</f>
        <v>-4.0718621515368296</v>
      </c>
      <c r="AA710" s="122">
        <f>(幕後結果!$AC$2+幕後結果!$AC$4*幕後結果_最佳化!$O1711)*12/3</f>
        <v>0.12945588401223432</v>
      </c>
      <c r="AB710" s="122">
        <f>(幕後結果!$AD$2+幕後結果!$AD$4*幕後結果_最佳化!$P1711)*12/3</f>
        <v>-2.524196816188887</v>
      </c>
      <c r="AC710" s="122">
        <f>(幕後結果!$AE$2+幕後結果!$AE$4*幕後結果_最佳化!$Q1711)*12/3</f>
        <v>-0.92468504211316949</v>
      </c>
      <c r="AD710" s="122">
        <f>(幕後結果!$AF$2+幕後結果!$AF$4*幕後結果_最佳化!$R1711)*12/3</f>
        <v>-0.84096180436829859</v>
      </c>
      <c r="AE710" s="122">
        <f>(幕後結果!$AG$2+幕後結果!$AG$4*幕後結果_最佳化!$S1711)*12/3</f>
        <v>0.28420942273635541</v>
      </c>
      <c r="AF710" s="122">
        <f>(幕後結果!$AH$2+幕後結果!$AH$4*幕後結果_最佳化!$T1711)*12/3</f>
        <v>-7.5736752967353826E-2</v>
      </c>
      <c r="AG710" s="122">
        <f>(幕後結果!$AI$2+幕後結果!$AI$4*幕後結果_最佳化!$U1711)*12/3</f>
        <v>0.16380244835076879</v>
      </c>
      <c r="AH710" s="122">
        <f>(幕後結果!$AJ$2+幕後結果!$AJ$4*幕後結果_最佳化!$V1711)*12/3</f>
        <v>0.55960010083313327</v>
      </c>
      <c r="AI710" s="96">
        <f>(幕後結果!$AK$2+幕後結果!$AK$4*幕後結果_最佳化!$W1711)*12/3</f>
        <v>-1.7147829279321509</v>
      </c>
      <c r="AJ710" s="56"/>
      <c r="AK710" s="56"/>
      <c r="AL710" s="56"/>
      <c r="AM710" s="104">
        <v>709</v>
      </c>
      <c r="AN710" s="122">
        <f t="shared" si="144"/>
        <v>0.13292472426848501</v>
      </c>
      <c r="AO710" s="122">
        <f t="shared" si="145"/>
        <v>0.11987373481445006</v>
      </c>
      <c r="AP710" s="122">
        <f t="shared" si="146"/>
        <v>0.14962422490183341</v>
      </c>
      <c r="AQ710" s="122">
        <f t="shared" si="147"/>
        <v>0.11503724277576693</v>
      </c>
      <c r="AR710" s="122">
        <f t="shared" si="148"/>
        <v>0.11618082552648414</v>
      </c>
      <c r="AS710" s="122">
        <f t="shared" si="149"/>
        <v>2.4146401985451066E-2</v>
      </c>
      <c r="AT710" s="122">
        <f t="shared" si="150"/>
        <v>7.1198867387277057E-2</v>
      </c>
      <c r="AU710" s="122">
        <f t="shared" si="151"/>
        <v>0.10274593931363754</v>
      </c>
      <c r="AV710" s="122">
        <f t="shared" si="152"/>
        <v>4.3871595454790822E-2</v>
      </c>
      <c r="AW710" s="122">
        <f t="shared" si="153"/>
        <v>0.12439644357182396</v>
      </c>
      <c r="AX710" s="122">
        <f t="shared" si="154"/>
        <v>1</v>
      </c>
      <c r="AY710" s="122">
        <f>SUMPRODUCT(AN710:AW710,幕後結果_最佳化!$Z$1005:$AI$1005)</f>
        <v>-0.27034028169930618</v>
      </c>
      <c r="AZ710" s="122">
        <f>(SUMPRODUCT(AN710:AW710,MMULT(AN710:AW710,幕後結果!$AB$9:$AK$18)))*252</f>
        <v>8.1580716912721604E-2</v>
      </c>
      <c r="BA710" s="122">
        <f t="shared" si="155"/>
        <v>0.28562338299362255</v>
      </c>
      <c r="BB710" s="98">
        <f t="shared" si="156"/>
        <v>-1.096689908284926</v>
      </c>
      <c r="BC710" s="56"/>
      <c r="BD710" s="56"/>
    </row>
    <row r="711" spans="1:56">
      <c r="A711" s="91">
        <v>710</v>
      </c>
      <c r="B711" s="122">
        <v>0.92149975857755817</v>
      </c>
      <c r="C711" s="122">
        <v>0.95811434587932509</v>
      </c>
      <c r="D711" s="122">
        <v>0.95241539319722435</v>
      </c>
      <c r="E711" s="122">
        <v>0.59186207203735908</v>
      </c>
      <c r="F711" s="122">
        <v>0.49535696968804399</v>
      </c>
      <c r="G711" s="122">
        <v>0.63950827626437778</v>
      </c>
      <c r="H711" s="122">
        <v>0.46717998042194431</v>
      </c>
      <c r="I711" s="122">
        <v>3.2483981698430142E-3</v>
      </c>
      <c r="J711" s="122">
        <v>0.22801870713498928</v>
      </c>
      <c r="K711" s="100">
        <v>0.20920709176985985</v>
      </c>
      <c r="L711" s="101"/>
      <c r="M711" s="102">
        <v>710</v>
      </c>
      <c r="N711" s="125">
        <v>1.4152320074881837</v>
      </c>
      <c r="O711" s="125">
        <v>1.7292111682564764</v>
      </c>
      <c r="P711" s="125">
        <v>1.668738510019689</v>
      </c>
      <c r="Q711" s="125">
        <v>0.23233754182588212</v>
      </c>
      <c r="R711" s="125">
        <v>-1.1638613810507034E-2</v>
      </c>
      <c r="S711" s="125">
        <v>0.3571447466086215</v>
      </c>
      <c r="T711" s="125">
        <v>-8.2360606749712892E-2</v>
      </c>
      <c r="U711" s="122">
        <v>-2.7215937043716214</v>
      </c>
      <c r="V711" s="122">
        <v>-0.74538763903161809</v>
      </c>
      <c r="W711" s="94">
        <v>-0.80917553778755069</v>
      </c>
      <c r="X711" s="56"/>
      <c r="Y711" s="95">
        <v>710</v>
      </c>
      <c r="Z711" s="122">
        <f>(幕後結果!$AB$2+幕後結果!$AB$4*幕後結果_最佳化!$N1712)*12/3</f>
        <v>-0.37780616153276458</v>
      </c>
      <c r="AA711" s="122">
        <f>(幕後結果!$AC$2+幕後結果!$AC$4*幕後結果_最佳化!$O1712)*12/3</f>
        <v>1.8523753604103217</v>
      </c>
      <c r="AB711" s="122">
        <f>(幕後結果!$AD$2+幕後結果!$AD$4*幕後結果_最佳化!$P1712)*12/3</f>
        <v>2.8889336930829255</v>
      </c>
      <c r="AC711" s="122">
        <f>(幕後結果!$AE$2+幕後結果!$AE$4*幕後結果_最佳化!$Q1712)*12/3</f>
        <v>2.2556979678779703</v>
      </c>
      <c r="AD711" s="122">
        <f>(幕後結果!$AF$2+幕後結果!$AF$4*幕後結果_最佳化!$R1712)*12/3</f>
        <v>2.1444994634549133</v>
      </c>
      <c r="AE711" s="122">
        <f>(幕後結果!$AG$2+幕後結果!$AG$4*幕後結果_最佳化!$S1712)*12/3</f>
        <v>0.3474208141972015</v>
      </c>
      <c r="AF711" s="122">
        <f>(幕後結果!$AH$2+幕後結果!$AH$4*幕後結果_最佳化!$T1712)*12/3</f>
        <v>0.77813757139591289</v>
      </c>
      <c r="AG711" s="122">
        <f>(幕後結果!$AI$2+幕後結果!$AI$4*幕後結果_最佳化!$U1712)*12/3</f>
        <v>-1.4275742284726185</v>
      </c>
      <c r="AH711" s="122">
        <f>(幕後結果!$AJ$2+幕後結果!$AJ$4*幕後結果_最佳化!$V1712)*12/3</f>
        <v>0.96000531621187069</v>
      </c>
      <c r="AI711" s="96">
        <f>(幕後結果!$AK$2+幕後結果!$AK$4*幕後結果_最佳化!$W1712)*12/3</f>
        <v>-2.6104902944071098</v>
      </c>
      <c r="AJ711" s="56"/>
      <c r="AK711" s="56"/>
      <c r="AL711" s="56"/>
      <c r="AM711" s="104">
        <v>710</v>
      </c>
      <c r="AN711" s="122">
        <f t="shared" si="144"/>
        <v>0.10534583349536564</v>
      </c>
      <c r="AO711" s="122">
        <f t="shared" si="145"/>
        <v>0.15620617143095811</v>
      </c>
      <c r="AP711" s="122">
        <f t="shared" si="146"/>
        <v>0.16283568903977633</v>
      </c>
      <c r="AQ711" s="122">
        <f t="shared" si="147"/>
        <v>0.11924553140053076</v>
      </c>
      <c r="AR711" s="122">
        <f t="shared" si="148"/>
        <v>3.705942909188089E-2</v>
      </c>
      <c r="AS711" s="122">
        <f t="shared" si="149"/>
        <v>0.10196514076714616</v>
      </c>
      <c r="AT711" s="122">
        <f t="shared" si="150"/>
        <v>4.0779834991647113E-2</v>
      </c>
      <c r="AU711" s="122">
        <f t="shared" si="151"/>
        <v>0.12778232535627149</v>
      </c>
      <c r="AV711" s="122">
        <f t="shared" si="152"/>
        <v>6.5286349232033344E-2</v>
      </c>
      <c r="AW711" s="122">
        <f t="shared" si="153"/>
        <v>8.3493695194389955E-2</v>
      </c>
      <c r="AX711" s="122">
        <f t="shared" si="154"/>
        <v>0.99999999999999978</v>
      </c>
      <c r="AY711" s="122">
        <f>SUMPRODUCT(AN711:AW711,幕後結果_最佳化!$Z$1005:$AI$1005)</f>
        <v>-0.23427168793989578</v>
      </c>
      <c r="AZ711" s="122">
        <f>(SUMPRODUCT(AN711:AW711,MMULT(AN711:AW711,幕後結果!$AB$9:$AK$18)))*252</f>
        <v>6.8450240034052923E-2</v>
      </c>
      <c r="BA711" s="122">
        <f t="shared" si="155"/>
        <v>0.26162996776755704</v>
      </c>
      <c r="BB711" s="98">
        <f t="shared" si="156"/>
        <v>-1.0594034403052277</v>
      </c>
      <c r="BC711" s="56"/>
      <c r="BD711" s="56"/>
    </row>
    <row r="712" spans="1:56">
      <c r="A712" s="91">
        <v>711</v>
      </c>
      <c r="B712" s="122">
        <v>8.864438268228203E-2</v>
      </c>
      <c r="C712" s="122">
        <v>7.1480497290106859E-2</v>
      </c>
      <c r="D712" s="122">
        <v>1.4832524907952616E-2</v>
      </c>
      <c r="E712" s="122">
        <v>0.23304510416137059</v>
      </c>
      <c r="F712" s="122">
        <v>0.61052581748804435</v>
      </c>
      <c r="G712" s="122">
        <v>0.72583033823626053</v>
      </c>
      <c r="H712" s="122">
        <v>0.13949293959715048</v>
      </c>
      <c r="I712" s="122">
        <v>0.99271407639026954</v>
      </c>
      <c r="J712" s="122">
        <v>0.34479693136801215</v>
      </c>
      <c r="K712" s="100">
        <v>0.86190599083643393</v>
      </c>
      <c r="L712" s="101"/>
      <c r="M712" s="102">
        <v>711</v>
      </c>
      <c r="N712" s="125">
        <v>-1.3491500798032519</v>
      </c>
      <c r="O712" s="125">
        <v>-1.4648531231436435</v>
      </c>
      <c r="P712" s="125">
        <v>-2.1745340672016682</v>
      </c>
      <c r="Q712" s="125">
        <v>-0.72885525414426111</v>
      </c>
      <c r="R712" s="125">
        <v>0.28068975798351814</v>
      </c>
      <c r="S712" s="125">
        <v>0.60025046847551977</v>
      </c>
      <c r="T712" s="125">
        <v>-1.0826002885208934</v>
      </c>
      <c r="U712" s="122">
        <v>2.4428486420501883</v>
      </c>
      <c r="V712" s="122">
        <v>-0.39940628630330544</v>
      </c>
      <c r="W712" s="94">
        <v>1.08892260177117</v>
      </c>
      <c r="X712" s="56"/>
      <c r="Y712" s="95">
        <v>711</v>
      </c>
      <c r="Z712" s="122">
        <f>(幕後結果!$AB$2+幕後結果!$AB$4*幕後結果_最佳化!$N1713)*12/3</f>
        <v>-3.2092561313929338</v>
      </c>
      <c r="AA712" s="122">
        <f>(幕後結果!$AC$2+幕後結果!$AC$4*幕後結果_最佳化!$O1713)*12/3</f>
        <v>-1.5716880365366004</v>
      </c>
      <c r="AB712" s="122">
        <f>(幕後結果!$AD$2+幕後結果!$AD$4*幕後結果_最佳化!$P1713)*12/3</f>
        <v>-3.4361258502312335</v>
      </c>
      <c r="AC712" s="122">
        <f>(幕後結果!$AE$2+幕後結果!$AE$4*幕後結果_最佳化!$Q1713)*12/3</f>
        <v>-2.3566473575210258</v>
      </c>
      <c r="AD712" s="122">
        <f>(幕後結果!$AF$2+幕後結果!$AF$4*幕後結果_最佳化!$R1713)*12/3</f>
        <v>0.29697141852596176</v>
      </c>
      <c r="AE712" s="122">
        <f>(幕後結果!$AG$2+幕後結果!$AG$4*幕後結果_最佳化!$S1713)*12/3</f>
        <v>9.0781370946661125E-2</v>
      </c>
      <c r="AF712" s="122">
        <f>(幕後結果!$AH$2+幕後結果!$AH$4*幕後結果_最佳化!$T1713)*12/3</f>
        <v>-1.5452424489481216</v>
      </c>
      <c r="AG712" s="122">
        <f>(幕後結果!$AI$2+幕後結果!$AI$4*幕後結果_最佳化!$U1713)*12/3</f>
        <v>0.84842575810166709</v>
      </c>
      <c r="AH712" s="122">
        <f>(幕後結果!$AJ$2+幕後結果!$AJ$4*幕後結果_最佳化!$V1713)*12/3</f>
        <v>0.17160359622269239</v>
      </c>
      <c r="AI712" s="96">
        <f>(幕後結果!$AK$2+幕後結果!$AK$4*幕後結果_最佳化!$W1713)*12/3</f>
        <v>0.25988485715666676</v>
      </c>
      <c r="AJ712" s="56"/>
      <c r="AK712" s="56"/>
      <c r="AL712" s="56"/>
      <c r="AM712" s="104">
        <v>711</v>
      </c>
      <c r="AN712" s="122">
        <f t="shared" si="144"/>
        <v>1.6116121315217554E-2</v>
      </c>
      <c r="AO712" s="122">
        <f t="shared" si="145"/>
        <v>0.13633489233166463</v>
      </c>
      <c r="AP712" s="122">
        <f t="shared" si="146"/>
        <v>5.2536448550690416E-2</v>
      </c>
      <c r="AQ712" s="122">
        <f t="shared" si="147"/>
        <v>0.11552767581996991</v>
      </c>
      <c r="AR712" s="122">
        <f t="shared" si="148"/>
        <v>0.17224156887101216</v>
      </c>
      <c r="AS712" s="122">
        <f t="shared" si="149"/>
        <v>4.4953795535425901E-3</v>
      </c>
      <c r="AT712" s="122">
        <f t="shared" si="150"/>
        <v>0.16544034413993719</v>
      </c>
      <c r="AU712" s="122">
        <f t="shared" si="151"/>
        <v>0.11270949327197505</v>
      </c>
      <c r="AV712" s="122">
        <f t="shared" si="152"/>
        <v>0.11880127725470223</v>
      </c>
      <c r="AW712" s="122">
        <f t="shared" si="153"/>
        <v>0.1057967988912883</v>
      </c>
      <c r="AX712" s="122">
        <f t="shared" si="154"/>
        <v>1</v>
      </c>
      <c r="AY712" s="122">
        <f>SUMPRODUCT(AN712:AW712,幕後結果_最佳化!$Z$1005:$AI$1005)</f>
        <v>0.1304921505651376</v>
      </c>
      <c r="AZ712" s="122">
        <f>(SUMPRODUCT(AN712:AW712,MMULT(AN712:AW712,幕後結果!$AB$9:$AK$18)))*252</f>
        <v>7.7848518967331415E-2</v>
      </c>
      <c r="BA712" s="122">
        <f t="shared" si="155"/>
        <v>0.27901347452646696</v>
      </c>
      <c r="BB712" s="98">
        <f t="shared" si="156"/>
        <v>0.31393519869890263</v>
      </c>
      <c r="BC712" s="56"/>
      <c r="BD712" s="56"/>
    </row>
    <row r="713" spans="1:56">
      <c r="A713" s="91">
        <v>712</v>
      </c>
      <c r="B713" s="122">
        <v>0.41547536204272073</v>
      </c>
      <c r="C713" s="122">
        <v>0.62558566306905172</v>
      </c>
      <c r="D713" s="122">
        <v>1.2185113851412854E-2</v>
      </c>
      <c r="E713" s="122">
        <v>0.85434162668023039</v>
      </c>
      <c r="F713" s="122">
        <v>0.2971292457380168</v>
      </c>
      <c r="G713" s="122">
        <v>0.99277291347182972</v>
      </c>
      <c r="H713" s="122">
        <v>8.2711155233690326E-2</v>
      </c>
      <c r="I713" s="122">
        <v>0.87582264080554539</v>
      </c>
      <c r="J713" s="122">
        <v>0.33621179059715955</v>
      </c>
      <c r="K713" s="100">
        <v>0.51561641578829853</v>
      </c>
      <c r="L713" s="101"/>
      <c r="M713" s="102">
        <v>712</v>
      </c>
      <c r="N713" s="125">
        <v>-0.21348238896704277</v>
      </c>
      <c r="O713" s="125">
        <v>0.32018423424946646</v>
      </c>
      <c r="P713" s="125">
        <v>-2.2512417850117568</v>
      </c>
      <c r="Q713" s="125">
        <v>1.0552374361848211</v>
      </c>
      <c r="R713" s="125">
        <v>-0.5326751203491924</v>
      </c>
      <c r="S713" s="125">
        <v>2.4457736061630748</v>
      </c>
      <c r="T713" s="125">
        <v>-1.3870637958923493</v>
      </c>
      <c r="U713" s="122">
        <v>1.1543548482366255</v>
      </c>
      <c r="V713" s="122">
        <v>-0.42282412968694577</v>
      </c>
      <c r="W713" s="94">
        <v>3.9154551565970877E-2</v>
      </c>
      <c r="X713" s="56"/>
      <c r="Y713" s="95">
        <v>712</v>
      </c>
      <c r="Z713" s="122">
        <f>(幕後結果!$AB$2+幕後結果!$AB$4*幕後結果_最佳化!$N1714)*12/3</f>
        <v>-2.0460355101292467</v>
      </c>
      <c r="AA713" s="122">
        <f>(幕後結果!$AC$2+幕後結果!$AC$4*幕後結果_最佳化!$O1714)*12/3</f>
        <v>0.3350792579381856</v>
      </c>
      <c r="AB713" s="122">
        <f>(幕後結果!$AD$2+幕後結果!$AD$4*幕後結果_最佳化!$P1714)*12/3</f>
        <v>-2.5258793815955318</v>
      </c>
      <c r="AC713" s="122">
        <f>(幕後結果!$AE$2+幕後結果!$AE$4*幕後結果_最佳化!$Q1714)*12/3</f>
        <v>0.33954405577219737</v>
      </c>
      <c r="AD713" s="122">
        <f>(幕後結果!$AF$2+幕後結果!$AF$4*幕後結果_最佳化!$R1714)*12/3</f>
        <v>-0.4676380532066331</v>
      </c>
      <c r="AE713" s="122">
        <f>(幕後結果!$AG$2+幕後結果!$AG$4*幕後結果_最佳化!$S1714)*12/3</f>
        <v>1.9455722748657902</v>
      </c>
      <c r="AF713" s="122">
        <f>(幕後結果!$AH$2+幕後結果!$AH$4*幕後結果_最佳化!$T1714)*12/3</f>
        <v>-1.3131563203344918</v>
      </c>
      <c r="AG713" s="122">
        <f>(幕後結果!$AI$2+幕後結果!$AI$4*幕後結果_最佳化!$U1714)*12/3</f>
        <v>0.65393826871039795</v>
      </c>
      <c r="AH713" s="122">
        <f>(幕後結果!$AJ$2+幕後結果!$AJ$4*幕後結果_最佳化!$V1714)*12/3</f>
        <v>1.0154359542129126</v>
      </c>
      <c r="AI713" s="96">
        <f>(幕後結果!$AK$2+幕後結果!$AK$4*幕後結果_最佳化!$W1714)*12/3</f>
        <v>-0.90908846471600635</v>
      </c>
      <c r="AJ713" s="56"/>
      <c r="AK713" s="56"/>
      <c r="AL713" s="56"/>
      <c r="AM713" s="104">
        <v>712</v>
      </c>
      <c r="AN713" s="122">
        <f t="shared" si="144"/>
        <v>8.9512764367211395E-2</v>
      </c>
      <c r="AO713" s="122">
        <f t="shared" si="145"/>
        <v>0.21135280555830421</v>
      </c>
      <c r="AP713" s="122">
        <f t="shared" si="146"/>
        <v>9.5578079672172689E-2</v>
      </c>
      <c r="AQ713" s="122">
        <f t="shared" si="147"/>
        <v>5.8640118974189033E-2</v>
      </c>
      <c r="AR713" s="122">
        <f t="shared" si="148"/>
        <v>0.14168158545066467</v>
      </c>
      <c r="AS713" s="122">
        <f t="shared" si="149"/>
        <v>1.7250075852357428E-2</v>
      </c>
      <c r="AT713" s="122">
        <f t="shared" si="150"/>
        <v>8.9897080493488851E-2</v>
      </c>
      <c r="AU713" s="122">
        <f t="shared" si="151"/>
        <v>6.6267985800467166E-2</v>
      </c>
      <c r="AV713" s="122">
        <f t="shared" si="152"/>
        <v>0.19479805990574595</v>
      </c>
      <c r="AW713" s="122">
        <f t="shared" si="153"/>
        <v>3.5021443925398556E-2</v>
      </c>
      <c r="AX713" s="122">
        <f t="shared" si="154"/>
        <v>0.99999999999999989</v>
      </c>
      <c r="AY713" s="122">
        <f>SUMPRODUCT(AN713:AW713,幕後結果_最佳化!$Z$1005:$AI$1005)</f>
        <v>0.1286637116053794</v>
      </c>
      <c r="AZ713" s="122">
        <f>(SUMPRODUCT(AN713:AW713,MMULT(AN713:AW713,幕後結果!$AB$9:$AK$18)))*252</f>
        <v>6.0513095677678333E-2</v>
      </c>
      <c r="BA713" s="122">
        <f t="shared" si="155"/>
        <v>0.2459940968350223</v>
      </c>
      <c r="BB713" s="98">
        <f t="shared" si="156"/>
        <v>0.34864134021434445</v>
      </c>
      <c r="BC713" s="56"/>
      <c r="BD713" s="56"/>
    </row>
    <row r="714" spans="1:56">
      <c r="A714" s="91">
        <v>713</v>
      </c>
      <c r="B714" s="122">
        <v>0.10754928227928828</v>
      </c>
      <c r="C714" s="122">
        <v>0.13662349999448065</v>
      </c>
      <c r="D714" s="122">
        <v>6.139924615234893E-2</v>
      </c>
      <c r="E714" s="122">
        <v>0.46555820819529359</v>
      </c>
      <c r="F714" s="122">
        <v>0.55616903606557333</v>
      </c>
      <c r="G714" s="122">
        <v>0.13410224843694452</v>
      </c>
      <c r="H714" s="122">
        <v>0.75247760925291129</v>
      </c>
      <c r="I714" s="122">
        <v>0.77142748271463213</v>
      </c>
      <c r="J714" s="122">
        <v>0.13221268599268643</v>
      </c>
      <c r="K714" s="100">
        <v>0.24235413150386353</v>
      </c>
      <c r="L714" s="101"/>
      <c r="M714" s="102">
        <v>713</v>
      </c>
      <c r="N714" s="125">
        <v>-1.2396670628338922</v>
      </c>
      <c r="O714" s="125">
        <v>-1.0956156728327613</v>
      </c>
      <c r="P714" s="125">
        <v>-1.5431330704005526</v>
      </c>
      <c r="Q714" s="125">
        <v>-8.6440294518210115E-2</v>
      </c>
      <c r="R714" s="125">
        <v>0.14126331685839746</v>
      </c>
      <c r="S714" s="125">
        <v>-1.1072068725377591</v>
      </c>
      <c r="T714" s="125">
        <v>0.68230710475110901</v>
      </c>
      <c r="U714" s="122">
        <v>0.74355615889114757</v>
      </c>
      <c r="V714" s="122">
        <v>-1.1159924369146454</v>
      </c>
      <c r="W714" s="94">
        <v>-0.69875002831080868</v>
      </c>
      <c r="X714" s="56"/>
      <c r="Y714" s="95">
        <v>713</v>
      </c>
      <c r="Z714" s="122">
        <f>(幕後結果!$AB$2+幕後結果!$AB$4*幕後結果_最佳化!$N1715)*12/3</f>
        <v>-3.097116899076525</v>
      </c>
      <c r="AA714" s="122">
        <f>(幕後結果!$AC$2+幕後結果!$AC$4*幕後結果_最佳化!$O1715)*12/3</f>
        <v>-1.1793570979781818</v>
      </c>
      <c r="AB714" s="122">
        <f>(幕後結果!$AD$2+幕後結果!$AD$4*幕後結果_最佳化!$P1715)*12/3</f>
        <v>-2.5296109237088946</v>
      </c>
      <c r="AC714" s="122">
        <f>(幕後結果!$AE$2+幕後結果!$AE$4*幕後結果_最佳化!$Q1715)*12/3</f>
        <v>-1.1967313268105859</v>
      </c>
      <c r="AD714" s="122">
        <f>(幕後結果!$AF$2+幕後結果!$AF$4*幕後結果_最佳化!$R1715)*12/3</f>
        <v>0.50486336078793514</v>
      </c>
      <c r="AE714" s="122">
        <f>(幕後結果!$AG$2+幕後結果!$AG$4*幕後結果_最佳化!$S1715)*12/3</f>
        <v>-0.90563981741825017</v>
      </c>
      <c r="AF714" s="122">
        <f>(幕後結果!$AH$2+幕後結果!$AH$4*幕後結果_最佳化!$T1715)*12/3</f>
        <v>0.37139871098187283</v>
      </c>
      <c r="AG714" s="122">
        <f>(幕後結果!$AI$2+幕後結果!$AI$4*幕後結果_最佳化!$U1715)*12/3</f>
        <v>-0.81770729113177387</v>
      </c>
      <c r="AH714" s="122">
        <f>(幕後結果!$AJ$2+幕後結果!$AJ$4*幕後結果_最佳化!$V1715)*12/3</f>
        <v>-0.51803491435385129</v>
      </c>
      <c r="AI714" s="96">
        <f>(幕後結果!$AK$2+幕後結果!$AK$4*幕後結果_最佳化!$W1715)*12/3</f>
        <v>-2.9580090104166969</v>
      </c>
      <c r="AJ714" s="56"/>
      <c r="AK714" s="56"/>
      <c r="AL714" s="56"/>
      <c r="AM714" s="104">
        <v>713</v>
      </c>
      <c r="AN714" s="122">
        <f t="shared" si="144"/>
        <v>2.1747450623968559E-2</v>
      </c>
      <c r="AO714" s="122">
        <f t="shared" si="145"/>
        <v>0.13187217405777432</v>
      </c>
      <c r="AP714" s="122">
        <f t="shared" si="146"/>
        <v>0.11121017096019797</v>
      </c>
      <c r="AQ714" s="122">
        <f t="shared" si="147"/>
        <v>9.6590030372215183E-2</v>
      </c>
      <c r="AR714" s="122">
        <f t="shared" si="148"/>
        <v>8.965171662016512E-2</v>
      </c>
      <c r="AS714" s="122">
        <f t="shared" si="149"/>
        <v>1.7910341819288685E-2</v>
      </c>
      <c r="AT714" s="122">
        <f t="shared" si="150"/>
        <v>0.11323875148877079</v>
      </c>
      <c r="AU714" s="122">
        <f t="shared" si="151"/>
        <v>0.1463356108685798</v>
      </c>
      <c r="AV714" s="122">
        <f t="shared" si="152"/>
        <v>6.1781118130591665E-2</v>
      </c>
      <c r="AW714" s="122">
        <f t="shared" si="153"/>
        <v>0.2096626350584477</v>
      </c>
      <c r="AX714" s="122">
        <f t="shared" si="154"/>
        <v>0.99999999999999989</v>
      </c>
      <c r="AY714" s="122">
        <f>SUMPRODUCT(AN714:AW714,幕後結果_最佳化!$Z$1005:$AI$1005)</f>
        <v>-0.21586698293756401</v>
      </c>
      <c r="AZ714" s="122">
        <f>(SUMPRODUCT(AN714:AW714,MMULT(AN714:AW714,幕後結果!$AB$9:$AK$18)))*252</f>
        <v>9.2620095788848875E-2</v>
      </c>
      <c r="BA714" s="122">
        <f t="shared" si="155"/>
        <v>0.30433549873264681</v>
      </c>
      <c r="BB714" s="98">
        <f t="shared" si="156"/>
        <v>-0.85026881193667814</v>
      </c>
      <c r="BC714" s="56"/>
      <c r="BD714" s="56"/>
    </row>
    <row r="715" spans="1:56">
      <c r="A715" s="91">
        <v>714</v>
      </c>
      <c r="B715" s="122">
        <v>0.28944450413935519</v>
      </c>
      <c r="C715" s="122">
        <v>0.86308802217246972</v>
      </c>
      <c r="D715" s="122">
        <v>0.23411907968321199</v>
      </c>
      <c r="E715" s="122">
        <v>9.6149926524199847E-2</v>
      </c>
      <c r="F715" s="122">
        <v>4.2858266719027593E-2</v>
      </c>
      <c r="G715" s="122">
        <v>0.24249973908227784</v>
      </c>
      <c r="H715" s="122">
        <v>0.75007159463029005</v>
      </c>
      <c r="I715" s="122">
        <v>0.66194541546333951</v>
      </c>
      <c r="J715" s="122">
        <v>0.59712387042610482</v>
      </c>
      <c r="K715" s="100">
        <v>0.16092292414552611</v>
      </c>
      <c r="L715" s="101"/>
      <c r="M715" s="102">
        <v>714</v>
      </c>
      <c r="N715" s="125">
        <v>-0.55500826347328858</v>
      </c>
      <c r="O715" s="125">
        <v>1.0942987903902706</v>
      </c>
      <c r="P715" s="125">
        <v>-0.72534866220709737</v>
      </c>
      <c r="Q715" s="125">
        <v>-1.3038056578732122</v>
      </c>
      <c r="R715" s="125">
        <v>-1.7184392109082685</v>
      </c>
      <c r="S715" s="125">
        <v>-0.6982842001552455</v>
      </c>
      <c r="T715" s="125">
        <v>0.67471506596011188</v>
      </c>
      <c r="U715" s="122">
        <v>0.41777836688679187</v>
      </c>
      <c r="V715" s="122">
        <v>0.24590953943080587</v>
      </c>
      <c r="W715" s="94">
        <v>-0.99067183490538857</v>
      </c>
      <c r="X715" s="56"/>
      <c r="Y715" s="95">
        <v>714</v>
      </c>
      <c r="Z715" s="122">
        <f>(幕後結果!$AB$2+幕後結果!$AB$4*幕後結果_最佳化!$N1716)*12/3</f>
        <v>-2.3958472932119048</v>
      </c>
      <c r="AA715" s="122">
        <f>(幕後結果!$AC$2+幕後結果!$AC$4*幕後結果_最佳化!$O1716)*12/3</f>
        <v>1.1481104071916495</v>
      </c>
      <c r="AB715" s="122">
        <f>(幕後結果!$AD$2+幕後結果!$AD$4*幕後結果_最佳化!$P1716)*12/3</f>
        <v>-0.49986922840292952</v>
      </c>
      <c r="AC715" s="122">
        <f>(幕後結果!$AE$2+幕後結果!$AE$4*幕後結果_最佳化!$Q1716)*12/3</f>
        <v>-1.1890807665090053</v>
      </c>
      <c r="AD715" s="122">
        <f>(幕後結果!$AF$2+幕後結果!$AF$4*幕後結果_最佳化!$R1716)*12/3</f>
        <v>-2.6346694291724444</v>
      </c>
      <c r="AE715" s="122">
        <f>(幕後結果!$AG$2+幕後結果!$AG$4*幕後結果_最佳化!$S1716)*12/3</f>
        <v>-0.53990271305030813</v>
      </c>
      <c r="AF715" s="122">
        <f>(幕後結果!$AH$2+幕後結果!$AH$4*幕後結果_最佳化!$T1716)*12/3</f>
        <v>0.84909466029420833</v>
      </c>
      <c r="AG715" s="122">
        <f>(幕後結果!$AI$2+幕後結果!$AI$4*幕後結果_最佳化!$U1716)*12/3</f>
        <v>0.14022221063978735</v>
      </c>
      <c r="AH715" s="122">
        <f>(幕後結果!$AJ$2+幕後結果!$AJ$4*幕後結果_最佳化!$V1716)*12/3</f>
        <v>1.1254254633231777</v>
      </c>
      <c r="AI715" s="96">
        <f>(幕後結果!$AK$2+幕後結果!$AK$4*幕後結果_最佳化!$W1716)*12/3</f>
        <v>-2.9672158091074059</v>
      </c>
      <c r="AJ715" s="56"/>
      <c r="AK715" s="56"/>
      <c r="AL715" s="56"/>
      <c r="AM715" s="104">
        <v>714</v>
      </c>
      <c r="AN715" s="122">
        <f t="shared" si="144"/>
        <v>9.8875217252151981E-2</v>
      </c>
      <c r="AO715" s="122">
        <f t="shared" si="145"/>
        <v>0.1563328145469326</v>
      </c>
      <c r="AP715" s="122">
        <f t="shared" si="146"/>
        <v>0.14136852597982463</v>
      </c>
      <c r="AQ715" s="122">
        <f t="shared" si="147"/>
        <v>0.14098400835286296</v>
      </c>
      <c r="AR715" s="122">
        <f t="shared" si="148"/>
        <v>0.14201167571041418</v>
      </c>
      <c r="AS715" s="122">
        <f t="shared" si="149"/>
        <v>5.1848326920710064E-2</v>
      </c>
      <c r="AT715" s="122">
        <f t="shared" si="150"/>
        <v>4.8096493415705203E-2</v>
      </c>
      <c r="AU715" s="122">
        <f t="shared" si="151"/>
        <v>7.9568457510921037E-2</v>
      </c>
      <c r="AV715" s="122">
        <f t="shared" si="152"/>
        <v>3.0988160766880043E-2</v>
      </c>
      <c r="AW715" s="122">
        <f t="shared" si="153"/>
        <v>0.10992631954359743</v>
      </c>
      <c r="AX715" s="122">
        <f t="shared" si="154"/>
        <v>1</v>
      </c>
      <c r="AY715" s="122">
        <f>SUMPRODUCT(AN715:AW715,幕後結果_最佳化!$Z$1005:$AI$1005)</f>
        <v>-0.16012705100266825</v>
      </c>
      <c r="AZ715" s="122">
        <f>(SUMPRODUCT(AN715:AW715,MMULT(AN715:AW715,幕後結果!$AB$9:$AK$18)))*252</f>
        <v>8.5338928283882828E-2</v>
      </c>
      <c r="BA715" s="122">
        <f t="shared" si="155"/>
        <v>0.29212827368107119</v>
      </c>
      <c r="BB715" s="98">
        <f t="shared" si="156"/>
        <v>-0.6949928140961853</v>
      </c>
      <c r="BC715" s="56"/>
      <c r="BD715" s="56"/>
    </row>
    <row r="716" spans="1:56">
      <c r="A716" s="91">
        <v>715</v>
      </c>
      <c r="B716" s="122">
        <v>0.47385273773677805</v>
      </c>
      <c r="C716" s="122">
        <v>0.37221753283593695</v>
      </c>
      <c r="D716" s="122">
        <v>3.2122867594980287E-2</v>
      </c>
      <c r="E716" s="122">
        <v>0.8846253349151274</v>
      </c>
      <c r="F716" s="122">
        <v>0.93400289017929428</v>
      </c>
      <c r="G716" s="122">
        <v>8.4671197879756965E-2</v>
      </c>
      <c r="H716" s="122">
        <v>0.1839210624361276</v>
      </c>
      <c r="I716" s="122">
        <v>0.62748379365502216</v>
      </c>
      <c r="J716" s="122">
        <v>0.63772226033540003</v>
      </c>
      <c r="K716" s="100">
        <v>0.35291207892752219</v>
      </c>
      <c r="L716" s="101"/>
      <c r="M716" s="102">
        <v>715</v>
      </c>
      <c r="N716" s="125">
        <v>-6.558846181162041E-2</v>
      </c>
      <c r="O716" s="125">
        <v>-0.32598584375830675</v>
      </c>
      <c r="P716" s="125">
        <v>-1.8504707143098527</v>
      </c>
      <c r="Q716" s="125">
        <v>1.1984308454694768</v>
      </c>
      <c r="R716" s="125">
        <v>1.5062842496393427</v>
      </c>
      <c r="S716" s="125">
        <v>-1.3743198846184883</v>
      </c>
      <c r="T716" s="125">
        <v>-0.90052274837592106</v>
      </c>
      <c r="U716" s="122">
        <v>0.32519642700651752</v>
      </c>
      <c r="V716" s="122">
        <v>0.35237709233542047</v>
      </c>
      <c r="W716" s="94">
        <v>-0.37747026511257425</v>
      </c>
      <c r="X716" s="56"/>
      <c r="Y716" s="95">
        <v>715</v>
      </c>
      <c r="Z716" s="122">
        <f>(幕後結果!$AB$2+幕後結果!$AB$4*幕後結果_最佳化!$N1717)*12/3</f>
        <v>-1.8945534637392623</v>
      </c>
      <c r="AA716" s="122">
        <f>(幕後結果!$AC$2+幕後結果!$AC$4*幕後結果_最佳化!$O1717)*12/3</f>
        <v>-0.34585737448257103</v>
      </c>
      <c r="AB716" s="122">
        <f>(幕後結果!$AD$2+幕後結果!$AD$4*幕後結果_最佳化!$P1717)*12/3</f>
        <v>-2.3241902968441512</v>
      </c>
      <c r="AC716" s="122">
        <f>(幕後結果!$AE$2+幕後結果!$AE$4*幕後結果_最佳化!$Q1717)*12/3</f>
        <v>0.49820041510660196</v>
      </c>
      <c r="AD716" s="122">
        <f>(幕後結果!$AF$2+幕後結果!$AF$4*幕後結果_最佳化!$R1717)*12/3</f>
        <v>3.4080170213061245</v>
      </c>
      <c r="AE716" s="122">
        <f>(幕後結果!$AG$2+幕後結果!$AG$4*幕後結果_最佳化!$S1717)*12/3</f>
        <v>-0.70586148388384806</v>
      </c>
      <c r="AF716" s="122">
        <f>(幕後結果!$AH$2+幕後結果!$AH$4*幕後結果_最佳化!$T1717)*12/3</f>
        <v>-0.54899317497011046</v>
      </c>
      <c r="AG716" s="122">
        <f>(幕後結果!$AI$2+幕後結果!$AI$4*幕後結果_最佳化!$U1717)*12/3</f>
        <v>-0.13926174578060643</v>
      </c>
      <c r="AH716" s="122">
        <f>(幕後結果!$AJ$2+幕後結果!$AJ$4*幕後結果_最佳化!$V1717)*12/3</f>
        <v>0.79915136644632623</v>
      </c>
      <c r="AI716" s="96">
        <f>(幕後結果!$AK$2+幕後結果!$AK$4*幕後結果_最佳化!$W1717)*12/3</f>
        <v>-2.0716831102348725</v>
      </c>
      <c r="AJ716" s="56"/>
      <c r="AK716" s="56"/>
      <c r="AL716" s="56"/>
      <c r="AM716" s="104">
        <v>715</v>
      </c>
      <c r="AN716" s="122">
        <f t="shared" si="144"/>
        <v>8.1726804571586528E-2</v>
      </c>
      <c r="AO716" s="122">
        <f t="shared" si="145"/>
        <v>7.0439509379117221E-2</v>
      </c>
      <c r="AP716" s="122">
        <f t="shared" si="146"/>
        <v>0.14623662543722643</v>
      </c>
      <c r="AQ716" s="122">
        <f t="shared" si="147"/>
        <v>0.11958815074059774</v>
      </c>
      <c r="AR716" s="122">
        <f t="shared" si="148"/>
        <v>0.10643895238318703</v>
      </c>
      <c r="AS716" s="122">
        <f t="shared" si="149"/>
        <v>0.14559085371979205</v>
      </c>
      <c r="AT716" s="122">
        <f t="shared" si="150"/>
        <v>6.0876216909677004E-2</v>
      </c>
      <c r="AU716" s="122">
        <f t="shared" si="151"/>
        <v>1.1964287147607945E-2</v>
      </c>
      <c r="AV716" s="122">
        <f t="shared" si="152"/>
        <v>0.20957918001315765</v>
      </c>
      <c r="AW716" s="122">
        <f t="shared" si="153"/>
        <v>4.7559419698050422E-2</v>
      </c>
      <c r="AX716" s="122">
        <f t="shared" si="154"/>
        <v>1.0000000000000002</v>
      </c>
      <c r="AY716" s="122">
        <f>SUMPRODUCT(AN716:AW716,幕後結果_最佳化!$Z$1005:$AI$1005)</f>
        <v>0.11325008145487332</v>
      </c>
      <c r="AZ716" s="122">
        <f>(SUMPRODUCT(AN716:AW716,MMULT(AN716:AW716,幕後結果!$AB$9:$AK$18)))*252</f>
        <v>5.2082728162684958E-2</v>
      </c>
      <c r="BA716" s="122">
        <f t="shared" si="155"/>
        <v>0.22821640642750679</v>
      </c>
      <c r="BB716" s="98">
        <f t="shared" si="156"/>
        <v>0.30826040316790326</v>
      </c>
      <c r="BC716" s="56"/>
      <c r="BD716" s="56"/>
    </row>
    <row r="717" spans="1:56">
      <c r="A717" s="91">
        <v>716</v>
      </c>
      <c r="B717" s="122">
        <v>1.9774628575202957E-2</v>
      </c>
      <c r="C717" s="122">
        <v>0.7743962284109962</v>
      </c>
      <c r="D717" s="122">
        <v>0.87728679521593689</v>
      </c>
      <c r="E717" s="122">
        <v>0.11367170557403461</v>
      </c>
      <c r="F717" s="122">
        <v>0.77481542682929261</v>
      </c>
      <c r="G717" s="122">
        <v>0.88352533624994889</v>
      </c>
      <c r="H717" s="122">
        <v>0.19409729990898561</v>
      </c>
      <c r="I717" s="122">
        <v>0.4842464452370443</v>
      </c>
      <c r="J717" s="122">
        <v>0.93035412137927254</v>
      </c>
      <c r="K717" s="100">
        <v>0.84763438975611383</v>
      </c>
      <c r="L717" s="101"/>
      <c r="M717" s="102">
        <v>716</v>
      </c>
      <c r="N717" s="125">
        <v>-2.0584260091920861</v>
      </c>
      <c r="O717" s="125">
        <v>0.75340339519507116</v>
      </c>
      <c r="P717" s="125">
        <v>1.16153005115129</v>
      </c>
      <c r="Q717" s="125">
        <v>-1.2072304386825545</v>
      </c>
      <c r="R717" s="125">
        <v>0.75479974596200583</v>
      </c>
      <c r="S717" s="125">
        <v>1.1927958711925142</v>
      </c>
      <c r="T717" s="125">
        <v>-0.86289609150870106</v>
      </c>
      <c r="U717" s="122">
        <v>-3.9498573925059365E-2</v>
      </c>
      <c r="V717" s="122">
        <v>1.4784336011139281</v>
      </c>
      <c r="W717" s="94">
        <v>1.0263402727580919</v>
      </c>
      <c r="X717" s="56"/>
      <c r="Y717" s="95">
        <v>716</v>
      </c>
      <c r="Z717" s="122">
        <f>(幕後結果!$AB$2+幕後結果!$AB$4*幕後結果_最佳化!$N1718)*12/3</f>
        <v>-3.9357401142414425</v>
      </c>
      <c r="AA717" s="122">
        <f>(幕後結果!$AC$2+幕後結果!$AC$4*幕後結果_最佳化!$O1718)*12/3</f>
        <v>0.76256661878751375</v>
      </c>
      <c r="AB717" s="122">
        <f>(幕後結果!$AD$2+幕後結果!$AD$4*幕後結果_最佳化!$P1718)*12/3</f>
        <v>1.232150280794069</v>
      </c>
      <c r="AC717" s="122">
        <f>(幕後結果!$AE$2+幕後結果!$AE$4*幕後結果_最佳化!$Q1718)*12/3</f>
        <v>-0.50450407442463785</v>
      </c>
      <c r="AD717" s="122">
        <f>(幕後結果!$AF$2+幕後結果!$AF$4*幕後結果_最佳化!$R1718)*12/3</f>
        <v>2.3892409546100142</v>
      </c>
      <c r="AE717" s="122">
        <f>(幕後結果!$AG$2+幕後結果!$AG$4*幕後結果_最佳化!$S1718)*12/3</f>
        <v>0.18965398472074327</v>
      </c>
      <c r="AF717" s="122">
        <f>(幕後結果!$AH$2+幕後結果!$AH$4*幕後結果_最佳化!$T1718)*12/3</f>
        <v>-0.92408032428727738</v>
      </c>
      <c r="AG717" s="122">
        <f>(幕後結果!$AI$2+幕後結果!$AI$4*幕後結果_最佳化!$U1718)*12/3</f>
        <v>0.29509536885032894</v>
      </c>
      <c r="AH717" s="122">
        <f>(幕後結果!$AJ$2+幕後結果!$AJ$4*幕後結果_最佳化!$V1718)*12/3</f>
        <v>1.8437363358256948</v>
      </c>
      <c r="AI717" s="96">
        <f>(幕後結果!$AK$2+幕後結果!$AK$4*幕後結果_最佳化!$W1718)*12/3</f>
        <v>0.2336091746657849</v>
      </c>
      <c r="AJ717" s="56"/>
      <c r="AK717" s="56"/>
      <c r="AL717" s="56"/>
      <c r="AM717" s="104">
        <v>716</v>
      </c>
      <c r="AN717" s="122">
        <f t="shared" si="144"/>
        <v>4.3700054973811887E-2</v>
      </c>
      <c r="AO717" s="122">
        <f t="shared" si="145"/>
        <v>0.11378879122935023</v>
      </c>
      <c r="AP717" s="122">
        <f t="shared" si="146"/>
        <v>6.7246442216884306E-2</v>
      </c>
      <c r="AQ717" s="122">
        <f t="shared" si="147"/>
        <v>7.009387419252168E-2</v>
      </c>
      <c r="AR717" s="122">
        <f t="shared" si="148"/>
        <v>2.768594276526608E-4</v>
      </c>
      <c r="AS717" s="122">
        <f t="shared" si="149"/>
        <v>0.31396522744344668</v>
      </c>
      <c r="AT717" s="122">
        <f t="shared" si="150"/>
        <v>4.7186729656104105E-2</v>
      </c>
      <c r="AU717" s="122">
        <f t="shared" si="151"/>
        <v>0.13538165673473665</v>
      </c>
      <c r="AV717" s="122">
        <f t="shared" si="152"/>
        <v>1.7844921547127079E-2</v>
      </c>
      <c r="AW717" s="122">
        <f t="shared" si="153"/>
        <v>0.19051544257836464</v>
      </c>
      <c r="AX717" s="122">
        <f t="shared" si="154"/>
        <v>1</v>
      </c>
      <c r="AY717" s="122">
        <f>SUMPRODUCT(AN717:AW717,幕後結果_最佳化!$Z$1005:$AI$1005)</f>
        <v>-0.39878209863180258</v>
      </c>
      <c r="AZ717" s="122">
        <f>(SUMPRODUCT(AN717:AW717,MMULT(AN717:AW717,幕後結果!$AB$9:$AK$18)))*252</f>
        <v>6.7740219829169168E-2</v>
      </c>
      <c r="BA717" s="122">
        <f t="shared" si="155"/>
        <v>0.2602695138297399</v>
      </c>
      <c r="BB717" s="98">
        <f t="shared" si="156"/>
        <v>-1.6970181875420765</v>
      </c>
      <c r="BC717" s="56"/>
      <c r="BD717" s="56"/>
    </row>
    <row r="718" spans="1:56">
      <c r="A718" s="91">
        <v>717</v>
      </c>
      <c r="B718" s="122">
        <v>0.9993270191820316</v>
      </c>
      <c r="C718" s="122">
        <v>0.34315296718170618</v>
      </c>
      <c r="D718" s="122">
        <v>0.25844158863376987</v>
      </c>
      <c r="E718" s="122">
        <v>0.22518193088355343</v>
      </c>
      <c r="F718" s="122">
        <v>0.30433508723087543</v>
      </c>
      <c r="G718" s="122">
        <v>0.70872134907220219</v>
      </c>
      <c r="H718" s="122">
        <v>0.33473020007012866</v>
      </c>
      <c r="I718" s="122">
        <v>0.66904317193722962</v>
      </c>
      <c r="J718" s="122">
        <v>0.61005636169807209</v>
      </c>
      <c r="K718" s="100">
        <v>2.8440033736910397E-2</v>
      </c>
      <c r="L718" s="101"/>
      <c r="M718" s="102">
        <v>717</v>
      </c>
      <c r="N718" s="125">
        <v>3.2059953496689997</v>
      </c>
      <c r="O718" s="125">
        <v>-0.40387324141012482</v>
      </c>
      <c r="P718" s="125">
        <v>-0.64815736049360628</v>
      </c>
      <c r="Q718" s="125">
        <v>-0.75480855209203512</v>
      </c>
      <c r="R718" s="125">
        <v>-0.51197261661150828</v>
      </c>
      <c r="S718" s="125">
        <v>0.54965314207281613</v>
      </c>
      <c r="T718" s="125">
        <v>-0.42688869488118236</v>
      </c>
      <c r="U718" s="122">
        <v>0.43727261083187829</v>
      </c>
      <c r="V718" s="122">
        <v>0.27946593537979808</v>
      </c>
      <c r="W718" s="94">
        <v>-1.9042312963244079</v>
      </c>
      <c r="X718" s="56"/>
      <c r="Y718" s="95">
        <v>717</v>
      </c>
      <c r="Z718" s="122">
        <f>(幕後結果!$AB$2+幕後結果!$AB$4*幕後結果_最佳化!$N1719)*12/3</f>
        <v>1.4564036731187986</v>
      </c>
      <c r="AA718" s="122">
        <f>(幕後結果!$AC$2+幕後結果!$AC$4*幕後結果_最佳化!$O1719)*12/3</f>
        <v>-0.37381005413561508</v>
      </c>
      <c r="AB718" s="122">
        <f>(幕後結果!$AD$2+幕後結果!$AD$4*幕後結果_最佳化!$P1719)*12/3</f>
        <v>-0.37324196831724027</v>
      </c>
      <c r="AC718" s="122">
        <f>(幕後結果!$AE$2+幕後結果!$AE$4*幕後結果_最佳化!$Q1719)*12/3</f>
        <v>-0.4178735289956213</v>
      </c>
      <c r="AD718" s="122">
        <f>(幕後結果!$AF$2+幕後結果!$AF$4*幕後結果_最佳化!$R1719)*12/3</f>
        <v>0.18567403277223715</v>
      </c>
      <c r="AE718" s="122">
        <f>(幕後結果!$AG$2+幕後結果!$AG$4*幕後結果_最佳化!$S1719)*12/3</f>
        <v>0.52006718420503206</v>
      </c>
      <c r="AF718" s="122">
        <f>(幕後結果!$AH$2+幕後結果!$AH$4*幕後結果_最佳化!$T1719)*12/3</f>
        <v>0.14413466722845747</v>
      </c>
      <c r="AG718" s="122">
        <f>(幕後結果!$AI$2+幕後結果!$AI$4*幕後結果_最佳化!$U1719)*12/3</f>
        <v>0.26534008568435508</v>
      </c>
      <c r="AH718" s="122">
        <f>(幕後結果!$AJ$2+幕後結果!$AJ$4*幕後結果_最佳化!$V1719)*12/3</f>
        <v>2.1181227435942769</v>
      </c>
      <c r="AI718" s="96">
        <f>(幕後結果!$AK$2+幕後結果!$AK$4*幕後結果_最佳化!$W1719)*12/3</f>
        <v>-3.337294807505772</v>
      </c>
      <c r="AJ718" s="56"/>
      <c r="AK718" s="56"/>
      <c r="AL718" s="56"/>
      <c r="AM718" s="104">
        <v>717</v>
      </c>
      <c r="AN718" s="122">
        <f t="shared" si="144"/>
        <v>3.0418176508629255E-2</v>
      </c>
      <c r="AO718" s="122">
        <f t="shared" si="145"/>
        <v>0.13876575196487531</v>
      </c>
      <c r="AP718" s="122">
        <f t="shared" si="146"/>
        <v>0.15740587326510841</v>
      </c>
      <c r="AQ718" s="122">
        <f t="shared" si="147"/>
        <v>0.14876382767050619</v>
      </c>
      <c r="AR718" s="122">
        <f t="shared" si="148"/>
        <v>0.11531184340578131</v>
      </c>
      <c r="AS718" s="122">
        <f t="shared" si="149"/>
        <v>9.9846426342460007E-2</v>
      </c>
      <c r="AT718" s="122">
        <f t="shared" si="150"/>
        <v>4.8684396923147771E-2</v>
      </c>
      <c r="AU718" s="122">
        <f t="shared" si="151"/>
        <v>0.1529792656003203</v>
      </c>
      <c r="AV718" s="122">
        <f t="shared" si="152"/>
        <v>5.360310166980306E-2</v>
      </c>
      <c r="AW718" s="122">
        <f t="shared" si="153"/>
        <v>5.4221336649368512E-2</v>
      </c>
      <c r="AX718" s="122">
        <f t="shared" si="154"/>
        <v>1</v>
      </c>
      <c r="AY718" s="122">
        <f>SUMPRODUCT(AN718:AW718,幕後結果_最佳化!$Z$1005:$AI$1005)</f>
        <v>2.5197945210013936E-2</v>
      </c>
      <c r="AZ718" s="122">
        <f>(SUMPRODUCT(AN718:AW718,MMULT(AN718:AW718,幕後結果!$AB$9:$AK$18)))*252</f>
        <v>7.8655128056718357E-2</v>
      </c>
      <c r="BA718" s="122">
        <f t="shared" si="155"/>
        <v>0.28045521577734717</v>
      </c>
      <c r="BB718" s="98">
        <f t="shared" si="156"/>
        <v>-6.3119007221601076E-2</v>
      </c>
      <c r="BC718" s="56"/>
      <c r="BD718" s="56"/>
    </row>
    <row r="719" spans="1:56">
      <c r="A719" s="91">
        <v>718</v>
      </c>
      <c r="B719" s="122">
        <v>0.93263772841788595</v>
      </c>
      <c r="C719" s="122">
        <v>0.81865344179105848</v>
      </c>
      <c r="D719" s="122">
        <v>0.81142031082000288</v>
      </c>
      <c r="E719" s="122">
        <v>0.94166879192904607</v>
      </c>
      <c r="F719" s="122">
        <v>0.84763693868452106</v>
      </c>
      <c r="G719" s="122">
        <v>0.30335044412625001</v>
      </c>
      <c r="H719" s="122">
        <v>0.82071911625334981</v>
      </c>
      <c r="I719" s="122">
        <v>0.46729897607650117</v>
      </c>
      <c r="J719" s="122">
        <v>0.7497064091650143</v>
      </c>
      <c r="K719" s="100">
        <v>9.8954912070760237E-2</v>
      </c>
      <c r="L719" s="101"/>
      <c r="M719" s="102">
        <v>718</v>
      </c>
      <c r="N719" s="125">
        <v>1.4957280285972425</v>
      </c>
      <c r="O719" s="125">
        <v>0.91024538051296977</v>
      </c>
      <c r="P719" s="125">
        <v>0.88314232533230375</v>
      </c>
      <c r="Q719" s="125">
        <v>1.5689378722350131</v>
      </c>
      <c r="R719" s="125">
        <v>1.0263510917629985</v>
      </c>
      <c r="S719" s="125">
        <v>-0.51478840564189088</v>
      </c>
      <c r="T719" s="125">
        <v>0.91810906880505616</v>
      </c>
      <c r="U719" s="122">
        <v>-8.2061319194532134E-2</v>
      </c>
      <c r="V719" s="122">
        <v>0.67356614706216267</v>
      </c>
      <c r="W719" s="94">
        <v>-1.2875294140707778</v>
      </c>
      <c r="X719" s="56"/>
      <c r="Y719" s="95">
        <v>718</v>
      </c>
      <c r="Z719" s="122">
        <f>(幕後結果!$AB$2+幕後結果!$AB$4*幕後結果_最佳化!$N1720)*12/3</f>
        <v>-0.29535719125802729</v>
      </c>
      <c r="AA719" s="122">
        <f>(幕後結果!$AC$2+幕後結果!$AC$4*幕後結果_最佳化!$O1720)*12/3</f>
        <v>0.98756687823473799</v>
      </c>
      <c r="AB719" s="122">
        <f>(幕後結果!$AD$2+幕後結果!$AD$4*幕後結果_最佳化!$P1720)*12/3</f>
        <v>1.6427580642056359</v>
      </c>
      <c r="AC719" s="122">
        <f>(幕後結果!$AE$2+幕後結果!$AE$4*幕後結果_最佳化!$Q1720)*12/3</f>
        <v>3.0088695436689048</v>
      </c>
      <c r="AD719" s="122">
        <f>(幕後結果!$AF$2+幕後結果!$AF$4*幕後結果_最佳化!$R1720)*12/3</f>
        <v>4.029072357716851</v>
      </c>
      <c r="AE719" s="122">
        <f>(幕後結果!$AG$2+幕後結果!$AG$4*幕後結果_最佳化!$S1720)*12/3</f>
        <v>-3.87584365538714E-2</v>
      </c>
      <c r="AF719" s="122">
        <f>(幕後結果!$AH$2+幕後結果!$AH$4*幕後結果_最佳化!$T1720)*12/3</f>
        <v>1.6832980596697416</v>
      </c>
      <c r="AG719" s="122">
        <f>(幕後結果!$AI$2+幕後結果!$AI$4*幕後結果_最佳化!$U1720)*12/3</f>
        <v>0.50959371924726404</v>
      </c>
      <c r="AH719" s="122">
        <f>(幕後結果!$AJ$2+幕後結果!$AJ$4*幕後結果_最佳化!$V1720)*12/3</f>
        <v>1.6387124738820986</v>
      </c>
      <c r="AI719" s="96">
        <f>(幕後結果!$AK$2+幕後結果!$AK$4*幕後結果_最佳化!$W1720)*12/3</f>
        <v>-2.3281974623551793</v>
      </c>
      <c r="AJ719" s="56"/>
      <c r="AK719" s="56"/>
      <c r="AL719" s="56"/>
      <c r="AM719" s="104">
        <v>718</v>
      </c>
      <c r="AN719" s="122">
        <f t="shared" si="144"/>
        <v>9.1625601715887961E-2</v>
      </c>
      <c r="AO719" s="122">
        <f t="shared" si="145"/>
        <v>3.328390680344543E-2</v>
      </c>
      <c r="AP719" s="122">
        <f t="shared" si="146"/>
        <v>8.8707129767939485E-2</v>
      </c>
      <c r="AQ719" s="122">
        <f t="shared" si="147"/>
        <v>1.8139328830320694E-2</v>
      </c>
      <c r="AR719" s="122">
        <f t="shared" si="148"/>
        <v>0.22596182663536238</v>
      </c>
      <c r="AS719" s="122">
        <f t="shared" si="149"/>
        <v>0.13314745635515796</v>
      </c>
      <c r="AT719" s="122">
        <f t="shared" si="150"/>
        <v>0.17109530008688148</v>
      </c>
      <c r="AU719" s="122">
        <f t="shared" si="151"/>
        <v>0.12220572393315321</v>
      </c>
      <c r="AV719" s="122">
        <f t="shared" si="152"/>
        <v>2.1582589762373663E-2</v>
      </c>
      <c r="AW719" s="122">
        <f t="shared" si="153"/>
        <v>9.425113610947787E-2</v>
      </c>
      <c r="AX719" s="122">
        <f t="shared" si="154"/>
        <v>1.0000000000000002</v>
      </c>
      <c r="AY719" s="122">
        <f>SUMPRODUCT(AN719:AW719,幕後結果_最佳化!$Z$1005:$AI$1005)</f>
        <v>-6.8067017480325467E-2</v>
      </c>
      <c r="AZ719" s="122">
        <f>(SUMPRODUCT(AN719:AW719,MMULT(AN719:AW719,幕後結果!$AB$9:$AK$18)))*252</f>
        <v>8.2497797562260153E-2</v>
      </c>
      <c r="BA719" s="122">
        <f t="shared" si="155"/>
        <v>0.28722429834932167</v>
      </c>
      <c r="BB719" s="98">
        <f t="shared" si="156"/>
        <v>-0.38634272280601967</v>
      </c>
      <c r="BC719" s="56"/>
      <c r="BD719" s="56"/>
    </row>
    <row r="720" spans="1:56">
      <c r="A720" s="91">
        <v>719</v>
      </c>
      <c r="B720" s="122">
        <v>0.30115529007897446</v>
      </c>
      <c r="C720" s="122">
        <v>0.78500466504150346</v>
      </c>
      <c r="D720" s="122">
        <v>0.41551626583712431</v>
      </c>
      <c r="E720" s="122">
        <v>0.63511782440818654</v>
      </c>
      <c r="F720" s="122">
        <v>0.9649569079469662</v>
      </c>
      <c r="G720" s="122">
        <v>0.85834962371076085</v>
      </c>
      <c r="H720" s="122">
        <v>0.14473382878681185</v>
      </c>
      <c r="I720" s="122">
        <v>0.24470161456645423</v>
      </c>
      <c r="J720" s="122">
        <v>0.70182470179199452</v>
      </c>
      <c r="K720" s="100">
        <v>0.11948252738094034</v>
      </c>
      <c r="L720" s="101"/>
      <c r="M720" s="102">
        <v>719</v>
      </c>
      <c r="N720" s="125">
        <v>-0.52108066406851472</v>
      </c>
      <c r="O720" s="125">
        <v>0.78920761852786714</v>
      </c>
      <c r="P720" s="125">
        <v>-0.21337749630769884</v>
      </c>
      <c r="Q720" s="125">
        <v>0.34543901408758798</v>
      </c>
      <c r="R720" s="125">
        <v>1.811353273405496</v>
      </c>
      <c r="S720" s="125">
        <v>1.0729339491195991</v>
      </c>
      <c r="T720" s="125">
        <v>-1.0592901541531956</v>
      </c>
      <c r="U720" s="122">
        <v>-0.69125830498214891</v>
      </c>
      <c r="V720" s="122">
        <v>0.52965580316865768</v>
      </c>
      <c r="W720" s="94">
        <v>-1.1775775737731364</v>
      </c>
      <c r="X720" s="56"/>
      <c r="Y720" s="95">
        <v>719</v>
      </c>
      <c r="Z720" s="122">
        <f>(幕後結果!$AB$2+幕後結果!$AB$4*幕後結果_最佳化!$N1721)*12/3</f>
        <v>-2.3610965614828476</v>
      </c>
      <c r="AA720" s="122">
        <f>(幕後結果!$AC$2+幕後結果!$AC$4*幕後結果_最佳化!$O1721)*12/3</f>
        <v>0.82600689773742475</v>
      </c>
      <c r="AB720" s="122">
        <f>(幕後結果!$AD$2+幕後結果!$AD$4*幕後結果_最佳化!$P1721)*12/3</f>
        <v>-4.1561720438498588E-2</v>
      </c>
      <c r="AC720" s="122">
        <f>(幕後結果!$AE$2+幕後結果!$AE$4*幕後結果_最佳化!$Q1721)*12/3</f>
        <v>0.73625232608196267</v>
      </c>
      <c r="AD720" s="122">
        <f>(幕後結果!$AF$2+幕後結果!$AF$4*幕後結果_最佳化!$R1721)*12/3</f>
        <v>4.387793080728871</v>
      </c>
      <c r="AE720" s="122">
        <f>(幕後結果!$AG$2+幕後結果!$AG$4*幕後結果_最佳化!$S1721)*12/3</f>
        <v>0.61641767424578287</v>
      </c>
      <c r="AF720" s="122">
        <f>(幕後結果!$AH$2+幕後結果!$AH$4*幕後結果_最佳化!$T1721)*12/3</f>
        <v>-0.72067232476313769</v>
      </c>
      <c r="AG720" s="122">
        <f>(幕後結果!$AI$2+幕後結果!$AI$4*幕後結果_最佳化!$U1721)*12/3</f>
        <v>-0.14068728066431824</v>
      </c>
      <c r="AH720" s="122">
        <f>(幕後結果!$AJ$2+幕後結果!$AJ$4*幕後結果_最佳化!$V1721)*12/3</f>
        <v>1.3666260074365042</v>
      </c>
      <c r="AI720" s="96">
        <f>(幕後結果!$AK$2+幕後結果!$AK$4*幕後結果_最佳化!$W1721)*12/3</f>
        <v>-2.1253200106572838</v>
      </c>
      <c r="AJ720" s="56"/>
      <c r="AK720" s="56"/>
      <c r="AL720" s="56"/>
      <c r="AM720" s="104">
        <v>719</v>
      </c>
      <c r="AN720" s="122">
        <f t="shared" si="144"/>
        <v>6.356534355545565E-2</v>
      </c>
      <c r="AO720" s="122">
        <f t="shared" si="145"/>
        <v>0.15979416788030312</v>
      </c>
      <c r="AP720" s="122">
        <f t="shared" si="146"/>
        <v>5.781544044651242E-2</v>
      </c>
      <c r="AQ720" s="122">
        <f t="shared" si="147"/>
        <v>5.963183668119041E-2</v>
      </c>
      <c r="AR720" s="122">
        <f t="shared" si="148"/>
        <v>3.7883013622061638E-2</v>
      </c>
      <c r="AS720" s="122">
        <f t="shared" si="149"/>
        <v>0.12631313003017447</v>
      </c>
      <c r="AT720" s="122">
        <f t="shared" si="150"/>
        <v>7.2072771302082742E-2</v>
      </c>
      <c r="AU720" s="122">
        <f t="shared" si="151"/>
        <v>5.705531654713742E-2</v>
      </c>
      <c r="AV720" s="122">
        <f t="shared" si="152"/>
        <v>0.18252645052738087</v>
      </c>
      <c r="AW720" s="122">
        <f t="shared" si="153"/>
        <v>0.18334252940770129</v>
      </c>
      <c r="AX720" s="122">
        <f t="shared" si="154"/>
        <v>1.0000000000000002</v>
      </c>
      <c r="AY720" s="122">
        <f>SUMPRODUCT(AN720:AW720,幕後結果_最佳化!$Z$1005:$AI$1005)</f>
        <v>-0.18757884722982845</v>
      </c>
      <c r="AZ720" s="122">
        <f>(SUMPRODUCT(AN720:AW720,MMULT(AN720:AW720,幕後結果!$AB$9:$AK$18)))*252</f>
        <v>5.6049247038505223E-2</v>
      </c>
      <c r="BA720" s="122">
        <f t="shared" si="155"/>
        <v>0.23674722181792382</v>
      </c>
      <c r="BB720" s="98">
        <f t="shared" si="156"/>
        <v>-0.97352292229677684</v>
      </c>
      <c r="BC720" s="56"/>
      <c r="BD720" s="56"/>
    </row>
    <row r="721" spans="1:56">
      <c r="A721" s="91">
        <v>720</v>
      </c>
      <c r="B721" s="122">
        <v>0.43771817789266332</v>
      </c>
      <c r="C721" s="122">
        <v>0.46467573437596665</v>
      </c>
      <c r="D721" s="122">
        <v>0.40002795008060388</v>
      </c>
      <c r="E721" s="122">
        <v>0.6873927988808235</v>
      </c>
      <c r="F721" s="122">
        <v>0.69885683855963521</v>
      </c>
      <c r="G721" s="122">
        <v>0.17294057989136036</v>
      </c>
      <c r="H721" s="122">
        <v>7.690687155337117E-2</v>
      </c>
      <c r="I721" s="122">
        <v>0.34929111831269122</v>
      </c>
      <c r="J721" s="122">
        <v>0.48661651114330318</v>
      </c>
      <c r="K721" s="100">
        <v>0.16802367715630839</v>
      </c>
      <c r="L721" s="101"/>
      <c r="M721" s="102">
        <v>720</v>
      </c>
      <c r="N721" s="125">
        <v>-0.15675700892384126</v>
      </c>
      <c r="O721" s="125">
        <v>-8.8660822795099473E-2</v>
      </c>
      <c r="P721" s="125">
        <v>-0.253274758462183</v>
      </c>
      <c r="Q721" s="125">
        <v>0.48847362628225027</v>
      </c>
      <c r="R721" s="125">
        <v>0.5211154871218201</v>
      </c>
      <c r="S721" s="125">
        <v>-0.94260856003823812</v>
      </c>
      <c r="T721" s="125">
        <v>-1.4261891762059951</v>
      </c>
      <c r="U721" s="122">
        <v>-0.38723500618552392</v>
      </c>
      <c r="V721" s="122">
        <v>-3.3553726609829866E-2</v>
      </c>
      <c r="W721" s="94">
        <v>-0.96200447845490178</v>
      </c>
      <c r="X721" s="56"/>
      <c r="Y721" s="95">
        <v>720</v>
      </c>
      <c r="Z721" s="122">
        <f>(幕後結果!$AB$2+幕後結果!$AB$4*幕後結果_最佳化!$N1722)*12/3</f>
        <v>-1.9879338908371749</v>
      </c>
      <c r="AA721" s="122">
        <f>(幕後結果!$AC$2+幕後結果!$AC$4*幕後結果_最佳化!$O1722)*12/3</f>
        <v>-9.6376303076029221E-2</v>
      </c>
      <c r="AB721" s="122">
        <f>(幕後結果!$AD$2+幕後結果!$AD$4*幕後結果_最佳化!$P1722)*12/3</f>
        <v>-0.40667280458923166</v>
      </c>
      <c r="AC721" s="122">
        <f>(幕後結果!$AE$2+幕後結果!$AE$4*幕後結果_最佳化!$Q1722)*12/3</f>
        <v>0.62586947892768918</v>
      </c>
      <c r="AD721" s="122">
        <f>(幕後結果!$AF$2+幕後結果!$AF$4*幕後結果_最佳化!$R1722)*12/3</f>
        <v>2.0761545114227795</v>
      </c>
      <c r="AE721" s="122">
        <f>(幕後結果!$AG$2+幕後結果!$AG$4*幕後結果_最佳化!$S1722)*12/3</f>
        <v>-0.63411702822930249</v>
      </c>
      <c r="AF721" s="122">
        <f>(幕後結果!$AH$2+幕後結果!$AH$4*幕後結果_最佳化!$T1722)*12/3</f>
        <v>-1.0640680325407816</v>
      </c>
      <c r="AG721" s="122">
        <f>(幕後結果!$AI$2+幕後結果!$AI$4*幕後結果_最佳化!$U1722)*12/3</f>
        <v>-0.49800317829508228</v>
      </c>
      <c r="AH721" s="122">
        <f>(幕後結果!$AJ$2+幕後結果!$AJ$4*幕後結果_最佳化!$V1722)*12/3</f>
        <v>0.62660831102451908</v>
      </c>
      <c r="AI721" s="96">
        <f>(幕後結果!$AK$2+幕後結果!$AK$4*幕後結果_最佳化!$W1722)*12/3</f>
        <v>-2.8434173086537875</v>
      </c>
      <c r="AJ721" s="56"/>
      <c r="AK721" s="56"/>
      <c r="AL721" s="56"/>
      <c r="AM721" s="104">
        <v>720</v>
      </c>
      <c r="AN721" s="122">
        <f t="shared" si="144"/>
        <v>0.2613339137546366</v>
      </c>
      <c r="AO721" s="122">
        <f t="shared" si="145"/>
        <v>4.9992113415684859E-2</v>
      </c>
      <c r="AP721" s="122">
        <f t="shared" si="146"/>
        <v>0.22386465339599071</v>
      </c>
      <c r="AQ721" s="122">
        <f t="shared" si="147"/>
        <v>4.5748970277149109E-2</v>
      </c>
      <c r="AR721" s="122">
        <f t="shared" si="148"/>
        <v>2.6345730123977101E-2</v>
      </c>
      <c r="AS721" s="122">
        <f t="shared" si="149"/>
        <v>7.4997750358965318E-2</v>
      </c>
      <c r="AT721" s="122">
        <f t="shared" si="150"/>
        <v>0.12148999061706418</v>
      </c>
      <c r="AU721" s="122">
        <f t="shared" si="151"/>
        <v>2.964753030333702E-2</v>
      </c>
      <c r="AV721" s="122">
        <f t="shared" si="152"/>
        <v>3.4998597836495622E-2</v>
      </c>
      <c r="AW721" s="122">
        <f t="shared" si="153"/>
        <v>0.13158074991669944</v>
      </c>
      <c r="AX721" s="122">
        <f t="shared" si="154"/>
        <v>1</v>
      </c>
      <c r="AY721" s="122">
        <f>SUMPRODUCT(AN721:AW721,幕後結果_最佳化!$Z$1005:$AI$1005)</f>
        <v>-0.61660021900114648</v>
      </c>
      <c r="AZ721" s="122">
        <f>(SUMPRODUCT(AN721:AW721,MMULT(AN721:AW721,幕後結果!$AB$9:$AK$18)))*252</f>
        <v>6.8183353215187328E-2</v>
      </c>
      <c r="BA721" s="122">
        <f t="shared" si="155"/>
        <v>0.26111942328212073</v>
      </c>
      <c r="BB721" s="98">
        <f t="shared" si="156"/>
        <v>-2.5256651179433867</v>
      </c>
      <c r="BC721" s="56"/>
      <c r="BD721" s="56"/>
    </row>
    <row r="722" spans="1:56">
      <c r="A722" s="91">
        <v>721</v>
      </c>
      <c r="B722" s="122">
        <v>0.80898146222541523</v>
      </c>
      <c r="C722" s="122">
        <v>0.7222973083908526</v>
      </c>
      <c r="D722" s="122">
        <v>0.70055182960111084</v>
      </c>
      <c r="E722" s="122">
        <v>0.78421683796127706</v>
      </c>
      <c r="F722" s="122">
        <v>0.82435207355519724</v>
      </c>
      <c r="G722" s="122">
        <v>0.28293904159466932</v>
      </c>
      <c r="H722" s="122">
        <v>0.89486180103723911</v>
      </c>
      <c r="I722" s="122">
        <v>0.30023476801788873</v>
      </c>
      <c r="J722" s="122">
        <v>0.18354880534658213</v>
      </c>
      <c r="K722" s="100">
        <v>0.60409012448902821</v>
      </c>
      <c r="L722" s="101"/>
      <c r="M722" s="102">
        <v>721</v>
      </c>
      <c r="N722" s="125">
        <v>0.87414907372552086</v>
      </c>
      <c r="O722" s="125">
        <v>0.58967973601812451</v>
      </c>
      <c r="P722" s="125">
        <v>0.52598829334565278</v>
      </c>
      <c r="Q722" s="125">
        <v>0.78651416452607137</v>
      </c>
      <c r="R722" s="125">
        <v>0.93207870394297332</v>
      </c>
      <c r="S722" s="125">
        <v>-0.57413258709727066</v>
      </c>
      <c r="T722" s="125">
        <v>1.2528057791953351</v>
      </c>
      <c r="U722" s="122">
        <v>-0.52372541501509695</v>
      </c>
      <c r="V722" s="122">
        <v>-0.90192330459604564</v>
      </c>
      <c r="W722" s="94">
        <v>0.26394830764300825</v>
      </c>
      <c r="X722" s="56"/>
      <c r="Y722" s="95">
        <v>721</v>
      </c>
      <c r="Z722" s="122">
        <f>(幕後結果!$AB$2+幕後結果!$AB$4*幕後結果_最佳化!$N1723)*12/3</f>
        <v>-0.9320165449444362</v>
      </c>
      <c r="AA722" s="122">
        <f>(幕後結果!$AC$2+幕後結果!$AC$4*幕後結果_最佳化!$O1723)*12/3</f>
        <v>0.63819321581598787</v>
      </c>
      <c r="AB722" s="122">
        <f>(幕後結果!$AD$2+幕後結果!$AD$4*幕後結果_最佳化!$P1723)*12/3</f>
        <v>0.97674273633820297</v>
      </c>
      <c r="AC722" s="122">
        <f>(幕後結果!$AE$2+幕後結果!$AE$4*幕後結果_最佳化!$Q1723)*12/3</f>
        <v>1.7658907776183017</v>
      </c>
      <c r="AD722" s="122">
        <f>(幕後結果!$AF$2+幕後結果!$AF$4*幕後結果_最佳化!$R1723)*12/3</f>
        <v>3.3994545838248307</v>
      </c>
      <c r="AE722" s="122">
        <f>(幕後結果!$AG$2+幕後結果!$AG$4*幕後結果_最佳化!$S1723)*12/3</f>
        <v>-0.27000455135786378</v>
      </c>
      <c r="AF722" s="122">
        <f>(幕後結果!$AH$2+幕後結果!$AH$4*幕後結果_最佳化!$T1723)*12/3</f>
        <v>1.7554842038972545</v>
      </c>
      <c r="AG722" s="122">
        <f>(幕後結果!$AI$2+幕後結果!$AI$4*幕後結果_最佳化!$U1723)*12/3</f>
        <v>-0.32428539877512058</v>
      </c>
      <c r="AH722" s="122">
        <f>(幕後結果!$AJ$2+幕後結果!$AJ$4*幕後結果_最佳化!$V1723)*12/3</f>
        <v>0.22915675459562657</v>
      </c>
      <c r="AI722" s="96">
        <f>(幕後結果!$AK$2+幕後結果!$AK$4*幕後結果_最佳化!$W1723)*12/3</f>
        <v>-0.87762239948836862</v>
      </c>
      <c r="AJ722" s="56"/>
      <c r="AK722" s="56"/>
      <c r="AL722" s="56"/>
      <c r="AM722" s="104">
        <v>721</v>
      </c>
      <c r="AN722" s="122">
        <f t="shared" si="144"/>
        <v>3.2036650673748675E-2</v>
      </c>
      <c r="AO722" s="122">
        <f t="shared" si="145"/>
        <v>0.11483598126757037</v>
      </c>
      <c r="AP722" s="122">
        <f t="shared" si="146"/>
        <v>9.8181380406557342E-2</v>
      </c>
      <c r="AQ722" s="122">
        <f t="shared" si="147"/>
        <v>0.21838255533261608</v>
      </c>
      <c r="AR722" s="122">
        <f t="shared" si="148"/>
        <v>0.10141870479910624</v>
      </c>
      <c r="AS722" s="122">
        <f t="shared" si="149"/>
        <v>2.645561376100659E-2</v>
      </c>
      <c r="AT722" s="122">
        <f t="shared" si="150"/>
        <v>0.24741449731768714</v>
      </c>
      <c r="AU722" s="122">
        <f t="shared" si="151"/>
        <v>5.194748530942081E-3</v>
      </c>
      <c r="AV722" s="122">
        <f t="shared" si="152"/>
        <v>0.14778098539398662</v>
      </c>
      <c r="AW722" s="122">
        <f t="shared" si="153"/>
        <v>8.2988825167788962E-3</v>
      </c>
      <c r="AX722" s="122">
        <f t="shared" si="154"/>
        <v>1</v>
      </c>
      <c r="AY722" s="122">
        <f>SUMPRODUCT(AN722:AW722,幕後結果_最佳化!$Z$1005:$AI$1005)</f>
        <v>0.28447943991231534</v>
      </c>
      <c r="AZ722" s="122">
        <f>(SUMPRODUCT(AN722:AW722,MMULT(AN722:AW722,幕後結果!$AB$9:$AK$18)))*252</f>
        <v>6.5731495909102905E-2</v>
      </c>
      <c r="BA722" s="122">
        <f t="shared" si="155"/>
        <v>0.25638154362025145</v>
      </c>
      <c r="BB722" s="98">
        <f t="shared" si="156"/>
        <v>0.94226533041761862</v>
      </c>
      <c r="BC722" s="56"/>
      <c r="BD722" s="56"/>
    </row>
    <row r="723" spans="1:56">
      <c r="A723" s="91">
        <v>722</v>
      </c>
      <c r="B723" s="122">
        <v>0.58894653510217232</v>
      </c>
      <c r="C723" s="122">
        <v>0.53106457480066638</v>
      </c>
      <c r="D723" s="122">
        <v>0.66446847087121053</v>
      </c>
      <c r="E723" s="122">
        <v>0.81476870607925234</v>
      </c>
      <c r="F723" s="122">
        <v>0.78857933138814973</v>
      </c>
      <c r="G723" s="122">
        <v>0.48431208308806384</v>
      </c>
      <c r="H723" s="122">
        <v>2.5733193580255831E-2</v>
      </c>
      <c r="I723" s="122">
        <v>0.642699516307073</v>
      </c>
      <c r="J723" s="122">
        <v>0.60390394385613622</v>
      </c>
      <c r="K723" s="100">
        <v>0.53405964879887491</v>
      </c>
      <c r="L723" s="101"/>
      <c r="M723" s="102">
        <v>722</v>
      </c>
      <c r="N723" s="125">
        <v>0.22483590904371581</v>
      </c>
      <c r="O723" s="125">
        <v>7.794619810346444E-2</v>
      </c>
      <c r="P723" s="125">
        <v>0.42468947375550598</v>
      </c>
      <c r="Q723" s="125">
        <v>0.89560720203514599</v>
      </c>
      <c r="R723" s="125">
        <v>0.80150156707565345</v>
      </c>
      <c r="S723" s="125">
        <v>-3.9333916371978798E-2</v>
      </c>
      <c r="T723" s="125">
        <v>-1.9475704105032901</v>
      </c>
      <c r="U723" s="122">
        <v>0.36568389172214283</v>
      </c>
      <c r="V723" s="122">
        <v>0.26346510964501491</v>
      </c>
      <c r="W723" s="94">
        <v>8.5478858522970741E-2</v>
      </c>
      <c r="X723" s="56"/>
      <c r="Y723" s="95">
        <v>722</v>
      </c>
      <c r="Z723" s="122">
        <f>(幕後結果!$AB$2+幕後結果!$AB$4*幕後結果_最佳化!$N1724)*12/3</f>
        <v>-1.597082980232144</v>
      </c>
      <c r="AA723" s="122">
        <f>(幕後結果!$AC$2+幕後結果!$AC$4*幕後結果_最佳化!$O1724)*12/3</f>
        <v>8.6176868576782029E-2</v>
      </c>
      <c r="AB723" s="122">
        <f>(幕後結果!$AD$2+幕後結果!$AD$4*幕後結果_最佳化!$P1724)*12/3</f>
        <v>0.51439616634591068</v>
      </c>
      <c r="AC723" s="122">
        <f>(幕後結果!$AE$2+幕後結果!$AE$4*幕後結果_最佳化!$Q1724)*12/3</f>
        <v>1.5355403504932823</v>
      </c>
      <c r="AD723" s="122">
        <f>(幕後結果!$AF$2+幕後結果!$AF$4*幕後結果_最佳化!$R1724)*12/3</f>
        <v>3.0283614019397245</v>
      </c>
      <c r="AE723" s="122">
        <f>(幕後結果!$AG$2+幕後結果!$AG$4*幕後結果_最佳化!$S1724)*12/3</f>
        <v>-4.2569599048752627E-3</v>
      </c>
      <c r="AF723" s="122">
        <f>(幕後結果!$AH$2+幕後結果!$AH$4*幕後結果_最佳化!$T1724)*12/3</f>
        <v>-1.4642073597805101</v>
      </c>
      <c r="AG723" s="122">
        <f>(幕後結果!$AI$2+幕後結果!$AI$4*幕後結果_最佳化!$U1724)*12/3</f>
        <v>0.64322484234594357</v>
      </c>
      <c r="AH723" s="122">
        <f>(幕後結果!$AJ$2+幕後結果!$AJ$4*幕後結果_最佳化!$V1724)*12/3</f>
        <v>0.95862364354568819</v>
      </c>
      <c r="AI723" s="96">
        <f>(幕後結果!$AK$2+幕後結果!$AK$4*幕後結果_最佳化!$W1724)*12/3</f>
        <v>-0.70188649062469344</v>
      </c>
      <c r="AJ723" s="56"/>
      <c r="AK723" s="56"/>
      <c r="AL723" s="56"/>
      <c r="AM723" s="104">
        <v>722</v>
      </c>
      <c r="AN723" s="122">
        <f t="shared" si="144"/>
        <v>0.16695527033858384</v>
      </c>
      <c r="AO723" s="122">
        <f t="shared" si="145"/>
        <v>0.17605026501054755</v>
      </c>
      <c r="AP723" s="122">
        <f t="shared" si="146"/>
        <v>0.14045387749385485</v>
      </c>
      <c r="AQ723" s="122">
        <f t="shared" si="147"/>
        <v>0.1208841119583146</v>
      </c>
      <c r="AR723" s="122">
        <f t="shared" si="148"/>
        <v>4.3237941913268706E-2</v>
      </c>
      <c r="AS723" s="122">
        <f t="shared" si="149"/>
        <v>6.1587451162391275E-2</v>
      </c>
      <c r="AT723" s="122">
        <f t="shared" si="150"/>
        <v>0.13114721944224331</v>
      </c>
      <c r="AU723" s="122">
        <f t="shared" si="151"/>
        <v>3.6776697541350989E-2</v>
      </c>
      <c r="AV723" s="122">
        <f t="shared" si="152"/>
        <v>6.753365331469767E-2</v>
      </c>
      <c r="AW723" s="122">
        <f t="shared" si="153"/>
        <v>5.5373511824747264E-2</v>
      </c>
      <c r="AX723" s="122">
        <f t="shared" si="154"/>
        <v>1</v>
      </c>
      <c r="AY723" s="122">
        <f>SUMPRODUCT(AN723:AW723,幕後結果_最佳化!$Z$1005:$AI$1005)</f>
        <v>-0.24352067931083923</v>
      </c>
      <c r="AZ723" s="122">
        <f>(SUMPRODUCT(AN723:AW723,MMULT(AN723:AW723,幕後結果!$AB$9:$AK$18)))*252</f>
        <v>6.0081059578964063E-2</v>
      </c>
      <c r="BA723" s="122">
        <f t="shared" si="155"/>
        <v>0.24511438060416624</v>
      </c>
      <c r="BB723" s="98">
        <f t="shared" si="156"/>
        <v>-1.1685184631144849</v>
      </c>
      <c r="BC723" s="56"/>
      <c r="BD723" s="56"/>
    </row>
    <row r="724" spans="1:56">
      <c r="A724" s="91">
        <v>723</v>
      </c>
      <c r="B724" s="122">
        <v>0.75859575083987796</v>
      </c>
      <c r="C724" s="122">
        <v>1.1384561075200361E-2</v>
      </c>
      <c r="D724" s="122">
        <v>0.48896701333421411</v>
      </c>
      <c r="E724" s="122">
        <v>0.38653520331856006</v>
      </c>
      <c r="F724" s="122">
        <v>0.210899263692373</v>
      </c>
      <c r="G724" s="122">
        <v>8.8614527627557393E-3</v>
      </c>
      <c r="H724" s="122">
        <v>7.7014005500314786E-2</v>
      </c>
      <c r="I724" s="122">
        <v>0.47689572625133114</v>
      </c>
      <c r="J724" s="122">
        <v>0.39020153244694433</v>
      </c>
      <c r="K724" s="100">
        <v>0.80525210979621287</v>
      </c>
      <c r="L724" s="101"/>
      <c r="M724" s="102">
        <v>723</v>
      </c>
      <c r="N724" s="125">
        <v>0.70179262566886702</v>
      </c>
      <c r="O724" s="125">
        <v>-2.2772865071144519</v>
      </c>
      <c r="P724" s="125">
        <v>-2.765912258830721E-2</v>
      </c>
      <c r="Q724" s="125">
        <v>-0.28836101463942487</v>
      </c>
      <c r="R724" s="125">
        <v>-0.80330489844127473</v>
      </c>
      <c r="S724" s="125">
        <v>-2.3713569540925636</v>
      </c>
      <c r="T724" s="125">
        <v>-1.425447066518345</v>
      </c>
      <c r="U724" s="122">
        <v>-5.7946237839251839E-2</v>
      </c>
      <c r="V724" s="122">
        <v>-0.27879381026655997</v>
      </c>
      <c r="W724" s="94">
        <v>0.86053212953242975</v>
      </c>
      <c r="X724" s="56"/>
      <c r="Y724" s="95">
        <v>723</v>
      </c>
      <c r="Z724" s="122">
        <f>(幕後結果!$AB$2+幕後結果!$AB$4*幕後結果_最佳化!$N1725)*12/3</f>
        <v>-1.1085546081516764</v>
      </c>
      <c r="AA724" s="122">
        <f>(幕後結果!$AC$2+幕後結果!$AC$4*幕後結果_最佳化!$O1725)*12/3</f>
        <v>-2.3968099241463929</v>
      </c>
      <c r="AB724" s="122">
        <f>(幕後結果!$AD$2+幕後結果!$AD$4*幕後結果_最佳化!$P1725)*12/3</f>
        <v>-0.95375144487070918</v>
      </c>
      <c r="AC724" s="122">
        <f>(幕後結果!$AE$2+幕後結果!$AE$4*幕後結果_最佳化!$Q1725)*12/3</f>
        <v>-0.70324150298142707</v>
      </c>
      <c r="AD724" s="122">
        <f>(幕後結果!$AF$2+幕後結果!$AF$4*幕後結果_最佳化!$R1725)*12/3</f>
        <v>-0.43797419685039585</v>
      </c>
      <c r="AE724" s="122">
        <f>(幕後結果!$AG$2+幕後結果!$AG$4*幕後結果_最佳化!$S1725)*12/3</f>
        <v>-1.7705151896430946</v>
      </c>
      <c r="AF724" s="122">
        <f>(幕後結果!$AH$2+幕後結果!$AH$4*幕後結果_最佳化!$T1725)*12/3</f>
        <v>-1.3783956728672095</v>
      </c>
      <c r="AG724" s="122">
        <f>(幕後結果!$AI$2+幕後結果!$AI$4*幕後結果_最佳化!$U1725)*12/3</f>
        <v>-1.5355471915577457</v>
      </c>
      <c r="AH724" s="122">
        <f>(幕後結果!$AJ$2+幕後結果!$AJ$4*幕後結果_最佳化!$V1725)*12/3</f>
        <v>0.43929276857738281</v>
      </c>
      <c r="AI724" s="96">
        <f>(幕後結果!$AK$2+幕後結果!$AK$4*幕後結果_最佳化!$W1725)*12/3</f>
        <v>-2.293690059689391</v>
      </c>
      <c r="AJ724" s="56"/>
      <c r="AK724" s="56"/>
      <c r="AL724" s="56"/>
      <c r="AM724" s="104">
        <v>723</v>
      </c>
      <c r="AN724" s="122">
        <f t="shared" si="144"/>
        <v>0.12580539181900419</v>
      </c>
      <c r="AO724" s="122">
        <f t="shared" si="145"/>
        <v>1.9664436259940871E-2</v>
      </c>
      <c r="AP724" s="122">
        <f t="shared" si="146"/>
        <v>7.9660780402119033E-2</v>
      </c>
      <c r="AQ724" s="122">
        <f t="shared" si="147"/>
        <v>6.4591454892006003E-2</v>
      </c>
      <c r="AR724" s="122">
        <f t="shared" si="148"/>
        <v>0.15837156056305809</v>
      </c>
      <c r="AS724" s="122">
        <f t="shared" si="149"/>
        <v>8.7497627599038383E-2</v>
      </c>
      <c r="AT724" s="122">
        <f t="shared" si="150"/>
        <v>0.18128680801493435</v>
      </c>
      <c r="AU724" s="122">
        <f t="shared" si="151"/>
        <v>0.10586884145563577</v>
      </c>
      <c r="AV724" s="122">
        <f t="shared" si="152"/>
        <v>4.80773566050074E-2</v>
      </c>
      <c r="AW724" s="122">
        <f t="shared" si="153"/>
        <v>0.12917574238925589</v>
      </c>
      <c r="AX724" s="122">
        <f t="shared" si="154"/>
        <v>1</v>
      </c>
      <c r="AY724" s="122">
        <f>SUMPRODUCT(AN724:AW724,幕後結果_最佳化!$Z$1005:$AI$1005)</f>
        <v>-0.21116474712377675</v>
      </c>
      <c r="AZ724" s="122">
        <f>(SUMPRODUCT(AN724:AW724,MMULT(AN724:AW724,幕後結果!$AB$9:$AK$18)))*252</f>
        <v>7.1949254533623636E-2</v>
      </c>
      <c r="BA724" s="122">
        <f t="shared" si="155"/>
        <v>0.26823358203928088</v>
      </c>
      <c r="BB724" s="98">
        <f t="shared" si="156"/>
        <v>-0.94717725197649105</v>
      </c>
      <c r="BC724" s="56"/>
      <c r="BD724" s="56"/>
    </row>
    <row r="725" spans="1:56">
      <c r="A725" s="91">
        <v>724</v>
      </c>
      <c r="B725" s="122">
        <v>0.6700842888354035</v>
      </c>
      <c r="C725" s="122">
        <v>0.90358078154885768</v>
      </c>
      <c r="D725" s="122">
        <v>0.7889878712006948</v>
      </c>
      <c r="E725" s="122">
        <v>0.76250459429857309</v>
      </c>
      <c r="F725" s="122">
        <v>0.99458213545625829</v>
      </c>
      <c r="G725" s="122">
        <v>0.61803427183922666</v>
      </c>
      <c r="H725" s="122">
        <v>0.54752452564636145</v>
      </c>
      <c r="I725" s="122">
        <v>0.67293967778199226</v>
      </c>
      <c r="J725" s="122">
        <v>0.8657771781431971</v>
      </c>
      <c r="K725" s="100">
        <v>0.85375109435184049</v>
      </c>
      <c r="L725" s="101"/>
      <c r="M725" s="102">
        <v>724</v>
      </c>
      <c r="N725" s="125">
        <v>0.44014592406086073</v>
      </c>
      <c r="O725" s="125">
        <v>1.3022280563533788</v>
      </c>
      <c r="P725" s="125">
        <v>0.80291432171971944</v>
      </c>
      <c r="Q725" s="125">
        <v>0.71438230395577274</v>
      </c>
      <c r="R725" s="125">
        <v>2.5479522842279105</v>
      </c>
      <c r="S725" s="125">
        <v>0.30032212772276867</v>
      </c>
      <c r="T725" s="125">
        <v>0.11940948299455345</v>
      </c>
      <c r="U725" s="122">
        <v>0.44804510519898111</v>
      </c>
      <c r="V725" s="122">
        <v>1.1066491608121292</v>
      </c>
      <c r="W725" s="94">
        <v>1.0526578978381473</v>
      </c>
      <c r="X725" s="56"/>
      <c r="Y725" s="95">
        <v>724</v>
      </c>
      <c r="Z725" s="122">
        <f>(幕後結果!$AB$2+幕後結果!$AB$4*幕後結果_最佳化!$N1726)*12/3</f>
        <v>-1.3765492347945816</v>
      </c>
      <c r="AA725" s="122">
        <f>(幕後結果!$AC$2+幕後結果!$AC$4*幕後結果_最佳化!$O1726)*12/3</f>
        <v>1.3845728807672311</v>
      </c>
      <c r="AB725" s="122">
        <f>(幕後結果!$AD$2+幕後結果!$AD$4*幕後結果_最佳化!$P1726)*12/3</f>
        <v>1.5275582239759888</v>
      </c>
      <c r="AC725" s="122">
        <f>(幕後結果!$AE$2+幕後結果!$AE$4*幕後結果_最佳化!$Q1726)*12/3</f>
        <v>2.0033939473219426</v>
      </c>
      <c r="AD725" s="122">
        <f>(幕後結果!$AF$2+幕後結果!$AF$4*幕後結果_最佳化!$R1726)*12/3</f>
        <v>6.3951440046220993</v>
      </c>
      <c r="AE725" s="122">
        <f>(幕後結果!$AG$2+幕後結果!$AG$4*幕後結果_最佳化!$S1726)*12/3</f>
        <v>0.1897413037061805</v>
      </c>
      <c r="AF725" s="122">
        <f>(幕後結果!$AH$2+幕後結果!$AH$4*幕後結果_最佳化!$T1726)*12/3</f>
        <v>0.79817231090217788</v>
      </c>
      <c r="AG725" s="122">
        <f>(幕後結果!$AI$2+幕後結果!$AI$4*幕後結果_最佳化!$U1726)*12/3</f>
        <v>1.5411996832036874</v>
      </c>
      <c r="AH725" s="122">
        <f>(幕後結果!$AJ$2+幕後結果!$AJ$4*幕後結果_最佳化!$V1726)*12/3</f>
        <v>1.6776319423868582</v>
      </c>
      <c r="AI725" s="96">
        <f>(幕後結果!$AK$2+幕後結果!$AK$4*幕後結果_最佳化!$W1726)*12/3</f>
        <v>1.5606794741244372</v>
      </c>
      <c r="AJ725" s="56"/>
      <c r="AK725" s="56"/>
      <c r="AL725" s="56"/>
      <c r="AM725" s="104">
        <v>724</v>
      </c>
      <c r="AN725" s="122">
        <f t="shared" si="144"/>
        <v>0.11553205395873253</v>
      </c>
      <c r="AO725" s="122">
        <f t="shared" si="145"/>
        <v>0.13649135294629453</v>
      </c>
      <c r="AP725" s="122">
        <f t="shared" si="146"/>
        <v>0.11248190208321306</v>
      </c>
      <c r="AQ725" s="122">
        <f t="shared" si="147"/>
        <v>5.9906623379156233E-2</v>
      </c>
      <c r="AR725" s="122">
        <f t="shared" si="148"/>
        <v>8.6838047096070445E-2</v>
      </c>
      <c r="AS725" s="122">
        <f t="shared" si="149"/>
        <v>6.6588607009512482E-2</v>
      </c>
      <c r="AT725" s="122">
        <f t="shared" si="150"/>
        <v>0.15619156807861861</v>
      </c>
      <c r="AU725" s="122">
        <f t="shared" si="151"/>
        <v>6.9406645032851405E-2</v>
      </c>
      <c r="AV725" s="122">
        <f t="shared" si="152"/>
        <v>0.10967748214308823</v>
      </c>
      <c r="AW725" s="122">
        <f t="shared" si="153"/>
        <v>8.6885718272462401E-2</v>
      </c>
      <c r="AX725" s="122">
        <f t="shared" si="154"/>
        <v>1</v>
      </c>
      <c r="AY725" s="122">
        <f>SUMPRODUCT(AN725:AW725,幕後結果_最佳化!$Z$1005:$AI$1005)</f>
        <v>-0.13281720387552456</v>
      </c>
      <c r="AZ725" s="122">
        <f>(SUMPRODUCT(AN725:AW725,MMULT(AN725:AW725,幕後結果!$AB$9:$AK$18)))*252</f>
        <v>5.6337159225291575E-2</v>
      </c>
      <c r="BA725" s="122">
        <f t="shared" si="155"/>
        <v>0.23735450116922488</v>
      </c>
      <c r="BB725" s="98">
        <f t="shared" si="156"/>
        <v>-0.74031544803207572</v>
      </c>
      <c r="BC725" s="56"/>
      <c r="BD725" s="56"/>
    </row>
    <row r="726" spans="1:56">
      <c r="A726" s="91">
        <v>725</v>
      </c>
      <c r="B726" s="122">
        <v>0.12285604514494208</v>
      </c>
      <c r="C726" s="122">
        <v>0.78810753462683558</v>
      </c>
      <c r="D726" s="122">
        <v>3.1149474826763779E-2</v>
      </c>
      <c r="E726" s="122">
        <v>0.46895587212639001</v>
      </c>
      <c r="F726" s="122">
        <v>0.5908627063238292</v>
      </c>
      <c r="G726" s="122">
        <v>0.93521243780190844</v>
      </c>
      <c r="H726" s="122">
        <v>0.17338508781368778</v>
      </c>
      <c r="I726" s="122">
        <v>0.26367315274850611</v>
      </c>
      <c r="J726" s="122">
        <v>0.39369295113225045</v>
      </c>
      <c r="K726" s="100">
        <v>0.74402236683379375</v>
      </c>
      <c r="L726" s="101"/>
      <c r="M726" s="102">
        <v>725</v>
      </c>
      <c r="N726" s="125">
        <v>-1.1608274185059824</v>
      </c>
      <c r="O726" s="125">
        <v>0.79987205393968819</v>
      </c>
      <c r="P726" s="125">
        <v>-1.8641620591514858</v>
      </c>
      <c r="Q726" s="125">
        <v>-7.7894789428081174E-2</v>
      </c>
      <c r="R726" s="125">
        <v>0.22976473714055975</v>
      </c>
      <c r="S726" s="125">
        <v>1.5157794721555156</v>
      </c>
      <c r="T726" s="125">
        <v>-0.94087255106833656</v>
      </c>
      <c r="U726" s="122">
        <v>-0.63206209058785678</v>
      </c>
      <c r="V726" s="122">
        <v>-0.26970670440349781</v>
      </c>
      <c r="W726" s="94">
        <v>0.65579619287610813</v>
      </c>
      <c r="X726" s="56"/>
      <c r="Y726" s="95">
        <v>725</v>
      </c>
      <c r="Z726" s="122">
        <f>(幕後結果!$AB$2+幕後結果!$AB$4*幕後結果_最佳化!$N1727)*12/3</f>
        <v>-3.0163644916642887</v>
      </c>
      <c r="AA726" s="122">
        <f>(幕後結果!$AC$2+幕後結果!$AC$4*幕後結果_最佳化!$O1727)*12/3</f>
        <v>0.82664371060740482</v>
      </c>
      <c r="AB726" s="122">
        <f>(幕後結果!$AD$2+幕後結果!$AD$4*幕後結果_最佳化!$P1727)*12/3</f>
        <v>-2.0469290769587634</v>
      </c>
      <c r="AC726" s="122">
        <f>(幕後結果!$AE$2+幕後結果!$AE$4*幕後結果_最佳化!$Q1727)*12/3</f>
        <v>-0.67391433390182398</v>
      </c>
      <c r="AD726" s="122">
        <f>(幕後結果!$AF$2+幕後結果!$AF$4*幕後結果_最佳化!$R1727)*12/3</f>
        <v>0.65772897086159299</v>
      </c>
      <c r="AE726" s="122">
        <f>(幕後結果!$AG$2+幕後結果!$AG$4*幕後結果_最佳化!$S1727)*12/3</f>
        <v>1.0146428520451378</v>
      </c>
      <c r="AF726" s="122">
        <f>(幕後結果!$AH$2+幕後結果!$AH$4*幕後結果_最佳化!$T1727)*12/3</f>
        <v>-0.89562236662281125</v>
      </c>
      <c r="AG726" s="122">
        <f>(幕後結果!$AI$2+幕後結果!$AI$4*幕後結果_最佳化!$U1727)*12/3</f>
        <v>-0.77304917328011147</v>
      </c>
      <c r="AH726" s="122">
        <f>(幕後結果!$AJ$2+幕後結果!$AJ$4*幕後結果_最佳化!$V1727)*12/3</f>
        <v>0.89755539086350511</v>
      </c>
      <c r="AI726" s="96">
        <f>(幕後結果!$AK$2+幕後結果!$AK$4*幕後結果_最佳化!$W1727)*12/3</f>
        <v>-0.94963851660392817</v>
      </c>
      <c r="AJ726" s="56"/>
      <c r="AK726" s="56"/>
      <c r="AL726" s="56"/>
      <c r="AM726" s="104">
        <v>725</v>
      </c>
      <c r="AN726" s="122">
        <f t="shared" si="144"/>
        <v>8.9105191471644848E-2</v>
      </c>
      <c r="AO726" s="122">
        <f t="shared" si="145"/>
        <v>0.18018743051240749</v>
      </c>
      <c r="AP726" s="122">
        <f t="shared" si="146"/>
        <v>0.18725359112260889</v>
      </c>
      <c r="AQ726" s="122">
        <f t="shared" si="147"/>
        <v>0.19791092705311547</v>
      </c>
      <c r="AR726" s="122">
        <f t="shared" si="148"/>
        <v>2.6112512491990373E-2</v>
      </c>
      <c r="AS726" s="122">
        <f t="shared" si="149"/>
        <v>8.3361603369559653E-2</v>
      </c>
      <c r="AT726" s="122">
        <f t="shared" si="150"/>
        <v>0.12253644298799346</v>
      </c>
      <c r="AU726" s="122">
        <f t="shared" si="151"/>
        <v>6.3078643987712511E-3</v>
      </c>
      <c r="AV726" s="122">
        <f t="shared" si="152"/>
        <v>6.7746047100877586E-3</v>
      </c>
      <c r="AW726" s="122">
        <f t="shared" si="153"/>
        <v>0.10044983188182076</v>
      </c>
      <c r="AX726" s="122">
        <f t="shared" si="154"/>
        <v>1</v>
      </c>
      <c r="AY726" s="122">
        <f>SUMPRODUCT(AN726:AW726,幕後結果_最佳化!$Z$1005:$AI$1005)</f>
        <v>-0.21964596106942058</v>
      </c>
      <c r="AZ726" s="122">
        <f>(SUMPRODUCT(AN726:AW726,MMULT(AN726:AW726,幕後結果!$AB$9:$AK$18)))*252</f>
        <v>7.7086433611476657E-2</v>
      </c>
      <c r="BA726" s="122">
        <f t="shared" si="155"/>
        <v>0.27764443738615879</v>
      </c>
      <c r="BB726" s="98">
        <f t="shared" si="156"/>
        <v>-0.94561938118090705</v>
      </c>
      <c r="BC726" s="56"/>
      <c r="BD726" s="56"/>
    </row>
    <row r="727" spans="1:56">
      <c r="A727" s="91">
        <v>726</v>
      </c>
      <c r="B727" s="122">
        <v>0.47625287850347275</v>
      </c>
      <c r="C727" s="122">
        <v>0.99281667000448914</v>
      </c>
      <c r="D727" s="122">
        <v>0.11299983219171628</v>
      </c>
      <c r="E727" s="122">
        <v>0.56661962986105707</v>
      </c>
      <c r="F727" s="122">
        <v>0.73433991127162446</v>
      </c>
      <c r="G727" s="122">
        <v>3.9833876020318959E-2</v>
      </c>
      <c r="H727" s="122">
        <v>3.763375681924086E-2</v>
      </c>
      <c r="I727" s="122">
        <v>0.74080699690277263</v>
      </c>
      <c r="J727" s="122">
        <v>0.16353513730233327</v>
      </c>
      <c r="K727" s="100">
        <v>0.8739448864292918</v>
      </c>
      <c r="L727" s="101"/>
      <c r="M727" s="102">
        <v>726</v>
      </c>
      <c r="N727" s="125">
        <v>-5.9560401960757209E-2</v>
      </c>
      <c r="O727" s="125">
        <v>2.4479625186421234</v>
      </c>
      <c r="P727" s="125">
        <v>-1.2107280082006961</v>
      </c>
      <c r="Q727" s="125">
        <v>0.16777442867608924</v>
      </c>
      <c r="R727" s="125">
        <v>0.62599201703909613</v>
      </c>
      <c r="S727" s="125">
        <v>-1.7526171117138718</v>
      </c>
      <c r="T727" s="125">
        <v>-1.7788307532727223</v>
      </c>
      <c r="U727" s="122">
        <v>0.64583532794378451</v>
      </c>
      <c r="V727" s="122">
        <v>-0.98003209823877147</v>
      </c>
      <c r="W727" s="94">
        <v>1.1452388547201364</v>
      </c>
      <c r="X727" s="56"/>
      <c r="Y727" s="95">
        <v>726</v>
      </c>
      <c r="Z727" s="122">
        <f>(幕後結果!$AB$2+幕後結果!$AB$4*幕後結果_最佳化!$N1728)*12/3</f>
        <v>-1.8883791544925381</v>
      </c>
      <c r="AA727" s="122">
        <f>(幕後結果!$AC$2+幕後結果!$AC$4*幕後結果_最佳化!$O1728)*12/3</f>
        <v>2.5880021711619632</v>
      </c>
      <c r="AB727" s="122">
        <f>(幕後結果!$AD$2+幕後結果!$AD$4*幕後結果_最佳化!$P1728)*12/3</f>
        <v>-0.36698300188432037</v>
      </c>
      <c r="AC727" s="122">
        <f>(幕後結果!$AE$2+幕後結果!$AE$4*幕後結果_最佳化!$Q1728)*12/3</f>
        <v>0.69797651680450168</v>
      </c>
      <c r="AD727" s="122">
        <f>(幕後結果!$AF$2+幕後結果!$AF$4*幕後結果_最佳化!$R1728)*12/3</f>
        <v>1.9552427530667913</v>
      </c>
      <c r="AE727" s="122">
        <f>(幕後結果!$AG$2+幕後結果!$AG$4*幕後結果_最佳化!$S1728)*12/3</f>
        <v>-0.86682923281629309</v>
      </c>
      <c r="AF727" s="122">
        <f>(幕後結果!$AH$2+幕後結果!$AH$4*幕後結果_最佳化!$T1728)*12/3</f>
        <v>-0.74068454701944431</v>
      </c>
      <c r="AG727" s="122">
        <f>(幕後結果!$AI$2+幕後結果!$AI$4*幕後結果_最佳化!$U1728)*12/3</f>
        <v>2.0006169582953324</v>
      </c>
      <c r="AH727" s="122">
        <f>(幕後結果!$AJ$2+幕後結果!$AJ$4*幕後結果_最佳化!$V1728)*12/3</f>
        <v>-0.47855798328002025</v>
      </c>
      <c r="AI727" s="96">
        <f>(幕後結果!$AK$2+幕後結果!$AK$4*幕後結果_最佳化!$W1728)*12/3</f>
        <v>1.5852631516125157</v>
      </c>
      <c r="AJ727" s="56"/>
      <c r="AK727" s="56"/>
      <c r="AL727" s="56"/>
      <c r="AM727" s="104">
        <v>726</v>
      </c>
      <c r="AN727" s="122">
        <f t="shared" si="144"/>
        <v>0.18916435706615436</v>
      </c>
      <c r="AO727" s="122">
        <f t="shared" si="145"/>
        <v>1.0182490897620843E-2</v>
      </c>
      <c r="AP727" s="122">
        <f t="shared" si="146"/>
        <v>0.13220769030318189</v>
      </c>
      <c r="AQ727" s="122">
        <f t="shared" si="147"/>
        <v>1.4955997473498935E-2</v>
      </c>
      <c r="AR727" s="122">
        <f t="shared" si="148"/>
        <v>0.14306164175843508</v>
      </c>
      <c r="AS727" s="122">
        <f t="shared" si="149"/>
        <v>0.14447474234482127</v>
      </c>
      <c r="AT727" s="122">
        <f t="shared" si="150"/>
        <v>5.6931154192297405E-2</v>
      </c>
      <c r="AU727" s="122">
        <f t="shared" si="151"/>
        <v>4.8738751052857639E-2</v>
      </c>
      <c r="AV727" s="122">
        <f t="shared" si="152"/>
        <v>0.11835216114081143</v>
      </c>
      <c r="AW727" s="122">
        <f t="shared" si="153"/>
        <v>0.141931013770321</v>
      </c>
      <c r="AX727" s="122">
        <f t="shared" si="154"/>
        <v>0.99999999999999989</v>
      </c>
      <c r="AY727" s="122">
        <f>SUMPRODUCT(AN727:AW727,幕後結果_最佳化!$Z$1005:$AI$1005)</f>
        <v>-0.32750467936885946</v>
      </c>
      <c r="AZ727" s="122">
        <f>(SUMPRODUCT(AN727:AW727,MMULT(AN727:AW727,幕後結果!$AB$9:$AK$18)))*252</f>
        <v>6.4209447884799722E-2</v>
      </c>
      <c r="BA727" s="122">
        <f t="shared" si="155"/>
        <v>0.25339583241403107</v>
      </c>
      <c r="BB727" s="98">
        <f t="shared" si="156"/>
        <v>-1.4617631073096897</v>
      </c>
      <c r="BC727" s="56"/>
      <c r="BD727" s="56"/>
    </row>
    <row r="728" spans="1:56">
      <c r="A728" s="91">
        <v>727</v>
      </c>
      <c r="B728" s="122">
        <v>0.42342740349360741</v>
      </c>
      <c r="C728" s="122">
        <v>0.92236667516243886</v>
      </c>
      <c r="D728" s="122">
        <v>0.30069008602710601</v>
      </c>
      <c r="E728" s="122">
        <v>0.52211026547121597</v>
      </c>
      <c r="F728" s="122">
        <v>0.17705899807716197</v>
      </c>
      <c r="G728" s="122">
        <v>0.94399859108568274</v>
      </c>
      <c r="H728" s="122">
        <v>0.95193435800095028</v>
      </c>
      <c r="I728" s="122">
        <v>0.30370629495308132</v>
      </c>
      <c r="J728" s="122">
        <v>0.80552092409202936</v>
      </c>
      <c r="K728" s="100">
        <v>0.94547801369508799</v>
      </c>
      <c r="L728" s="101"/>
      <c r="M728" s="102">
        <v>727</v>
      </c>
      <c r="N728" s="125">
        <v>-0.19313300243634232</v>
      </c>
      <c r="O728" s="125">
        <v>1.4211723884444942</v>
      </c>
      <c r="P728" s="125">
        <v>-0.52241678462053442</v>
      </c>
      <c r="Q728" s="125">
        <v>5.5450619816978242E-2</v>
      </c>
      <c r="R728" s="125">
        <v>-0.92663130355473222</v>
      </c>
      <c r="S728" s="125">
        <v>1.5892550707305162</v>
      </c>
      <c r="T728" s="125">
        <v>1.6639056587896275</v>
      </c>
      <c r="U728" s="122">
        <v>-0.51377030728471496</v>
      </c>
      <c r="V728" s="122">
        <v>0.86150830000889678</v>
      </c>
      <c r="W728" s="94">
        <v>1.6025050459384207</v>
      </c>
      <c r="X728" s="56"/>
      <c r="Y728" s="95">
        <v>727</v>
      </c>
      <c r="Z728" s="122">
        <f>(幕後結果!$AB$2+幕後結果!$AB$4*幕後結果_最佳化!$N1729)*12/3</f>
        <v>-2.0251924182339871</v>
      </c>
      <c r="AA728" s="122">
        <f>(幕後結果!$AC$2+幕後結果!$AC$4*幕後結果_最佳化!$O1729)*12/3</f>
        <v>1.499835331844811</v>
      </c>
      <c r="AB728" s="122">
        <f>(幕後結果!$AD$2+幕後結果!$AD$4*幕後結果_最佳化!$P1729)*12/3</f>
        <v>-5.600944062419607E-2</v>
      </c>
      <c r="AC728" s="122">
        <f>(幕後結果!$AE$2+幕後結果!$AE$4*幕後結果_最佳化!$Q1729)*12/3</f>
        <v>0.54747617284437355</v>
      </c>
      <c r="AD728" s="122">
        <f>(幕後結果!$AF$2+幕後結果!$AF$4*幕後結果_最佳化!$R1729)*12/3</f>
        <v>-0.68786620879287019</v>
      </c>
      <c r="AE728" s="122">
        <f>(幕後結果!$AG$2+幕後結果!$AG$4*幕後結果_最佳化!$S1729)*12/3</f>
        <v>1.1831803595500754</v>
      </c>
      <c r="AF728" s="122">
        <f>(幕後結果!$AH$2+幕後結果!$AH$4*幕後結果_最佳化!$T1729)*12/3</f>
        <v>1.7985166413530094</v>
      </c>
      <c r="AG728" s="122">
        <f>(幕後結果!$AI$2+幕後結果!$AI$4*幕後結果_最佳化!$U1729)*12/3</f>
        <v>-0.57250878261252769</v>
      </c>
      <c r="AH728" s="122">
        <f>(幕後結果!$AJ$2+幕後結果!$AJ$4*幕後結果_最佳化!$V1729)*12/3</f>
        <v>2.2776327778894268</v>
      </c>
      <c r="AI728" s="96">
        <f>(幕後結果!$AK$2+幕後結果!$AK$4*幕後結果_最佳化!$W1729)*12/3</f>
        <v>-0.26059059268433038</v>
      </c>
      <c r="AJ728" s="56"/>
      <c r="AK728" s="56"/>
      <c r="AL728" s="56"/>
      <c r="AM728" s="104">
        <v>727</v>
      </c>
      <c r="AN728" s="122">
        <f t="shared" si="144"/>
        <v>0.142079292065795</v>
      </c>
      <c r="AO728" s="122">
        <f t="shared" si="145"/>
        <v>7.0351656076767105E-2</v>
      </c>
      <c r="AP728" s="122">
        <f t="shared" si="146"/>
        <v>1.7715112783146882E-2</v>
      </c>
      <c r="AQ728" s="122">
        <f t="shared" si="147"/>
        <v>0.11356837150647922</v>
      </c>
      <c r="AR728" s="122">
        <f t="shared" si="148"/>
        <v>0.10847764353078086</v>
      </c>
      <c r="AS728" s="122">
        <f t="shared" si="149"/>
        <v>0.17674981133844092</v>
      </c>
      <c r="AT728" s="122">
        <f t="shared" si="150"/>
        <v>9.6287662604495478E-2</v>
      </c>
      <c r="AU728" s="122">
        <f t="shared" si="151"/>
        <v>2.5463553648384433E-2</v>
      </c>
      <c r="AV728" s="122">
        <f t="shared" si="152"/>
        <v>0.18214878105581933</v>
      </c>
      <c r="AW728" s="122">
        <f t="shared" si="153"/>
        <v>6.7158115389890902E-2</v>
      </c>
      <c r="AX728" s="122">
        <f t="shared" si="154"/>
        <v>1.0000000000000002</v>
      </c>
      <c r="AY728" s="122">
        <f>SUMPRODUCT(AN728:AW728,幕後結果_最佳化!$Z$1005:$AI$1005)</f>
        <v>-5.146367206767391E-2</v>
      </c>
      <c r="AZ728" s="122">
        <f>(SUMPRODUCT(AN728:AW728,MMULT(AN728:AW728,幕後結果!$AB$9:$AK$18)))*252</f>
        <v>4.6306179945130602E-2</v>
      </c>
      <c r="BA728" s="122">
        <f t="shared" si="155"/>
        <v>0.21518870775468354</v>
      </c>
      <c r="BB728" s="98">
        <f t="shared" si="156"/>
        <v>-0.43851591030161802</v>
      </c>
      <c r="BC728" s="56"/>
      <c r="BD728" s="56"/>
    </row>
    <row r="729" spans="1:56">
      <c r="A729" s="91">
        <v>728</v>
      </c>
      <c r="B729" s="122">
        <v>0.73592734981154284</v>
      </c>
      <c r="C729" s="122">
        <v>0.16716387038145331</v>
      </c>
      <c r="D729" s="122">
        <v>0.30525186029153284</v>
      </c>
      <c r="E729" s="122">
        <v>0.28088593416927954</v>
      </c>
      <c r="F729" s="122">
        <v>0.79890984434775603</v>
      </c>
      <c r="G729" s="122">
        <v>0.32362975791542237</v>
      </c>
      <c r="H729" s="122">
        <v>0.43069204308736353</v>
      </c>
      <c r="I729" s="122">
        <v>0.12687164276981422</v>
      </c>
      <c r="J729" s="122">
        <v>0.26178488424760649</v>
      </c>
      <c r="K729" s="100">
        <v>0.73709608654292036</v>
      </c>
      <c r="L729" s="101"/>
      <c r="M729" s="102">
        <v>728</v>
      </c>
      <c r="N729" s="125">
        <v>0.6308397643621384</v>
      </c>
      <c r="O729" s="125">
        <v>-0.96543347651075673</v>
      </c>
      <c r="P729" s="125">
        <v>-0.50935456056048645</v>
      </c>
      <c r="Q729" s="125">
        <v>-0.58021169441720544</v>
      </c>
      <c r="R729" s="125">
        <v>0.83773364793052463</v>
      </c>
      <c r="S729" s="125">
        <v>-0.457572623179961</v>
      </c>
      <c r="T729" s="125">
        <v>-0.17461255056379968</v>
      </c>
      <c r="U729" s="122">
        <v>-1.1413043668845002</v>
      </c>
      <c r="V729" s="122">
        <v>-0.63785239571597319</v>
      </c>
      <c r="W729" s="94">
        <v>0.63441836581681776</v>
      </c>
      <c r="X729" s="56"/>
      <c r="Y729" s="95">
        <v>728</v>
      </c>
      <c r="Z729" s="122">
        <f>(幕後結果!$AB$2+幕後結果!$AB$4*幕後結果_最佳化!$N1730)*12/3</f>
        <v>-1.1812288878512938</v>
      </c>
      <c r="AA729" s="122">
        <f>(幕後結果!$AC$2+幕後結果!$AC$4*幕後結果_最佳化!$O1730)*12/3</f>
        <v>-1.0105595520942268</v>
      </c>
      <c r="AB729" s="122">
        <f>(幕後結果!$AD$2+幕後結果!$AD$4*幕後結果_最佳化!$P1730)*12/3</f>
        <v>-0.94032136079695894</v>
      </c>
      <c r="AC729" s="122">
        <f>(幕後結果!$AE$2+幕後結果!$AE$4*幕後結果_最佳化!$Q1730)*12/3</f>
        <v>-0.81534457451260456</v>
      </c>
      <c r="AD729" s="122">
        <f>(幕後結果!$AF$2+幕後結果!$AF$4*幕後結果_最佳化!$R1730)*12/3</f>
        <v>2.3274183897684599</v>
      </c>
      <c r="AE729" s="122">
        <f>(幕後結果!$AG$2+幕後結果!$AG$4*幕後結果_最佳化!$S1730)*12/3</f>
        <v>-0.50920021342896471</v>
      </c>
      <c r="AF729" s="122">
        <f>(幕後結果!$AH$2+幕後結果!$AH$4*幕後結果_最佳化!$T1730)*12/3</f>
        <v>-6.7604608942355982E-2</v>
      </c>
      <c r="AG729" s="122">
        <f>(幕後結果!$AI$2+幕後結果!$AI$4*幕後結果_最佳化!$U1730)*12/3</f>
        <v>-1.8037880363456857</v>
      </c>
      <c r="AH729" s="122">
        <f>(幕後結果!$AJ$2+幕後結果!$AJ$4*幕後結果_最佳化!$V1730)*12/3</f>
        <v>0.55996938746712976</v>
      </c>
      <c r="AI729" s="96">
        <f>(幕後結果!$AK$2+幕後結果!$AK$4*幕後結果_最佳化!$W1730)*12/3</f>
        <v>-1.6645401335094607</v>
      </c>
      <c r="AJ729" s="56"/>
      <c r="AK729" s="56"/>
      <c r="AL729" s="56"/>
      <c r="AM729" s="104">
        <v>728</v>
      </c>
      <c r="AN729" s="122">
        <f t="shared" si="144"/>
        <v>9.5036064935508577E-3</v>
      </c>
      <c r="AO729" s="122">
        <f t="shared" si="145"/>
        <v>1.5297663458488804E-2</v>
      </c>
      <c r="AP729" s="122">
        <f t="shared" si="146"/>
        <v>0.11812524399714014</v>
      </c>
      <c r="AQ729" s="122">
        <f t="shared" si="147"/>
        <v>0.19500884237729726</v>
      </c>
      <c r="AR729" s="122">
        <f t="shared" si="148"/>
        <v>0.12871290393809079</v>
      </c>
      <c r="AS729" s="122">
        <f t="shared" si="149"/>
        <v>9.0627758196249047E-2</v>
      </c>
      <c r="AT729" s="122">
        <f t="shared" si="150"/>
        <v>9.727550016052347E-2</v>
      </c>
      <c r="AU729" s="122">
        <f t="shared" si="151"/>
        <v>8.7974604087015629E-2</v>
      </c>
      <c r="AV729" s="122">
        <f t="shared" si="152"/>
        <v>0.12909293149318776</v>
      </c>
      <c r="AW729" s="122">
        <f t="shared" si="153"/>
        <v>0.12838094579845624</v>
      </c>
      <c r="AX729" s="122">
        <f t="shared" si="154"/>
        <v>1</v>
      </c>
      <c r="AY729" s="122">
        <f>SUMPRODUCT(AN729:AW729,幕後結果_最佳化!$Z$1005:$AI$1005)</f>
        <v>7.3700894623441038E-2</v>
      </c>
      <c r="AZ729" s="122">
        <f>(SUMPRODUCT(AN729:AW729,MMULT(AN729:AW729,幕後結果!$AB$9:$AK$18)))*252</f>
        <v>7.3136469405148341E-2</v>
      </c>
      <c r="BA729" s="122">
        <f t="shared" si="155"/>
        <v>0.27043755176592682</v>
      </c>
      <c r="BB729" s="98">
        <f t="shared" si="156"/>
        <v>0.11389281711180514</v>
      </c>
      <c r="BC729" s="56"/>
      <c r="BD729" s="56"/>
    </row>
    <row r="730" spans="1:56">
      <c r="A730" s="91">
        <v>729</v>
      </c>
      <c r="B730" s="122">
        <v>0.75686786576690301</v>
      </c>
      <c r="C730" s="122">
        <v>0.81855854528579219</v>
      </c>
      <c r="D730" s="122">
        <v>0.50007272306536299</v>
      </c>
      <c r="E730" s="122">
        <v>5.8685707332391646E-2</v>
      </c>
      <c r="F730" s="122">
        <v>0.67745810488768554</v>
      </c>
      <c r="G730" s="122">
        <v>0.83084476989620026</v>
      </c>
      <c r="H730" s="122">
        <v>0.50996880898179731</v>
      </c>
      <c r="I730" s="122">
        <v>0.10566514214376954</v>
      </c>
      <c r="J730" s="122">
        <v>0.35604151716112042</v>
      </c>
      <c r="K730" s="100">
        <v>0.31283456594612313</v>
      </c>
      <c r="L730" s="101"/>
      <c r="M730" s="102">
        <v>729</v>
      </c>
      <c r="N730" s="125">
        <v>0.69626279489227916</v>
      </c>
      <c r="O730" s="125">
        <v>0.90988547736705983</v>
      </c>
      <c r="P730" s="125">
        <v>1.8228969286627485E-4</v>
      </c>
      <c r="Q730" s="125">
        <v>-1.5659026274436534</v>
      </c>
      <c r="R730" s="125">
        <v>0.46060253821799352</v>
      </c>
      <c r="S730" s="125">
        <v>0.95750889245569548</v>
      </c>
      <c r="T730" s="125">
        <v>2.499069947583386E-2</v>
      </c>
      <c r="U730" s="122">
        <v>-1.2499158623283186</v>
      </c>
      <c r="V730" s="122">
        <v>-0.3690599579072773</v>
      </c>
      <c r="W730" s="94">
        <v>-0.48783159249793434</v>
      </c>
      <c r="X730" s="56"/>
      <c r="Y730" s="95">
        <v>729</v>
      </c>
      <c r="Z730" s="122">
        <f>(幕後結果!$AB$2+幕後結果!$AB$4*幕後結果_最佳化!$N1731)*12/3</f>
        <v>-1.1142186005706995</v>
      </c>
      <c r="AA730" s="122">
        <f>(幕後結果!$AC$2+幕後結果!$AC$4*幕後結果_最佳化!$O1731)*12/3</f>
        <v>0.97388735161712126</v>
      </c>
      <c r="AB730" s="122">
        <f>(幕後結果!$AD$2+幕後結果!$AD$4*幕後結果_最佳化!$P1731)*12/3</f>
        <v>0.48250203495497962</v>
      </c>
      <c r="AC730" s="122">
        <f>(幕後結果!$AE$2+幕後結果!$AE$4*幕後結果_最佳化!$Q1731)*12/3</f>
        <v>-0.93874223081450181</v>
      </c>
      <c r="AD730" s="122">
        <f>(幕後結果!$AF$2+幕後結果!$AF$4*幕後結果_最佳化!$R1731)*12/3</f>
        <v>1.7031131035507396</v>
      </c>
      <c r="AE730" s="122">
        <f>(幕後結果!$AG$2+幕後結果!$AG$4*幕後結果_最佳化!$S1731)*12/3</f>
        <v>0.39821828270566967</v>
      </c>
      <c r="AF730" s="122">
        <f>(幕後結果!$AH$2+幕後結果!$AH$4*幕後結果_最佳化!$T1731)*12/3</f>
        <v>0.38904594362868017</v>
      </c>
      <c r="AG730" s="122">
        <f>(幕後結果!$AI$2+幕後結果!$AI$4*幕後結果_最佳化!$U1731)*12/3</f>
        <v>-0.7479441955995666</v>
      </c>
      <c r="AH730" s="122">
        <f>(幕後結果!$AJ$2+幕後結果!$AJ$4*幕後結果_最佳化!$V1731)*12/3</f>
        <v>1.1470806256785155</v>
      </c>
      <c r="AI730" s="96">
        <f>(幕後結果!$AK$2+幕後結果!$AK$4*幕後結果_最佳化!$W1731)*12/3</f>
        <v>-1.7350636521484859</v>
      </c>
      <c r="AJ730" s="56"/>
      <c r="AK730" s="56"/>
      <c r="AL730" s="56"/>
      <c r="AM730" s="104">
        <v>729</v>
      </c>
      <c r="AN730" s="122">
        <f t="shared" si="144"/>
        <v>0.17619635167165029</v>
      </c>
      <c r="AO730" s="122">
        <f t="shared" si="145"/>
        <v>5.2242857224558202E-2</v>
      </c>
      <c r="AP730" s="122">
        <f t="shared" si="146"/>
        <v>0.11068998982870923</v>
      </c>
      <c r="AQ730" s="122">
        <f t="shared" si="147"/>
        <v>0.13765043458248252</v>
      </c>
      <c r="AR730" s="122">
        <f t="shared" si="148"/>
        <v>0.17653811175869893</v>
      </c>
      <c r="AS730" s="122">
        <f t="shared" si="149"/>
        <v>4.7720611781423119E-3</v>
      </c>
      <c r="AT730" s="122">
        <f t="shared" si="150"/>
        <v>0.16610237343593559</v>
      </c>
      <c r="AU730" s="122">
        <f t="shared" si="151"/>
        <v>4.0430863846470572E-2</v>
      </c>
      <c r="AV730" s="122">
        <f t="shared" si="152"/>
        <v>3.8527072551730719E-2</v>
      </c>
      <c r="AW730" s="122">
        <f t="shared" si="153"/>
        <v>9.6849883921621735E-2</v>
      </c>
      <c r="AX730" s="122">
        <f t="shared" si="154"/>
        <v>1</v>
      </c>
      <c r="AY730" s="122">
        <f>SUMPRODUCT(AN730:AW730,幕後結果_最佳化!$Z$1005:$AI$1005)</f>
        <v>-0.20236185324004202</v>
      </c>
      <c r="AZ730" s="122">
        <f>(SUMPRODUCT(AN730:AW730,MMULT(AN730:AW730,幕後結果!$AB$9:$AK$18)))*252</f>
        <v>8.2240689699629319E-2</v>
      </c>
      <c r="BA730" s="122">
        <f t="shared" si="155"/>
        <v>0.28677637576974385</v>
      </c>
      <c r="BB730" s="98">
        <f t="shared" si="156"/>
        <v>-0.85523729973129192</v>
      </c>
      <c r="BC730" s="56"/>
      <c r="BD730" s="56"/>
    </row>
    <row r="731" spans="1:56">
      <c r="A731" s="91">
        <v>730</v>
      </c>
      <c r="B731" s="122">
        <v>0.35022944948948065</v>
      </c>
      <c r="C731" s="122">
        <v>0.32725262907684627</v>
      </c>
      <c r="D731" s="122">
        <v>0.93937740416043636</v>
      </c>
      <c r="E731" s="122">
        <v>0.6576288717823493</v>
      </c>
      <c r="F731" s="122">
        <v>0.85871349506669503</v>
      </c>
      <c r="G731" s="122">
        <v>0.49017011417313028</v>
      </c>
      <c r="H731" s="122">
        <v>0.62988865328211974</v>
      </c>
      <c r="I731" s="122">
        <v>0.48969243583558075</v>
      </c>
      <c r="J731" s="122">
        <v>0.61338950312660145</v>
      </c>
      <c r="K731" s="100">
        <v>0.90923699918096212</v>
      </c>
      <c r="L731" s="101"/>
      <c r="M731" s="102">
        <v>730</v>
      </c>
      <c r="N731" s="125">
        <v>-0.38470107455767616</v>
      </c>
      <c r="O731" s="125">
        <v>-0.44751223187491151</v>
      </c>
      <c r="P731" s="125">
        <v>1.549568194941437</v>
      </c>
      <c r="Q731" s="125">
        <v>0.40600046814942176</v>
      </c>
      <c r="R731" s="125">
        <v>1.0745572285123504</v>
      </c>
      <c r="S731" s="125">
        <v>-2.4642363519312926E-2</v>
      </c>
      <c r="T731" s="125">
        <v>0.33155845659868227</v>
      </c>
      <c r="U731" s="122">
        <v>-2.5840107110326697E-2</v>
      </c>
      <c r="V731" s="122">
        <v>0.28816427509412201</v>
      </c>
      <c r="W731" s="94">
        <v>1.3360712021848056</v>
      </c>
      <c r="X731" s="56"/>
      <c r="Y731" s="95">
        <v>730</v>
      </c>
      <c r="Z731" s="122">
        <f>(幕後結果!$AB$2+幕後結果!$AB$4*幕後結果_最佳化!$N1732)*12/3</f>
        <v>-2.2214082071177823</v>
      </c>
      <c r="AA731" s="122">
        <f>(幕後結果!$AC$2+幕後結果!$AC$4*幕後結果_最佳化!$O1732)*12/3</f>
        <v>-0.479693414211668</v>
      </c>
      <c r="AB731" s="122">
        <f>(幕後結果!$AD$2+幕後結果!$AD$4*幕後結果_最佳化!$P1732)*12/3</f>
        <v>1.4581438980486132</v>
      </c>
      <c r="AC731" s="122">
        <f>(幕後結果!$AE$2+幕後結果!$AE$4*幕後結果_最佳化!$Q1732)*12/3</f>
        <v>1.2966959924679617</v>
      </c>
      <c r="AD731" s="122">
        <f>(幕後結果!$AF$2+幕後結果!$AF$4*幕後結果_最佳化!$R1732)*12/3</f>
        <v>3.7258318249335267</v>
      </c>
      <c r="AE731" s="122">
        <f>(幕後結果!$AG$2+幕後結果!$AG$4*幕後結果_最佳化!$S1732)*12/3</f>
        <v>-0.3190027713848772</v>
      </c>
      <c r="AF731" s="122">
        <f>(幕後結果!$AH$2+幕後結果!$AH$4*幕後結果_最佳化!$T1732)*12/3</f>
        <v>0.40495029301225793</v>
      </c>
      <c r="AG731" s="122">
        <f>(幕後結果!$AI$2+幕後結果!$AI$4*幕後結果_最佳化!$U1732)*12/3</f>
        <v>-0.28961449297764191</v>
      </c>
      <c r="AH731" s="122">
        <f>(幕後結果!$AJ$2+幕後結果!$AJ$4*幕後結果_最佳化!$V1732)*12/3</f>
        <v>0.91565382796370243</v>
      </c>
      <c r="AI731" s="96">
        <f>(幕後結果!$AK$2+幕後結果!$AK$4*幕後結果_最佳化!$W1732)*12/3</f>
        <v>0.11951898868506405</v>
      </c>
      <c r="AJ731" s="56"/>
      <c r="AK731" s="56"/>
      <c r="AL731" s="56"/>
      <c r="AM731" s="104">
        <v>730</v>
      </c>
      <c r="AN731" s="122">
        <f t="shared" si="144"/>
        <v>0.10688283038194749</v>
      </c>
      <c r="AO731" s="122">
        <f t="shared" si="145"/>
        <v>0.16143820022393052</v>
      </c>
      <c r="AP731" s="122">
        <f t="shared" si="146"/>
        <v>5.944145164145772E-2</v>
      </c>
      <c r="AQ731" s="122">
        <f t="shared" si="147"/>
        <v>0.14417336710247114</v>
      </c>
      <c r="AR731" s="122">
        <f t="shared" si="148"/>
        <v>0.10630322468507948</v>
      </c>
      <c r="AS731" s="122">
        <f t="shared" si="149"/>
        <v>7.1782454260505377E-2</v>
      </c>
      <c r="AT731" s="122">
        <f t="shared" si="150"/>
        <v>0.1039687275717084</v>
      </c>
      <c r="AU731" s="122">
        <f t="shared" si="151"/>
        <v>9.8223812168614019E-3</v>
      </c>
      <c r="AV731" s="122">
        <f t="shared" si="152"/>
        <v>0.16235458337207284</v>
      </c>
      <c r="AW731" s="122">
        <f t="shared" si="153"/>
        <v>7.3832779543965638E-2</v>
      </c>
      <c r="AX731" s="122">
        <f t="shared" si="154"/>
        <v>0.99999999999999989</v>
      </c>
      <c r="AY731" s="122">
        <f>SUMPRODUCT(AN731:AW731,幕後結果_最佳化!$Z$1005:$AI$1005)</f>
        <v>5.7330924986270793E-3</v>
      </c>
      <c r="AZ731" s="122">
        <f>(SUMPRODUCT(AN731:AW731,MMULT(AN731:AW731,幕後結果!$AB$9:$AK$18)))*252</f>
        <v>5.4966806987638596E-2</v>
      </c>
      <c r="BA731" s="122">
        <f t="shared" si="155"/>
        <v>0.23445000957056622</v>
      </c>
      <c r="BB731" s="98">
        <f t="shared" si="156"/>
        <v>-0.1585280698834273</v>
      </c>
      <c r="BC731" s="56"/>
      <c r="BD731" s="56"/>
    </row>
    <row r="732" spans="1:56">
      <c r="A732" s="91">
        <v>731</v>
      </c>
      <c r="B732" s="122">
        <v>0.53853244008939027</v>
      </c>
      <c r="C732" s="122">
        <v>0.12889303942269859</v>
      </c>
      <c r="D732" s="122">
        <v>0.12191597712953461</v>
      </c>
      <c r="E732" s="122">
        <v>0.89228196150035699</v>
      </c>
      <c r="F732" s="122">
        <v>0.66780163157647565</v>
      </c>
      <c r="G732" s="122">
        <v>0.15066398654599378</v>
      </c>
      <c r="H732" s="122">
        <v>0.54593942758256797</v>
      </c>
      <c r="I732" s="122">
        <v>0.78425124097616528</v>
      </c>
      <c r="J732" s="122">
        <v>7.851715628500977E-2</v>
      </c>
      <c r="K732" s="100">
        <v>0.13214727459707043</v>
      </c>
      <c r="L732" s="101"/>
      <c r="M732" s="102">
        <v>731</v>
      </c>
      <c r="N732" s="125">
        <v>9.6737171299951491E-2</v>
      </c>
      <c r="O732" s="125">
        <v>-1.1316393753177449</v>
      </c>
      <c r="P732" s="125">
        <v>-1.1654621955207629</v>
      </c>
      <c r="Q732" s="125">
        <v>1.2387554494547903</v>
      </c>
      <c r="R732" s="125">
        <v>0.43385087225077396</v>
      </c>
      <c r="S732" s="125">
        <v>-1.0335897930216225</v>
      </c>
      <c r="T732" s="125">
        <v>0.11540874870571721</v>
      </c>
      <c r="U732" s="122">
        <v>0.78663166368913129</v>
      </c>
      <c r="V732" s="122">
        <v>-1.415116597562299</v>
      </c>
      <c r="W732" s="94">
        <v>-1.116298112743533</v>
      </c>
      <c r="X732" s="56"/>
      <c r="Y732" s="95">
        <v>731</v>
      </c>
      <c r="Z732" s="122">
        <f>(幕後結果!$AB$2+幕後結果!$AB$4*幕後結果_最佳化!$N1733)*12/3</f>
        <v>-1.7282895774645433</v>
      </c>
      <c r="AA732" s="122">
        <f>(幕後結果!$AC$2+幕後結果!$AC$4*幕後結果_最佳化!$O1733)*12/3</f>
        <v>-1.1952254498637849</v>
      </c>
      <c r="AB732" s="122">
        <f>(幕後結果!$AD$2+幕後結果!$AD$4*幕後結果_最佳化!$P1733)*12/3</f>
        <v>-1.864510776967957</v>
      </c>
      <c r="AC732" s="122">
        <f>(幕後結果!$AE$2+幕後結果!$AE$4*幕後結果_最佳化!$Q1733)*12/3</f>
        <v>0.63942873517523247</v>
      </c>
      <c r="AD732" s="122">
        <f>(幕後結果!$AF$2+幕後結果!$AF$4*幕後結果_最佳化!$R1733)*12/3</f>
        <v>1.7290099950272202</v>
      </c>
      <c r="AE732" s="122">
        <f>(幕後結果!$AG$2+幕後結果!$AG$4*幕後結果_最佳化!$S1733)*12/3</f>
        <v>-0.54585579801045114</v>
      </c>
      <c r="AF732" s="122">
        <f>(幕後結果!$AH$2+幕後結果!$AH$4*幕後結果_最佳化!$T1733)*12/3</f>
        <v>0.16756480101367988</v>
      </c>
      <c r="AG732" s="122">
        <f>(幕後結果!$AI$2+幕後結果!$AI$4*幕後結果_最佳化!$U1733)*12/3</f>
        <v>-0.41537383612871825</v>
      </c>
      <c r="AH732" s="122">
        <f>(幕後結果!$AJ$2+幕後結果!$AJ$4*幕後結果_最佳化!$V1733)*12/3</f>
        <v>-0.56289473875782525</v>
      </c>
      <c r="AI732" s="96">
        <f>(幕後結果!$AK$2+幕後結果!$AK$4*幕後結果_最佳化!$W1733)*12/3</f>
        <v>-3.0060898535803044</v>
      </c>
      <c r="AJ732" s="56"/>
      <c r="AK732" s="56"/>
      <c r="AL732" s="56"/>
      <c r="AM732" s="104">
        <v>731</v>
      </c>
      <c r="AN732" s="122">
        <f t="shared" si="144"/>
        <v>3.5336416688613002E-2</v>
      </c>
      <c r="AO732" s="122">
        <f t="shared" si="145"/>
        <v>6.2655264181778178E-2</v>
      </c>
      <c r="AP732" s="122">
        <f t="shared" si="146"/>
        <v>0.19358103291170758</v>
      </c>
      <c r="AQ732" s="122">
        <f t="shared" si="147"/>
        <v>8.7033524938005744E-2</v>
      </c>
      <c r="AR732" s="122">
        <f t="shared" si="148"/>
        <v>0.15303454012113488</v>
      </c>
      <c r="AS732" s="122">
        <f t="shared" si="149"/>
        <v>5.6573001618123897E-2</v>
      </c>
      <c r="AT732" s="122">
        <f t="shared" si="150"/>
        <v>5.8804247862737788E-2</v>
      </c>
      <c r="AU732" s="122">
        <f t="shared" si="151"/>
        <v>0.1973583975490599</v>
      </c>
      <c r="AV732" s="122">
        <f t="shared" si="152"/>
        <v>1.7491203008226052E-2</v>
      </c>
      <c r="AW732" s="122">
        <f t="shared" si="153"/>
        <v>0.13813237112061277</v>
      </c>
      <c r="AX732" s="122">
        <f t="shared" si="154"/>
        <v>0.99999999999999978</v>
      </c>
      <c r="AY732" s="122">
        <f>SUMPRODUCT(AN732:AW732,幕後結果_最佳化!$Z$1005:$AI$1005)</f>
        <v>-0.14039500235392802</v>
      </c>
      <c r="AZ732" s="122">
        <f>(SUMPRODUCT(AN732:AW732,MMULT(AN732:AW732,幕後結果!$AB$9:$AK$18)))*252</f>
        <v>0.10461936075453213</v>
      </c>
      <c r="BA732" s="122">
        <f t="shared" si="155"/>
        <v>0.32344916255036449</v>
      </c>
      <c r="BB732" s="98">
        <f t="shared" si="156"/>
        <v>-0.56668875228695959</v>
      </c>
      <c r="BC732" s="56"/>
      <c r="BD732" s="56"/>
    </row>
    <row r="733" spans="1:56">
      <c r="A733" s="91">
        <v>732</v>
      </c>
      <c r="B733" s="122">
        <v>0.5837289842113349</v>
      </c>
      <c r="C733" s="122">
        <v>0.19356708352707575</v>
      </c>
      <c r="D733" s="122">
        <v>1.6998052698917965E-2</v>
      </c>
      <c r="E733" s="122">
        <v>0.48361523905950099</v>
      </c>
      <c r="F733" s="122">
        <v>0.97300688423148696</v>
      </c>
      <c r="G733" s="122">
        <v>0.40162350149061621</v>
      </c>
      <c r="H733" s="122">
        <v>0.98673315865248301</v>
      </c>
      <c r="I733" s="122">
        <v>0.52620681241698009</v>
      </c>
      <c r="J733" s="122">
        <v>0.41038222258092572</v>
      </c>
      <c r="K733" s="100">
        <v>0.21967646972691046</v>
      </c>
      <c r="L733" s="101"/>
      <c r="M733" s="102">
        <v>732</v>
      </c>
      <c r="N733" s="125">
        <v>0.21144245455008387</v>
      </c>
      <c r="O733" s="125">
        <v>-0.86482623923306734</v>
      </c>
      <c r="P733" s="125">
        <v>-2.1201178806895631</v>
      </c>
      <c r="Q733" s="125">
        <v>-4.1082058062870852E-2</v>
      </c>
      <c r="R733" s="125">
        <v>1.9269470304560508</v>
      </c>
      <c r="S733" s="125">
        <v>-0.249147092722556</v>
      </c>
      <c r="T733" s="125">
        <v>2.2183102952378535</v>
      </c>
      <c r="U733" s="122">
        <v>6.5738054059266943E-2</v>
      </c>
      <c r="V733" s="122">
        <v>-0.22656186930034666</v>
      </c>
      <c r="W733" s="94">
        <v>-0.77328633785250445</v>
      </c>
      <c r="X733" s="56"/>
      <c r="Y733" s="95">
        <v>732</v>
      </c>
      <c r="Z733" s="122">
        <f>(幕後結果!$AB$2+幕後結果!$AB$4*幕後結果_最佳化!$N1734)*12/3</f>
        <v>-1.6108013791816447</v>
      </c>
      <c r="AA733" s="122">
        <f>(幕後結果!$AC$2+幕後結果!$AC$4*幕後結果_最佳化!$O1734)*12/3</f>
        <v>-0.91113275748304734</v>
      </c>
      <c r="AB733" s="122">
        <f>(幕後結果!$AD$2+幕後結果!$AD$4*幕後結果_最佳化!$P1734)*12/3</f>
        <v>-2.8192364998868533</v>
      </c>
      <c r="AC733" s="122">
        <f>(幕後結果!$AE$2+幕後結果!$AE$4*幕後結果_最佳化!$Q1734)*12/3</f>
        <v>-1.105095976892942</v>
      </c>
      <c r="AD733" s="122">
        <f>(幕後結果!$AF$2+幕後結果!$AF$4*幕後結果_最佳化!$R1734)*12/3</f>
        <v>3.7422576426411012</v>
      </c>
      <c r="AE733" s="122">
        <f>(幕後結果!$AG$2+幕後結果!$AG$4*幕後結果_最佳化!$S1734)*12/3</f>
        <v>-0.21989412556086299</v>
      </c>
      <c r="AF733" s="122">
        <f>(幕後結果!$AH$2+幕後結果!$AH$4*幕後結果_最佳化!$T1734)*12/3</f>
        <v>2.0822856056104753</v>
      </c>
      <c r="AG733" s="122">
        <f>(幕後結果!$AI$2+幕後結果!$AI$4*幕後結果_最佳化!$U1734)*12/3</f>
        <v>-1.144904488279928</v>
      </c>
      <c r="AH733" s="122">
        <f>(幕後結果!$AJ$2+幕後結果!$AJ$4*幕後結果_最佳化!$V1734)*12/3</f>
        <v>0.78189533351848883</v>
      </c>
      <c r="AI733" s="96">
        <f>(幕後結果!$AK$2+幕後結果!$AK$4*幕後結果_最佳化!$W1734)*12/3</f>
        <v>-2.7487167537231527</v>
      </c>
      <c r="AJ733" s="56"/>
      <c r="AK733" s="56"/>
      <c r="AL733" s="56"/>
      <c r="AM733" s="104">
        <v>732</v>
      </c>
      <c r="AN733" s="122">
        <f t="shared" si="144"/>
        <v>0.1036307936176164</v>
      </c>
      <c r="AO733" s="122">
        <f t="shared" si="145"/>
        <v>4.4627893378999223E-2</v>
      </c>
      <c r="AP733" s="122">
        <f t="shared" si="146"/>
        <v>0.12984918293103442</v>
      </c>
      <c r="AQ733" s="122">
        <f t="shared" si="147"/>
        <v>5.7343056491415238E-2</v>
      </c>
      <c r="AR733" s="122">
        <f t="shared" si="148"/>
        <v>5.0617244765792005E-2</v>
      </c>
      <c r="AS733" s="122">
        <f t="shared" si="149"/>
        <v>0.18015059377279066</v>
      </c>
      <c r="AT733" s="122">
        <f t="shared" si="150"/>
        <v>0.2288666112526222</v>
      </c>
      <c r="AU733" s="122">
        <f t="shared" si="151"/>
        <v>0.12097830208467132</v>
      </c>
      <c r="AV733" s="122">
        <f t="shared" si="152"/>
        <v>1.0340279166442447E-2</v>
      </c>
      <c r="AW733" s="122">
        <f t="shared" si="153"/>
        <v>7.3596042538616041E-2</v>
      </c>
      <c r="AX733" s="122">
        <f t="shared" si="154"/>
        <v>0.99999999999999989</v>
      </c>
      <c r="AY733" s="122">
        <f>SUMPRODUCT(AN733:AW733,幕後結果_最佳化!$Z$1005:$AI$1005)</f>
        <v>-0.23303461123819136</v>
      </c>
      <c r="AZ733" s="122">
        <f>(SUMPRODUCT(AN733:AW733,MMULT(AN733:AW733,幕後結果!$AB$9:$AK$18)))*252</f>
        <v>5.425890109401324E-2</v>
      </c>
      <c r="BA733" s="122">
        <f t="shared" si="155"/>
        <v>0.23293540111802077</v>
      </c>
      <c r="BB733" s="98">
        <f t="shared" si="156"/>
        <v>-1.184597145447996</v>
      </c>
      <c r="BC733" s="56"/>
      <c r="BD733" s="56"/>
    </row>
    <row r="734" spans="1:56">
      <c r="A734" s="91">
        <v>733</v>
      </c>
      <c r="B734" s="122">
        <v>0.42292975379438413</v>
      </c>
      <c r="C734" s="122">
        <v>0.14058603413172799</v>
      </c>
      <c r="D734" s="122">
        <v>0.5857438107433226</v>
      </c>
      <c r="E734" s="122">
        <v>0.46787084339036689</v>
      </c>
      <c r="F734" s="122">
        <v>0.19003989464841808</v>
      </c>
      <c r="G734" s="122">
        <v>0.89659906379371779</v>
      </c>
      <c r="H734" s="122">
        <v>0.16131096181827353</v>
      </c>
      <c r="I734" s="122">
        <v>0.60794829273368545</v>
      </c>
      <c r="J734" s="122">
        <v>0.17672802432235013</v>
      </c>
      <c r="K734" s="100">
        <v>0.78061652544059168</v>
      </c>
      <c r="L734" s="101"/>
      <c r="M734" s="102">
        <v>733</v>
      </c>
      <c r="N734" s="125">
        <v>-0.19440406454322526</v>
      </c>
      <c r="O734" s="125">
        <v>-1.0776901218116759</v>
      </c>
      <c r="P734" s="125">
        <v>0.2166098888545262</v>
      </c>
      <c r="Q734" s="125">
        <v>-8.0623110160018718E-2</v>
      </c>
      <c r="R734" s="125">
        <v>-0.87774928997020307</v>
      </c>
      <c r="S734" s="125">
        <v>1.2624083882045791</v>
      </c>
      <c r="T734" s="125">
        <v>-0.98908424837977826</v>
      </c>
      <c r="U734" s="122">
        <v>0.27397554575523586</v>
      </c>
      <c r="V734" s="122">
        <v>-0.92790654582276366</v>
      </c>
      <c r="W734" s="94">
        <v>0.77427708934200767</v>
      </c>
      <c r="X734" s="56"/>
      <c r="Y734" s="95">
        <v>733</v>
      </c>
      <c r="Z734" s="122">
        <f>(幕後結果!$AB$2+幕後結果!$AB$4*幕後結果_最佳化!$N1735)*12/3</f>
        <v>-2.0264943181344273</v>
      </c>
      <c r="AA734" s="122">
        <f>(幕後結果!$AC$2+幕後結果!$AC$4*幕後結果_最佳化!$O1735)*12/3</f>
        <v>-1.1430111631586595</v>
      </c>
      <c r="AB734" s="122">
        <f>(幕後結果!$AD$2+幕後結果!$AD$4*幕後結果_最佳化!$P1735)*12/3</f>
        <v>-0.3114629406672782</v>
      </c>
      <c r="AC734" s="122">
        <f>(幕後結果!$AE$2+幕後結果!$AE$4*幕後結果_最佳化!$Q1735)*12/3</f>
        <v>-9.483125857798852E-2</v>
      </c>
      <c r="AD734" s="122">
        <f>(幕後結果!$AF$2+幕後結果!$AF$4*幕後結果_最佳化!$R1735)*12/3</f>
        <v>-0.48126508331243145</v>
      </c>
      <c r="AE734" s="122">
        <f>(幕後結果!$AG$2+幕後結果!$AG$4*幕後結果_最佳化!$S1735)*12/3</f>
        <v>0.6256647173981762</v>
      </c>
      <c r="AF734" s="122">
        <f>(幕後結果!$AH$2+幕後結果!$AH$4*幕後結果_最佳化!$T1735)*12/3</f>
        <v>-1.1718141840407299</v>
      </c>
      <c r="AG734" s="122">
        <f>(幕後結果!$AI$2+幕後結果!$AI$4*幕後結果_最佳化!$U1735)*12/3</f>
        <v>-0.70525616585577422</v>
      </c>
      <c r="AH734" s="122">
        <f>(幕後結果!$AJ$2+幕後結果!$AJ$4*幕後結果_最佳化!$V1735)*12/3</f>
        <v>0.38667126339019808</v>
      </c>
      <c r="AI734" s="96">
        <f>(幕後結果!$AK$2+幕後結果!$AK$4*幕後結果_最佳化!$W1735)*12/3</f>
        <v>-1.0318130757336044</v>
      </c>
      <c r="AJ734" s="56"/>
      <c r="AK734" s="56"/>
      <c r="AL734" s="56"/>
      <c r="AM734" s="104">
        <v>733</v>
      </c>
      <c r="AN734" s="122">
        <f t="shared" si="144"/>
        <v>9.3929655313945939E-2</v>
      </c>
      <c r="AO734" s="122">
        <f t="shared" si="145"/>
        <v>0.16014337720595395</v>
      </c>
      <c r="AP734" s="122">
        <f t="shared" si="146"/>
        <v>2.2867576403858333E-3</v>
      </c>
      <c r="AQ734" s="122">
        <f t="shared" si="147"/>
        <v>0.13485534132185917</v>
      </c>
      <c r="AR734" s="122">
        <f t="shared" si="148"/>
        <v>7.0390157509442428E-2</v>
      </c>
      <c r="AS734" s="122">
        <f t="shared" si="149"/>
        <v>0.11626768456746177</v>
      </c>
      <c r="AT734" s="122">
        <f t="shared" si="150"/>
        <v>2.3608894666362203E-2</v>
      </c>
      <c r="AU734" s="122">
        <f t="shared" si="151"/>
        <v>8.912406754380825E-2</v>
      </c>
      <c r="AV734" s="122">
        <f t="shared" si="152"/>
        <v>0.15037138816613849</v>
      </c>
      <c r="AW734" s="122">
        <f t="shared" si="153"/>
        <v>0.15902267606464213</v>
      </c>
      <c r="AX734" s="122">
        <f t="shared" si="154"/>
        <v>1.0000000000000002</v>
      </c>
      <c r="AY734" s="122">
        <f>SUMPRODUCT(AN734:AW734,幕後結果_最佳化!$Z$1005:$AI$1005)</f>
        <v>-0.2011497076397292</v>
      </c>
      <c r="AZ734" s="122">
        <f>(SUMPRODUCT(AN734:AW734,MMULT(AN734:AW734,幕後結果!$AB$9:$AK$18)))*252</f>
        <v>6.1384194778045381E-2</v>
      </c>
      <c r="BA734" s="122">
        <f t="shared" si="155"/>
        <v>0.2477583394722474</v>
      </c>
      <c r="BB734" s="98">
        <f t="shared" si="156"/>
        <v>-0.98503125327519547</v>
      </c>
      <c r="BC734" s="56"/>
      <c r="BD734" s="56"/>
    </row>
    <row r="735" spans="1:56">
      <c r="A735" s="91">
        <v>734</v>
      </c>
      <c r="B735" s="122">
        <v>5.6989595444953522E-2</v>
      </c>
      <c r="C735" s="122">
        <v>0.22510844910463268</v>
      </c>
      <c r="D735" s="122">
        <v>0.88781853382811216</v>
      </c>
      <c r="E735" s="122">
        <v>0.55434348425497393</v>
      </c>
      <c r="F735" s="122">
        <v>0.54488092633983909</v>
      </c>
      <c r="G735" s="122">
        <v>0.86607927414188857</v>
      </c>
      <c r="H735" s="122">
        <v>0.86438771060358488</v>
      </c>
      <c r="I735" s="122">
        <v>0.98146669639566886</v>
      </c>
      <c r="J735" s="122">
        <v>0.13002288190585021</v>
      </c>
      <c r="K735" s="100">
        <v>0.75610145839694898</v>
      </c>
      <c r="L735" s="101"/>
      <c r="M735" s="102">
        <v>734</v>
      </c>
      <c r="N735" s="125">
        <v>-1.5805577576560297</v>
      </c>
      <c r="O735" s="125">
        <v>-0.75505347326624983</v>
      </c>
      <c r="P735" s="125">
        <v>1.2150082827618105</v>
      </c>
      <c r="Q735" s="125">
        <v>0.13664294267004251</v>
      </c>
      <c r="R735" s="125">
        <v>0.11273815932845227</v>
      </c>
      <c r="S735" s="125">
        <v>1.1080471543902708</v>
      </c>
      <c r="T735" s="125">
        <v>1.100246859371721</v>
      </c>
      <c r="U735" s="122">
        <v>2.085029672217583</v>
      </c>
      <c r="V735" s="122">
        <v>-1.126282970016991</v>
      </c>
      <c r="W735" s="94">
        <v>0.69381683559059359</v>
      </c>
      <c r="X735" s="56"/>
      <c r="Y735" s="95">
        <v>734</v>
      </c>
      <c r="Z735" s="122">
        <f>(幕後結果!$AB$2+幕後結果!$AB$4*幕後結果_最佳化!$N1736)*12/3</f>
        <v>-3.4462780921030203</v>
      </c>
      <c r="AA735" s="122">
        <f>(幕後結果!$AC$2+幕後結果!$AC$4*幕後結果_最佳化!$O1736)*12/3</f>
        <v>-0.82484527551736342</v>
      </c>
      <c r="AB735" s="122">
        <f>(幕後結果!$AD$2+幕後結果!$AD$4*幕後結果_最佳化!$P1736)*12/3</f>
        <v>0.71705265865881029</v>
      </c>
      <c r="AC735" s="122">
        <f>(幕後結果!$AE$2+幕後結果!$AE$4*幕後結果_最佳化!$Q1736)*12/3</f>
        <v>0.51621009056439693</v>
      </c>
      <c r="AD735" s="122">
        <f>(幕後結果!$AF$2+幕後結果!$AF$4*幕後結果_最佳化!$R1736)*12/3</f>
        <v>1.588070986593326</v>
      </c>
      <c r="AE735" s="122">
        <f>(幕後結果!$AG$2+幕後結果!$AG$4*幕後結果_最佳化!$S1736)*12/3</f>
        <v>0.30211391116416175</v>
      </c>
      <c r="AF735" s="122">
        <f>(幕後結果!$AH$2+幕後結果!$AH$4*幕後結果_最佳化!$T1736)*12/3</f>
        <v>0.65617447073322854</v>
      </c>
      <c r="AG735" s="122">
        <f>(幕後結果!$AI$2+幕後結果!$AI$4*幕後結果_最佳化!$U1736)*12/3</f>
        <v>1.0276709058457127</v>
      </c>
      <c r="AH735" s="122">
        <f>(幕後結果!$AJ$2+幕後結果!$AJ$4*幕後結果_最佳化!$V1736)*12/3</f>
        <v>-0.47326305941606323</v>
      </c>
      <c r="AI735" s="96">
        <f>(幕後結果!$AK$2+幕後結果!$AK$4*幕後結果_最佳化!$W1736)*12/3</f>
        <v>0.38506537596024515</v>
      </c>
      <c r="AJ735" s="56"/>
      <c r="AK735" s="56"/>
      <c r="AL735" s="56"/>
      <c r="AM735" s="104">
        <v>734</v>
      </c>
      <c r="AN735" s="122">
        <f t="shared" si="144"/>
        <v>0.12005615288990958</v>
      </c>
      <c r="AO735" s="122">
        <f t="shared" si="145"/>
        <v>2.2167488727840332E-2</v>
      </c>
      <c r="AP735" s="122">
        <f t="shared" si="146"/>
        <v>0.14633538265369103</v>
      </c>
      <c r="AQ735" s="122">
        <f t="shared" si="147"/>
        <v>0.20206342839591646</v>
      </c>
      <c r="AR735" s="122">
        <f t="shared" si="148"/>
        <v>8.6807383290574372E-2</v>
      </c>
      <c r="AS735" s="122">
        <f t="shared" si="149"/>
        <v>0.14119295928396391</v>
      </c>
      <c r="AT735" s="122">
        <f t="shared" si="150"/>
        <v>8.2430351740518659E-3</v>
      </c>
      <c r="AU735" s="122">
        <f t="shared" si="151"/>
        <v>3.5606062522872989E-2</v>
      </c>
      <c r="AV735" s="122">
        <f t="shared" si="152"/>
        <v>0.14407793539777905</v>
      </c>
      <c r="AW735" s="122">
        <f t="shared" si="153"/>
        <v>9.3450171663400278E-2</v>
      </c>
      <c r="AX735" s="122">
        <f t="shared" si="154"/>
        <v>1</v>
      </c>
      <c r="AY735" s="122">
        <f>SUMPRODUCT(AN735:AW735,幕後結果_最佳化!$Z$1005:$AI$1005)</f>
        <v>-0.11299640372403191</v>
      </c>
      <c r="AZ735" s="122">
        <f>(SUMPRODUCT(AN735:AW735,MMULT(AN735:AW735,幕後結果!$AB$9:$AK$18)))*252</f>
        <v>6.3835119624007175E-2</v>
      </c>
      <c r="BA735" s="122">
        <f t="shared" si="155"/>
        <v>0.25265612920332486</v>
      </c>
      <c r="BB735" s="98">
        <f t="shared" si="156"/>
        <v>-0.61702996960969969</v>
      </c>
      <c r="BC735" s="56"/>
      <c r="BD735" s="56"/>
    </row>
    <row r="736" spans="1:56">
      <c r="A736" s="91">
        <v>735</v>
      </c>
      <c r="B736" s="122">
        <v>0.2489548122051306</v>
      </c>
      <c r="C736" s="122">
        <v>0.17287374377314224</v>
      </c>
      <c r="D736" s="122">
        <v>2.2127244418006509E-3</v>
      </c>
      <c r="E736" s="122">
        <v>0.41955300927610328</v>
      </c>
      <c r="F736" s="122">
        <v>0.67646284964794612</v>
      </c>
      <c r="G736" s="122">
        <v>0.23206452628733065</v>
      </c>
      <c r="H736" s="122">
        <v>0.18804832258762527</v>
      </c>
      <c r="I736" s="122">
        <v>0.63226197583115296</v>
      </c>
      <c r="J736" s="122">
        <v>0.566700892928516</v>
      </c>
      <c r="K736" s="100">
        <v>0.66671822954834625</v>
      </c>
      <c r="L736" s="101"/>
      <c r="M736" s="102">
        <v>735</v>
      </c>
      <c r="N736" s="125">
        <v>-0.67778247482599352</v>
      </c>
      <c r="O736" s="125">
        <v>-0.94286983171041561</v>
      </c>
      <c r="P736" s="125">
        <v>-2.8461273770435889</v>
      </c>
      <c r="Q736" s="125">
        <v>-0.20303712038803004</v>
      </c>
      <c r="R736" s="125">
        <v>0.45783038982165902</v>
      </c>
      <c r="S736" s="125">
        <v>-0.73206474214831785</v>
      </c>
      <c r="T736" s="125">
        <v>-0.88511122635683415</v>
      </c>
      <c r="U736" s="122">
        <v>0.33785023893492588</v>
      </c>
      <c r="V736" s="122">
        <v>0.16798101567755477</v>
      </c>
      <c r="W736" s="94">
        <v>0.43086911582093385</v>
      </c>
      <c r="X736" s="56"/>
      <c r="Y736" s="95">
        <v>735</v>
      </c>
      <c r="Z736" s="122">
        <f>(幕後結果!$AB$2+幕後結果!$AB$4*幕後結果_最佳化!$N1737)*12/3</f>
        <v>-2.5216001833902779</v>
      </c>
      <c r="AA736" s="122">
        <f>(幕後結果!$AC$2+幕後結果!$AC$4*幕後結果_最佳化!$O1737)*12/3</f>
        <v>-1.0084645639706753</v>
      </c>
      <c r="AB736" s="122">
        <f>(幕後結果!$AD$2+幕後結果!$AD$4*幕後結果_最佳化!$P1737)*12/3</f>
        <v>-3.8506164750522456</v>
      </c>
      <c r="AC736" s="122">
        <f>(幕後結果!$AE$2+幕後結果!$AE$4*幕後結果_最佳化!$Q1737)*12/3</f>
        <v>-1.8366234450195555</v>
      </c>
      <c r="AD736" s="122">
        <f>(幕後結果!$AF$2+幕後結果!$AF$4*幕後結果_最佳化!$R1737)*12/3</f>
        <v>0.61481066311596921</v>
      </c>
      <c r="AE736" s="122">
        <f>(幕後結果!$AG$2+幕後結果!$AG$4*幕後結果_最佳化!$S1737)*12/3</f>
        <v>-0.50415834935579662</v>
      </c>
      <c r="AF736" s="122">
        <f>(幕後結果!$AH$2+幕後結果!$AH$4*幕後結果_最佳化!$T1737)*12/3</f>
        <v>-0.98589533866944234</v>
      </c>
      <c r="AG736" s="122">
        <f>(幕後結果!$AI$2+幕後結果!$AI$4*幕後結果_最佳化!$U1737)*12/3</f>
        <v>-0.92086967399012776</v>
      </c>
      <c r="AH736" s="122">
        <f>(幕後結果!$AJ$2+幕後結果!$AJ$4*幕後結果_最佳化!$V1737)*12/3</f>
        <v>0.84278073900255412</v>
      </c>
      <c r="AI736" s="96">
        <f>(幕後結果!$AK$2+幕後結果!$AK$4*幕後結果_最佳化!$W1737)*12/3</f>
        <v>-1.96062462494847</v>
      </c>
      <c r="AJ736" s="56"/>
      <c r="AK736" s="56"/>
      <c r="AL736" s="56"/>
      <c r="AM736" s="104">
        <v>735</v>
      </c>
      <c r="AN736" s="122">
        <f t="shared" si="144"/>
        <v>2.3301045355374386E-2</v>
      </c>
      <c r="AO736" s="122">
        <f t="shared" si="145"/>
        <v>0.10152892991331862</v>
      </c>
      <c r="AP736" s="122">
        <f t="shared" si="146"/>
        <v>0.11119041108913613</v>
      </c>
      <c r="AQ736" s="122">
        <f t="shared" si="147"/>
        <v>0.16659144998738257</v>
      </c>
      <c r="AR736" s="122">
        <f t="shared" si="148"/>
        <v>9.215862420740624E-2</v>
      </c>
      <c r="AS736" s="122">
        <f t="shared" si="149"/>
        <v>4.0978166658838425E-2</v>
      </c>
      <c r="AT736" s="122">
        <f t="shared" si="150"/>
        <v>0.16338308845067345</v>
      </c>
      <c r="AU736" s="122">
        <f t="shared" si="151"/>
        <v>0.16065639555012939</v>
      </c>
      <c r="AV736" s="122">
        <f t="shared" si="152"/>
        <v>0.13828804037108555</v>
      </c>
      <c r="AW736" s="122">
        <f t="shared" si="153"/>
        <v>1.9238484166549461E-3</v>
      </c>
      <c r="AX736" s="122">
        <f t="shared" si="154"/>
        <v>0.99999999999999967</v>
      </c>
      <c r="AY736" s="122">
        <f>SUMPRODUCT(AN736:AW736,幕後結果_最佳化!$Z$1005:$AI$1005)</f>
        <v>0.20942523068518892</v>
      </c>
      <c r="AZ736" s="122">
        <f>(SUMPRODUCT(AN736:AW736,MMULT(AN736:AW736,幕後結果!$AB$9:$AK$18)))*252</f>
        <v>6.2949853576164075E-2</v>
      </c>
      <c r="BA736" s="122">
        <f t="shared" si="155"/>
        <v>0.25089809400663865</v>
      </c>
      <c r="BB736" s="98">
        <f t="shared" si="156"/>
        <v>0.66371660312725511</v>
      </c>
      <c r="BC736" s="56"/>
      <c r="BD736" s="56"/>
    </row>
    <row r="737" spans="1:56">
      <c r="A737" s="91">
        <v>736</v>
      </c>
      <c r="B737" s="122">
        <v>5.3868905432440606E-2</v>
      </c>
      <c r="C737" s="122">
        <v>3.7839841170157484E-2</v>
      </c>
      <c r="D737" s="122">
        <v>0.25231197575341358</v>
      </c>
      <c r="E737" s="122">
        <v>0.14427427243728075</v>
      </c>
      <c r="F737" s="122">
        <v>6.0137540539649814E-2</v>
      </c>
      <c r="G737" s="122">
        <v>0.86808703757545658</v>
      </c>
      <c r="H737" s="122">
        <v>0.78013121980051015</v>
      </c>
      <c r="I737" s="122">
        <v>0.2235777118842166</v>
      </c>
      <c r="J737" s="122">
        <v>0.61268182834433604</v>
      </c>
      <c r="K737" s="100">
        <v>1.9833166785522049E-2</v>
      </c>
      <c r="L737" s="101"/>
      <c r="M737" s="102">
        <v>736</v>
      </c>
      <c r="N737" s="125">
        <v>-1.6084447345877364</v>
      </c>
      <c r="O737" s="125">
        <v>-1.776323073117231</v>
      </c>
      <c r="P737" s="125">
        <v>-0.66723200383653958</v>
      </c>
      <c r="Q737" s="125">
        <v>-1.0613110956841139</v>
      </c>
      <c r="R737" s="125">
        <v>-1.5536200196835532</v>
      </c>
      <c r="S737" s="125">
        <v>1.1173939405467916</v>
      </c>
      <c r="T737" s="125">
        <v>0.7726364600733524</v>
      </c>
      <c r="U737" s="122">
        <v>-0.76016590250027205</v>
      </c>
      <c r="V737" s="122">
        <v>0.28631568834180771</v>
      </c>
      <c r="W737" s="94">
        <v>-2.0572068432331307</v>
      </c>
      <c r="X737" s="56"/>
      <c r="Y737" s="95">
        <v>736</v>
      </c>
      <c r="Z737" s="122">
        <f>(幕後結果!$AB$2+幕後結果!$AB$4*幕後結果_最佳化!$N1738)*12/3</f>
        <v>-3.4748416471758801</v>
      </c>
      <c r="AA737" s="122">
        <f>(幕後結果!$AC$2+幕後結果!$AC$4*幕後結果_最佳化!$O1738)*12/3</f>
        <v>-1.9054154873860345</v>
      </c>
      <c r="AB737" s="122">
        <f>(幕後結果!$AD$2+幕後結果!$AD$4*幕後結果_最佳化!$P1738)*12/3</f>
        <v>-1.8948242699883207</v>
      </c>
      <c r="AC737" s="122">
        <f>(幕後結果!$AE$2+幕後結果!$AE$4*幕後結果_最佳化!$Q1738)*12/3</f>
        <v>-2.0937864661427255</v>
      </c>
      <c r="AD737" s="122">
        <f>(幕後結果!$AF$2+幕後結果!$AF$4*幕後結果_最佳化!$R1738)*12/3</f>
        <v>-2.5639180768148289</v>
      </c>
      <c r="AE737" s="122">
        <f>(幕後結果!$AG$2+幕後結果!$AG$4*幕後結果_最佳化!$S1738)*12/3</f>
        <v>0.27037566024053472</v>
      </c>
      <c r="AF737" s="122">
        <f>(幕後結果!$AH$2+幕後結果!$AH$4*幕後結果_最佳化!$T1738)*12/3</f>
        <v>-6.5576584935588433E-2</v>
      </c>
      <c r="AG737" s="122">
        <f>(幕後結果!$AI$2+幕後結果!$AI$4*幕後結果_最佳化!$U1738)*12/3</f>
        <v>-2.9207227404749236</v>
      </c>
      <c r="AH737" s="122">
        <f>(幕後結果!$AJ$2+幕後結果!$AJ$4*幕後結果_最佳化!$V1738)*12/3</f>
        <v>1.4644069883032784</v>
      </c>
      <c r="AI737" s="96">
        <f>(幕後結果!$AK$2+幕後結果!$AK$4*幕後結果_最佳化!$W1738)*12/3</f>
        <v>-6.3339715578990932</v>
      </c>
      <c r="AJ737" s="56"/>
      <c r="AK737" s="56"/>
      <c r="AL737" s="56"/>
      <c r="AM737" s="104">
        <v>736</v>
      </c>
      <c r="AN737" s="122">
        <f t="shared" si="144"/>
        <v>6.6866916071619556E-2</v>
      </c>
      <c r="AO737" s="122">
        <f t="shared" si="145"/>
        <v>0.15797898705246355</v>
      </c>
      <c r="AP737" s="122">
        <f t="shared" si="146"/>
        <v>0.10573921370921184</v>
      </c>
      <c r="AQ737" s="122">
        <f t="shared" si="147"/>
        <v>9.3689086449605122E-2</v>
      </c>
      <c r="AR737" s="122">
        <f t="shared" si="148"/>
        <v>7.9920868086663904E-2</v>
      </c>
      <c r="AS737" s="122">
        <f t="shared" si="149"/>
        <v>6.7889481289910972E-2</v>
      </c>
      <c r="AT737" s="122">
        <f t="shared" si="150"/>
        <v>5.5732042788031767E-2</v>
      </c>
      <c r="AU737" s="122">
        <f t="shared" si="151"/>
        <v>0.14175894939343675</v>
      </c>
      <c r="AV737" s="122">
        <f t="shared" si="152"/>
        <v>0.13737744893494255</v>
      </c>
      <c r="AW737" s="122">
        <f t="shared" si="153"/>
        <v>9.3047006224113923E-2</v>
      </c>
      <c r="AX737" s="122">
        <f t="shared" si="154"/>
        <v>1</v>
      </c>
      <c r="AY737" s="122">
        <f>SUMPRODUCT(AN737:AW737,幕後結果_最佳化!$Z$1005:$AI$1005)</f>
        <v>-6.7826415458039607E-2</v>
      </c>
      <c r="AZ737" s="122">
        <f>(SUMPRODUCT(AN737:AW737,MMULT(AN737:AW737,幕後結果!$AB$9:$AK$18)))*252</f>
        <v>6.4192536587200089E-2</v>
      </c>
      <c r="BA737" s="122">
        <f t="shared" si="155"/>
        <v>0.25336246088795411</v>
      </c>
      <c r="BB737" s="98">
        <f t="shared" si="156"/>
        <v>-0.43702770753796377</v>
      </c>
      <c r="BC737" s="56"/>
      <c r="BD737" s="56"/>
    </row>
    <row r="738" spans="1:56">
      <c r="A738" s="91">
        <v>737</v>
      </c>
      <c r="B738" s="122">
        <v>0.31886068276586776</v>
      </c>
      <c r="C738" s="122">
        <v>0.32392322150640407</v>
      </c>
      <c r="D738" s="122">
        <v>0.10714128949428803</v>
      </c>
      <c r="E738" s="122">
        <v>0.75795670889099154</v>
      </c>
      <c r="F738" s="122">
        <v>0.37468596539337118</v>
      </c>
      <c r="G738" s="122">
        <v>7.7866403470905565E-2</v>
      </c>
      <c r="H738" s="122">
        <v>0.18977159343236161</v>
      </c>
      <c r="I738" s="122">
        <v>0.64246423509894623</v>
      </c>
      <c r="J738" s="122">
        <v>4.0428972609766634E-2</v>
      </c>
      <c r="K738" s="100">
        <v>0.61058821829963916</v>
      </c>
      <c r="L738" s="101"/>
      <c r="M738" s="102">
        <v>737</v>
      </c>
      <c r="N738" s="125">
        <v>-0.47088709307035759</v>
      </c>
      <c r="O738" s="125">
        <v>-0.45675598858969368</v>
      </c>
      <c r="P738" s="125">
        <v>-1.24187528819743</v>
      </c>
      <c r="Q738" s="125">
        <v>0.69974497750035125</v>
      </c>
      <c r="R738" s="125">
        <v>-0.31946763407233147</v>
      </c>
      <c r="S738" s="125">
        <v>-1.4195703346517641</v>
      </c>
      <c r="T738" s="125">
        <v>-0.87873830043653045</v>
      </c>
      <c r="U738" s="122">
        <v>0.36505342075681169</v>
      </c>
      <c r="V738" s="122">
        <v>-1.745729622249871</v>
      </c>
      <c r="W738" s="94">
        <v>0.28085246205265108</v>
      </c>
      <c r="X738" s="56"/>
      <c r="Y738" s="95">
        <v>737</v>
      </c>
      <c r="Z738" s="122">
        <f>(幕後結果!$AB$2+幕後結果!$AB$4*幕後結果_最佳化!$N1739)*12/3</f>
        <v>-2.3096852223111499</v>
      </c>
      <c r="AA738" s="122">
        <f>(幕後結果!$AC$2+幕後結果!$AC$4*幕後結果_最佳化!$O1739)*12/3</f>
        <v>-0.49090339744229139</v>
      </c>
      <c r="AB738" s="122">
        <f>(幕後結果!$AD$2+幕後結果!$AD$4*幕後結果_最佳化!$P1739)*12/3</f>
        <v>-1.759929888918099</v>
      </c>
      <c r="AC738" s="122">
        <f>(幕後結果!$AE$2+幕後結果!$AE$4*幕後結果_最佳化!$Q1739)*12/3</f>
        <v>0.15936173481903226</v>
      </c>
      <c r="AD738" s="122">
        <f>(幕後結果!$AF$2+幕後結果!$AF$4*幕後結果_最佳化!$R1739)*12/3</f>
        <v>0.14739548778545009</v>
      </c>
      <c r="AE738" s="122">
        <f>(幕後結果!$AG$2+幕後結果!$AG$4*幕後結果_最佳化!$S1739)*12/3</f>
        <v>-0.83023993286681697</v>
      </c>
      <c r="AF738" s="122">
        <f>(幕後結果!$AH$2+幕後結果!$AH$4*幕後結果_最佳化!$T1739)*12/3</f>
        <v>-0.7141821957863016</v>
      </c>
      <c r="AG738" s="122">
        <f>(幕後結果!$AI$2+幕後結果!$AI$4*幕後結果_最佳化!$U1739)*12/3</f>
        <v>-0.46856104192461068</v>
      </c>
      <c r="AH738" s="122">
        <f>(幕後結果!$AJ$2+幕後結果!$AJ$4*幕後結果_最佳化!$V1739)*12/3</f>
        <v>-0.96558008091595127</v>
      </c>
      <c r="AI738" s="96">
        <f>(幕後結果!$AK$2+幕後結果!$AK$4*幕後結果_最佳化!$W1739)*12/3</f>
        <v>-1.6000003236716307</v>
      </c>
      <c r="AJ738" s="56"/>
      <c r="AK738" s="56"/>
      <c r="AL738" s="56"/>
      <c r="AM738" s="104">
        <v>737</v>
      </c>
      <c r="AN738" s="122">
        <f t="shared" si="144"/>
        <v>8.3826784932678217E-3</v>
      </c>
      <c r="AO738" s="122">
        <f t="shared" si="145"/>
        <v>0.16950190570864312</v>
      </c>
      <c r="AP738" s="122">
        <f t="shared" si="146"/>
        <v>3.2868390329741565E-2</v>
      </c>
      <c r="AQ738" s="122">
        <f t="shared" si="147"/>
        <v>0.15752548395297086</v>
      </c>
      <c r="AR738" s="122">
        <f t="shared" si="148"/>
        <v>3.3026846962412988E-2</v>
      </c>
      <c r="AS738" s="122">
        <f t="shared" si="149"/>
        <v>0.18850573300784748</v>
      </c>
      <c r="AT738" s="122">
        <f t="shared" si="150"/>
        <v>0.24002589053790907</v>
      </c>
      <c r="AU738" s="122">
        <f t="shared" si="151"/>
        <v>5.5026099387506577E-2</v>
      </c>
      <c r="AV738" s="122">
        <f t="shared" si="152"/>
        <v>7.1752710677915485E-2</v>
      </c>
      <c r="AW738" s="122">
        <f t="shared" si="153"/>
        <v>4.3384260941784922E-2</v>
      </c>
      <c r="AX738" s="122">
        <f t="shared" si="154"/>
        <v>0.99999999999999989</v>
      </c>
      <c r="AY738" s="122">
        <f>SUMPRODUCT(AN738:AW738,幕後結果_最佳化!$Z$1005:$AI$1005)</f>
        <v>8.8559740736618625E-2</v>
      </c>
      <c r="AZ738" s="122">
        <f>(SUMPRODUCT(AN738:AW738,MMULT(AN738:AW738,幕後結果!$AB$9:$AK$18)))*252</f>
        <v>5.2486777608251975E-2</v>
      </c>
      <c r="BA738" s="122">
        <f t="shared" si="155"/>
        <v>0.22909992930651893</v>
      </c>
      <c r="BB738" s="98">
        <f t="shared" si="156"/>
        <v>0.19930054485319912</v>
      </c>
      <c r="BC738" s="56"/>
      <c r="BD738" s="56"/>
    </row>
    <row r="739" spans="1:56">
      <c r="A739" s="91">
        <v>738</v>
      </c>
      <c r="B739" s="122">
        <v>0.54014227524410985</v>
      </c>
      <c r="C739" s="122">
        <v>0.9344403396097456</v>
      </c>
      <c r="D739" s="122">
        <v>7.6351308893626291E-2</v>
      </c>
      <c r="E739" s="122">
        <v>0.23713100733664971</v>
      </c>
      <c r="F739" s="122">
        <v>0.32469788988006276</v>
      </c>
      <c r="G739" s="122">
        <v>6.0131073746016117E-2</v>
      </c>
      <c r="H739" s="122">
        <v>0.67101525017948482</v>
      </c>
      <c r="I739" s="122">
        <v>0.17839396644090422</v>
      </c>
      <c r="J739" s="122">
        <v>0.14422637210124245</v>
      </c>
      <c r="K739" s="100">
        <v>0.78094485989881623</v>
      </c>
      <c r="L739" s="101"/>
      <c r="M739" s="102">
        <v>738</v>
      </c>
      <c r="N739" s="125">
        <v>0.10079216132107058</v>
      </c>
      <c r="O739" s="125">
        <v>1.5097026265474545</v>
      </c>
      <c r="P739" s="125">
        <v>-1.4300501789067737</v>
      </c>
      <c r="Q739" s="125">
        <v>-0.7155617247329199</v>
      </c>
      <c r="R739" s="125">
        <v>-0.45460174414819832</v>
      </c>
      <c r="S739" s="125">
        <v>-1.553674211430373</v>
      </c>
      <c r="T739" s="125">
        <v>0.44271830624096264</v>
      </c>
      <c r="U739" s="122">
        <v>-0.92150289038772071</v>
      </c>
      <c r="V739" s="122">
        <v>-1.0615219913617047</v>
      </c>
      <c r="W739" s="94">
        <v>0.77538824308505006</v>
      </c>
      <c r="X739" s="56"/>
      <c r="Y739" s="95">
        <v>738</v>
      </c>
      <c r="Z739" s="122">
        <f>(幕後結果!$AB$2+幕後結果!$AB$4*幕後結果_最佳化!$N1740)*12/3</f>
        <v>-1.724136207557444</v>
      </c>
      <c r="AA739" s="122">
        <f>(幕後結果!$AC$2+幕後結果!$AC$4*幕後結果_最佳化!$O1740)*12/3</f>
        <v>1.5983552824016707</v>
      </c>
      <c r="AB739" s="122">
        <f>(幕後結果!$AD$2+幕後結果!$AD$4*幕後結果_最佳化!$P1740)*12/3</f>
        <v>-1.0021785903407225</v>
      </c>
      <c r="AC739" s="122">
        <f>(幕後結果!$AE$2+幕後結果!$AE$4*幕後結果_最佳化!$Q1740)*12/3</f>
        <v>-0.6594339852698754</v>
      </c>
      <c r="AD739" s="122">
        <f>(幕後結果!$AF$2+幕後結果!$AF$4*幕後結果_最佳化!$R1740)*12/3</f>
        <v>-0.35396945388457457</v>
      </c>
      <c r="AE739" s="122">
        <f>(幕後結果!$AG$2+幕後結果!$AG$4*幕後結果_最佳化!$S1740)*12/3</f>
        <v>-0.8870234981716475</v>
      </c>
      <c r="AF739" s="122">
        <f>(幕後結果!$AH$2+幕後結果!$AH$4*幕後結果_最佳化!$T1740)*12/3</f>
        <v>0.99246766354269189</v>
      </c>
      <c r="AG739" s="122">
        <f>(幕後結果!$AI$2+幕後結果!$AI$4*幕後結果_最佳化!$U1740)*12/3</f>
        <v>-0.67553189078015963</v>
      </c>
      <c r="AH739" s="122">
        <f>(幕後結果!$AJ$2+幕後結果!$AJ$4*幕後結果_最佳化!$V1740)*12/3</f>
        <v>1.1088463325069853E-2</v>
      </c>
      <c r="AI739" s="96">
        <f>(幕後結果!$AK$2+幕後結果!$AK$4*幕後結果_最佳化!$W1740)*12/3</f>
        <v>-1.0238519915973754</v>
      </c>
      <c r="AJ739" s="56"/>
      <c r="AK739" s="56"/>
      <c r="AL739" s="56"/>
      <c r="AM739" s="104">
        <v>738</v>
      </c>
      <c r="AN739" s="122">
        <f t="shared" si="144"/>
        <v>4.7916390250827452E-2</v>
      </c>
      <c r="AO739" s="122">
        <f t="shared" si="145"/>
        <v>0.18403089542312828</v>
      </c>
      <c r="AP739" s="122">
        <f t="shared" si="146"/>
        <v>3.6145029495390626E-2</v>
      </c>
      <c r="AQ739" s="122">
        <f t="shared" si="147"/>
        <v>0.18547988018247213</v>
      </c>
      <c r="AR739" s="122">
        <f t="shared" si="148"/>
        <v>0.1534272795232729</v>
      </c>
      <c r="AS739" s="122">
        <f t="shared" si="149"/>
        <v>4.7922476992712376E-2</v>
      </c>
      <c r="AT739" s="122">
        <f t="shared" si="150"/>
        <v>5.1925543762103177E-2</v>
      </c>
      <c r="AU739" s="122">
        <f t="shared" si="151"/>
        <v>0.19311759142088139</v>
      </c>
      <c r="AV739" s="122">
        <f t="shared" si="152"/>
        <v>3.085558936017388E-2</v>
      </c>
      <c r="AW739" s="122">
        <f t="shared" si="153"/>
        <v>6.9179323589037806E-2</v>
      </c>
      <c r="AX739" s="122">
        <f t="shared" si="154"/>
        <v>0.99999999999999989</v>
      </c>
      <c r="AY739" s="122">
        <f>SUMPRODUCT(AN739:AW739,幕後結果_最佳化!$Z$1005:$AI$1005)</f>
        <v>-7.2896745930291496E-3</v>
      </c>
      <c r="AZ739" s="122">
        <f>(SUMPRODUCT(AN739:AW739,MMULT(AN739:AW739,幕後結果!$AB$9:$AK$18)))*252</f>
        <v>9.1040147025810286E-2</v>
      </c>
      <c r="BA739" s="122">
        <f t="shared" si="155"/>
        <v>0.30172859828960574</v>
      </c>
      <c r="BB739" s="98">
        <f t="shared" si="156"/>
        <v>-0.16634046251345389</v>
      </c>
      <c r="BC739" s="56"/>
      <c r="BD739" s="56"/>
    </row>
    <row r="740" spans="1:56">
      <c r="A740" s="91">
        <v>739</v>
      </c>
      <c r="B740" s="122">
        <v>0.7973847822364446</v>
      </c>
      <c r="C740" s="122">
        <v>0.87714056081146197</v>
      </c>
      <c r="D740" s="122">
        <v>0.54805927888578432</v>
      </c>
      <c r="E740" s="122">
        <v>0.5502241805071193</v>
      </c>
      <c r="F740" s="122">
        <v>0.66701666668264359</v>
      </c>
      <c r="G740" s="122">
        <v>0.70965113010308167</v>
      </c>
      <c r="H740" s="122">
        <v>0.50742439656924909</v>
      </c>
      <c r="I740" s="122">
        <v>0.66674270631121235</v>
      </c>
      <c r="J740" s="122">
        <v>0.67314827810117528</v>
      </c>
      <c r="K740" s="100">
        <v>0.68083344461506923</v>
      </c>
      <c r="L740" s="101"/>
      <c r="M740" s="102">
        <v>739</v>
      </c>
      <c r="N740" s="125">
        <v>0.83231629453575662</v>
      </c>
      <c r="O740" s="125">
        <v>1.160810730153722</v>
      </c>
      <c r="P740" s="125">
        <v>0.12075961029417596</v>
      </c>
      <c r="Q740" s="125">
        <v>0.12622775851275619</v>
      </c>
      <c r="R740" s="125">
        <v>0.43169009595389601</v>
      </c>
      <c r="S740" s="125">
        <v>0.55236582539577106</v>
      </c>
      <c r="T740" s="125">
        <v>1.8611276734563906E-2</v>
      </c>
      <c r="U740" s="122">
        <v>0.43093643878165283</v>
      </c>
      <c r="V740" s="122">
        <v>0.44862327083151021</v>
      </c>
      <c r="W740" s="94">
        <v>0.47003066265401861</v>
      </c>
      <c r="X740" s="56"/>
      <c r="Y740" s="95">
        <v>739</v>
      </c>
      <c r="Z740" s="122">
        <f>(幕後結果!$AB$2+幕後結果!$AB$4*幕後結果_最佳化!$N1741)*12/3</f>
        <v>-0.97486424748185241</v>
      </c>
      <c r="AA740" s="122">
        <f>(幕後結果!$AC$2+幕後結果!$AC$4*幕後結果_最佳化!$O1741)*12/3</f>
        <v>1.2415319601385439</v>
      </c>
      <c r="AB740" s="122">
        <f>(幕後結果!$AD$2+幕後結果!$AD$4*幕後結果_最佳化!$P1741)*12/3</f>
        <v>0.75656502554745764</v>
      </c>
      <c r="AC740" s="122">
        <f>(幕後結果!$AE$2+幕後結果!$AE$4*幕後結果_最佳化!$Q1741)*12/3</f>
        <v>1.0446314406049009</v>
      </c>
      <c r="AD740" s="122">
        <f>(幕後結果!$AF$2+幕後結果!$AF$4*幕後結果_最佳化!$R1741)*12/3</f>
        <v>2.1820364119879239</v>
      </c>
      <c r="AE740" s="122">
        <f>(幕後結果!$AG$2+幕後結果!$AG$4*幕後結果_最佳化!$S1741)*12/3</f>
        <v>0.46281879491091232</v>
      </c>
      <c r="AF740" s="122">
        <f>(幕後結果!$AH$2+幕後結果!$AH$4*幕後結果_最佳化!$T1741)*12/3</f>
        <v>0.58702809473814899</v>
      </c>
      <c r="AG740" s="122">
        <f>(幕後結果!$AI$2+幕後結果!$AI$4*幕後結果_最佳化!$U1741)*12/3</f>
        <v>1.0223082336429794</v>
      </c>
      <c r="AH740" s="122">
        <f>(幕後結果!$AJ$2+幕後結果!$AJ$4*幕後結果_最佳化!$V1741)*12/3</f>
        <v>1.5401536069818418</v>
      </c>
      <c r="AI740" s="96">
        <f>(幕後結果!$AK$2+幕後結果!$AK$4*幕後結果_最佳化!$W1741)*12/3</f>
        <v>8.2193881151391146E-2</v>
      </c>
      <c r="AJ740" s="56"/>
      <c r="AK740" s="56"/>
      <c r="AL740" s="56"/>
      <c r="AM740" s="104">
        <v>739</v>
      </c>
      <c r="AN740" s="122">
        <f t="shared" si="144"/>
        <v>0.21943092625390326</v>
      </c>
      <c r="AO740" s="122">
        <f t="shared" si="145"/>
        <v>4.9143023451339252E-2</v>
      </c>
      <c r="AP740" s="122">
        <f t="shared" si="146"/>
        <v>3.4801100301931225E-2</v>
      </c>
      <c r="AQ740" s="122">
        <f t="shared" si="147"/>
        <v>4.4847629304520562E-2</v>
      </c>
      <c r="AR740" s="122">
        <f t="shared" si="148"/>
        <v>6.4930795094660348E-2</v>
      </c>
      <c r="AS740" s="122">
        <f t="shared" si="149"/>
        <v>3.7755234470124112E-2</v>
      </c>
      <c r="AT740" s="122">
        <f t="shared" si="150"/>
        <v>0.24435247758606538</v>
      </c>
      <c r="AU740" s="122">
        <f t="shared" si="151"/>
        <v>0.19262966614128313</v>
      </c>
      <c r="AV740" s="122">
        <f t="shared" si="152"/>
        <v>3.9388579867750712E-2</v>
      </c>
      <c r="AW740" s="122">
        <f t="shared" si="153"/>
        <v>7.2720567528421973E-2</v>
      </c>
      <c r="AX740" s="122">
        <f t="shared" si="154"/>
        <v>1</v>
      </c>
      <c r="AY740" s="122">
        <f>SUMPRODUCT(AN740:AW740,幕後結果_最佳化!$Z$1005:$AI$1005)</f>
        <v>-0.41658725460672225</v>
      </c>
      <c r="AZ740" s="122">
        <f>(SUMPRODUCT(AN740:AW740,MMULT(AN740:AW740,幕後結果!$AB$9:$AK$18)))*252</f>
        <v>6.3303292955205037E-2</v>
      </c>
      <c r="BA740" s="122">
        <f t="shared" si="155"/>
        <v>0.25160145658402899</v>
      </c>
      <c r="BB740" s="98">
        <f t="shared" si="156"/>
        <v>-1.8262503756740545</v>
      </c>
      <c r="BC740" s="56"/>
      <c r="BD740" s="56"/>
    </row>
    <row r="741" spans="1:56">
      <c r="A741" s="91">
        <v>740</v>
      </c>
      <c r="B741" s="122">
        <v>0.48946541044964387</v>
      </c>
      <c r="C741" s="122">
        <v>0.27259022372841213</v>
      </c>
      <c r="D741" s="122">
        <v>0.74728085920851339</v>
      </c>
      <c r="E741" s="122">
        <v>0.6721859008084583</v>
      </c>
      <c r="F741" s="122">
        <v>0.27798897803394862</v>
      </c>
      <c r="G741" s="122">
        <v>0.74733074415886835</v>
      </c>
      <c r="H741" s="122">
        <v>0.32711819413098198</v>
      </c>
      <c r="I741" s="122">
        <v>0.50485239585835995</v>
      </c>
      <c r="J741" s="122">
        <v>0.36667929432650603</v>
      </c>
      <c r="K741" s="100">
        <v>0.49249759578781505</v>
      </c>
      <c r="L741" s="101"/>
      <c r="M741" s="102">
        <v>740</v>
      </c>
      <c r="N741" s="125">
        <v>-2.6409369597691534E-2</v>
      </c>
      <c r="O741" s="125">
        <v>-0.60499781658662877</v>
      </c>
      <c r="P741" s="125">
        <v>0.66595747551341955</v>
      </c>
      <c r="Q741" s="125">
        <v>0.4459571505771886</v>
      </c>
      <c r="R741" s="125">
        <v>-0.58882606931549109</v>
      </c>
      <c r="S741" s="125">
        <v>0.66611356969507352</v>
      </c>
      <c r="T741" s="125">
        <v>-0.4478847314552582</v>
      </c>
      <c r="U741" s="122">
        <v>1.2163452581225505E-2</v>
      </c>
      <c r="V741" s="122">
        <v>-0.34066128305675725</v>
      </c>
      <c r="W741" s="94">
        <v>-1.8806847122954343E-2</v>
      </c>
      <c r="X741" s="56"/>
      <c r="Y741" s="95">
        <v>740</v>
      </c>
      <c r="Z741" s="122">
        <f>(幕後結果!$AB$2+幕後結果!$AB$4*幕後結果_最佳化!$N1742)*12/3</f>
        <v>-1.8544238304377487</v>
      </c>
      <c r="AA741" s="122">
        <f>(幕後結果!$AC$2+幕後結果!$AC$4*幕後結果_最佳化!$O1742)*12/3</f>
        <v>-0.64029186988797315</v>
      </c>
      <c r="AB741" s="122">
        <f>(幕後結果!$AD$2+幕後結果!$AD$4*幕後結果_最佳化!$P1742)*12/3</f>
        <v>0.44297489285309471</v>
      </c>
      <c r="AC741" s="122">
        <f>(幕後結果!$AE$2+幕後結果!$AE$4*幕後結果_最佳化!$Q1742)*12/3</f>
        <v>0.89446558194900216</v>
      </c>
      <c r="AD741" s="122">
        <f>(幕後結果!$AF$2+幕後結果!$AF$4*幕後結果_最佳化!$R1742)*12/3</f>
        <v>0.41293500758367402</v>
      </c>
      <c r="AE741" s="122">
        <f>(幕後結果!$AG$2+幕後結果!$AG$4*幕後結果_最佳化!$S1742)*12/3</f>
        <v>0.33667664463186253</v>
      </c>
      <c r="AF741" s="122">
        <f>(幕後結果!$AH$2+幕後結果!$AH$4*幕後結果_最佳化!$T1742)*12/3</f>
        <v>-0.43250796286342624</v>
      </c>
      <c r="AG741" s="122">
        <f>(幕後結果!$AI$2+幕後結果!$AI$4*幕後結果_最佳化!$U1742)*12/3</f>
        <v>-0.62816050451234329</v>
      </c>
      <c r="AH741" s="122">
        <f>(幕後結果!$AJ$2+幕後結果!$AJ$4*幕後結果_最佳化!$V1742)*12/3</f>
        <v>0.79844219912680936</v>
      </c>
      <c r="AI741" s="96">
        <f>(幕後結果!$AK$2+幕後結果!$AK$4*幕後結果_最佳化!$W1742)*12/3</f>
        <v>-1.9476022025804161</v>
      </c>
      <c r="AJ741" s="56"/>
      <c r="AK741" s="56"/>
      <c r="AL741" s="56"/>
      <c r="AM741" s="104">
        <v>740</v>
      </c>
      <c r="AN741" s="122">
        <f t="shared" si="144"/>
        <v>0.10407535287128501</v>
      </c>
      <c r="AO741" s="122">
        <f t="shared" si="145"/>
        <v>0.146861498889858</v>
      </c>
      <c r="AP741" s="122">
        <f t="shared" si="146"/>
        <v>9.1319470953483084E-2</v>
      </c>
      <c r="AQ741" s="122">
        <f t="shared" si="147"/>
        <v>0.11739676779223709</v>
      </c>
      <c r="AR741" s="122">
        <f t="shared" si="148"/>
        <v>0.10648516888115893</v>
      </c>
      <c r="AS741" s="122">
        <f t="shared" si="149"/>
        <v>0.15428876059044591</v>
      </c>
      <c r="AT741" s="122">
        <f t="shared" si="150"/>
        <v>3.6770017488226378E-2</v>
      </c>
      <c r="AU741" s="122">
        <f t="shared" si="151"/>
        <v>3.6800772714154856E-2</v>
      </c>
      <c r="AV741" s="122">
        <f t="shared" si="152"/>
        <v>5.9400949058310233E-2</v>
      </c>
      <c r="AW741" s="122">
        <f t="shared" si="153"/>
        <v>0.14660124076084055</v>
      </c>
      <c r="AX741" s="122">
        <f t="shared" si="154"/>
        <v>1</v>
      </c>
      <c r="AY741" s="122">
        <f>SUMPRODUCT(AN741:AW741,幕後結果_最佳化!$Z$1005:$AI$1005)</f>
        <v>-0.23929996235872442</v>
      </c>
      <c r="AZ741" s="122">
        <f>(SUMPRODUCT(AN741:AW741,MMULT(AN741:AW741,幕後結果!$AB$9:$AK$18)))*252</f>
        <v>6.6620696531338952E-2</v>
      </c>
      <c r="BA741" s="122">
        <f t="shared" si="155"/>
        <v>0.2581098536114787</v>
      </c>
      <c r="BB741" s="98">
        <f t="shared" si="156"/>
        <v>-1.093332774437614</v>
      </c>
      <c r="BC741" s="56"/>
      <c r="BD741" s="56"/>
    </row>
    <row r="742" spans="1:56">
      <c r="A742" s="91">
        <v>741</v>
      </c>
      <c r="B742" s="122">
        <v>0.29693734911118375</v>
      </c>
      <c r="C742" s="122">
        <v>0.12871439103709381</v>
      </c>
      <c r="D742" s="122">
        <v>0.11996556805434744</v>
      </c>
      <c r="E742" s="122">
        <v>0.58541210759259155</v>
      </c>
      <c r="F742" s="122">
        <v>0.86961239402487012</v>
      </c>
      <c r="G742" s="122">
        <v>0.99989323548724052</v>
      </c>
      <c r="H742" s="122">
        <v>0.10513310965005385</v>
      </c>
      <c r="I742" s="122">
        <v>0.8680067466372654</v>
      </c>
      <c r="J742" s="122">
        <v>0.34588066929394956</v>
      </c>
      <c r="K742" s="100">
        <v>0.57635834934056063</v>
      </c>
      <c r="L742" s="101"/>
      <c r="M742" s="102">
        <v>741</v>
      </c>
      <c r="N742" s="125">
        <v>-0.53322953587906641</v>
      </c>
      <c r="O742" s="125">
        <v>-1.1324892958915151</v>
      </c>
      <c r="P742" s="125">
        <v>-1.1751589343618647</v>
      </c>
      <c r="Q742" s="125">
        <v>0.21575877420804238</v>
      </c>
      <c r="R742" s="125">
        <v>1.1245607545942951</v>
      </c>
      <c r="S742" s="125">
        <v>3.702448130154524</v>
      </c>
      <c r="T742" s="125">
        <v>-1.2528337415744188</v>
      </c>
      <c r="U742" s="122">
        <v>1.1170182859684019</v>
      </c>
      <c r="V742" s="122">
        <v>-0.39646592779037282</v>
      </c>
      <c r="W742" s="94">
        <v>0.1925858834759458</v>
      </c>
      <c r="X742" s="56"/>
      <c r="Y742" s="95">
        <v>741</v>
      </c>
      <c r="Z742" s="122">
        <f>(幕後結果!$AB$2+幕後結果!$AB$4*幕後結果_最佳化!$N1743)*12/3</f>
        <v>-2.3735401823845903</v>
      </c>
      <c r="AA742" s="122">
        <f>(幕後結果!$AC$2+幕後結果!$AC$4*幕後結果_最佳化!$O1743)*12/3</f>
        <v>-1.2066036621106413</v>
      </c>
      <c r="AB742" s="122">
        <f>(幕後結果!$AD$2+幕後結果!$AD$4*幕後結果_最佳化!$P1743)*12/3</f>
        <v>-1.9930455087906802</v>
      </c>
      <c r="AC742" s="122">
        <f>(幕後結果!$AE$2+幕後結果!$AE$4*幕後結果_最佳化!$Q1743)*12/3</f>
        <v>-0.57185730170335991</v>
      </c>
      <c r="AD742" s="122">
        <f>(幕後結果!$AF$2+幕後結果!$AF$4*幕後結果_最佳化!$R1743)*12/3</f>
        <v>2.6132800838009178</v>
      </c>
      <c r="AE742" s="122">
        <f>(幕後結果!$AG$2+幕後結果!$AG$4*幕後結果_最佳化!$S1743)*12/3</f>
        <v>2.2348591037098631</v>
      </c>
      <c r="AF742" s="122">
        <f>(幕後結果!$AH$2+幕後結果!$AH$4*幕後結果_最佳化!$T1743)*12/3</f>
        <v>-1.6433600777852355</v>
      </c>
      <c r="AG742" s="122">
        <f>(幕後結果!$AI$2+幕後結果!$AI$4*幕後結果_最佳化!$U1743)*12/3</f>
        <v>0.19052976726973336</v>
      </c>
      <c r="AH742" s="122">
        <f>(幕後結果!$AJ$2+幕後結果!$AJ$4*幕後結果_最佳化!$V1743)*12/3</f>
        <v>1.0196106118108643</v>
      </c>
      <c r="AI742" s="96">
        <f>(幕後結果!$AK$2+幕後結果!$AK$4*幕後結果_最佳化!$W1743)*12/3</f>
        <v>-0.33294995929656745</v>
      </c>
      <c r="AJ742" s="56"/>
      <c r="AK742" s="56"/>
      <c r="AL742" s="56"/>
      <c r="AM742" s="104">
        <v>741</v>
      </c>
      <c r="AN742" s="122">
        <f t="shared" si="144"/>
        <v>0.12563817318495965</v>
      </c>
      <c r="AO742" s="122">
        <f t="shared" si="145"/>
        <v>0.12384608436159289</v>
      </c>
      <c r="AP742" s="122">
        <f t="shared" si="146"/>
        <v>2.2919599274582595E-2</v>
      </c>
      <c r="AQ742" s="122">
        <f t="shared" si="147"/>
        <v>0.12391069840889506</v>
      </c>
      <c r="AR742" s="122">
        <f t="shared" si="148"/>
        <v>0.15748919291492619</v>
      </c>
      <c r="AS742" s="122">
        <f t="shared" si="149"/>
        <v>0.12294048748347078</v>
      </c>
      <c r="AT742" s="122">
        <f t="shared" si="150"/>
        <v>2.5896690102568818E-2</v>
      </c>
      <c r="AU742" s="122">
        <f t="shared" si="151"/>
        <v>0.14455214693484636</v>
      </c>
      <c r="AV742" s="122">
        <f t="shared" si="152"/>
        <v>0.13979939272068698</v>
      </c>
      <c r="AW742" s="122">
        <f t="shared" si="153"/>
        <v>1.3007534613470834E-2</v>
      </c>
      <c r="AX742" s="122">
        <f t="shared" si="154"/>
        <v>1.0000000000000002</v>
      </c>
      <c r="AY742" s="122">
        <f>SUMPRODUCT(AN742:AW742,幕後結果_最佳化!$Z$1005:$AI$1005)</f>
        <v>3.1242492983375249E-2</v>
      </c>
      <c r="AZ742" s="122">
        <f>(SUMPRODUCT(AN742:AW742,MMULT(AN742:AW742,幕後結果!$AB$9:$AK$18)))*252</f>
        <v>6.0351104128004367E-2</v>
      </c>
      <c r="BA742" s="122">
        <f t="shared" si="155"/>
        <v>0.24566461716739829</v>
      </c>
      <c r="BB742" s="98">
        <f t="shared" si="156"/>
        <v>-4.7452934618912625E-2</v>
      </c>
      <c r="BC742" s="56"/>
      <c r="BD742" s="56"/>
    </row>
    <row r="743" spans="1:56">
      <c r="A743" s="91">
        <v>742</v>
      </c>
      <c r="B743" s="122">
        <v>0.13631904175871301</v>
      </c>
      <c r="C743" s="122">
        <v>1.5350922049716553E-2</v>
      </c>
      <c r="D743" s="122">
        <v>4.7983115417821409E-2</v>
      </c>
      <c r="E743" s="122">
        <v>2.8188009168678585E-2</v>
      </c>
      <c r="F743" s="122">
        <v>4.1077263183779911E-2</v>
      </c>
      <c r="G743" s="122">
        <v>0.80975821476455523</v>
      </c>
      <c r="H743" s="122">
        <v>0.94050141581814883</v>
      </c>
      <c r="I743" s="122">
        <v>0.65283769496481581</v>
      </c>
      <c r="J743" s="122">
        <v>0.95232361379667818</v>
      </c>
      <c r="K743" s="100">
        <v>0.53357076103636492</v>
      </c>
      <c r="L743" s="101"/>
      <c r="M743" s="102">
        <v>742</v>
      </c>
      <c r="N743" s="125">
        <v>-1.0970075686898717</v>
      </c>
      <c r="O743" s="125">
        <v>-2.1609158009648555</v>
      </c>
      <c r="P743" s="125">
        <v>-1.6647320245828194</v>
      </c>
      <c r="Q743" s="125">
        <v>-1.9081176007494822</v>
      </c>
      <c r="R743" s="125">
        <v>-1.738319533423448</v>
      </c>
      <c r="S743" s="125">
        <v>0.87700564773523015</v>
      </c>
      <c r="T743" s="125">
        <v>1.5589966698125768</v>
      </c>
      <c r="U743" s="122">
        <v>0.39299305609970608</v>
      </c>
      <c r="V743" s="122">
        <v>1.6678134129345004</v>
      </c>
      <c r="W743" s="94">
        <v>8.4248977792350771E-2</v>
      </c>
      <c r="X743" s="56"/>
      <c r="Y743" s="95">
        <v>742</v>
      </c>
      <c r="Z743" s="122">
        <f>(幕後結果!$AB$2+幕後結果!$AB$4*幕後結果_最佳化!$N1744)*12/3</f>
        <v>-2.9509962805660308</v>
      </c>
      <c r="AA743" s="122">
        <f>(幕後結果!$AC$2+幕後結果!$AC$4*幕後結果_最佳化!$O1744)*12/3</f>
        <v>-2.3036575016340097</v>
      </c>
      <c r="AB743" s="122">
        <f>(幕後結果!$AD$2+幕後結果!$AD$4*幕後結果_最佳化!$P1744)*12/3</f>
        <v>-3.1121569791608681</v>
      </c>
      <c r="AC743" s="122">
        <f>(幕後結果!$AE$2+幕後結果!$AE$4*幕後結果_最佳化!$Q1744)*12/3</f>
        <v>-3.5549775541875532</v>
      </c>
      <c r="AD743" s="122">
        <f>(幕後結果!$AF$2+幕後結果!$AF$4*幕後結果_最佳化!$R1744)*12/3</f>
        <v>-3.4708106730614836</v>
      </c>
      <c r="AE743" s="122">
        <f>(幕後結果!$AG$2+幕後結果!$AG$4*幕後結果_最佳化!$S1744)*12/3</f>
        <v>8.6182023917706796E-2</v>
      </c>
      <c r="AF743" s="122">
        <f>(幕後結果!$AH$2+幕後結果!$AH$4*幕後結果_最佳化!$T1744)*12/3</f>
        <v>0.60447733883382804</v>
      </c>
      <c r="AG743" s="122">
        <f>(幕後結果!$AI$2+幕後結果!$AI$4*幕後結果_最佳化!$U1744)*12/3</f>
        <v>-2.2518219603026806</v>
      </c>
      <c r="AH743" s="122">
        <f>(幕後結果!$AJ$2+幕後結果!$AJ$4*幕後結果_最佳化!$V1744)*12/3</f>
        <v>2.72683700443454</v>
      </c>
      <c r="AI743" s="96">
        <f>(幕後結果!$AK$2+幕後結果!$AK$4*幕後結果_最佳化!$W1744)*12/3</f>
        <v>-4.0221120161200936</v>
      </c>
      <c r="AJ743" s="56"/>
      <c r="AK743" s="56"/>
      <c r="AL743" s="56"/>
      <c r="AM743" s="104">
        <v>742</v>
      </c>
      <c r="AN743" s="122">
        <f t="shared" si="144"/>
        <v>0.21298813812267844</v>
      </c>
      <c r="AO743" s="122">
        <f t="shared" si="145"/>
        <v>0.21529897218787161</v>
      </c>
      <c r="AP743" s="122">
        <f t="shared" si="146"/>
        <v>0.13540847640862624</v>
      </c>
      <c r="AQ743" s="122">
        <f t="shared" si="147"/>
        <v>0.15850491599071162</v>
      </c>
      <c r="AR743" s="122">
        <f t="shared" si="148"/>
        <v>4.3312371526506598E-2</v>
      </c>
      <c r="AS743" s="122">
        <f t="shared" si="149"/>
        <v>6.8385941653974436E-2</v>
      </c>
      <c r="AT743" s="122">
        <f t="shared" si="150"/>
        <v>3.1486254632819254E-2</v>
      </c>
      <c r="AU743" s="122">
        <f t="shared" si="151"/>
        <v>3.1036001371085607E-2</v>
      </c>
      <c r="AV743" s="122">
        <f t="shared" si="152"/>
        <v>3.9184591969719552E-3</v>
      </c>
      <c r="AW743" s="122">
        <f t="shared" si="153"/>
        <v>9.9660468908753991E-2</v>
      </c>
      <c r="AX743" s="122">
        <f t="shared" si="154"/>
        <v>0.99999999999999978</v>
      </c>
      <c r="AY743" s="122">
        <f>SUMPRODUCT(AN743:AW743,幕後結果_最佳化!$Z$1005:$AI$1005)</f>
        <v>-0.47013825543515819</v>
      </c>
      <c r="AZ743" s="122">
        <f>(SUMPRODUCT(AN743:AW743,MMULT(AN743:AW743,幕後結果!$AB$9:$AK$18)))*252</f>
        <v>7.4859707785482746E-2</v>
      </c>
      <c r="BA743" s="122">
        <f t="shared" si="155"/>
        <v>0.27360502149171667</v>
      </c>
      <c r="BB743" s="98">
        <f t="shared" si="156"/>
        <v>-1.8751054079272091</v>
      </c>
      <c r="BC743" s="56"/>
      <c r="BD743" s="56"/>
    </row>
    <row r="744" spans="1:56">
      <c r="A744" s="91">
        <v>743</v>
      </c>
      <c r="B744" s="122">
        <v>0.9023691287988902</v>
      </c>
      <c r="C744" s="122">
        <v>0.68045772826444106</v>
      </c>
      <c r="D744" s="122">
        <v>0.68447111070713484</v>
      </c>
      <c r="E744" s="122">
        <v>0.4945475815087883</v>
      </c>
      <c r="F744" s="122">
        <v>0.10911876571842161</v>
      </c>
      <c r="G744" s="122">
        <v>0.30266279807580232</v>
      </c>
      <c r="H744" s="122">
        <v>2.7886257673205517E-2</v>
      </c>
      <c r="I744" s="122">
        <v>0.37802607978381597</v>
      </c>
      <c r="J744" s="122">
        <v>0.71263990407398192</v>
      </c>
      <c r="K744" s="100">
        <v>0.53121642298485705</v>
      </c>
      <c r="L744" s="101"/>
      <c r="M744" s="102">
        <v>743</v>
      </c>
      <c r="N744" s="125">
        <v>1.2951695621502404</v>
      </c>
      <c r="O744" s="125">
        <v>0.46897914428074983</v>
      </c>
      <c r="P744" s="125">
        <v>0.48023854942326177</v>
      </c>
      <c r="Q744" s="125">
        <v>-1.3667611869818103E-2</v>
      </c>
      <c r="R744" s="125">
        <v>-1.2312281884333403</v>
      </c>
      <c r="S744" s="125">
        <v>-0.51675729268966741</v>
      </c>
      <c r="T744" s="125">
        <v>-1.9128089470579934</v>
      </c>
      <c r="U744" s="122">
        <v>-0.31066914035878668</v>
      </c>
      <c r="V744" s="122">
        <v>0.56111346153850861</v>
      </c>
      <c r="W744" s="94">
        <v>7.8327988773967336E-2</v>
      </c>
      <c r="X744" s="56"/>
      <c r="Y744" s="95">
        <v>743</v>
      </c>
      <c r="Z744" s="122">
        <f>(幕後結果!$AB$2+幕後結果!$AB$4*幕後結果_最佳化!$N1745)*12/3</f>
        <v>-0.50078149435535013</v>
      </c>
      <c r="AA744" s="122">
        <f>(幕後結果!$AC$2+幕後結果!$AC$4*幕後結果_最佳化!$O1745)*12/3</f>
        <v>0.51754246262171499</v>
      </c>
      <c r="AB744" s="122">
        <f>(幕後結果!$AD$2+幕後結果!$AD$4*幕後結果_最佳化!$P1745)*12/3</f>
        <v>0.94933485285778596</v>
      </c>
      <c r="AC744" s="122">
        <f>(幕後結果!$AE$2+幕後結果!$AE$4*幕後結果_最佳化!$Q1745)*12/3</f>
        <v>0.91948166812515586</v>
      </c>
      <c r="AD744" s="122">
        <f>(幕後結果!$AF$2+幕後結果!$AF$4*幕後結果_最佳化!$R1745)*12/3</f>
        <v>-0.69464668949893538</v>
      </c>
      <c r="AE744" s="122">
        <f>(幕後結果!$AG$2+幕後結果!$AG$4*幕後結果_最佳化!$S1745)*12/3</f>
        <v>-0.21373386005061235</v>
      </c>
      <c r="AF744" s="122">
        <f>(幕後結果!$AH$2+幕後結果!$AH$4*幕後結果_最佳化!$T1745)*12/3</f>
        <v>-1.2310275743738983</v>
      </c>
      <c r="AG744" s="122">
        <f>(幕後結果!$AI$2+幕後結果!$AI$4*幕後結果_最佳化!$U1745)*12/3</f>
        <v>4.8812306459257881E-2</v>
      </c>
      <c r="AH744" s="122">
        <f>(幕後結果!$AJ$2+幕後結果!$AJ$4*幕後結果_最佳化!$V1745)*12/3</f>
        <v>1.7028077999505691</v>
      </c>
      <c r="AI744" s="96">
        <f>(幕後結果!$AK$2+幕後結果!$AK$4*幕後結果_最佳化!$W1745)*12/3</f>
        <v>-1.7126403819987435</v>
      </c>
      <c r="AJ744" s="56"/>
      <c r="AK744" s="56"/>
      <c r="AL744" s="56"/>
      <c r="AM744" s="104">
        <v>743</v>
      </c>
      <c r="AN744" s="122">
        <f t="shared" si="144"/>
        <v>0.14479028640249966</v>
      </c>
      <c r="AO744" s="122">
        <f t="shared" si="145"/>
        <v>4.7222514060922718E-2</v>
      </c>
      <c r="AP744" s="122">
        <f t="shared" si="146"/>
        <v>0.10097409588253382</v>
      </c>
      <c r="AQ744" s="122">
        <f t="shared" si="147"/>
        <v>6.7104508876364544E-2</v>
      </c>
      <c r="AR744" s="122">
        <f t="shared" si="148"/>
        <v>5.6103463127737618E-2</v>
      </c>
      <c r="AS744" s="122">
        <f t="shared" si="149"/>
        <v>0.12662337225960876</v>
      </c>
      <c r="AT744" s="122">
        <f t="shared" si="150"/>
        <v>9.5509679154130139E-2</v>
      </c>
      <c r="AU744" s="122">
        <f t="shared" si="151"/>
        <v>0.15780344796665707</v>
      </c>
      <c r="AV744" s="122">
        <f t="shared" si="152"/>
        <v>7.5301868542553496E-2</v>
      </c>
      <c r="AW744" s="122">
        <f t="shared" si="153"/>
        <v>0.12856676372699233</v>
      </c>
      <c r="AX744" s="122">
        <f t="shared" si="154"/>
        <v>1</v>
      </c>
      <c r="AY744" s="122">
        <f>SUMPRODUCT(AN744:AW744,幕後結果_最佳化!$Z$1005:$AI$1005)</f>
        <v>-0.36441004501143259</v>
      </c>
      <c r="AZ744" s="122">
        <f>(SUMPRODUCT(AN744:AW744,MMULT(AN744:AW744,幕後結果!$AB$9:$AK$18)))*252</f>
        <v>6.0994152720955097E-2</v>
      </c>
      <c r="BA744" s="122">
        <f t="shared" si="155"/>
        <v>0.24696994295046329</v>
      </c>
      <c r="BB744" s="98">
        <f t="shared" si="156"/>
        <v>-1.6492292144762328</v>
      </c>
      <c r="BC744" s="56"/>
      <c r="BD744" s="56"/>
    </row>
    <row r="745" spans="1:56">
      <c r="A745" s="91">
        <v>744</v>
      </c>
      <c r="B745" s="122">
        <v>0.81581432803124843</v>
      </c>
      <c r="C745" s="122">
        <v>0.77217765942512817</v>
      </c>
      <c r="D745" s="122">
        <v>7.3134297541983972E-2</v>
      </c>
      <c r="E745" s="122">
        <v>0.49837389587071468</v>
      </c>
      <c r="F745" s="122">
        <v>0.79401236356869975</v>
      </c>
      <c r="G745" s="122">
        <v>0.58520946001193974</v>
      </c>
      <c r="H745" s="122">
        <v>0.254321562104034</v>
      </c>
      <c r="I745" s="122">
        <v>0.50088997391586365</v>
      </c>
      <c r="J745" s="122">
        <v>0.65676908414191582</v>
      </c>
      <c r="K745" s="100">
        <v>0.26612930987005412</v>
      </c>
      <c r="L745" s="101"/>
      <c r="M745" s="102">
        <v>744</v>
      </c>
      <c r="N745" s="125">
        <v>0.8995282715677726</v>
      </c>
      <c r="O745" s="125">
        <v>0.74603763445803017</v>
      </c>
      <c r="P745" s="125">
        <v>-1.4528385164625752</v>
      </c>
      <c r="Q745" s="125">
        <v>-4.0760498746388214E-3</v>
      </c>
      <c r="R745" s="125">
        <v>0.82042253564057721</v>
      </c>
      <c r="S745" s="125">
        <v>0.21523887922756926</v>
      </c>
      <c r="T745" s="125">
        <v>-0.66095195701451781</v>
      </c>
      <c r="U745" s="122">
        <v>2.2308356315262194E-3</v>
      </c>
      <c r="V745" s="122">
        <v>0.40366125903269007</v>
      </c>
      <c r="W745" s="94">
        <v>-0.62456191882344159</v>
      </c>
      <c r="X745" s="56"/>
      <c r="Y745" s="95">
        <v>744</v>
      </c>
      <c r="Z745" s="122">
        <f>(幕後結果!$AB$2+幕後結果!$AB$4*幕後結果_最佳化!$N1746)*12/3</f>
        <v>-0.90602161128606917</v>
      </c>
      <c r="AA745" s="122">
        <f>(幕後結果!$AC$2+幕後結果!$AC$4*幕後結果_最佳化!$O1746)*12/3</f>
        <v>0.80398127988588286</v>
      </c>
      <c r="AB745" s="122">
        <f>(幕後結果!$AD$2+幕後結果!$AD$4*幕後結果_最佳化!$P1746)*12/3</f>
        <v>-1.2166149471238465</v>
      </c>
      <c r="AC745" s="122">
        <f>(幕後結果!$AE$2+幕後結果!$AE$4*幕後結果_最佳化!$Q1746)*12/3</f>
        <v>-3.5834732730629815E-2</v>
      </c>
      <c r="AD745" s="122">
        <f>(幕後結果!$AF$2+幕後結果!$AF$4*幕後結果_最佳化!$R1746)*12/3</f>
        <v>2.2067785967526503</v>
      </c>
      <c r="AE745" s="122">
        <f>(幕後結果!$AG$2+幕後結果!$AG$4*幕後結果_最佳化!$S1746)*12/3</f>
        <v>0.31643989062862399</v>
      </c>
      <c r="AF745" s="122">
        <f>(幕後結果!$AH$2+幕後結果!$AH$4*幕後結果_最佳化!$T1746)*12/3</f>
        <v>-0.12125820115873553</v>
      </c>
      <c r="AG745" s="122">
        <f>(幕後結果!$AI$2+幕後結果!$AI$4*幕後結果_最佳化!$U1746)*12/3</f>
        <v>0.2879489212122498</v>
      </c>
      <c r="AH745" s="122">
        <f>(幕後結果!$AJ$2+幕後結果!$AJ$4*幕後結果_最佳化!$V1746)*12/3</f>
        <v>1.5310948303158973</v>
      </c>
      <c r="AI745" s="96">
        <f>(幕後結果!$AK$2+幕後結果!$AK$4*幕後結果_最佳化!$W1746)*12/3</f>
        <v>-1.682813593622176</v>
      </c>
      <c r="AJ745" s="56"/>
      <c r="AK745" s="56"/>
      <c r="AL745" s="56"/>
      <c r="AM745" s="104">
        <v>744</v>
      </c>
      <c r="AN745" s="122">
        <f t="shared" si="144"/>
        <v>0.10970125803063184</v>
      </c>
      <c r="AO745" s="122">
        <f t="shared" si="145"/>
        <v>1.1861474022006798E-2</v>
      </c>
      <c r="AP745" s="122">
        <f t="shared" si="146"/>
        <v>2.1556751228095357E-3</v>
      </c>
      <c r="AQ745" s="122">
        <f t="shared" si="147"/>
        <v>0.20935003250027498</v>
      </c>
      <c r="AR745" s="122">
        <f t="shared" si="148"/>
        <v>5.6055464974068187E-2</v>
      </c>
      <c r="AS745" s="122">
        <f t="shared" si="149"/>
        <v>8.7483843505473016E-2</v>
      </c>
      <c r="AT745" s="122">
        <f t="shared" si="150"/>
        <v>0.10074916327329075</v>
      </c>
      <c r="AU745" s="122">
        <f t="shared" si="151"/>
        <v>0.20485609403823143</v>
      </c>
      <c r="AV745" s="122">
        <f t="shared" si="152"/>
        <v>0.17568748185558686</v>
      </c>
      <c r="AW745" s="122">
        <f t="shared" si="153"/>
        <v>4.2099512677626551E-2</v>
      </c>
      <c r="AX745" s="122">
        <f t="shared" si="154"/>
        <v>0.99999999999999989</v>
      </c>
      <c r="AY745" s="122">
        <f>SUMPRODUCT(AN745:AW745,幕後結果_最佳化!$Z$1005:$AI$1005)</f>
        <v>-3.8055940019894929E-2</v>
      </c>
      <c r="AZ745" s="122">
        <f>(SUMPRODUCT(AN745:AW745,MMULT(AN745:AW745,幕後結果!$AB$9:$AK$18)))*252</f>
        <v>5.5458896375979012E-2</v>
      </c>
      <c r="BA745" s="122">
        <f t="shared" si="155"/>
        <v>0.23549712604611339</v>
      </c>
      <c r="BB745" s="98">
        <f t="shared" si="156"/>
        <v>-0.34376614856880544</v>
      </c>
      <c r="BC745" s="56"/>
      <c r="BD745" s="56"/>
    </row>
    <row r="746" spans="1:56">
      <c r="A746" s="91">
        <v>745</v>
      </c>
      <c r="B746" s="122">
        <v>0.6786320640841923</v>
      </c>
      <c r="C746" s="122">
        <v>0.34796381689360412</v>
      </c>
      <c r="D746" s="122">
        <v>0.86712608846611672</v>
      </c>
      <c r="E746" s="122">
        <v>0.26504238825141657</v>
      </c>
      <c r="F746" s="122">
        <v>0.76210669316833601</v>
      </c>
      <c r="G746" s="122">
        <v>0.12016069504083271</v>
      </c>
      <c r="H746" s="122">
        <v>0.89961756450299224</v>
      </c>
      <c r="I746" s="122">
        <v>0.32558587057772148</v>
      </c>
      <c r="J746" s="122">
        <v>0.96477034950947838</v>
      </c>
      <c r="K746" s="100">
        <v>0.12565224813465159</v>
      </c>
      <c r="L746" s="101"/>
      <c r="M746" s="102">
        <v>745</v>
      </c>
      <c r="N746" s="125">
        <v>0.4638770004496337</v>
      </c>
      <c r="O746" s="125">
        <v>-0.3908235940031457</v>
      </c>
      <c r="P746" s="125">
        <v>1.1129082811756617</v>
      </c>
      <c r="Q746" s="125">
        <v>-0.62787660712224325</v>
      </c>
      <c r="R746" s="125">
        <v>0.71309558120173899</v>
      </c>
      <c r="S746" s="125">
        <v>-1.1741838582589987</v>
      </c>
      <c r="T746" s="125">
        <v>1.2793754606436682</v>
      </c>
      <c r="U746" s="122">
        <v>-0.45213498575150096</v>
      </c>
      <c r="V746" s="122">
        <v>1.8089465923996759</v>
      </c>
      <c r="W746" s="94">
        <v>-1.1471866295933568</v>
      </c>
      <c r="X746" s="56"/>
      <c r="Y746" s="95">
        <v>745</v>
      </c>
      <c r="Z746" s="122">
        <f>(幕後結果!$AB$2+幕後結果!$AB$4*幕後結果_最佳化!$N1747)*12/3</f>
        <v>-1.3522424083849307</v>
      </c>
      <c r="AA746" s="122">
        <f>(幕後結果!$AC$2+幕後結果!$AC$4*幕後結果_最佳化!$O1747)*12/3</f>
        <v>-0.4056229995603024</v>
      </c>
      <c r="AB746" s="122">
        <f>(幕後結果!$AD$2+幕後結果!$AD$4*幕後結果_最佳化!$P1747)*12/3</f>
        <v>1.1405566563246454</v>
      </c>
      <c r="AC746" s="122">
        <f>(幕後結果!$AE$2+幕後結果!$AE$4*幕後結果_最佳化!$Q1747)*12/3</f>
        <v>0.13807376069188693</v>
      </c>
      <c r="AD746" s="122">
        <f>(幕後結果!$AF$2+幕後結果!$AF$4*幕後結果_最佳化!$R1747)*12/3</f>
        <v>2.7478465116949731</v>
      </c>
      <c r="AE746" s="122">
        <f>(幕後結果!$AG$2+幕後結果!$AG$4*幕後結果_最佳化!$S1747)*12/3</f>
        <v>-1.0900142963010491</v>
      </c>
      <c r="AF746" s="122">
        <f>(幕後結果!$AH$2+幕後結果!$AH$4*幕後結果_最佳化!$T1747)*12/3</f>
        <v>1.4665575194933644</v>
      </c>
      <c r="AG746" s="122">
        <f>(幕後結果!$AI$2+幕後結果!$AI$4*幕後結果_最佳化!$U1747)*12/3</f>
        <v>-0.7974512290389294</v>
      </c>
      <c r="AH746" s="122">
        <f>(幕後結果!$AJ$2+幕後結果!$AJ$4*幕後結果_最佳化!$V1747)*12/3</f>
        <v>2.391492824681718</v>
      </c>
      <c r="AI746" s="96">
        <f>(幕後結果!$AK$2+幕後結果!$AK$4*幕後結果_最佳化!$W1747)*12/3</f>
        <v>-3.4928069152572672</v>
      </c>
      <c r="AJ746" s="56"/>
      <c r="AK746" s="56"/>
      <c r="AL746" s="56"/>
      <c r="AM746" s="104">
        <v>745</v>
      </c>
      <c r="AN746" s="122">
        <f t="shared" si="144"/>
        <v>2.6392173368573663E-2</v>
      </c>
      <c r="AO746" s="122">
        <f t="shared" si="145"/>
        <v>4.0616188899422912E-3</v>
      </c>
      <c r="AP746" s="122">
        <f t="shared" si="146"/>
        <v>4.8527920895477916E-2</v>
      </c>
      <c r="AQ746" s="122">
        <f t="shared" si="147"/>
        <v>4.9269080285462064E-2</v>
      </c>
      <c r="AR746" s="122">
        <f t="shared" si="148"/>
        <v>0.15748473548282066</v>
      </c>
      <c r="AS746" s="122">
        <f t="shared" si="149"/>
        <v>0.17004672024135065</v>
      </c>
      <c r="AT746" s="122">
        <f t="shared" si="150"/>
        <v>0.2298328420536504</v>
      </c>
      <c r="AU746" s="122">
        <f t="shared" si="151"/>
        <v>2.9488861375065008E-2</v>
      </c>
      <c r="AV746" s="122">
        <f t="shared" si="152"/>
        <v>0.13547214517600237</v>
      </c>
      <c r="AW746" s="122">
        <f t="shared" si="153"/>
        <v>0.14942390223165483</v>
      </c>
      <c r="AX746" s="122">
        <f t="shared" si="154"/>
        <v>0.99999999999999978</v>
      </c>
      <c r="AY746" s="122">
        <f>SUMPRODUCT(AN746:AW746,幕後結果_最佳化!$Z$1005:$AI$1005)</f>
        <v>5.0894400149104818E-2</v>
      </c>
      <c r="AZ746" s="122">
        <f>(SUMPRODUCT(AN746:AW746,MMULT(AN746:AW746,幕後結果!$AB$9:$AK$18)))*252</f>
        <v>5.8765388436576034E-2</v>
      </c>
      <c r="BA746" s="122">
        <f t="shared" si="155"/>
        <v>0.24241573471327316</v>
      </c>
      <c r="BB746" s="98">
        <f t="shared" si="156"/>
        <v>3.2978057957172263E-2</v>
      </c>
      <c r="BC746" s="56"/>
      <c r="BD746" s="56"/>
    </row>
    <row r="747" spans="1:56">
      <c r="A747" s="91">
        <v>746</v>
      </c>
      <c r="B747" s="122">
        <v>0.90885262513785792</v>
      </c>
      <c r="C747" s="122">
        <v>0.28779627253866114</v>
      </c>
      <c r="D747" s="122">
        <v>0.27435371365107364</v>
      </c>
      <c r="E747" s="122">
        <v>0.92062067629873368</v>
      </c>
      <c r="F747" s="122">
        <v>0.45617611613650411</v>
      </c>
      <c r="G747" s="122">
        <v>0.90164280066183022</v>
      </c>
      <c r="H747" s="122">
        <v>0.60674810253732869</v>
      </c>
      <c r="I747" s="122">
        <v>0.2050617583781571</v>
      </c>
      <c r="J747" s="122">
        <v>0.86372947840389602</v>
      </c>
      <c r="K747" s="100">
        <v>0.60105614787416783</v>
      </c>
      <c r="L747" s="101"/>
      <c r="M747" s="102">
        <v>746</v>
      </c>
      <c r="N747" s="125">
        <v>1.3337227084370673</v>
      </c>
      <c r="O747" s="125">
        <v>-0.55983418336743251</v>
      </c>
      <c r="P747" s="125">
        <v>-0.59969814115704245</v>
      </c>
      <c r="Q747" s="125">
        <v>1.4092588311467424</v>
      </c>
      <c r="R747" s="125">
        <v>-0.11007205256742268</v>
      </c>
      <c r="S747" s="125">
        <v>1.2909690822182143</v>
      </c>
      <c r="T747" s="125">
        <v>0.27085338980913271</v>
      </c>
      <c r="U747" s="122">
        <v>-0.8236762868480122</v>
      </c>
      <c r="V747" s="122">
        <v>1.0972295853787721</v>
      </c>
      <c r="W747" s="94">
        <v>0.25608176215082346</v>
      </c>
      <c r="X747" s="56"/>
      <c r="Y747" s="95">
        <v>746</v>
      </c>
      <c r="Z747" s="122">
        <f>(幕後結果!$AB$2+幕後結果!$AB$4*幕後結果_最佳化!$N1748)*12/3</f>
        <v>-0.46129299332877594</v>
      </c>
      <c r="AA747" s="122">
        <f>(幕後結果!$AC$2+幕後結果!$AC$4*幕後結果_最佳化!$O1748)*12/3</f>
        <v>-0.56990086781577232</v>
      </c>
      <c r="AB747" s="122">
        <f>(幕後結果!$AD$2+幕後結果!$AD$4*幕後結果_最佳化!$P1748)*12/3</f>
        <v>-0.73437402352986181</v>
      </c>
      <c r="AC747" s="122">
        <f>(幕後結果!$AE$2+幕後結果!$AE$4*幕後結果_最佳化!$Q1748)*12/3</f>
        <v>1.5328472113304119</v>
      </c>
      <c r="AD747" s="122">
        <f>(幕後結果!$AF$2+幕後結果!$AF$4*幕後結果_最佳化!$R1748)*12/3</f>
        <v>1.2274655285250775</v>
      </c>
      <c r="AE747" s="122">
        <f>(幕後結果!$AG$2+幕後結果!$AG$4*幕後結果_最佳化!$S1748)*12/3</f>
        <v>1.147220758985918</v>
      </c>
      <c r="AF747" s="122">
        <f>(幕後結果!$AH$2+幕後結果!$AH$4*幕後結果_最佳化!$T1748)*12/3</f>
        <v>0.46269860415111536</v>
      </c>
      <c r="AG747" s="122">
        <f>(幕後結果!$AI$2+幕後結果!$AI$4*幕後結果_最佳化!$U1748)*12/3</f>
        <v>-1.4983776599522176</v>
      </c>
      <c r="AH747" s="122">
        <f>(幕後結果!$AJ$2+幕後結果!$AJ$4*幕後結果_最佳化!$V1748)*12/3</f>
        <v>2.6626959845672049</v>
      </c>
      <c r="AI747" s="96">
        <f>(幕後結果!$AK$2+幕後結果!$AK$4*幕後結果_最佳化!$W1748)*12/3</f>
        <v>-2.5063228033272491</v>
      </c>
      <c r="AJ747" s="56"/>
      <c r="AK747" s="56"/>
      <c r="AL747" s="56"/>
      <c r="AM747" s="104">
        <v>746</v>
      </c>
      <c r="AN747" s="122">
        <f t="shared" si="144"/>
        <v>0.12202002051722981</v>
      </c>
      <c r="AO747" s="122">
        <f t="shared" si="145"/>
        <v>9.8112490663580534E-2</v>
      </c>
      <c r="AP747" s="122">
        <f t="shared" si="146"/>
        <v>7.1928195198305303E-2</v>
      </c>
      <c r="AQ747" s="122">
        <f t="shared" si="147"/>
        <v>4.0517408131274607E-2</v>
      </c>
      <c r="AR747" s="122">
        <f t="shared" si="148"/>
        <v>0.1117198576371862</v>
      </c>
      <c r="AS747" s="122">
        <f t="shared" si="149"/>
        <v>5.134063083859769E-2</v>
      </c>
      <c r="AT747" s="122">
        <f t="shared" si="150"/>
        <v>8.1170929918994716E-2</v>
      </c>
      <c r="AU747" s="122">
        <f t="shared" si="151"/>
        <v>0.14555019179333298</v>
      </c>
      <c r="AV747" s="122">
        <f t="shared" si="152"/>
        <v>0.11506664477681912</v>
      </c>
      <c r="AW747" s="122">
        <f t="shared" si="153"/>
        <v>0.16257363052467913</v>
      </c>
      <c r="AX747" s="122">
        <f t="shared" si="154"/>
        <v>1</v>
      </c>
      <c r="AY747" s="122">
        <f>SUMPRODUCT(AN747:AW747,幕後結果_最佳化!$Z$1005:$AI$1005)</f>
        <v>-0.27876976632684453</v>
      </c>
      <c r="AZ747" s="122">
        <f>(SUMPRODUCT(AN747:AW747,MMULT(AN747:AW747,幕後結果!$AB$9:$AK$18)))*252</f>
        <v>7.1921885716348999E-2</v>
      </c>
      <c r="BA747" s="122">
        <f t="shared" si="155"/>
        <v>0.26818256042544786</v>
      </c>
      <c r="BB747" s="98">
        <f t="shared" si="156"/>
        <v>-1.1994432666186197</v>
      </c>
      <c r="BC747" s="56"/>
      <c r="BD747" s="56"/>
    </row>
    <row r="748" spans="1:56">
      <c r="A748" s="91">
        <v>747</v>
      </c>
      <c r="B748" s="122">
        <v>0.31277315168856368</v>
      </c>
      <c r="C748" s="122">
        <v>0.94563216500474767</v>
      </c>
      <c r="D748" s="122">
        <v>0.57684936626792638</v>
      </c>
      <c r="E748" s="122">
        <v>0.98803072860282271</v>
      </c>
      <c r="F748" s="122">
        <v>0.99365819565303903</v>
      </c>
      <c r="G748" s="122">
        <v>0.3252257264198779</v>
      </c>
      <c r="H748" s="122">
        <v>0.87529846047027449</v>
      </c>
      <c r="I748" s="122">
        <v>0.92599537670542409</v>
      </c>
      <c r="J748" s="122">
        <v>0.49307132874855419</v>
      </c>
      <c r="K748" s="100">
        <v>0.42132996302684678</v>
      </c>
      <c r="L748" s="101"/>
      <c r="M748" s="102">
        <v>747</v>
      </c>
      <c r="N748" s="125">
        <v>-0.4880049945122274</v>
      </c>
      <c r="O748" s="125">
        <v>1.6039019361573059</v>
      </c>
      <c r="P748" s="125">
        <v>0.19383986978913867</v>
      </c>
      <c r="Q748" s="125">
        <v>2.2581141642270741</v>
      </c>
      <c r="R748" s="125">
        <v>2.4925314790834023</v>
      </c>
      <c r="S748" s="125">
        <v>-0.45313511268055673</v>
      </c>
      <c r="T748" s="125">
        <v>1.1518004594338636</v>
      </c>
      <c r="U748" s="122">
        <v>1.4465990708931602</v>
      </c>
      <c r="V748" s="122">
        <v>-1.736847646559227E-2</v>
      </c>
      <c r="W748" s="94">
        <v>-0.19849227770608674</v>
      </c>
      <c r="X748" s="56"/>
      <c r="Y748" s="95">
        <v>747</v>
      </c>
      <c r="Z748" s="122">
        <f>(幕後結果!$AB$2+幕後結果!$AB$4*幕後結果_最佳化!$N1749)*12/3</f>
        <v>-2.3272184286448452</v>
      </c>
      <c r="AA748" s="122">
        <f>(幕後結果!$AC$2+幕後結果!$AC$4*幕後結果_最佳化!$O1749)*12/3</f>
        <v>1.6881870591455534</v>
      </c>
      <c r="AB748" s="122">
        <f>(幕後結果!$AD$2+幕後結果!$AD$4*幕後結果_最佳化!$P1749)*12/3</f>
        <v>0.79034741458923286</v>
      </c>
      <c r="AC748" s="122">
        <f>(幕後結果!$AE$2+幕後結果!$AE$4*幕後結果_最佳化!$Q1749)*12/3</f>
        <v>3.2818523847945791</v>
      </c>
      <c r="AD748" s="122">
        <f>(幕後結果!$AF$2+幕後結果!$AF$4*幕後結果_最佳化!$R1749)*12/3</f>
        <v>6.3431404399128164</v>
      </c>
      <c r="AE748" s="122">
        <f>(幕後結果!$AG$2+幕後結果!$AG$4*幕後結果_最佳化!$S1749)*12/3</f>
        <v>-2.8356483118232783E-2</v>
      </c>
      <c r="AF748" s="122">
        <f>(幕後結果!$AH$2+幕後結果!$AH$4*幕後結果_最佳化!$T1749)*12/3</f>
        <v>1.7689371675005325</v>
      </c>
      <c r="AG748" s="122">
        <f>(幕後結果!$AI$2+幕後結果!$AI$4*幕後結果_最佳化!$U1749)*12/3</f>
        <v>2.1954067477436827</v>
      </c>
      <c r="AH748" s="122">
        <f>(幕後結果!$AJ$2+幕後結果!$AJ$4*幕後結果_最佳化!$V1749)*12/3</f>
        <v>0.24039081690884012</v>
      </c>
      <c r="AI748" s="96">
        <f>(幕後結果!$AK$2+幕後結果!$AK$4*幕後結果_最佳化!$W1749)*12/3</f>
        <v>0.50254762481586024</v>
      </c>
      <c r="AJ748" s="56"/>
      <c r="AK748" s="56"/>
      <c r="AL748" s="56"/>
      <c r="AM748" s="104">
        <v>747</v>
      </c>
      <c r="AN748" s="122">
        <f t="shared" si="144"/>
        <v>0.12123264367061551</v>
      </c>
      <c r="AO748" s="122">
        <f t="shared" si="145"/>
        <v>6.9108191903555258E-2</v>
      </c>
      <c r="AP748" s="122">
        <f t="shared" si="146"/>
        <v>9.0664076296341184E-2</v>
      </c>
      <c r="AQ748" s="122">
        <f t="shared" si="147"/>
        <v>9.9693425532907179E-2</v>
      </c>
      <c r="AR748" s="122">
        <f t="shared" si="148"/>
        <v>0.15802990978605347</v>
      </c>
      <c r="AS748" s="122">
        <f t="shared" si="149"/>
        <v>5.039037095437969E-2</v>
      </c>
      <c r="AT748" s="122">
        <f t="shared" si="150"/>
        <v>0.15800767154992515</v>
      </c>
      <c r="AU748" s="122">
        <f t="shared" si="151"/>
        <v>3.5089362784759194E-2</v>
      </c>
      <c r="AV748" s="122">
        <f t="shared" si="152"/>
        <v>7.5618767997548894E-2</v>
      </c>
      <c r="AW748" s="122">
        <f t="shared" si="153"/>
        <v>0.14216557952391429</v>
      </c>
      <c r="AX748" s="122">
        <f t="shared" si="154"/>
        <v>0.99999999999999967</v>
      </c>
      <c r="AY748" s="122">
        <f>SUMPRODUCT(AN748:AW748,幕後結果_最佳化!$Z$1005:$AI$1005)</f>
        <v>-0.16759935126086392</v>
      </c>
      <c r="AZ748" s="122">
        <f>(SUMPRODUCT(AN748:AW748,MMULT(AN748:AW748,幕後結果!$AB$9:$AK$18)))*252</f>
        <v>7.2443903342313376E-2</v>
      </c>
      <c r="BA748" s="122">
        <f t="shared" si="155"/>
        <v>0.26915405132063935</v>
      </c>
      <c r="BB748" s="98">
        <f t="shared" si="156"/>
        <v>-0.78207758801333838</v>
      </c>
      <c r="BC748" s="56"/>
      <c r="BD748" s="56"/>
    </row>
    <row r="749" spans="1:56">
      <c r="A749" s="91">
        <v>748</v>
      </c>
      <c r="B749" s="122">
        <v>0.1202229988415886</v>
      </c>
      <c r="C749" s="122">
        <v>0.45666702817763616</v>
      </c>
      <c r="D749" s="122">
        <v>0.43049765989154665</v>
      </c>
      <c r="E749" s="122">
        <v>0.72398685880847946</v>
      </c>
      <c r="F749" s="122">
        <v>0.85926348384731899</v>
      </c>
      <c r="G749" s="122">
        <v>0.98299110334324102</v>
      </c>
      <c r="H749" s="122">
        <v>0.5502983177632732</v>
      </c>
      <c r="I749" s="122">
        <v>0.87925835776846917</v>
      </c>
      <c r="J749" s="122">
        <v>0.77175381740959703</v>
      </c>
      <c r="K749" s="100">
        <v>6.2031242781978246E-2</v>
      </c>
      <c r="L749" s="101"/>
      <c r="M749" s="102">
        <v>748</v>
      </c>
      <c r="N749" s="125">
        <v>-1.1738727527244575</v>
      </c>
      <c r="O749" s="125">
        <v>-0.10883412548119047</v>
      </c>
      <c r="P749" s="125">
        <v>-0.17510730323676599</v>
      </c>
      <c r="Q749" s="125">
        <v>0.59472653393991903</v>
      </c>
      <c r="R749" s="125">
        <v>1.077016191266392</v>
      </c>
      <c r="S749" s="125">
        <v>2.1198607141527939</v>
      </c>
      <c r="T749" s="125">
        <v>0.12641508167642457</v>
      </c>
      <c r="U749" s="122">
        <v>1.1712873748166945</v>
      </c>
      <c r="V749" s="122">
        <v>0.74463506313968264</v>
      </c>
      <c r="W749" s="94">
        <v>-1.5379432727742421</v>
      </c>
      <c r="X749" s="56"/>
      <c r="Y749" s="95">
        <v>748</v>
      </c>
      <c r="Z749" s="122">
        <f>(幕後結果!$AB$2+幕後結果!$AB$4*幕後結果_最佳化!$N1750)*12/3</f>
        <v>-3.0297263244404182</v>
      </c>
      <c r="AA749" s="122">
        <f>(幕後結果!$AC$2+幕後結果!$AC$4*幕後結果_最佳化!$O1750)*12/3</f>
        <v>-0.13463126356502864</v>
      </c>
      <c r="AB749" s="122">
        <f>(幕後結果!$AD$2+幕後結果!$AD$4*幕後結果_最佳化!$P1750)*12/3</f>
        <v>-0.51500187540341047</v>
      </c>
      <c r="AC749" s="122">
        <f>(幕後結果!$AE$2+幕後結果!$AE$4*幕後結果_最佳化!$Q1750)*12/3</f>
        <v>0.59141214974606526</v>
      </c>
      <c r="AD749" s="122">
        <f>(幕後結果!$AF$2+幕後結果!$AF$4*幕後結果_最佳化!$R1750)*12/3</f>
        <v>2.9940806115870782</v>
      </c>
      <c r="AE749" s="122">
        <f>(幕後結果!$AG$2+幕後結果!$AG$4*幕後結果_最佳化!$S1750)*12/3</f>
        <v>1.2208662048071062</v>
      </c>
      <c r="AF749" s="122">
        <f>(幕後結果!$AH$2+幕後結果!$AH$4*幕後結果_最佳化!$T1750)*12/3</f>
        <v>-7.4313276679361884E-2</v>
      </c>
      <c r="AG749" s="122">
        <f>(幕後結果!$AI$2+幕後結果!$AI$4*幕後結果_最佳化!$U1750)*12/3</f>
        <v>0.67722189403840505</v>
      </c>
      <c r="AH749" s="122">
        <f>(幕後結果!$AJ$2+幕後結果!$AJ$4*幕後結果_最佳化!$V1750)*12/3</f>
        <v>1.5127050668943187</v>
      </c>
      <c r="AI749" s="96">
        <f>(幕後結果!$AK$2+幕後結果!$AK$4*幕後結果_最佳化!$W1750)*12/3</f>
        <v>-2.3144626475361068</v>
      </c>
      <c r="AJ749" s="56"/>
      <c r="AK749" s="56"/>
      <c r="AL749" s="56"/>
      <c r="AM749" s="104">
        <v>748</v>
      </c>
      <c r="AN749" s="122">
        <f t="shared" si="144"/>
        <v>0.15658919673670252</v>
      </c>
      <c r="AO749" s="122">
        <f t="shared" si="145"/>
        <v>0.18680745282947131</v>
      </c>
      <c r="AP749" s="122">
        <f t="shared" si="146"/>
        <v>5.1834083382250207E-2</v>
      </c>
      <c r="AQ749" s="122">
        <f t="shared" si="147"/>
        <v>9.0749261683615592E-2</v>
      </c>
      <c r="AR749" s="122">
        <f t="shared" si="148"/>
        <v>6.1889038952098782E-2</v>
      </c>
      <c r="AS749" s="122">
        <f t="shared" si="149"/>
        <v>0.10862681587729729</v>
      </c>
      <c r="AT749" s="122">
        <f t="shared" si="150"/>
        <v>2.0970313796365887E-2</v>
      </c>
      <c r="AU749" s="122">
        <f t="shared" si="151"/>
        <v>0.15249079322983131</v>
      </c>
      <c r="AV749" s="122">
        <f t="shared" si="152"/>
        <v>0.12055538524509456</v>
      </c>
      <c r="AW749" s="122">
        <f t="shared" si="153"/>
        <v>4.9487658267272625E-2</v>
      </c>
      <c r="AX749" s="122">
        <f t="shared" si="154"/>
        <v>1</v>
      </c>
      <c r="AY749" s="122">
        <f>SUMPRODUCT(AN749:AW749,幕後結果_最佳化!$Z$1005:$AI$1005)</f>
        <v>-0.21385098455430751</v>
      </c>
      <c r="AZ749" s="122">
        <f>(SUMPRODUCT(AN749:AW749,MMULT(AN749:AW749,幕後結果!$AB$9:$AK$18)))*252</f>
        <v>5.7441842989132366E-2</v>
      </c>
      <c r="BA749" s="122">
        <f t="shared" si="155"/>
        <v>0.23967027973683422</v>
      </c>
      <c r="BB749" s="98">
        <f t="shared" si="156"/>
        <v>-1.0712675131694611</v>
      </c>
      <c r="BC749" s="56"/>
      <c r="BD749" s="56"/>
    </row>
    <row r="750" spans="1:56">
      <c r="A750" s="91">
        <v>749</v>
      </c>
      <c r="B750" s="122">
        <v>0.471136781415191</v>
      </c>
      <c r="C750" s="122">
        <v>0.11263004536026733</v>
      </c>
      <c r="D750" s="122">
        <v>0.61391181961670394</v>
      </c>
      <c r="E750" s="122">
        <v>0.22715432023425297</v>
      </c>
      <c r="F750" s="122">
        <v>0.13819099547358826</v>
      </c>
      <c r="G750" s="122">
        <v>0.85571531995139005</v>
      </c>
      <c r="H750" s="122">
        <v>0.68460809356337005</v>
      </c>
      <c r="I750" s="122">
        <v>0.74329211703533971</v>
      </c>
      <c r="J750" s="122">
        <v>0.4781235122244436</v>
      </c>
      <c r="K750" s="100">
        <v>8.2185512981437725E-2</v>
      </c>
      <c r="L750" s="101"/>
      <c r="M750" s="102">
        <v>749</v>
      </c>
      <c r="N750" s="125">
        <v>-7.2412593640506853E-2</v>
      </c>
      <c r="O750" s="125">
        <v>-1.2126593416500928</v>
      </c>
      <c r="P750" s="125">
        <v>0.28952930080718831</v>
      </c>
      <c r="Q750" s="125">
        <v>-0.74825122165508351</v>
      </c>
      <c r="R750" s="125">
        <v>-1.0884828786781515</v>
      </c>
      <c r="S750" s="125">
        <v>1.0612652792780184</v>
      </c>
      <c r="T750" s="125">
        <v>0.48062391845695501</v>
      </c>
      <c r="U750" s="122">
        <v>0.65352827684279691</v>
      </c>
      <c r="V750" s="122">
        <v>-5.4863733959757015E-2</v>
      </c>
      <c r="W750" s="94">
        <v>-1.3905200145658601</v>
      </c>
      <c r="X750" s="56"/>
      <c r="Y750" s="95">
        <v>749</v>
      </c>
      <c r="Z750" s="122">
        <f>(幕後結果!$AB$2+幕後結果!$AB$4*幕後結果_最佳化!$N1751)*12/3</f>
        <v>-1.9015431588143574</v>
      </c>
      <c r="AA750" s="122">
        <f>(幕後結果!$AC$2+幕後結果!$AC$4*幕後結果_最佳化!$O1751)*12/3</f>
        <v>-1.2837268465868161</v>
      </c>
      <c r="AB750" s="122">
        <f>(幕後結果!$AD$2+幕後結果!$AD$4*幕後結果_最佳化!$P1751)*12/3</f>
        <v>-0.26477178406872726</v>
      </c>
      <c r="AC750" s="122">
        <f>(幕後結果!$AE$2+幕後結果!$AE$4*幕後結果_最佳化!$Q1751)*12/3</f>
        <v>-0.79684617857581941</v>
      </c>
      <c r="AD750" s="122">
        <f>(幕後結果!$AF$2+幕後結果!$AF$4*幕後結果_最佳化!$R1751)*12/3</f>
        <v>-1.0008231032406609</v>
      </c>
      <c r="AE750" s="122">
        <f>(幕後結果!$AG$2+幕後結果!$AG$4*幕後結果_最佳化!$S1751)*12/3</f>
        <v>0.38213672855101272</v>
      </c>
      <c r="AF750" s="122">
        <f>(幕後結果!$AH$2+幕後結果!$AH$4*幕後結果_最佳化!$T1751)*12/3</f>
        <v>0.14352385243303978</v>
      </c>
      <c r="AG750" s="122">
        <f>(幕後結果!$AI$2+幕後結果!$AI$4*幕後結果_最佳化!$U1751)*12/3</f>
        <v>-0.65197250869173118</v>
      </c>
      <c r="AH750" s="122">
        <f>(幕後結果!$AJ$2+幕後結果!$AJ$4*幕後結果_最佳化!$V1751)*12/3</f>
        <v>1.1886272983327579</v>
      </c>
      <c r="AI750" s="96">
        <f>(幕後結果!$AK$2+幕後結果!$AK$4*幕後結果_最佳化!$W1751)*12/3</f>
        <v>-3.6373814238507656</v>
      </c>
      <c r="AJ750" s="56"/>
      <c r="AK750" s="56"/>
      <c r="AL750" s="56"/>
      <c r="AM750" s="104">
        <v>749</v>
      </c>
      <c r="AN750" s="122">
        <f t="shared" si="144"/>
        <v>0.10648404870292352</v>
      </c>
      <c r="AO750" s="122">
        <f t="shared" si="145"/>
        <v>0.12718522774611352</v>
      </c>
      <c r="AP750" s="122">
        <f t="shared" si="146"/>
        <v>0.15087029154884368</v>
      </c>
      <c r="AQ750" s="122">
        <f t="shared" si="147"/>
        <v>8.1727973705637391E-2</v>
      </c>
      <c r="AR750" s="122">
        <f t="shared" si="148"/>
        <v>5.9752369527621842E-2</v>
      </c>
      <c r="AS750" s="122">
        <f t="shared" si="149"/>
        <v>2.2605235293561555E-2</v>
      </c>
      <c r="AT750" s="122">
        <f t="shared" si="150"/>
        <v>9.6151963027437254E-2</v>
      </c>
      <c r="AU750" s="122">
        <f t="shared" si="151"/>
        <v>0.16751591614289146</v>
      </c>
      <c r="AV750" s="122">
        <f t="shared" si="152"/>
        <v>8.6033536598577182E-2</v>
      </c>
      <c r="AW750" s="122">
        <f t="shared" si="153"/>
        <v>0.10167343770639248</v>
      </c>
      <c r="AX750" s="122">
        <f t="shared" si="154"/>
        <v>0.99999999999999967</v>
      </c>
      <c r="AY750" s="122">
        <f>SUMPRODUCT(AN750:AW750,幕後結果_最佳化!$Z$1005:$AI$1005)</f>
        <v>-0.22723437414806263</v>
      </c>
      <c r="AZ750" s="122">
        <f>(SUMPRODUCT(AN750:AW750,MMULT(AN750:AW750,幕後結果!$AB$9:$AK$18)))*252</f>
        <v>7.2211708660383511E-2</v>
      </c>
      <c r="BA750" s="122">
        <f t="shared" si="155"/>
        <v>0.26872236352857481</v>
      </c>
      <c r="BB750" s="98">
        <f t="shared" si="156"/>
        <v>-1.0052545333441802</v>
      </c>
      <c r="BC750" s="56"/>
      <c r="BD750" s="56"/>
    </row>
    <row r="751" spans="1:56">
      <c r="A751" s="91">
        <v>750</v>
      </c>
      <c r="B751" s="122">
        <v>0.77793556025092725</v>
      </c>
      <c r="C751" s="122">
        <v>0.36689495100333613</v>
      </c>
      <c r="D751" s="122">
        <v>5.3529867099321615E-2</v>
      </c>
      <c r="E751" s="122">
        <v>0.26233920283635292</v>
      </c>
      <c r="F751" s="122">
        <v>0.14442994284027644</v>
      </c>
      <c r="G751" s="122">
        <v>0.62464715813558302</v>
      </c>
      <c r="H751" s="122">
        <v>0.9861773830438052</v>
      </c>
      <c r="I751" s="122">
        <v>0.91266963633280107</v>
      </c>
      <c r="J751" s="122">
        <v>0.23616110147167024</v>
      </c>
      <c r="K751" s="100">
        <v>0.70187212906691721</v>
      </c>
      <c r="L751" s="101"/>
      <c r="M751" s="102">
        <v>750</v>
      </c>
      <c r="N751" s="125">
        <v>0.7652396059314075</v>
      </c>
      <c r="O751" s="125">
        <v>-0.34008847323743963</v>
      </c>
      <c r="P751" s="125">
        <v>-1.6115507545790553</v>
      </c>
      <c r="Q751" s="125">
        <v>-0.63615038844169791</v>
      </c>
      <c r="R751" s="125">
        <v>-1.0606260355303114</v>
      </c>
      <c r="S751" s="125">
        <v>0.31770899992378093</v>
      </c>
      <c r="T751" s="125">
        <v>2.2022842799559501</v>
      </c>
      <c r="U751" s="122">
        <v>1.3573792832853904</v>
      </c>
      <c r="V751" s="122">
        <v>-0.71870580968534858</v>
      </c>
      <c r="W751" s="94">
        <v>0.52979259220798391</v>
      </c>
      <c r="X751" s="56"/>
      <c r="Y751" s="95">
        <v>750</v>
      </c>
      <c r="Z751" s="122">
        <f>(幕後結果!$AB$2+幕後結果!$AB$4*幕後結果_最佳化!$N1752)*12/3</f>
        <v>-1.0435683129582691</v>
      </c>
      <c r="AA751" s="122">
        <f>(幕後結果!$AC$2+幕後結果!$AC$4*幕後結果_最佳化!$O1752)*12/3</f>
        <v>-0.34695187420695239</v>
      </c>
      <c r="AB751" s="122">
        <f>(幕後結果!$AD$2+幕後結果!$AD$4*幕後結果_最佳化!$P1752)*12/3</f>
        <v>-1.9023209891219099</v>
      </c>
      <c r="AC751" s="122">
        <f>(幕後結果!$AE$2+幕後結果!$AE$4*幕後結果_最佳化!$Q1752)*12/3</f>
        <v>-1.1977731067328909</v>
      </c>
      <c r="AD751" s="122">
        <f>(幕後結果!$AF$2+幕後結果!$AF$4*幕後結果_最佳化!$R1752)*12/3</f>
        <v>-1.512000063316546</v>
      </c>
      <c r="AE751" s="122">
        <f>(幕後結果!$AG$2+幕後結果!$AG$4*幕後結果_最佳化!$S1752)*12/3</f>
        <v>0.27385454569500256</v>
      </c>
      <c r="AF751" s="122">
        <f>(幕後結果!$AH$2+幕後結果!$AH$4*幕後結果_最佳化!$T1752)*12/3</f>
        <v>2.1002777212861581</v>
      </c>
      <c r="AG751" s="122">
        <f>(幕後結果!$AI$2+幕後結果!$AI$4*幕後結果_最佳化!$U1752)*12/3</f>
        <v>7.4081029820277589E-2</v>
      </c>
      <c r="AH751" s="122">
        <f>(幕後結果!$AJ$2+幕後結果!$AJ$4*幕後結果_最佳化!$V1752)*12/3</f>
        <v>0.73936355735170733</v>
      </c>
      <c r="AI751" s="96">
        <f>(幕後結果!$AK$2+幕後結果!$AK$4*幕後結果_最佳化!$W1752)*12/3</f>
        <v>-1.073879205182533</v>
      </c>
      <c r="AJ751" s="56"/>
      <c r="AK751" s="56"/>
      <c r="AL751" s="56"/>
      <c r="AM751" s="104">
        <v>750</v>
      </c>
      <c r="AN751" s="122">
        <f t="shared" si="144"/>
        <v>0.10671376844800526</v>
      </c>
      <c r="AO751" s="122">
        <f t="shared" si="145"/>
        <v>0.16346115369394426</v>
      </c>
      <c r="AP751" s="122">
        <f t="shared" si="146"/>
        <v>0.11353367199843221</v>
      </c>
      <c r="AQ751" s="122">
        <f t="shared" si="147"/>
        <v>0.11077276679673008</v>
      </c>
      <c r="AR751" s="122">
        <f t="shared" si="148"/>
        <v>5.0808993333160246E-2</v>
      </c>
      <c r="AS751" s="122">
        <f t="shared" si="149"/>
        <v>0.14212295238221712</v>
      </c>
      <c r="AT751" s="122">
        <f t="shared" si="150"/>
        <v>0.15913730615232177</v>
      </c>
      <c r="AU751" s="122">
        <f t="shared" si="151"/>
        <v>6.6820992788121758E-2</v>
      </c>
      <c r="AV751" s="122">
        <f t="shared" si="152"/>
        <v>8.6114090361804965E-2</v>
      </c>
      <c r="AW751" s="122">
        <f t="shared" si="153"/>
        <v>5.1430404526240855E-4</v>
      </c>
      <c r="AX751" s="122">
        <f t="shared" si="154"/>
        <v>1.0000000000000002</v>
      </c>
      <c r="AY751" s="122">
        <f>SUMPRODUCT(AN751:AW751,幕後結果_最佳化!$Z$1005:$AI$1005)</f>
        <v>-2.8511279661730018E-2</v>
      </c>
      <c r="AZ751" s="122">
        <f>(SUMPRODUCT(AN751:AW751,MMULT(AN751:AW751,幕後結果!$AB$9:$AK$18)))*252</f>
        <v>5.0751920082286177E-2</v>
      </c>
      <c r="BA751" s="122">
        <f t="shared" si="155"/>
        <v>0.22528186807261294</v>
      </c>
      <c r="BB751" s="98">
        <f t="shared" si="156"/>
        <v>-0.31698636145325604</v>
      </c>
      <c r="BC751" s="56"/>
      <c r="BD751" s="56"/>
    </row>
    <row r="752" spans="1:56">
      <c r="A752" s="91">
        <v>751</v>
      </c>
      <c r="B752" s="122">
        <v>0.6374744857983079</v>
      </c>
      <c r="C752" s="122">
        <v>0.87840077822760509</v>
      </c>
      <c r="D752" s="122">
        <v>0.80057564516583168</v>
      </c>
      <c r="E752" s="122">
        <v>3.3794211277185626E-2</v>
      </c>
      <c r="F752" s="122">
        <v>0.70824941657500795</v>
      </c>
      <c r="G752" s="122">
        <v>0.65285399311177716</v>
      </c>
      <c r="H752" s="122">
        <v>0.80635371324319349</v>
      </c>
      <c r="I752" s="122">
        <v>0.1426315924520436</v>
      </c>
      <c r="J752" s="122">
        <v>0.11756742831259492</v>
      </c>
      <c r="K752" s="100">
        <v>0.48668891710501194</v>
      </c>
      <c r="L752" s="101"/>
      <c r="M752" s="102">
        <v>751</v>
      </c>
      <c r="N752" s="125">
        <v>0.35171630887195077</v>
      </c>
      <c r="O752" s="125">
        <v>1.1670295319811808</v>
      </c>
      <c r="P752" s="125">
        <v>0.84367917139998216</v>
      </c>
      <c r="Q752" s="125">
        <v>-1.8277410609278708</v>
      </c>
      <c r="R752" s="125">
        <v>0.54827780229043688</v>
      </c>
      <c r="S752" s="125">
        <v>0.39303718965546486</v>
      </c>
      <c r="T752" s="125">
        <v>0.86453771096313181</v>
      </c>
      <c r="U752" s="122">
        <v>-1.0685706381759608</v>
      </c>
      <c r="V752" s="122">
        <v>-1.1872352086090407</v>
      </c>
      <c r="W752" s="94">
        <v>-3.3372130134244352E-2</v>
      </c>
      <c r="X752" s="56"/>
      <c r="Y752" s="95">
        <v>751</v>
      </c>
      <c r="Z752" s="122">
        <f>(幕後結果!$AB$2+幕後結果!$AB$4*幕後結果_最佳化!$N1753)*12/3</f>
        <v>-1.4671242795441708</v>
      </c>
      <c r="AA752" s="122">
        <f>(幕後結果!$AC$2+幕後結果!$AC$4*幕後結果_最佳化!$O1753)*12/3</f>
        <v>1.2401143841348645</v>
      </c>
      <c r="AB752" s="122">
        <f>(幕後結果!$AD$2+幕後結果!$AD$4*幕後結果_最佳化!$P1753)*12/3</f>
        <v>1.4982134738574764</v>
      </c>
      <c r="AC752" s="122">
        <f>(幕後結果!$AE$2+幕後結果!$AE$4*幕後結果_最佳化!$Q1753)*12/3</f>
        <v>-0.75696670201521066</v>
      </c>
      <c r="AD752" s="122">
        <f>(幕後結果!$AF$2+幕後結果!$AF$4*幕後結果_最佳化!$R1753)*12/3</f>
        <v>2.0952904850566205</v>
      </c>
      <c r="AE752" s="122">
        <f>(幕後結果!$AG$2+幕後結果!$AG$4*幕後結果_最佳化!$S1753)*12/3</f>
        <v>-0.10872997497147925</v>
      </c>
      <c r="AF752" s="122">
        <f>(幕後結果!$AH$2+幕後結果!$AH$4*幕後結果_最佳化!$T1753)*12/3</f>
        <v>1.2184200330236699</v>
      </c>
      <c r="AG752" s="122">
        <f>(幕後結果!$AI$2+幕後結果!$AI$4*幕後結果_最佳化!$U1753)*12/3</f>
        <v>-0.43992047971933851</v>
      </c>
      <c r="AH752" s="122">
        <f>(幕後結果!$AJ$2+幕後結果!$AJ$4*幕後結果_最佳化!$V1753)*12/3</f>
        <v>0.1862200310508666</v>
      </c>
      <c r="AI752" s="96">
        <f>(幕後結果!$AK$2+幕後結果!$AK$4*幕後結果_最佳化!$W1753)*12/3</f>
        <v>-0.78655514410003802</v>
      </c>
      <c r="AJ752" s="56"/>
      <c r="AK752" s="56"/>
      <c r="AL752" s="56"/>
      <c r="AM752" s="104">
        <v>751</v>
      </c>
      <c r="AN752" s="122">
        <f t="shared" si="144"/>
        <v>0.22266349412087813</v>
      </c>
      <c r="AO752" s="122">
        <f t="shared" si="145"/>
        <v>3.3728210149117012E-2</v>
      </c>
      <c r="AP752" s="122">
        <f t="shared" si="146"/>
        <v>0.17457264190899574</v>
      </c>
      <c r="AQ752" s="122">
        <f t="shared" si="147"/>
        <v>0.13788357237644741</v>
      </c>
      <c r="AR752" s="122">
        <f t="shared" si="148"/>
        <v>3.9196532378977557E-2</v>
      </c>
      <c r="AS752" s="122">
        <f t="shared" si="149"/>
        <v>0.23365368171362202</v>
      </c>
      <c r="AT752" s="122">
        <f t="shared" si="150"/>
        <v>4.8081212826140661E-2</v>
      </c>
      <c r="AU752" s="122">
        <f t="shared" si="151"/>
        <v>1.3217442291982186E-2</v>
      </c>
      <c r="AV752" s="122">
        <f t="shared" si="152"/>
        <v>4.8431124323384596E-2</v>
      </c>
      <c r="AW752" s="122">
        <f t="shared" si="153"/>
        <v>4.8572087910454351E-2</v>
      </c>
      <c r="AX752" s="122">
        <f t="shared" si="154"/>
        <v>0.99999999999999956</v>
      </c>
      <c r="AY752" s="122">
        <f>SUMPRODUCT(AN752:AW752,幕後結果_最佳化!$Z$1005:$AI$1005)</f>
        <v>-0.38217082348558262</v>
      </c>
      <c r="AZ752" s="122">
        <f>(SUMPRODUCT(AN752:AW752,MMULT(AN752:AW752,幕後結果!$AB$9:$AK$18)))*252</f>
        <v>5.5983883456796404E-2</v>
      </c>
      <c r="BA752" s="122">
        <f t="shared" si="155"/>
        <v>0.23660913646094989</v>
      </c>
      <c r="BB752" s="98">
        <f t="shared" si="156"/>
        <v>-1.7965106075087534</v>
      </c>
      <c r="BC752" s="56"/>
      <c r="BD752" s="56"/>
    </row>
    <row r="753" spans="1:56">
      <c r="A753" s="91">
        <v>752</v>
      </c>
      <c r="B753" s="122">
        <v>0.93270957678411337</v>
      </c>
      <c r="C753" s="122">
        <v>0.76501236405630313</v>
      </c>
      <c r="D753" s="122">
        <v>0.74024407955904969</v>
      </c>
      <c r="E753" s="122">
        <v>0.41924361439419999</v>
      </c>
      <c r="F753" s="122">
        <v>0.80471085789750729</v>
      </c>
      <c r="G753" s="122">
        <v>8.3413313650553933E-2</v>
      </c>
      <c r="H753" s="122">
        <v>0.41690942181617308</v>
      </c>
      <c r="I753" s="122">
        <v>0.58970735194574542</v>
      </c>
      <c r="J753" s="122">
        <v>0.5805895415852147</v>
      </c>
      <c r="K753" s="100">
        <v>0.53256939159651129</v>
      </c>
      <c r="L753" s="101"/>
      <c r="M753" s="102">
        <v>752</v>
      </c>
      <c r="N753" s="125">
        <v>1.4962794558872221</v>
      </c>
      <c r="O753" s="125">
        <v>0.72251928682234834</v>
      </c>
      <c r="P753" s="125">
        <v>0.6440980714296497</v>
      </c>
      <c r="Q753" s="125">
        <v>-0.20382887336575178</v>
      </c>
      <c r="R753" s="125">
        <v>0.85856911421320725</v>
      </c>
      <c r="S753" s="125">
        <v>-1.3824726346000942</v>
      </c>
      <c r="T753" s="125">
        <v>-0.2098063156050774</v>
      </c>
      <c r="U753" s="122">
        <v>0.22679224253618008</v>
      </c>
      <c r="V753" s="122">
        <v>0.20340189748743781</v>
      </c>
      <c r="W753" s="94">
        <v>8.1730257537734233E-2</v>
      </c>
      <c r="X753" s="56"/>
      <c r="Y753" s="95">
        <v>752</v>
      </c>
      <c r="Z753" s="122">
        <f>(幕後結果!$AB$2+幕後結果!$AB$4*幕後結果_最佳化!$N1754)*12/3</f>
        <v>-0.2947923855494492</v>
      </c>
      <c r="AA753" s="122">
        <f>(幕後結果!$AC$2+幕後結果!$AC$4*幕後結果_最佳化!$O1754)*12/3</f>
        <v>0.78903480382929592</v>
      </c>
      <c r="AB753" s="122">
        <f>(幕後結果!$AD$2+幕後結果!$AD$4*幕後結果_最佳化!$P1754)*12/3</f>
        <v>1.2862244258275173</v>
      </c>
      <c r="AC753" s="122">
        <f>(幕後結果!$AE$2+幕後結果!$AE$4*幕後結果_最佳化!$Q1754)*12/3</f>
        <v>0.9249461905653189</v>
      </c>
      <c r="AD753" s="122">
        <f>(幕後結果!$AF$2+幕後結果!$AF$4*幕後結果_最佳化!$R1754)*12/3</f>
        <v>3.1484216251198105</v>
      </c>
      <c r="AE753" s="122">
        <f>(幕後結果!$AG$2+幕後結果!$AG$4*幕後結果_最佳化!$S1754)*12/3</f>
        <v>-0.89806449213130479</v>
      </c>
      <c r="AF753" s="122">
        <f>(幕後結果!$AH$2+幕後結果!$AH$4*幕後結果_最佳化!$T1754)*12/3</f>
        <v>0.58410210273865892</v>
      </c>
      <c r="AG753" s="122">
        <f>(幕後結果!$AI$2+幕後結果!$AI$4*幕後結果_最佳化!$U1754)*12/3</f>
        <v>0.90066212448065841</v>
      </c>
      <c r="AH753" s="122">
        <f>(幕後結果!$AJ$2+幕後結果!$AJ$4*幕後結果_最佳化!$V1754)*12/3</f>
        <v>1.0178273766501411</v>
      </c>
      <c r="AI753" s="96">
        <f>(幕後結果!$AK$2+幕後結果!$AK$4*幕後結果_最佳化!$W1754)*12/3</f>
        <v>-0.45217973971315883</v>
      </c>
      <c r="AJ753" s="56"/>
      <c r="AK753" s="56"/>
      <c r="AL753" s="56"/>
      <c r="AM753" s="104">
        <v>752</v>
      </c>
      <c r="AN753" s="122">
        <f t="shared" si="144"/>
        <v>7.459103940449742E-2</v>
      </c>
      <c r="AO753" s="122">
        <f t="shared" si="145"/>
        <v>0.10012208986635626</v>
      </c>
      <c r="AP753" s="122">
        <f t="shared" si="146"/>
        <v>0.11774887316610221</v>
      </c>
      <c r="AQ753" s="122">
        <f t="shared" si="147"/>
        <v>1.7253760906206516E-2</v>
      </c>
      <c r="AR753" s="122">
        <f t="shared" si="148"/>
        <v>0.20017207855393365</v>
      </c>
      <c r="AS753" s="122">
        <f t="shared" si="149"/>
        <v>8.8445215996448473E-2</v>
      </c>
      <c r="AT753" s="122">
        <f t="shared" si="150"/>
        <v>2.3215510268146541E-2</v>
      </c>
      <c r="AU753" s="122">
        <f t="shared" si="151"/>
        <v>0.18835027746942923</v>
      </c>
      <c r="AV753" s="122">
        <f t="shared" si="152"/>
        <v>0.164489609868607</v>
      </c>
      <c r="AW753" s="122">
        <f t="shared" si="153"/>
        <v>2.5611544500272511E-2</v>
      </c>
      <c r="AX753" s="122">
        <f t="shared" si="154"/>
        <v>0.99999999999999978</v>
      </c>
      <c r="AY753" s="122">
        <f>SUMPRODUCT(AN753:AW753,幕後結果_最佳化!$Z$1005:$AI$1005)</f>
        <v>0.1318178667037217</v>
      </c>
      <c r="AZ753" s="122">
        <f>(SUMPRODUCT(AN753:AW753,MMULT(AN753:AW753,幕後結果!$AB$9:$AK$18)))*252</f>
        <v>7.2841722330714537E-2</v>
      </c>
      <c r="BA753" s="122">
        <f t="shared" si="155"/>
        <v>0.26989205681293132</v>
      </c>
      <c r="BB753" s="98">
        <f t="shared" si="156"/>
        <v>0.32945714577051377</v>
      </c>
      <c r="BC753" s="56"/>
      <c r="BD753" s="56"/>
    </row>
    <row r="754" spans="1:56">
      <c r="A754" s="91">
        <v>753</v>
      </c>
      <c r="B754" s="122">
        <v>0.59869947060561168</v>
      </c>
      <c r="C754" s="122">
        <v>0.71271739049841587</v>
      </c>
      <c r="D754" s="122">
        <v>9.49007412920293E-2</v>
      </c>
      <c r="E754" s="122">
        <v>0.31688368165203262</v>
      </c>
      <c r="F754" s="122">
        <v>0.67838355640731751</v>
      </c>
      <c r="G754" s="122">
        <v>0.458374470102487</v>
      </c>
      <c r="H754" s="122">
        <v>0.51216352217664651</v>
      </c>
      <c r="I754" s="122">
        <v>0.38464605264880891</v>
      </c>
      <c r="J754" s="122">
        <v>0.31554815864323227</v>
      </c>
      <c r="K754" s="100">
        <v>0.56217657159114376</v>
      </c>
      <c r="L754" s="101"/>
      <c r="M754" s="102">
        <v>753</v>
      </c>
      <c r="N754" s="125">
        <v>0.24998227145755444</v>
      </c>
      <c r="O754" s="125">
        <v>0.56134082030499444</v>
      </c>
      <c r="P754" s="125">
        <v>-1.3111666037993772</v>
      </c>
      <c r="Q754" s="125">
        <v>-0.47643098671107936</v>
      </c>
      <c r="R754" s="125">
        <v>0.46318343721412325</v>
      </c>
      <c r="S754" s="125">
        <v>-0.10452977558231026</v>
      </c>
      <c r="T754" s="125">
        <v>3.0494154000181409E-2</v>
      </c>
      <c r="U754" s="122">
        <v>-0.29330097914152481</v>
      </c>
      <c r="V754" s="122">
        <v>-0.48018434536289667</v>
      </c>
      <c r="W754" s="94">
        <v>0.15648992915629756</v>
      </c>
      <c r="X754" s="56"/>
      <c r="Y754" s="95">
        <v>753</v>
      </c>
      <c r="Z754" s="122">
        <f>(幕後結果!$AB$2+幕後結果!$AB$4*幕後結果_最佳化!$N1755)*12/3</f>
        <v>-1.5713265309243283</v>
      </c>
      <c r="AA754" s="122">
        <f>(幕後結果!$AC$2+幕後結果!$AC$4*幕後結果_最佳化!$O1755)*12/3</f>
        <v>0.59783881018544949</v>
      </c>
      <c r="AB754" s="122">
        <f>(幕後結果!$AD$2+幕後結果!$AD$4*幕後結果_最佳化!$P1755)*12/3</f>
        <v>-1.2564412812857177</v>
      </c>
      <c r="AC754" s="122">
        <f>(幕後結果!$AE$2+幕後結果!$AE$4*幕後結果_最佳化!$Q1755)*12/3</f>
        <v>-0.64858453986829612</v>
      </c>
      <c r="AD754" s="122">
        <f>(幕後結果!$AF$2+幕後結果!$AF$4*幕後結果_最佳化!$R1755)*12/3</f>
        <v>1.3868704128209366</v>
      </c>
      <c r="AE754" s="122">
        <f>(幕後結果!$AG$2+幕後結果!$AG$4*幕後結果_最佳化!$S1755)*12/3</f>
        <v>-5.086755365453962E-2</v>
      </c>
      <c r="AF754" s="122">
        <f>(幕後結果!$AH$2+幕後結果!$AH$4*幕後結果_最佳化!$T1755)*12/3</f>
        <v>0.34463691177843153</v>
      </c>
      <c r="AG754" s="122">
        <f>(幕後結果!$AI$2+幕後結果!$AI$4*幕後結果_最佳化!$U1755)*12/3</f>
        <v>-0.36180990522514095</v>
      </c>
      <c r="AH754" s="122">
        <f>(幕後結果!$AJ$2+幕後結果!$AJ$4*幕後結果_最佳化!$V1755)*12/3</f>
        <v>0.65253996016793714</v>
      </c>
      <c r="AI754" s="96">
        <f>(幕後結果!$AK$2+幕後結果!$AK$4*幕後結果_最佳化!$W1755)*12/3</f>
        <v>-1.2280106733252563</v>
      </c>
      <c r="AJ754" s="56"/>
      <c r="AK754" s="56"/>
      <c r="AL754" s="56"/>
      <c r="AM754" s="104">
        <v>753</v>
      </c>
      <c r="AN754" s="122">
        <f t="shared" si="144"/>
        <v>1.3639288726910112E-3</v>
      </c>
      <c r="AO754" s="122">
        <f t="shared" si="145"/>
        <v>0.10297209582028254</v>
      </c>
      <c r="AP754" s="122">
        <f t="shared" si="146"/>
        <v>0.20722867979046297</v>
      </c>
      <c r="AQ754" s="122">
        <f t="shared" si="147"/>
        <v>8.3191932578968786E-2</v>
      </c>
      <c r="AR754" s="122">
        <f t="shared" si="148"/>
        <v>7.5770325921738615E-2</v>
      </c>
      <c r="AS754" s="122">
        <f t="shared" si="149"/>
        <v>0.12335113878695947</v>
      </c>
      <c r="AT754" s="122">
        <f t="shared" si="150"/>
        <v>4.3089127934156334E-2</v>
      </c>
      <c r="AU754" s="122">
        <f t="shared" si="151"/>
        <v>0.23056814913214571</v>
      </c>
      <c r="AV754" s="122">
        <f t="shared" si="152"/>
        <v>8.3095461717833982E-2</v>
      </c>
      <c r="AW754" s="122">
        <f t="shared" si="153"/>
        <v>4.9369159444760585E-2</v>
      </c>
      <c r="AX754" s="122">
        <f t="shared" si="154"/>
        <v>1</v>
      </c>
      <c r="AY754" s="122">
        <f>SUMPRODUCT(AN754:AW754,幕後結果_最佳化!$Z$1005:$AI$1005)</f>
        <v>2.7066314197138397E-2</v>
      </c>
      <c r="AZ754" s="122">
        <f>(SUMPRODUCT(AN754:AW754,MMULT(AN754:AW754,幕後結果!$AB$9:$AK$18)))*252</f>
        <v>7.6928568904032171E-2</v>
      </c>
      <c r="BA754" s="122">
        <f t="shared" si="155"/>
        <v>0.27735999874537093</v>
      </c>
      <c r="BB754" s="98">
        <f t="shared" si="156"/>
        <v>-5.7087128188941356E-2</v>
      </c>
      <c r="BC754" s="56"/>
      <c r="BD754" s="56"/>
    </row>
    <row r="755" spans="1:56">
      <c r="A755" s="91">
        <v>754</v>
      </c>
      <c r="B755" s="122">
        <v>0.72676095760355985</v>
      </c>
      <c r="C755" s="122">
        <v>0.38901779352696053</v>
      </c>
      <c r="D755" s="122">
        <v>7.3521969947559995E-2</v>
      </c>
      <c r="E755" s="122">
        <v>0.19892502888106223</v>
      </c>
      <c r="F755" s="122">
        <v>0.91812953092110683</v>
      </c>
      <c r="G755" s="122">
        <v>0.31240939191801864</v>
      </c>
      <c r="H755" s="122">
        <v>0.24425594056769784</v>
      </c>
      <c r="I755" s="122">
        <v>0.54998019291515532</v>
      </c>
      <c r="J755" s="122">
        <v>0.75630681032071534</v>
      </c>
      <c r="K755" s="100">
        <v>0.6535472755030054</v>
      </c>
      <c r="L755" s="101"/>
      <c r="M755" s="102">
        <v>754</v>
      </c>
      <c r="N755" s="125">
        <v>0.60304600518558049</v>
      </c>
      <c r="O755" s="125">
        <v>-0.28187991991178352</v>
      </c>
      <c r="P755" s="125">
        <v>-1.4500522836462642</v>
      </c>
      <c r="Q755" s="125">
        <v>-0.84546716537296229</v>
      </c>
      <c r="R755" s="125">
        <v>1.3925994872783489</v>
      </c>
      <c r="S755" s="125">
        <v>-0.48903236459222749</v>
      </c>
      <c r="T755" s="125">
        <v>-0.6926776292235054</v>
      </c>
      <c r="U755" s="122">
        <v>0.1256113044638551</v>
      </c>
      <c r="V755" s="122">
        <v>0.69447180066863912</v>
      </c>
      <c r="W755" s="94">
        <v>0.39491523103179499</v>
      </c>
      <c r="X755" s="56"/>
      <c r="Y755" s="95">
        <v>754</v>
      </c>
      <c r="Z755" s="122">
        <f>(幕後結果!$AB$2+幕後結果!$AB$4*幕後結果_最佳化!$N1756)*12/3</f>
        <v>-1.2096969635722856</v>
      </c>
      <c r="AA755" s="122">
        <f>(幕後結果!$AC$2+幕後結果!$AC$4*幕後結果_最佳化!$O1756)*12/3</f>
        <v>-0.2880878944722528</v>
      </c>
      <c r="AB755" s="122">
        <f>(幕後結果!$AD$2+幕後結果!$AD$4*幕後結果_最佳化!$P1756)*12/3</f>
        <v>-1.7217714988392314</v>
      </c>
      <c r="AC755" s="122">
        <f>(幕後結果!$AE$2+幕後結果!$AE$4*幕後結果_最佳化!$Q1756)*12/3</f>
        <v>-1.3471656323956041</v>
      </c>
      <c r="AD755" s="122">
        <f>(幕後結果!$AF$2+幕後結果!$AF$4*幕後結果_最佳化!$R1756)*12/3</f>
        <v>2.9195199607358995</v>
      </c>
      <c r="AE755" s="122">
        <f>(幕後結果!$AG$2+幕後結果!$AG$4*幕後結果_最佳化!$S1756)*12/3</f>
        <v>-0.4527177269275775</v>
      </c>
      <c r="AF755" s="122">
        <f>(幕後結果!$AH$2+幕後結果!$AH$4*幕後結果_最佳化!$T1756)*12/3</f>
        <v>-0.39892676603077248</v>
      </c>
      <c r="AG755" s="122">
        <f>(幕後結果!$AI$2+幕後結果!$AI$4*幕後結果_最佳化!$U1756)*12/3</f>
        <v>-0.10915677752879777</v>
      </c>
      <c r="AH755" s="122">
        <f>(幕後結果!$AJ$2+幕後結果!$AJ$4*幕後結果_最佳化!$V1756)*12/3</f>
        <v>1.5093697916036914</v>
      </c>
      <c r="AI755" s="96">
        <f>(幕後結果!$AK$2+幕後結果!$AK$4*幕後結果_最佳化!$W1756)*12/3</f>
        <v>-0.8802295465808494</v>
      </c>
      <c r="AJ755" s="56"/>
      <c r="AK755" s="56"/>
      <c r="AL755" s="56"/>
      <c r="AM755" s="104">
        <v>754</v>
      </c>
      <c r="AN755" s="122">
        <f t="shared" si="144"/>
        <v>0.11434745014879251</v>
      </c>
      <c r="AO755" s="122">
        <f t="shared" si="145"/>
        <v>6.1281829880239877E-2</v>
      </c>
      <c r="AP755" s="122">
        <f t="shared" si="146"/>
        <v>8.1201257308975081E-3</v>
      </c>
      <c r="AQ755" s="122">
        <f t="shared" si="147"/>
        <v>0.1425357352247015</v>
      </c>
      <c r="AR755" s="122">
        <f t="shared" si="148"/>
        <v>8.1195157543197102E-2</v>
      </c>
      <c r="AS755" s="122">
        <f t="shared" si="149"/>
        <v>0.22450600217420325</v>
      </c>
      <c r="AT755" s="122">
        <f t="shared" si="150"/>
        <v>7.7198080780189844E-3</v>
      </c>
      <c r="AU755" s="122">
        <f t="shared" si="151"/>
        <v>0.10687344629363808</v>
      </c>
      <c r="AV755" s="122">
        <f t="shared" si="152"/>
        <v>0.15676300788617267</v>
      </c>
      <c r="AW755" s="122">
        <f t="shared" si="153"/>
        <v>9.6657437040138364E-2</v>
      </c>
      <c r="AX755" s="122">
        <f t="shared" si="154"/>
        <v>0.99999999999999989</v>
      </c>
      <c r="AY755" s="122">
        <f>SUMPRODUCT(AN755:AW755,幕後結果_最佳化!$Z$1005:$AI$1005)</f>
        <v>-0.13991644919387236</v>
      </c>
      <c r="AZ755" s="122">
        <f>(SUMPRODUCT(AN755:AW755,MMULT(AN755:AW755,幕後結果!$AB$9:$AK$18)))*252</f>
        <v>5.1597225838020552E-2</v>
      </c>
      <c r="BA755" s="122">
        <f t="shared" si="155"/>
        <v>0.22715022746636321</v>
      </c>
      <c r="BB755" s="98">
        <f t="shared" si="156"/>
        <v>-0.8048261770767724</v>
      </c>
      <c r="BC755" s="56"/>
      <c r="BD755" s="56"/>
    </row>
    <row r="756" spans="1:56">
      <c r="A756" s="91">
        <v>755</v>
      </c>
      <c r="B756" s="122">
        <v>4.9404780575792451E-3</v>
      </c>
      <c r="C756" s="122">
        <v>0.77782359197882789</v>
      </c>
      <c r="D756" s="122">
        <v>0.79890408169016891</v>
      </c>
      <c r="E756" s="122">
        <v>8.1744896907245845E-2</v>
      </c>
      <c r="F756" s="122">
        <v>0.87720072103666169</v>
      </c>
      <c r="G756" s="122">
        <v>0.6061580021618731</v>
      </c>
      <c r="H756" s="122">
        <v>0.83491398059307498</v>
      </c>
      <c r="I756" s="122">
        <v>0.653224345405919</v>
      </c>
      <c r="J756" s="122">
        <v>0.21341821783354353</v>
      </c>
      <c r="K756" s="100">
        <v>0.47571577165714007</v>
      </c>
      <c r="L756" s="101"/>
      <c r="M756" s="102">
        <v>755</v>
      </c>
      <c r="N756" s="125">
        <v>-2.579967684235255</v>
      </c>
      <c r="O756" s="125">
        <v>0.76486352437295158</v>
      </c>
      <c r="P756" s="125">
        <v>0.83771313146978188</v>
      </c>
      <c r="Q756" s="125">
        <v>-1.3934300174205816</v>
      </c>
      <c r="R756" s="125">
        <v>1.1611065830788001</v>
      </c>
      <c r="S756" s="125">
        <v>0.26931928149438622</v>
      </c>
      <c r="T756" s="125">
        <v>0.97376740864638678</v>
      </c>
      <c r="U756" s="122">
        <v>0.3940402687404454</v>
      </c>
      <c r="V756" s="122">
        <v>-0.79461681222380642</v>
      </c>
      <c r="W756" s="94">
        <v>-6.090917387903174E-2</v>
      </c>
      <c r="X756" s="56"/>
      <c r="Y756" s="95">
        <v>755</v>
      </c>
      <c r="Z756" s="122">
        <f>(幕後結果!$AB$2+幕後結果!$AB$4*幕後結果_最佳化!$N1757)*12/3</f>
        <v>-4.4699351399112501</v>
      </c>
      <c r="AA756" s="122">
        <f>(幕後結果!$AC$2+幕後結果!$AC$4*幕後結果_最佳化!$O1757)*12/3</f>
        <v>0.76601127609281505</v>
      </c>
      <c r="AB756" s="122">
        <f>(幕後結果!$AD$2+幕後結果!$AD$4*幕後結果_最佳化!$P1757)*12/3</f>
        <v>0.76932155006169933</v>
      </c>
      <c r="AC756" s="122">
        <f>(幕後結果!$AE$2+幕後結果!$AE$4*幕後結果_最佳化!$Q1757)*12/3</f>
        <v>-0.95866436987228054</v>
      </c>
      <c r="AD756" s="122">
        <f>(幕後結果!$AF$2+幕後結果!$AF$4*幕後結果_最佳化!$R1757)*12/3</f>
        <v>2.8710059437559519</v>
      </c>
      <c r="AE756" s="122">
        <f>(幕後結果!$AG$2+幕後結果!$AG$4*幕後結果_最佳化!$S1757)*12/3</f>
        <v>-0.48462866538019372</v>
      </c>
      <c r="AF756" s="122">
        <f>(幕後結果!$AH$2+幕後結果!$AH$4*幕後結果_最佳化!$T1757)*12/3</f>
        <v>0.74733313619224517</v>
      </c>
      <c r="AG756" s="122">
        <f>(幕後結果!$AI$2+幕後結果!$AI$4*幕後結果_最佳化!$U1757)*12/3</f>
        <v>0.3538654743455647</v>
      </c>
      <c r="AH756" s="122">
        <f>(幕後結果!$AJ$2+幕後結果!$AJ$4*幕後結果_最佳化!$V1757)*12/3</f>
        <v>-0.45579825293433779</v>
      </c>
      <c r="AI756" s="96">
        <f>(幕後結果!$AK$2+幕後結果!$AK$4*幕後結果_最佳化!$W1757)*12/3</f>
        <v>-0.44887379615435896</v>
      </c>
      <c r="AJ756" s="56"/>
      <c r="AK756" s="56"/>
      <c r="AL756" s="56"/>
      <c r="AM756" s="104">
        <v>755</v>
      </c>
      <c r="AN756" s="122">
        <f t="shared" si="144"/>
        <v>0.12959614921405921</v>
      </c>
      <c r="AO756" s="122">
        <f t="shared" si="145"/>
        <v>0.12427237128639547</v>
      </c>
      <c r="AP756" s="122">
        <f t="shared" si="146"/>
        <v>0.12592780750923352</v>
      </c>
      <c r="AQ756" s="122">
        <f t="shared" si="147"/>
        <v>3.8665292882747053E-2</v>
      </c>
      <c r="AR756" s="122">
        <f t="shared" si="148"/>
        <v>9.247212100084036E-2</v>
      </c>
      <c r="AS756" s="122">
        <f t="shared" si="149"/>
        <v>0.15190102008127929</v>
      </c>
      <c r="AT756" s="122">
        <f t="shared" si="150"/>
        <v>0.11278995998102062</v>
      </c>
      <c r="AU756" s="122">
        <f t="shared" si="151"/>
        <v>6.2807863973069644E-2</v>
      </c>
      <c r="AV756" s="122">
        <f t="shared" si="152"/>
        <v>5.210574699708919E-2</v>
      </c>
      <c r="AW756" s="122">
        <f t="shared" si="153"/>
        <v>0.10946166707426536</v>
      </c>
      <c r="AX756" s="122">
        <f t="shared" si="154"/>
        <v>0.99999999999999978</v>
      </c>
      <c r="AY756" s="122">
        <f>SUMPRODUCT(AN756:AW756,幕後結果_最佳化!$Z$1005:$AI$1005)</f>
        <v>-0.26315431030998526</v>
      </c>
      <c r="AZ756" s="122">
        <f>(SUMPRODUCT(AN756:AW756,MMULT(AN756:AW756,幕後結果!$AB$9:$AK$18)))*252</f>
        <v>5.7909049705172883E-2</v>
      </c>
      <c r="BA756" s="122">
        <f t="shared" si="155"/>
        <v>0.24064299222120075</v>
      </c>
      <c r="BB756" s="98">
        <f t="shared" si="156"/>
        <v>-1.2718189193253462</v>
      </c>
      <c r="BC756" s="56"/>
      <c r="BD756" s="56"/>
    </row>
    <row r="757" spans="1:56">
      <c r="A757" s="91">
        <v>756</v>
      </c>
      <c r="B757" s="122">
        <v>0.42245380836550694</v>
      </c>
      <c r="C757" s="122">
        <v>0.37983012149998951</v>
      </c>
      <c r="D757" s="122">
        <v>0.7423947442813017</v>
      </c>
      <c r="E757" s="122">
        <v>0.25151454368093185</v>
      </c>
      <c r="F757" s="122">
        <v>0.61731645158297166</v>
      </c>
      <c r="G757" s="122">
        <v>0.57680175543336176</v>
      </c>
      <c r="H757" s="122">
        <v>0.78589315360179435</v>
      </c>
      <c r="I757" s="122">
        <v>0.99688064168383672</v>
      </c>
      <c r="J757" s="122">
        <v>0.91419114234038279</v>
      </c>
      <c r="K757" s="100">
        <v>0.34417558204424403</v>
      </c>
      <c r="L757" s="101"/>
      <c r="M757" s="102">
        <v>756</v>
      </c>
      <c r="N757" s="125">
        <v>-0.19561998499180436</v>
      </c>
      <c r="O757" s="125">
        <v>-0.30592698014230124</v>
      </c>
      <c r="P757" s="125">
        <v>0.65074592607243475</v>
      </c>
      <c r="Q757" s="125">
        <v>-0.66973131189537627</v>
      </c>
      <c r="R757" s="125">
        <v>0.298440349581232</v>
      </c>
      <c r="S757" s="125">
        <v>0.19371826528012545</v>
      </c>
      <c r="T757" s="125">
        <v>0.79225210435263982</v>
      </c>
      <c r="U757" s="122">
        <v>2.7349636433096576</v>
      </c>
      <c r="V757" s="122">
        <v>1.3670242158927872</v>
      </c>
      <c r="W757" s="94">
        <v>-0.40109366594447698</v>
      </c>
      <c r="X757" s="56"/>
      <c r="Y757" s="95">
        <v>756</v>
      </c>
      <c r="Z757" s="122">
        <f>(幕後結果!$AB$2+幕後結果!$AB$4*幕後結果_最佳化!$N1758)*12/3</f>
        <v>-2.0277397385606806</v>
      </c>
      <c r="AA757" s="122">
        <f>(幕後結果!$AC$2+幕後結果!$AC$4*幕後結果_最佳化!$O1758)*12/3</f>
        <v>-0.32680593205463992</v>
      </c>
      <c r="AB757" s="122">
        <f>(幕後結果!$AD$2+幕後結果!$AD$4*幕後結果_最佳化!$P1758)*12/3</f>
        <v>0.52598317857809374</v>
      </c>
      <c r="AC757" s="122">
        <f>(幕後結果!$AE$2+幕後結果!$AE$4*幕後結果_最佳化!$Q1758)*12/3</f>
        <v>-0.23158295524698072</v>
      </c>
      <c r="AD757" s="122">
        <f>(幕後結果!$AF$2+幕後結果!$AF$4*幕後結果_最佳化!$R1758)*12/3</f>
        <v>1.7100127682627626</v>
      </c>
      <c r="AE757" s="122">
        <f>(幕後結果!$AG$2+幕後結果!$AG$4*幕後結果_最佳化!$S1758)*12/3</f>
        <v>-0.20258324348677259</v>
      </c>
      <c r="AF757" s="122">
        <f>(幕後結果!$AH$2+幕後結果!$AH$4*幕後結果_最佳化!$T1758)*12/3</f>
        <v>0.76678394516373449</v>
      </c>
      <c r="AG757" s="122">
        <f>(幕後結果!$AI$2+幕後結果!$AI$4*幕後結果_最佳化!$U1758)*12/3</f>
        <v>2.1901295711000297</v>
      </c>
      <c r="AH757" s="122">
        <f>(幕後結果!$AJ$2+幕後結果!$AJ$4*幕後結果_最佳化!$V1758)*12/3</f>
        <v>1.7617224502514277</v>
      </c>
      <c r="AI757" s="96">
        <f>(幕後結果!$AK$2+幕後結果!$AK$4*幕後結果_最佳化!$W1758)*12/3</f>
        <v>-0.53154141822021495</v>
      </c>
      <c r="AJ757" s="56"/>
      <c r="AK757" s="56"/>
      <c r="AL757" s="56"/>
      <c r="AM757" s="104">
        <v>756</v>
      </c>
      <c r="AN757" s="122">
        <f t="shared" si="144"/>
        <v>1.6948951001316916E-2</v>
      </c>
      <c r="AO757" s="122">
        <f t="shared" si="145"/>
        <v>4.5086139799814726E-2</v>
      </c>
      <c r="AP757" s="122">
        <f t="shared" si="146"/>
        <v>0.13577099814335034</v>
      </c>
      <c r="AQ757" s="122">
        <f t="shared" si="147"/>
        <v>0.20280173635960896</v>
      </c>
      <c r="AR757" s="122">
        <f t="shared" si="148"/>
        <v>8.4044274401645497E-2</v>
      </c>
      <c r="AS757" s="122">
        <f t="shared" si="149"/>
        <v>0.16408632072902299</v>
      </c>
      <c r="AT757" s="122">
        <f t="shared" si="150"/>
        <v>4.4399328773995578E-2</v>
      </c>
      <c r="AU757" s="122">
        <f t="shared" si="151"/>
        <v>0.1166478667471115</v>
      </c>
      <c r="AV757" s="122">
        <f t="shared" si="152"/>
        <v>9.8940291565549399E-2</v>
      </c>
      <c r="AW757" s="122">
        <f t="shared" si="153"/>
        <v>9.1274092478584257E-2</v>
      </c>
      <c r="AX757" s="122">
        <f t="shared" si="154"/>
        <v>1</v>
      </c>
      <c r="AY757" s="122">
        <f>SUMPRODUCT(AN757:AW757,幕後結果_最佳化!$Z$1005:$AI$1005)</f>
        <v>2.011393035344719E-2</v>
      </c>
      <c r="AZ757" s="122">
        <f>(SUMPRODUCT(AN757:AW757,MMULT(AN757:AW757,幕後結果!$AB$9:$AK$18)))*252</f>
        <v>6.8202307594134357E-2</v>
      </c>
      <c r="BA757" s="122">
        <f t="shared" si="155"/>
        <v>0.26115571522395287</v>
      </c>
      <c r="BB757" s="98">
        <f t="shared" si="156"/>
        <v>-8.7250894076787572E-2</v>
      </c>
      <c r="BC757" s="56"/>
      <c r="BD757" s="56"/>
    </row>
    <row r="758" spans="1:56">
      <c r="A758" s="91">
        <v>757</v>
      </c>
      <c r="B758" s="122">
        <v>4.1089569812914783E-2</v>
      </c>
      <c r="C758" s="122">
        <v>7.3003933960937406E-2</v>
      </c>
      <c r="D758" s="122">
        <v>0.12559097526078222</v>
      </c>
      <c r="E758" s="122">
        <v>0.99307557790683232</v>
      </c>
      <c r="F758" s="122">
        <v>0.77475887532998189</v>
      </c>
      <c r="G758" s="122">
        <v>0.397528364632874</v>
      </c>
      <c r="H758" s="122">
        <v>0.42248386297605833</v>
      </c>
      <c r="I758" s="122">
        <v>0.32981749741860322</v>
      </c>
      <c r="J758" s="122">
        <v>0.10100196015680041</v>
      </c>
      <c r="K758" s="100">
        <v>0.33680344671299123</v>
      </c>
      <c r="L758" s="101"/>
      <c r="M758" s="102">
        <v>757</v>
      </c>
      <c r="N758" s="125">
        <v>-1.7381797865774273</v>
      </c>
      <c r="O758" s="125">
        <v>-1.4537779886875952</v>
      </c>
      <c r="P758" s="125">
        <v>-1.1474832533421611</v>
      </c>
      <c r="Q758" s="125">
        <v>2.4611603847119254</v>
      </c>
      <c r="R758" s="125">
        <v>0.75461128696563284</v>
      </c>
      <c r="S758" s="125">
        <v>-0.25974986036189285</v>
      </c>
      <c r="T758" s="125">
        <v>-0.19554319451050103</v>
      </c>
      <c r="U758" s="122">
        <v>-0.44041716530918723</v>
      </c>
      <c r="V758" s="122">
        <v>-1.2758630909279447</v>
      </c>
      <c r="W758" s="94">
        <v>-0.42120294586291485</v>
      </c>
      <c r="X758" s="56"/>
      <c r="Y758" s="95">
        <v>757</v>
      </c>
      <c r="Z758" s="122">
        <f>(幕後結果!$AB$2+幕後結果!$AB$4*幕後結果_最佳化!$N1759)*12/3</f>
        <v>-3.6077242579896178</v>
      </c>
      <c r="AA758" s="122">
        <f>(幕後結果!$AC$2+幕後結果!$AC$4*幕後結果_最佳化!$O1759)*12/3</f>
        <v>-1.5664462530954193</v>
      </c>
      <c r="AB758" s="122">
        <f>(幕後結果!$AD$2+幕後結果!$AD$4*幕後結果_最佳化!$P1759)*12/3</f>
        <v>-2.326897434173449</v>
      </c>
      <c r="AC758" s="122">
        <f>(幕後結果!$AE$2+幕後結果!$AE$4*幕後結果_最佳化!$Q1759)*12/3</f>
        <v>1.5160402055318434</v>
      </c>
      <c r="AD758" s="122">
        <f>(幕後結果!$AF$2+幕後結果!$AF$4*幕後結果_最佳化!$R1759)*12/3</f>
        <v>2.3577403536250543</v>
      </c>
      <c r="AE758" s="122">
        <f>(幕後結果!$AG$2+幕後結果!$AG$4*幕後結果_最佳化!$S1759)*12/3</f>
        <v>-6.8532692827722036E-2</v>
      </c>
      <c r="AF758" s="122">
        <f>(幕後結果!$AH$2+幕後結果!$AH$4*幕後結果_最佳化!$T1759)*12/3</f>
        <v>-0.52269746482163093</v>
      </c>
      <c r="AG758" s="122">
        <f>(幕後結果!$AI$2+幕後結果!$AI$4*幕後結果_最佳化!$U1759)*12/3</f>
        <v>-2.0458195506299583</v>
      </c>
      <c r="AH758" s="122">
        <f>(幕後結果!$AJ$2+幕後結果!$AJ$4*幕後結果_最佳化!$V1759)*12/3</f>
        <v>-0.61732972688847487</v>
      </c>
      <c r="AI758" s="96">
        <f>(幕後結果!$AK$2+幕後結果!$AK$4*幕後結果_最佳化!$W1759)*12/3</f>
        <v>-3.4243351037752929</v>
      </c>
      <c r="AJ758" s="56"/>
      <c r="AK758" s="56"/>
      <c r="AL758" s="56"/>
      <c r="AM758" s="104">
        <v>757</v>
      </c>
      <c r="AN758" s="122">
        <f t="shared" si="144"/>
        <v>0.11202554242703286</v>
      </c>
      <c r="AO758" s="122">
        <f t="shared" si="145"/>
        <v>0.17271158360070585</v>
      </c>
      <c r="AP758" s="122">
        <f t="shared" si="146"/>
        <v>7.4917957402491991E-2</v>
      </c>
      <c r="AQ758" s="122">
        <f t="shared" si="147"/>
        <v>1.8362492880537051E-2</v>
      </c>
      <c r="AR758" s="122">
        <f t="shared" si="148"/>
        <v>0.16314957744859668</v>
      </c>
      <c r="AS758" s="122">
        <f t="shared" si="149"/>
        <v>5.4606735910690013E-2</v>
      </c>
      <c r="AT758" s="122">
        <f t="shared" si="150"/>
        <v>4.6224154154248145E-2</v>
      </c>
      <c r="AU758" s="122">
        <f t="shared" si="151"/>
        <v>0.13101306630530485</v>
      </c>
      <c r="AV758" s="122">
        <f t="shared" si="152"/>
        <v>4.1121524109521836E-2</v>
      </c>
      <c r="AW758" s="122">
        <f t="shared" si="153"/>
        <v>0.18586736576087065</v>
      </c>
      <c r="AX758" s="122">
        <f t="shared" si="154"/>
        <v>1</v>
      </c>
      <c r="AY758" s="122">
        <f>SUMPRODUCT(AN758:AW758,幕後結果_最佳化!$Z$1005:$AI$1005)</f>
        <v>-0.32035884248489999</v>
      </c>
      <c r="AZ758" s="122">
        <f>(SUMPRODUCT(AN758:AW758,MMULT(AN758:AW758,幕後結果!$AB$9:$AK$18)))*252</f>
        <v>9.4921307402595967E-2</v>
      </c>
      <c r="BA758" s="122">
        <f t="shared" si="155"/>
        <v>0.30809301745186624</v>
      </c>
      <c r="BB758" s="98">
        <f t="shared" si="156"/>
        <v>-1.1790557458565329</v>
      </c>
      <c r="BC758" s="56"/>
      <c r="BD758" s="56"/>
    </row>
    <row r="759" spans="1:56">
      <c r="A759" s="91">
        <v>758</v>
      </c>
      <c r="B759" s="122">
        <v>0.64173706141536502</v>
      </c>
      <c r="C759" s="122">
        <v>0.30591776534179793</v>
      </c>
      <c r="D759" s="122">
        <v>0.948306719680021</v>
      </c>
      <c r="E759" s="122">
        <v>3.1273403045940062E-2</v>
      </c>
      <c r="F759" s="122">
        <v>0.41652117896317398</v>
      </c>
      <c r="G759" s="122">
        <v>0.64623143704803621</v>
      </c>
      <c r="H759" s="122">
        <v>0.75217511640253587</v>
      </c>
      <c r="I759" s="122">
        <v>0.59694256037373772</v>
      </c>
      <c r="J759" s="122">
        <v>0.24226719552518894</v>
      </c>
      <c r="K759" s="100">
        <v>0.15082353277072902</v>
      </c>
      <c r="L759" s="101"/>
      <c r="M759" s="102">
        <v>758</v>
      </c>
      <c r="N759" s="125">
        <v>0.3631057664671769</v>
      </c>
      <c r="O759" s="125">
        <v>-0.50745510329529497</v>
      </c>
      <c r="P759" s="125">
        <v>1.6286527026120965</v>
      </c>
      <c r="Q759" s="125">
        <v>-1.8623994537726467</v>
      </c>
      <c r="R759" s="125">
        <v>-0.21080125663348445</v>
      </c>
      <c r="S759" s="125">
        <v>0.3751658503389938</v>
      </c>
      <c r="T759" s="125">
        <v>0.68135045107895809</v>
      </c>
      <c r="U759" s="122">
        <v>0.24544113818561702</v>
      </c>
      <c r="V759" s="122">
        <v>-0.69902822642795825</v>
      </c>
      <c r="W759" s="94">
        <v>-1.0329077629562513</v>
      </c>
      <c r="X759" s="56"/>
      <c r="Y759" s="95">
        <v>758</v>
      </c>
      <c r="Z759" s="122">
        <f>(幕後結果!$AB$2+幕後結果!$AB$4*幕後結果_最佳化!$N1760)*12/3</f>
        <v>-1.455458497338092</v>
      </c>
      <c r="AA759" s="122">
        <f>(幕後結果!$AC$2+幕後結果!$AC$4*幕後結果_最佳化!$O1760)*12/3</f>
        <v>-0.53065010982764926</v>
      </c>
      <c r="AB759" s="122">
        <f>(幕後結果!$AD$2+幕後結果!$AD$4*幕後結果_最佳化!$P1760)*12/3</f>
        <v>1.661260587858451</v>
      </c>
      <c r="AC759" s="122">
        <f>(幕後結果!$AE$2+幕後結果!$AE$4*幕後結果_最佳化!$Q1760)*12/3</f>
        <v>-0.97602964797250591</v>
      </c>
      <c r="AD759" s="122">
        <f>(幕後結果!$AF$2+幕後結果!$AF$4*幕後結果_最佳化!$R1760)*12/3</f>
        <v>0.93274224931053462</v>
      </c>
      <c r="AE759" s="122">
        <f>(幕後結果!$AG$2+幕後結果!$AG$4*幕後結果_最佳化!$S1760)*12/3</f>
        <v>-0.32318120532467298</v>
      </c>
      <c r="AF759" s="122">
        <f>(幕後結果!$AH$2+幕後結果!$AH$4*幕後結果_最佳化!$T1760)*12/3</f>
        <v>0.65007209417954392</v>
      </c>
      <c r="AG759" s="122">
        <f>(幕後結果!$AI$2+幕後結果!$AI$4*幕後結果_最佳化!$U1760)*12/3</f>
        <v>-0.13962444687903308</v>
      </c>
      <c r="AH759" s="122">
        <f>(幕後結果!$AJ$2+幕後結果!$AJ$4*幕後結果_最佳化!$V1760)*12/3</f>
        <v>0.47989658162505372</v>
      </c>
      <c r="AI759" s="96">
        <f>(幕後結果!$AK$2+幕後結果!$AK$4*幕後結果_最佳化!$W1760)*12/3</f>
        <v>-2.191908900036688</v>
      </c>
      <c r="AJ759" s="56"/>
      <c r="AK759" s="56"/>
      <c r="AL759" s="56"/>
      <c r="AM759" s="104">
        <v>758</v>
      </c>
      <c r="AN759" s="122">
        <f t="shared" si="144"/>
        <v>6.1339699398652053E-2</v>
      </c>
      <c r="AO759" s="122">
        <f t="shared" si="145"/>
        <v>1.7737620729041507E-2</v>
      </c>
      <c r="AP759" s="122">
        <f t="shared" si="146"/>
        <v>0.15785081849606528</v>
      </c>
      <c r="AQ759" s="122">
        <f t="shared" si="147"/>
        <v>0.13909677106856327</v>
      </c>
      <c r="AR759" s="122">
        <f t="shared" si="148"/>
        <v>9.4705777887111861E-2</v>
      </c>
      <c r="AS759" s="122">
        <f t="shared" si="149"/>
        <v>0.15120769918777349</v>
      </c>
      <c r="AT759" s="122">
        <f t="shared" si="150"/>
        <v>8.0257168915746482E-2</v>
      </c>
      <c r="AU759" s="122">
        <f t="shared" si="151"/>
        <v>6.2073391006789075E-2</v>
      </c>
      <c r="AV759" s="122">
        <f t="shared" si="152"/>
        <v>0.14246220795118197</v>
      </c>
      <c r="AW759" s="122">
        <f t="shared" si="153"/>
        <v>9.3268845359074898E-2</v>
      </c>
      <c r="AX759" s="122">
        <f t="shared" si="154"/>
        <v>1</v>
      </c>
      <c r="AY759" s="122">
        <f>SUMPRODUCT(AN759:AW759,幕後結果_最佳化!$Z$1005:$AI$1005)</f>
        <v>-5.8553782045718261E-3</v>
      </c>
      <c r="AZ759" s="122">
        <f>(SUMPRODUCT(AN759:AW759,MMULT(AN759:AW759,幕後結果!$AB$9:$AK$18)))*252</f>
        <v>5.7826287995022124E-2</v>
      </c>
      <c r="BA759" s="122">
        <f t="shared" si="155"/>
        <v>0.24047097121071001</v>
      </c>
      <c r="BB759" s="98">
        <f t="shared" si="156"/>
        <v>-0.20274953753919209</v>
      </c>
      <c r="BC759" s="56"/>
      <c r="BD759" s="56"/>
    </row>
    <row r="760" spans="1:56">
      <c r="A760" s="91">
        <v>759</v>
      </c>
      <c r="B760" s="122">
        <v>0.17233034565973737</v>
      </c>
      <c r="C760" s="122">
        <v>0.26937300327551217</v>
      </c>
      <c r="D760" s="122">
        <v>0.58040140600993939</v>
      </c>
      <c r="E760" s="122">
        <v>0.39350819235130308</v>
      </c>
      <c r="F760" s="122">
        <v>0.47067641471532529</v>
      </c>
      <c r="G760" s="122">
        <v>0.18320883261374066</v>
      </c>
      <c r="H760" s="122">
        <v>0.76524026649761456</v>
      </c>
      <c r="I760" s="122">
        <v>0.20325640138932566</v>
      </c>
      <c r="J760" s="122">
        <v>0.61315077184183209</v>
      </c>
      <c r="K760" s="100">
        <v>0.70823588567336682</v>
      </c>
      <c r="L760" s="101"/>
      <c r="M760" s="102">
        <v>759</v>
      </c>
      <c r="N760" s="125">
        <v>-0.94499644430884355</v>
      </c>
      <c r="O760" s="125">
        <v>-0.61471037553046559</v>
      </c>
      <c r="P760" s="125">
        <v>0.20292047818327349</v>
      </c>
      <c r="Q760" s="125">
        <v>-0.27018701130737294</v>
      </c>
      <c r="R760" s="125">
        <v>-7.3569639989226568E-2</v>
      </c>
      <c r="S760" s="125">
        <v>-0.90320394367218104</v>
      </c>
      <c r="T760" s="125">
        <v>0.72326113255953239</v>
      </c>
      <c r="U760" s="122">
        <v>-0.83004595309533202</v>
      </c>
      <c r="V760" s="122">
        <v>0.28754055191799271</v>
      </c>
      <c r="W760" s="94">
        <v>0.54823838486131704</v>
      </c>
      <c r="X760" s="56"/>
      <c r="Y760" s="95">
        <v>759</v>
      </c>
      <c r="Z760" s="122">
        <f>(幕後結果!$AB$2+幕後結果!$AB$4*幕後結果_最佳化!$N1761)*12/3</f>
        <v>-2.795297147828272</v>
      </c>
      <c r="AA760" s="122">
        <f>(幕後結果!$AC$2+幕後結果!$AC$4*幕後結果_最佳化!$O1761)*12/3</f>
        <v>-0.66584443118412451</v>
      </c>
      <c r="AB760" s="122">
        <f>(幕後結果!$AD$2+幕後結果!$AD$4*幕後結果_最佳化!$P1761)*12/3</f>
        <v>-0.26245881232467633</v>
      </c>
      <c r="AC760" s="122">
        <f>(幕後結果!$AE$2+幕後結果!$AE$4*幕後結果_最佳化!$Q1761)*12/3</f>
        <v>-0.27591899628981592</v>
      </c>
      <c r="AD760" s="122">
        <f>(幕後結果!$AF$2+幕後結果!$AF$4*幕後結果_最佳化!$R1761)*12/3</f>
        <v>0.83692715791807959</v>
      </c>
      <c r="AE760" s="122">
        <f>(幕後結果!$AG$2+幕後結果!$AG$4*幕後結果_最佳化!$S1761)*12/3</f>
        <v>-0.88400387511607492</v>
      </c>
      <c r="AF760" s="122">
        <f>(幕後結果!$AH$2+幕後結果!$AH$4*幕後結果_最佳化!$T1761)*12/3</f>
        <v>0.58456166506767149</v>
      </c>
      <c r="AG760" s="122">
        <f>(幕後結果!$AI$2+幕後結果!$AI$4*幕後結果_最佳化!$U1761)*12/3</f>
        <v>-1.7577359918075404</v>
      </c>
      <c r="AH760" s="122">
        <f>(幕後結果!$AJ$2+幕後結果!$AJ$4*幕後結果_最佳化!$V1761)*12/3</f>
        <v>0.95104228348677344</v>
      </c>
      <c r="AI760" s="96">
        <f>(幕後結果!$AK$2+幕後結果!$AK$4*幕後結果_最佳化!$W1761)*12/3</f>
        <v>-2.3508772737799331</v>
      </c>
      <c r="AJ760" s="56"/>
      <c r="AK760" s="56"/>
      <c r="AL760" s="56"/>
      <c r="AM760" s="104">
        <v>759</v>
      </c>
      <c r="AN760" s="122">
        <f t="shared" si="144"/>
        <v>2.904340250492567E-2</v>
      </c>
      <c r="AO760" s="122">
        <f t="shared" si="145"/>
        <v>8.1346617627206297E-2</v>
      </c>
      <c r="AP760" s="122">
        <f t="shared" si="146"/>
        <v>2.3552228532611179E-2</v>
      </c>
      <c r="AQ760" s="122">
        <f t="shared" si="147"/>
        <v>0.24453689653293192</v>
      </c>
      <c r="AR760" s="122">
        <f t="shared" si="148"/>
        <v>0.12287942417962607</v>
      </c>
      <c r="AS760" s="122">
        <f t="shared" si="149"/>
        <v>9.7446223606226498E-2</v>
      </c>
      <c r="AT760" s="122">
        <f t="shared" si="150"/>
        <v>7.8677658269094789E-3</v>
      </c>
      <c r="AU760" s="122">
        <f t="shared" si="151"/>
        <v>0.11553260545582171</v>
      </c>
      <c r="AV760" s="122">
        <f t="shared" si="152"/>
        <v>0.2496114359947999</v>
      </c>
      <c r="AW760" s="122">
        <f t="shared" si="153"/>
        <v>2.8183399738941323E-2</v>
      </c>
      <c r="AX760" s="122">
        <f t="shared" si="154"/>
        <v>1</v>
      </c>
      <c r="AY760" s="122">
        <f>SUMPRODUCT(AN760:AW760,幕後結果_最佳化!$Z$1005:$AI$1005)</f>
        <v>0.29324171608666488</v>
      </c>
      <c r="AZ760" s="122">
        <f>(SUMPRODUCT(AN760:AW760,MMULT(AN760:AW760,幕後結果!$AB$9:$AK$18)))*252</f>
        <v>6.3034637340776273E-2</v>
      </c>
      <c r="BA760" s="122">
        <f t="shared" si="155"/>
        <v>0.25106699771331215</v>
      </c>
      <c r="BB760" s="98">
        <f t="shared" si="156"/>
        <v>0.99711120285321031</v>
      </c>
      <c r="BC760" s="56"/>
      <c r="BD760" s="56"/>
    </row>
    <row r="761" spans="1:56">
      <c r="A761" s="91">
        <v>760</v>
      </c>
      <c r="B761" s="122">
        <v>0.91774480113416446</v>
      </c>
      <c r="C761" s="122">
        <v>0.82445773365774322</v>
      </c>
      <c r="D761" s="122">
        <v>0.78100699811468965</v>
      </c>
      <c r="E761" s="122">
        <v>0.31810066318049635</v>
      </c>
      <c r="F761" s="122">
        <v>0.61676583529699425</v>
      </c>
      <c r="G761" s="122">
        <v>0.24752340106521054</v>
      </c>
      <c r="H761" s="122">
        <v>0.72283897017627541</v>
      </c>
      <c r="I761" s="122">
        <v>0.11600191427255613</v>
      </c>
      <c r="J761" s="122">
        <v>0.86822054898634904</v>
      </c>
      <c r="K761" s="100">
        <v>0.91700437727532025</v>
      </c>
      <c r="L761" s="101"/>
      <c r="M761" s="102">
        <v>760</v>
      </c>
      <c r="N761" s="125">
        <v>1.3900608585519667</v>
      </c>
      <c r="O761" s="125">
        <v>0.93248771487634707</v>
      </c>
      <c r="P761" s="125">
        <v>0.77559863977844645</v>
      </c>
      <c r="Q761" s="125">
        <v>-0.4730166136623572</v>
      </c>
      <c r="R761" s="125">
        <v>0.29699761576035982</v>
      </c>
      <c r="S761" s="125">
        <v>-0.68230390851408229</v>
      </c>
      <c r="T761" s="125">
        <v>0.59129607402781659</v>
      </c>
      <c r="U761" s="122">
        <v>-1.1952129798034075</v>
      </c>
      <c r="V761" s="122">
        <v>1.1180189453435285</v>
      </c>
      <c r="W761" s="94">
        <v>1.3852002462280482</v>
      </c>
      <c r="X761" s="56"/>
      <c r="Y761" s="95">
        <v>760</v>
      </c>
      <c r="Z761" s="122">
        <f>(幕後結果!$AB$2+幕後結果!$AB$4*幕後結果_最佳化!$N1762)*12/3</f>
        <v>-0.40358799871961648</v>
      </c>
      <c r="AA761" s="122">
        <f>(幕後結果!$AC$2+幕後結果!$AC$4*幕後結果_最佳化!$O1762)*12/3</f>
        <v>1.0093328785620896</v>
      </c>
      <c r="AB761" s="122">
        <f>(幕後結果!$AD$2+幕後結果!$AD$4*幕後結果_最佳化!$P1762)*12/3</f>
        <v>1.509726193626709</v>
      </c>
      <c r="AC761" s="122">
        <f>(幕後結果!$AE$2+幕後結果!$AE$4*幕後結果_最佳化!$Q1762)*12/3</f>
        <v>0.75930305926841102</v>
      </c>
      <c r="AD761" s="122">
        <f>(幕後結果!$AF$2+幕後結果!$AF$4*幕後結果_最佳化!$R1762)*12/3</f>
        <v>2.1093265842356899</v>
      </c>
      <c r="AE761" s="122">
        <f>(幕後結果!$AG$2+幕後結果!$AG$4*幕後結果_最佳化!$S1762)*12/3</f>
        <v>-0.46269155571913667</v>
      </c>
      <c r="AF761" s="122">
        <f>(幕後結果!$AH$2+幕後結果!$AH$4*幕後結果_最佳化!$T1762)*12/3</f>
        <v>1.252100249592951</v>
      </c>
      <c r="AG761" s="122">
        <f>(幕後結果!$AI$2+幕後結果!$AI$4*幕後結果_最佳化!$U1762)*12/3</f>
        <v>-0.59945723451885702</v>
      </c>
      <c r="AH761" s="122">
        <f>(幕後結果!$AJ$2+幕後結果!$AJ$4*幕後結果_最佳化!$V1762)*12/3</f>
        <v>2.2301279263333269</v>
      </c>
      <c r="AI761" s="96">
        <f>(幕後結果!$AK$2+幕後結果!$AK$4*幕後結果_最佳化!$W1762)*12/3</f>
        <v>-0.29691865289003117</v>
      </c>
      <c r="AJ761" s="56"/>
      <c r="AK761" s="56"/>
      <c r="AL761" s="56"/>
      <c r="AM761" s="104">
        <v>760</v>
      </c>
      <c r="AN761" s="122">
        <f t="shared" si="144"/>
        <v>2.4856838817488666E-2</v>
      </c>
      <c r="AO761" s="122">
        <f t="shared" si="145"/>
        <v>0.17240594171086873</v>
      </c>
      <c r="AP761" s="122">
        <f t="shared" si="146"/>
        <v>0.2268694040652928</v>
      </c>
      <c r="AQ761" s="122">
        <f t="shared" si="147"/>
        <v>3.8106507936747698E-2</v>
      </c>
      <c r="AR761" s="122">
        <f t="shared" si="148"/>
        <v>9.0492862469688504E-2</v>
      </c>
      <c r="AS761" s="122">
        <f t="shared" si="149"/>
        <v>3.5581302293776901E-2</v>
      </c>
      <c r="AT761" s="122">
        <f t="shared" si="150"/>
        <v>0.15010453160560777</v>
      </c>
      <c r="AU761" s="122">
        <f t="shared" si="151"/>
        <v>0.10079344960769018</v>
      </c>
      <c r="AV761" s="122">
        <f t="shared" si="152"/>
        <v>5.8727797367419121E-2</v>
      </c>
      <c r="AW761" s="122">
        <f t="shared" si="153"/>
        <v>0.10206136412541975</v>
      </c>
      <c r="AX761" s="122">
        <f t="shared" si="154"/>
        <v>1.0000000000000002</v>
      </c>
      <c r="AY761" s="122">
        <f>SUMPRODUCT(AN761:AW761,幕後結果_最佳化!$Z$1005:$AI$1005)</f>
        <v>-4.8534641659135611E-2</v>
      </c>
      <c r="AZ761" s="122">
        <f>(SUMPRODUCT(AN761:AW761,MMULT(AN761:AW761,幕後結果!$AB$9:$AK$18)))*252</f>
        <v>8.0132272602702531E-2</v>
      </c>
      <c r="BA761" s="122">
        <f t="shared" si="155"/>
        <v>0.28307644303739321</v>
      </c>
      <c r="BB761" s="98">
        <f t="shared" si="156"/>
        <v>-0.32300335795535445</v>
      </c>
      <c r="BC761" s="56"/>
      <c r="BD761" s="56"/>
    </row>
    <row r="762" spans="1:56">
      <c r="A762" s="91">
        <v>761</v>
      </c>
      <c r="B762" s="122">
        <v>7.8245280650028892E-3</v>
      </c>
      <c r="C762" s="122">
        <v>0.49343906263358384</v>
      </c>
      <c r="D762" s="122">
        <v>0.24002878473621769</v>
      </c>
      <c r="E762" s="122">
        <v>6.7703363473326172E-2</v>
      </c>
      <c r="F762" s="122">
        <v>0.84509338739166018</v>
      </c>
      <c r="G762" s="122">
        <v>0.6232864315681752</v>
      </c>
      <c r="H762" s="122">
        <v>0.18073111603333047</v>
      </c>
      <c r="I762" s="122">
        <v>0.72920828132210569</v>
      </c>
      <c r="J762" s="122">
        <v>0.70151948709584899</v>
      </c>
      <c r="K762" s="100">
        <v>0.98781655975538696</v>
      </c>
      <c r="L762" s="101"/>
      <c r="M762" s="102">
        <v>761</v>
      </c>
      <c r="N762" s="125">
        <v>-2.4169990927444944</v>
      </c>
      <c r="O762" s="125">
        <v>-1.6446572518868365E-2</v>
      </c>
      <c r="P762" s="125">
        <v>-0.70620997269185026</v>
      </c>
      <c r="Q762" s="125">
        <v>-1.493116374749422</v>
      </c>
      <c r="R762" s="125">
        <v>1.0156140214264378</v>
      </c>
      <c r="S762" s="125">
        <v>0.31412363818093442</v>
      </c>
      <c r="T762" s="125">
        <v>-0.91258236615365407</v>
      </c>
      <c r="U762" s="122">
        <v>0.61042028013793181</v>
      </c>
      <c r="V762" s="122">
        <v>0.52877574441143815</v>
      </c>
      <c r="W762" s="94">
        <v>2.2512946649433014</v>
      </c>
      <c r="X762" s="56"/>
      <c r="Y762" s="95">
        <v>761</v>
      </c>
      <c r="Z762" s="122">
        <f>(幕後結果!$AB$2+幕後結果!$AB$4*幕後結果_最佳化!$N1763)*12/3</f>
        <v>-4.3030126961629662</v>
      </c>
      <c r="AA762" s="122">
        <f>(幕後結果!$AC$2+幕後結果!$AC$4*幕後結果_最佳化!$O1763)*12/3</f>
        <v>-5.7600211063021656E-2</v>
      </c>
      <c r="AB762" s="122">
        <f>(幕後結果!$AD$2+幕後結果!$AD$4*幕後結果_最佳化!$P1763)*12/3</f>
        <v>-1.3136941607212929</v>
      </c>
      <c r="AC762" s="122">
        <f>(幕後結果!$AE$2+幕後結果!$AE$4*幕後結果_最佳化!$Q1763)*12/3</f>
        <v>-2.1025913000874241</v>
      </c>
      <c r="AD762" s="122">
        <f>(幕後結果!$AF$2+幕後結果!$AF$4*幕後結果_最佳化!$R1763)*12/3</f>
        <v>1.9413949989759172</v>
      </c>
      <c r="AE762" s="122">
        <f>(幕後結果!$AG$2+幕後結果!$AG$4*幕後結果_最佳化!$S1763)*12/3</f>
        <v>-0.37722507458031423</v>
      </c>
      <c r="AF762" s="122">
        <f>(幕後結果!$AH$2+幕後結果!$AH$4*幕後結果_最佳化!$T1763)*12/3</f>
        <v>-1.1885075522776121</v>
      </c>
      <c r="AG762" s="122">
        <f>(幕後結果!$AI$2+幕後結果!$AI$4*幕後結果_最佳化!$U1763)*12/3</f>
        <v>0.15684042539548343</v>
      </c>
      <c r="AH762" s="122">
        <f>(幕後結果!$AJ$2+幕後結果!$AJ$4*幕後結果_最佳化!$V1763)*12/3</f>
        <v>0.75161861735689162</v>
      </c>
      <c r="AI762" s="96">
        <f>(幕後結果!$AK$2+幕後結果!$AK$4*幕後結果_最佳化!$W1763)*12/3</f>
        <v>1.3998537901973833</v>
      </c>
      <c r="AJ762" s="56"/>
      <c r="AK762" s="56"/>
      <c r="AL762" s="56"/>
      <c r="AM762" s="104">
        <v>761</v>
      </c>
      <c r="AN762" s="122">
        <f t="shared" si="144"/>
        <v>0.16105351405502247</v>
      </c>
      <c r="AO762" s="122">
        <f t="shared" si="145"/>
        <v>0.16719220689853279</v>
      </c>
      <c r="AP762" s="122">
        <f t="shared" si="146"/>
        <v>0.11404776896201418</v>
      </c>
      <c r="AQ762" s="122">
        <f t="shared" si="147"/>
        <v>0.12969614569172194</v>
      </c>
      <c r="AR762" s="122">
        <f t="shared" si="148"/>
        <v>3.7316558960368389E-2</v>
      </c>
      <c r="AS762" s="122">
        <f t="shared" si="149"/>
        <v>0.11161042564164725</v>
      </c>
      <c r="AT762" s="122">
        <f t="shared" si="150"/>
        <v>3.9189581168828348E-2</v>
      </c>
      <c r="AU762" s="122">
        <f t="shared" si="151"/>
        <v>6.4160383448684993E-2</v>
      </c>
      <c r="AV762" s="122">
        <f t="shared" si="152"/>
        <v>8.8530376363803398E-2</v>
      </c>
      <c r="AW762" s="122">
        <f t="shared" si="153"/>
        <v>8.7203038809376451E-2</v>
      </c>
      <c r="AX762" s="122">
        <f t="shared" si="154"/>
        <v>1.0000000000000002</v>
      </c>
      <c r="AY762" s="122">
        <f>SUMPRODUCT(AN762:AW762,幕後結果_最佳化!$Z$1005:$AI$1005)</f>
        <v>-0.29880893886299137</v>
      </c>
      <c r="AZ762" s="122">
        <f>(SUMPRODUCT(AN762:AW762,MMULT(AN762:AW762,幕後結果!$AB$9:$AK$18)))*252</f>
        <v>5.9168168156350724E-2</v>
      </c>
      <c r="BA762" s="122">
        <f t="shared" si="155"/>
        <v>0.24324507838053111</v>
      </c>
      <c r="BB762" s="98">
        <f t="shared" si="156"/>
        <v>-1.4047928169318353</v>
      </c>
      <c r="BC762" s="56"/>
      <c r="BD762" s="56"/>
    </row>
    <row r="763" spans="1:56">
      <c r="A763" s="91">
        <v>762</v>
      </c>
      <c r="B763" s="122">
        <v>0.56237060360781088</v>
      </c>
      <c r="C763" s="122">
        <v>0.25166200903533098</v>
      </c>
      <c r="D763" s="122">
        <v>0.66542429178557749</v>
      </c>
      <c r="E763" s="122">
        <v>0.38532260185382783</v>
      </c>
      <c r="F763" s="122">
        <v>0.38087867026186695</v>
      </c>
      <c r="G763" s="122">
        <v>0.71444838212035178</v>
      </c>
      <c r="H763" s="122">
        <v>0.66434847002206698</v>
      </c>
      <c r="I763" s="122">
        <v>0.14055276944932582</v>
      </c>
      <c r="J763" s="122">
        <v>0.98016883747845251</v>
      </c>
      <c r="K763" s="100">
        <v>0.5575794836339425</v>
      </c>
      <c r="L763" s="101"/>
      <c r="M763" s="102">
        <v>762</v>
      </c>
      <c r="N763" s="125">
        <v>0.15698230622766191</v>
      </c>
      <c r="O763" s="125">
        <v>-0.66926881170560981</v>
      </c>
      <c r="P763" s="125">
        <v>0.42731292984953112</v>
      </c>
      <c r="Q763" s="125">
        <v>-0.29153104539355096</v>
      </c>
      <c r="R763" s="125">
        <v>-0.30317389712433818</v>
      </c>
      <c r="S763" s="125">
        <v>0.56642745455796828</v>
      </c>
      <c r="T763" s="125">
        <v>0.4243603124080722</v>
      </c>
      <c r="U763" s="122">
        <v>-1.0778391630583477</v>
      </c>
      <c r="V763" s="122">
        <v>2.0572485351935277</v>
      </c>
      <c r="W763" s="94">
        <v>0.14483514544422213</v>
      </c>
      <c r="X763" s="56"/>
      <c r="Y763" s="95">
        <v>762</v>
      </c>
      <c r="Z763" s="122">
        <f>(幕後結果!$AB$2+幕後結果!$AB$4*幕後結果_最佳化!$N1764)*12/3</f>
        <v>-1.6665828089756678</v>
      </c>
      <c r="AA763" s="122">
        <f>(幕後結果!$AC$2+幕後結果!$AC$4*幕後結果_最佳化!$O1764)*12/3</f>
        <v>-0.70521493259492607</v>
      </c>
      <c r="AB763" s="122">
        <f>(幕後結果!$AD$2+幕後結果!$AD$4*幕後結果_最佳化!$P1764)*12/3</f>
        <v>0.17530939530495707</v>
      </c>
      <c r="AC763" s="122">
        <f>(幕後結果!$AE$2+幕後結果!$AE$4*幕後結果_最佳化!$Q1764)*12/3</f>
        <v>-6.4552561392045016E-3</v>
      </c>
      <c r="AD763" s="122">
        <f>(幕後結果!$AF$2+幕後結果!$AF$4*幕後結果_最佳化!$R1764)*12/3</f>
        <v>0.66173148675092763</v>
      </c>
      <c r="AE763" s="122">
        <f>(幕後結果!$AG$2+幕後結果!$AG$4*幕後結果_最佳化!$S1764)*12/3</f>
        <v>0.16106592353408472</v>
      </c>
      <c r="AF763" s="122">
        <f>(幕後結果!$AH$2+幕後結果!$AH$4*幕後結果_最佳化!$T1764)*12/3</f>
        <v>0.36350226963817162</v>
      </c>
      <c r="AG763" s="122">
        <f>(幕後結果!$AI$2+幕後結果!$AI$4*幕後結果_最佳化!$U1764)*12/3</f>
        <v>-1.8148191206482263</v>
      </c>
      <c r="AH763" s="122">
        <f>(幕後結果!$AJ$2+幕後結果!$AJ$4*幕後結果_最佳化!$V1764)*12/3</f>
        <v>3.1035099363950622</v>
      </c>
      <c r="AI763" s="96">
        <f>(幕後結果!$AK$2+幕後結果!$AK$4*幕後結果_最佳化!$W1764)*12/3</f>
        <v>-3.0312837642148316</v>
      </c>
      <c r="AJ763" s="56"/>
      <c r="AK763" s="56"/>
      <c r="AL763" s="56"/>
      <c r="AM763" s="104">
        <v>762</v>
      </c>
      <c r="AN763" s="122">
        <f t="shared" si="144"/>
        <v>0.15426981552514243</v>
      </c>
      <c r="AO763" s="122">
        <f t="shared" si="145"/>
        <v>0.15689858773257367</v>
      </c>
      <c r="AP763" s="122">
        <f t="shared" si="146"/>
        <v>4.8859518384849192E-2</v>
      </c>
      <c r="AQ763" s="122">
        <f t="shared" si="147"/>
        <v>0.18151990718961267</v>
      </c>
      <c r="AR763" s="122">
        <f t="shared" si="148"/>
        <v>4.1964221595462411E-2</v>
      </c>
      <c r="AS763" s="122">
        <f t="shared" si="149"/>
        <v>7.9721174981923451E-2</v>
      </c>
      <c r="AT763" s="122">
        <f t="shared" si="150"/>
        <v>0.14624128767872885</v>
      </c>
      <c r="AU763" s="122">
        <f t="shared" si="151"/>
        <v>6.452053333746352E-2</v>
      </c>
      <c r="AV763" s="122">
        <f t="shared" si="152"/>
        <v>2.7485840422104241E-2</v>
      </c>
      <c r="AW763" s="122">
        <f t="shared" si="153"/>
        <v>9.851911315213964E-2</v>
      </c>
      <c r="AX763" s="122">
        <f t="shared" si="154"/>
        <v>1.0000000000000002</v>
      </c>
      <c r="AY763" s="122">
        <f>SUMPRODUCT(AN763:AW763,幕後結果_最佳化!$Z$1005:$AI$1005)</f>
        <v>-0.31646057951850415</v>
      </c>
      <c r="AZ763" s="122">
        <f>(SUMPRODUCT(AN763:AW763,MMULT(AN763:AW763,幕後結果!$AB$9:$AK$18)))*252</f>
        <v>6.3170528331706707E-2</v>
      </c>
      <c r="BA763" s="122">
        <f t="shared" si="155"/>
        <v>0.25133747896345804</v>
      </c>
      <c r="BB763" s="98">
        <f t="shared" si="156"/>
        <v>-1.4297930455917065</v>
      </c>
      <c r="BC763" s="56"/>
      <c r="BD763" s="56"/>
    </row>
    <row r="764" spans="1:56">
      <c r="A764" s="91">
        <v>763</v>
      </c>
      <c r="B764" s="122">
        <v>0.48502605526364628</v>
      </c>
      <c r="C764" s="122">
        <v>0.58431398980973848</v>
      </c>
      <c r="D764" s="122">
        <v>0.23956177605453699</v>
      </c>
      <c r="E764" s="122">
        <v>0.36139224643813317</v>
      </c>
      <c r="F764" s="122">
        <v>0.47562018383650395</v>
      </c>
      <c r="G764" s="122">
        <v>0.82000286446122805</v>
      </c>
      <c r="H764" s="122">
        <v>0.91700884317034892</v>
      </c>
      <c r="I764" s="122">
        <v>0.77942422296901626</v>
      </c>
      <c r="J764" s="122">
        <v>4.0250729489349268E-2</v>
      </c>
      <c r="K764" s="100">
        <v>0.4786929769555075</v>
      </c>
      <c r="L764" s="101"/>
      <c r="M764" s="102">
        <v>763</v>
      </c>
      <c r="N764" s="125">
        <v>-3.7542930677342518E-2</v>
      </c>
      <c r="O764" s="125">
        <v>0.21294223323860254</v>
      </c>
      <c r="P764" s="125">
        <v>-0.70771292051136092</v>
      </c>
      <c r="Q764" s="125">
        <v>-0.35473985147265336</v>
      </c>
      <c r="R764" s="125">
        <v>-6.1149223637759521E-2</v>
      </c>
      <c r="S764" s="125">
        <v>0.91537600428850374</v>
      </c>
      <c r="T764" s="125">
        <v>1.3852294652016746</v>
      </c>
      <c r="U764" s="122">
        <v>0.77025009361389152</v>
      </c>
      <c r="V764" s="122">
        <v>-1.7477838724683896</v>
      </c>
      <c r="W764" s="94">
        <v>-5.3434203206508421E-2</v>
      </c>
      <c r="X764" s="56"/>
      <c r="Y764" s="95">
        <v>763</v>
      </c>
      <c r="Z764" s="122">
        <f>(幕後結果!$AB$2+幕後結果!$AB$4*幕後結果_最佳化!$N1765)*12/3</f>
        <v>-1.8658275077109951</v>
      </c>
      <c r="AA764" s="122">
        <f>(幕後結果!$AC$2+幕後結果!$AC$4*幕後結果_最佳化!$O1765)*12/3</f>
        <v>0.22458560607570036</v>
      </c>
      <c r="AB764" s="122">
        <f>(幕後結果!$AD$2+幕後結果!$AD$4*幕後結果_最佳化!$P1765)*12/3</f>
        <v>-0.77215189905988879</v>
      </c>
      <c r="AC764" s="122">
        <f>(幕後結果!$AE$2+幕後結果!$AE$4*幕後結果_最佳化!$Q1765)*12/3</f>
        <v>-0.38204172916863216</v>
      </c>
      <c r="AD764" s="122">
        <f>(幕後結果!$AF$2+幕後結果!$AF$4*幕後結果_最佳化!$R1765)*12/3</f>
        <v>0.65019420822402774</v>
      </c>
      <c r="AE764" s="122">
        <f>(幕後結果!$AG$2+幕後結果!$AG$4*幕後結果_最佳化!$S1765)*12/3</f>
        <v>0.53876258835721036</v>
      </c>
      <c r="AF764" s="122">
        <f>(幕後結果!$AH$2+幕後結果!$AH$4*幕後結果_最佳化!$T1765)*12/3</f>
        <v>1.3606159839384826</v>
      </c>
      <c r="AG764" s="122">
        <f>(幕後結果!$AI$2+幕後結果!$AI$4*幕後結果_最佳化!$U1765)*12/3</f>
        <v>0.17962480564436634</v>
      </c>
      <c r="AH764" s="122">
        <f>(幕後結果!$AJ$2+幕後結果!$AJ$4*幕後結果_最佳化!$V1765)*12/3</f>
        <v>-0.36241352668866406</v>
      </c>
      <c r="AI764" s="96">
        <f>(幕後結果!$AK$2+幕後結果!$AK$4*幕後結果_最佳化!$W1765)*12/3</f>
        <v>-0.85717037424156661</v>
      </c>
      <c r="AJ764" s="56"/>
      <c r="AK764" s="56"/>
      <c r="AL764" s="56"/>
      <c r="AM764" s="104">
        <v>763</v>
      </c>
      <c r="AN764" s="122">
        <f t="shared" si="144"/>
        <v>0.11951377060394343</v>
      </c>
      <c r="AO764" s="122">
        <f t="shared" si="145"/>
        <v>6.9691431620921285E-2</v>
      </c>
      <c r="AP764" s="122">
        <f t="shared" si="146"/>
        <v>0.1650125340279103</v>
      </c>
      <c r="AQ764" s="122">
        <f t="shared" si="147"/>
        <v>9.7525838357070141E-2</v>
      </c>
      <c r="AR764" s="122">
        <f t="shared" si="148"/>
        <v>9.9297382853852117E-2</v>
      </c>
      <c r="AS764" s="122">
        <f t="shared" si="149"/>
        <v>0.17318262330235268</v>
      </c>
      <c r="AT764" s="122">
        <f t="shared" si="150"/>
        <v>3.3239781875782901E-2</v>
      </c>
      <c r="AU764" s="122">
        <f t="shared" si="151"/>
        <v>7.6286745613895021E-2</v>
      </c>
      <c r="AV764" s="122">
        <f t="shared" si="152"/>
        <v>3.0750242491027951E-2</v>
      </c>
      <c r="AW764" s="122">
        <f t="shared" si="153"/>
        <v>0.13549964925324398</v>
      </c>
      <c r="AX764" s="122">
        <f t="shared" si="154"/>
        <v>0.99999999999999978</v>
      </c>
      <c r="AY764" s="122">
        <f>SUMPRODUCT(AN764:AW764,幕後結果_最佳化!$Z$1005:$AI$1005)</f>
        <v>-0.30921021626608153</v>
      </c>
      <c r="AZ764" s="122">
        <f>(SUMPRODUCT(AN764:AW764,MMULT(AN764:AW764,幕後結果!$AB$9:$AK$18)))*252</f>
        <v>7.0436171936835018E-2</v>
      </c>
      <c r="BA764" s="122">
        <f t="shared" si="155"/>
        <v>0.2653981385331009</v>
      </c>
      <c r="BB764" s="98">
        <f t="shared" si="156"/>
        <v>-1.3267245136392158</v>
      </c>
      <c r="BC764" s="56"/>
      <c r="BD764" s="56"/>
    </row>
    <row r="765" spans="1:56">
      <c r="A765" s="91">
        <v>764</v>
      </c>
      <c r="B765" s="122">
        <v>0.21963415940979258</v>
      </c>
      <c r="C765" s="122">
        <v>0.34919608691039161</v>
      </c>
      <c r="D765" s="122">
        <v>0.43145567446474287</v>
      </c>
      <c r="E765" s="122">
        <v>0.7646686579775499</v>
      </c>
      <c r="F765" s="122">
        <v>0.7597722729253984</v>
      </c>
      <c r="G765" s="122">
        <v>3.2565148636246155E-2</v>
      </c>
      <c r="H765" s="122">
        <v>0.10660975326038336</v>
      </c>
      <c r="I765" s="122">
        <v>0.38900369956169678</v>
      </c>
      <c r="J765" s="122">
        <v>0.53760889325993899</v>
      </c>
      <c r="K765" s="100">
        <v>0.50873615080228474</v>
      </c>
      <c r="L765" s="101"/>
      <c r="M765" s="102">
        <v>764</v>
      </c>
      <c r="N765" s="125">
        <v>-0.77342936159890541</v>
      </c>
      <c r="O765" s="125">
        <v>-0.38749177371500215</v>
      </c>
      <c r="P765" s="125">
        <v>-0.17266933486463792</v>
      </c>
      <c r="Q765" s="125">
        <v>0.7214012397700672</v>
      </c>
      <c r="R765" s="125">
        <v>0.70557021213340787</v>
      </c>
      <c r="S765" s="125">
        <v>-1.8443627149529127</v>
      </c>
      <c r="T765" s="125">
        <v>-1.2447612973211561</v>
      </c>
      <c r="U765" s="122">
        <v>-0.28191668021585792</v>
      </c>
      <c r="V765" s="122">
        <v>9.4411584915967864E-2</v>
      </c>
      <c r="W765" s="94">
        <v>2.1900033070944954E-2</v>
      </c>
      <c r="X765" s="56"/>
      <c r="Y765" s="95">
        <v>764</v>
      </c>
      <c r="Z765" s="122">
        <f>(幕後結果!$AB$2+幕後結果!$AB$4*幕後結果_最佳化!$N1766)*12/3</f>
        <v>-2.6195676011055808</v>
      </c>
      <c r="AA765" s="122">
        <f>(幕後結果!$AC$2+幕後結果!$AC$4*幕後結果_最佳化!$O1766)*12/3</f>
        <v>-0.42268148688921031</v>
      </c>
      <c r="AB765" s="122">
        <f>(幕後結果!$AD$2+幕後結果!$AD$4*幕後結果_最佳化!$P1766)*12/3</f>
        <v>-0.56067863724874734</v>
      </c>
      <c r="AC765" s="122">
        <f>(幕後結果!$AE$2+幕後結果!$AE$4*幕後結果_最佳化!$Q1766)*12/3</f>
        <v>0.7017395001152642</v>
      </c>
      <c r="AD765" s="122">
        <f>(幕後結果!$AF$2+幕後結果!$AF$4*幕後結果_最佳化!$R1766)*12/3</f>
        <v>2.3981325774010429</v>
      </c>
      <c r="AE765" s="122">
        <f>(幕後結果!$AG$2+幕後結果!$AG$4*幕後結果_最佳化!$S1766)*12/3</f>
        <v>-1.2871307168150472</v>
      </c>
      <c r="AF765" s="122">
        <f>(幕後結果!$AH$2+幕後結果!$AH$4*幕後結果_最佳化!$T1766)*12/3</f>
        <v>-0.9788215379632067</v>
      </c>
      <c r="AG765" s="122">
        <f>(幕後結果!$AI$2+幕後結果!$AI$4*幕後結果_最佳化!$U1766)*12/3</f>
        <v>-0.66303100212917898</v>
      </c>
      <c r="AH765" s="122">
        <f>(幕後結果!$AJ$2+幕後結果!$AJ$4*幕後結果_最佳化!$V1766)*12/3</f>
        <v>0.36776108540872282</v>
      </c>
      <c r="AI765" s="96">
        <f>(幕後結果!$AK$2+幕後結果!$AK$4*幕後結果_最佳化!$W1766)*12/3</f>
        <v>-2.0864483003840069</v>
      </c>
      <c r="AJ765" s="56"/>
      <c r="AK765" s="56"/>
      <c r="AL765" s="56"/>
      <c r="AM765" s="104">
        <v>764</v>
      </c>
      <c r="AN765" s="122">
        <f t="shared" si="144"/>
        <v>0.12161308566371695</v>
      </c>
      <c r="AO765" s="122">
        <f t="shared" si="145"/>
        <v>0.18792775761464051</v>
      </c>
      <c r="AP765" s="122">
        <f t="shared" si="146"/>
        <v>2.9037110364867329E-2</v>
      </c>
      <c r="AQ765" s="122">
        <f t="shared" si="147"/>
        <v>0.10580584284695144</v>
      </c>
      <c r="AR765" s="122">
        <f t="shared" si="148"/>
        <v>0.14883463949102199</v>
      </c>
      <c r="AS765" s="122">
        <f t="shared" si="149"/>
        <v>9.5801754765218447E-2</v>
      </c>
      <c r="AT765" s="122">
        <f t="shared" si="150"/>
        <v>2.3016351951261411E-2</v>
      </c>
      <c r="AU765" s="122">
        <f t="shared" si="151"/>
        <v>9.1977323166273925E-2</v>
      </c>
      <c r="AV765" s="122">
        <f t="shared" si="152"/>
        <v>6.8986263558648203E-2</v>
      </c>
      <c r="AW765" s="122">
        <f t="shared" si="153"/>
        <v>0.12699987057739973</v>
      </c>
      <c r="AX765" s="122">
        <f t="shared" si="154"/>
        <v>1</v>
      </c>
      <c r="AY765" s="122">
        <f>SUMPRODUCT(AN765:AW765,幕後結果_最佳化!$Z$1005:$AI$1005)</f>
        <v>-0.20421110348190422</v>
      </c>
      <c r="AZ765" s="122">
        <f>(SUMPRODUCT(AN765:AW765,MMULT(AN765:AW765,幕後結果!$AB$9:$AK$18)))*252</f>
        <v>7.4656631103254684E-2</v>
      </c>
      <c r="BA765" s="122">
        <f t="shared" si="155"/>
        <v>0.27323365660777349</v>
      </c>
      <c r="BB765" s="98">
        <f t="shared" si="156"/>
        <v>-0.90439481925402709</v>
      </c>
      <c r="BC765" s="56"/>
      <c r="BD765" s="56"/>
    </row>
    <row r="766" spans="1:56">
      <c r="A766" s="91">
        <v>765</v>
      </c>
      <c r="B766" s="122">
        <v>0.59191944292415921</v>
      </c>
      <c r="C766" s="122">
        <v>1.5007334507946002E-3</v>
      </c>
      <c r="D766" s="122">
        <v>0.40463929031638268</v>
      </c>
      <c r="E766" s="122">
        <v>0.16699728549354131</v>
      </c>
      <c r="F766" s="122">
        <v>0.25079353113888958</v>
      </c>
      <c r="G766" s="122">
        <v>0.6917808013650435</v>
      </c>
      <c r="H766" s="122">
        <v>0.6223263185918424</v>
      </c>
      <c r="I766" s="122">
        <v>0.55869607972130897</v>
      </c>
      <c r="J766" s="122">
        <v>0.41107259139321894</v>
      </c>
      <c r="K766" s="100">
        <v>0.98921366793730181</v>
      </c>
      <c r="L766" s="101"/>
      <c r="M766" s="102">
        <v>765</v>
      </c>
      <c r="N766" s="125">
        <v>0.23248528612084826</v>
      </c>
      <c r="O766" s="125">
        <v>-2.967587652141451</v>
      </c>
      <c r="P766" s="125">
        <v>-0.24135681430320377</v>
      </c>
      <c r="Q766" s="125">
        <v>-0.96609914769818439</v>
      </c>
      <c r="R766" s="125">
        <v>-0.67199471277175937</v>
      </c>
      <c r="S766" s="125">
        <v>0.50090441203181513</v>
      </c>
      <c r="T766" s="125">
        <v>0.31159627855337679</v>
      </c>
      <c r="U766" s="122">
        <v>0.14766413100330561</v>
      </c>
      <c r="V766" s="122">
        <v>-0.22478673906905622</v>
      </c>
      <c r="W766" s="94">
        <v>2.2978089681334564</v>
      </c>
      <c r="X766" s="56"/>
      <c r="Y766" s="95">
        <v>765</v>
      </c>
      <c r="Z766" s="122">
        <f>(幕後結果!$AB$2+幕後結果!$AB$4*幕後結果_最佳化!$N1767)*12/3</f>
        <v>-1.5892480182729898</v>
      </c>
      <c r="AA766" s="122">
        <f>(幕後結果!$AC$2+幕後結果!$AC$4*幕後結果_最佳化!$O1767)*12/3</f>
        <v>-3.1346870508399705</v>
      </c>
      <c r="AB766" s="122">
        <f>(幕後結果!$AD$2+幕後結果!$AD$4*幕後結果_最佳化!$P1767)*12/3</f>
        <v>-1.5901599067233079</v>
      </c>
      <c r="AC766" s="122">
        <f>(幕後結果!$AE$2+幕後結果!$AE$4*幕後結果_最佳化!$Q1767)*12/3</f>
        <v>-1.8631384229182997</v>
      </c>
      <c r="AD766" s="122">
        <f>(幕後結果!$AF$2+幕後結果!$AF$4*幕後結果_最佳化!$R1767)*12/3</f>
        <v>-0.57277123451989698</v>
      </c>
      <c r="AE766" s="122">
        <f>(幕後結果!$AG$2+幕後結果!$AG$4*幕後結果_最佳化!$S1767)*12/3</f>
        <v>-0.13491736849554187</v>
      </c>
      <c r="AF766" s="122">
        <f>(幕後結果!$AH$2+幕後結果!$AH$4*幕後結果_最佳化!$T1767)*12/3</f>
        <v>-0.32299834408329259</v>
      </c>
      <c r="AG766" s="122">
        <f>(幕後結果!$AI$2+幕後結果!$AI$4*幕後結果_最佳化!$U1767)*12/3</f>
        <v>-2.1338873323936123</v>
      </c>
      <c r="AH766" s="122">
        <f>(幕後結果!$AJ$2+幕後結果!$AJ$4*幕後結果_最佳化!$V1767)*12/3</f>
        <v>1.0613461945966272</v>
      </c>
      <c r="AI766" s="96">
        <f>(幕後結果!$AK$2+幕後結果!$AK$4*幕後結果_最佳化!$W1767)*12/3</f>
        <v>-0.75921701306557221</v>
      </c>
      <c r="AJ766" s="56"/>
      <c r="AK766" s="56"/>
      <c r="AL766" s="56"/>
      <c r="AM766" s="104">
        <v>765</v>
      </c>
      <c r="AN766" s="122">
        <f t="shared" si="144"/>
        <v>0.16725909342589326</v>
      </c>
      <c r="AO766" s="122">
        <f t="shared" si="145"/>
        <v>3.3156188495197983E-2</v>
      </c>
      <c r="AP766" s="122">
        <f t="shared" si="146"/>
        <v>6.8829815754976251E-2</v>
      </c>
      <c r="AQ766" s="122">
        <f t="shared" si="147"/>
        <v>0.1281423908461444</v>
      </c>
      <c r="AR766" s="122">
        <f t="shared" si="148"/>
        <v>3.0707007908758695E-2</v>
      </c>
      <c r="AS766" s="122">
        <f t="shared" si="149"/>
        <v>2.2946977300022587E-2</v>
      </c>
      <c r="AT766" s="122">
        <f t="shared" si="150"/>
        <v>5.4438217985837284E-2</v>
      </c>
      <c r="AU766" s="122">
        <f t="shared" si="151"/>
        <v>0.17962597649332698</v>
      </c>
      <c r="AV766" s="122">
        <f t="shared" si="152"/>
        <v>0.2019089344420307</v>
      </c>
      <c r="AW766" s="122">
        <f t="shared" si="153"/>
        <v>0.11298539734781179</v>
      </c>
      <c r="AX766" s="122">
        <f t="shared" si="154"/>
        <v>1</v>
      </c>
      <c r="AY766" s="122">
        <f>SUMPRODUCT(AN766:AW766,幕後結果_最佳化!$Z$1005:$AI$1005)</f>
        <v>-0.28102671551272146</v>
      </c>
      <c r="AZ766" s="122">
        <f>(SUMPRODUCT(AN766:AW766,MMULT(AN766:AW766,幕後結果!$AB$9:$AK$18)))*252</f>
        <v>6.0298136358805779E-2</v>
      </c>
      <c r="BA766" s="122">
        <f t="shared" si="155"/>
        <v>0.24555678846003379</v>
      </c>
      <c r="BB766" s="98">
        <f t="shared" si="156"/>
        <v>-1.3191519466603667</v>
      </c>
      <c r="BC766" s="56"/>
      <c r="BD766" s="56"/>
    </row>
    <row r="767" spans="1:56">
      <c r="A767" s="91">
        <v>766</v>
      </c>
      <c r="B767" s="122">
        <v>0.34162145767896424</v>
      </c>
      <c r="C767" s="122">
        <v>0.71504530876994266</v>
      </c>
      <c r="D767" s="122">
        <v>0.19433080383498802</v>
      </c>
      <c r="E767" s="122">
        <v>0.36618909302872904</v>
      </c>
      <c r="F767" s="122">
        <v>0.10931904085524513</v>
      </c>
      <c r="G767" s="122">
        <v>0.5012567088612585</v>
      </c>
      <c r="H767" s="122">
        <v>0.27527308364359215</v>
      </c>
      <c r="I767" s="122">
        <v>9.3700361143688182E-2</v>
      </c>
      <c r="J767" s="122">
        <v>0.3605093997696045</v>
      </c>
      <c r="K767" s="100">
        <v>0.31369294265396563</v>
      </c>
      <c r="L767" s="101"/>
      <c r="M767" s="102">
        <v>766</v>
      </c>
      <c r="N767" s="125">
        <v>-0.40804189775414945</v>
      </c>
      <c r="O767" s="125">
        <v>0.56818496054085899</v>
      </c>
      <c r="P767" s="125">
        <v>-0.86204708567958732</v>
      </c>
      <c r="Q767" s="125">
        <v>-0.34196373233124938</v>
      </c>
      <c r="R767" s="125">
        <v>-1.2301576327380979</v>
      </c>
      <c r="S767" s="125">
        <v>3.1501071744463771E-3</v>
      </c>
      <c r="T767" s="125">
        <v>-0.59694190640627298</v>
      </c>
      <c r="U767" s="122">
        <v>-1.3183075269280771</v>
      </c>
      <c r="V767" s="122">
        <v>-0.35709752195893757</v>
      </c>
      <c r="W767" s="94">
        <v>-0.4854095134583139</v>
      </c>
      <c r="X767" s="56"/>
      <c r="Y767" s="95">
        <v>766</v>
      </c>
      <c r="Z767" s="122">
        <f>(幕後結果!$AB$2+幕後結果!$AB$4*幕後結果_最佳化!$N1768)*12/3</f>
        <v>-2.2453153122317935</v>
      </c>
      <c r="AA767" s="122">
        <f>(幕後結果!$AC$2+幕後結果!$AC$4*幕後結果_最佳化!$O1768)*12/3</f>
        <v>0.59413119564467187</v>
      </c>
      <c r="AB767" s="122">
        <f>(幕後結果!$AD$2+幕後結果!$AD$4*幕後結果_最佳化!$P1768)*12/3</f>
        <v>-0.86115915722154968</v>
      </c>
      <c r="AC767" s="122">
        <f>(幕後結果!$AE$2+幕後結果!$AE$4*幕後結果_最佳化!$Q1768)*12/3</f>
        <v>-0.3890521657332629</v>
      </c>
      <c r="AD767" s="122">
        <f>(幕後結果!$AF$2+幕後結果!$AF$4*幕後結果_最佳化!$R1768)*12/3</f>
        <v>-1.558631555106901</v>
      </c>
      <c r="AE767" s="122">
        <f>(幕後結果!$AG$2+幕後結果!$AG$4*幕後結果_最佳化!$S1768)*12/3</f>
        <v>3.0865271145729622E-2</v>
      </c>
      <c r="AF767" s="122">
        <f>(幕後結果!$AH$2+幕後結果!$AH$4*幕後結果_最佳化!$T1768)*12/3</f>
        <v>-0.41053963899796342</v>
      </c>
      <c r="AG767" s="122">
        <f>(幕後結果!$AI$2+幕後結果!$AI$4*幕後結果_最佳化!$U1768)*12/3</f>
        <v>-1.6075116283729856</v>
      </c>
      <c r="AH767" s="122">
        <f>(幕後結果!$AJ$2+幕後結果!$AJ$4*幕後結果_最佳化!$V1768)*12/3</f>
        <v>0.89613084605917381</v>
      </c>
      <c r="AI767" s="96">
        <f>(幕後結果!$AK$2+幕後結果!$AK$4*幕後結果_最佳化!$W1768)*12/3</f>
        <v>-3.3319939998231423</v>
      </c>
      <c r="AJ767" s="56"/>
      <c r="AK767" s="56"/>
      <c r="AL767" s="56"/>
      <c r="AM767" s="104">
        <v>766</v>
      </c>
      <c r="AN767" s="122">
        <f t="shared" si="144"/>
        <v>0.14277111689477776</v>
      </c>
      <c r="AO767" s="122">
        <f t="shared" si="145"/>
        <v>4.7211261380059301E-2</v>
      </c>
      <c r="AP767" s="122">
        <f t="shared" si="146"/>
        <v>8.2437678689363372E-2</v>
      </c>
      <c r="AQ767" s="122">
        <f t="shared" si="147"/>
        <v>0.13633271164493443</v>
      </c>
      <c r="AR767" s="122">
        <f t="shared" si="148"/>
        <v>0.13727304597074524</v>
      </c>
      <c r="AS767" s="122">
        <f t="shared" si="149"/>
        <v>6.9807166418019942E-2</v>
      </c>
      <c r="AT767" s="122">
        <f t="shared" si="150"/>
        <v>4.9779873052565135E-2</v>
      </c>
      <c r="AU767" s="122">
        <f t="shared" si="151"/>
        <v>9.9915202531426647E-2</v>
      </c>
      <c r="AV767" s="122">
        <f t="shared" si="152"/>
        <v>0.11215278426256969</v>
      </c>
      <c r="AW767" s="122">
        <f t="shared" si="153"/>
        <v>0.12231915915553816</v>
      </c>
      <c r="AX767" s="122">
        <f t="shared" si="154"/>
        <v>0.99999999999999967</v>
      </c>
      <c r="AY767" s="122">
        <f>SUMPRODUCT(AN767:AW767,幕後結果_最佳化!$Z$1005:$AI$1005)</f>
        <v>-0.19998033829450321</v>
      </c>
      <c r="AZ767" s="122">
        <f>(SUMPRODUCT(AN767:AW767,MMULT(AN767:AW767,幕後結果!$AB$9:$AK$18)))*252</f>
        <v>7.0123327147787823E-2</v>
      </c>
      <c r="BA767" s="122">
        <f t="shared" si="155"/>
        <v>0.26480809494384383</v>
      </c>
      <c r="BB767" s="98">
        <f t="shared" si="156"/>
        <v>-0.91719378271275764</v>
      </c>
      <c r="BC767" s="56"/>
      <c r="BD767" s="56"/>
    </row>
    <row r="768" spans="1:56">
      <c r="A768" s="91">
        <v>767</v>
      </c>
      <c r="B768" s="122">
        <v>7.810082349968317E-2</v>
      </c>
      <c r="C768" s="122">
        <v>8.2480923866194988E-3</v>
      </c>
      <c r="D768" s="122">
        <v>0.42223484639776765</v>
      </c>
      <c r="E768" s="122">
        <v>0.37242300847598853</v>
      </c>
      <c r="F768" s="122">
        <v>0.14887331338084797</v>
      </c>
      <c r="G768" s="122">
        <v>5.3268004418500547E-2</v>
      </c>
      <c r="H768" s="122">
        <v>7.4503190087803484E-2</v>
      </c>
      <c r="I768" s="122">
        <v>0.84445221320527541</v>
      </c>
      <c r="J768" s="122">
        <v>0.93192348175688933</v>
      </c>
      <c r="K768" s="100">
        <v>0.25954549092585921</v>
      </c>
      <c r="L768" s="101"/>
      <c r="M768" s="102">
        <v>767</v>
      </c>
      <c r="N768" s="125">
        <v>-1.4179627274217159</v>
      </c>
      <c r="O768" s="125">
        <v>-2.3977485556984881</v>
      </c>
      <c r="P768" s="125">
        <v>-0.19617947459723362</v>
      </c>
      <c r="Q768" s="125">
        <v>-0.32544273427287401</v>
      </c>
      <c r="R768" s="125">
        <v>-1.0412778218145204</v>
      </c>
      <c r="S768" s="125">
        <v>-1.6139604332742346</v>
      </c>
      <c r="T768" s="125">
        <v>-1.4430500234614703</v>
      </c>
      <c r="U768" s="122">
        <v>1.0129258635215665</v>
      </c>
      <c r="V768" s="122">
        <v>1.4902708399859204</v>
      </c>
      <c r="W768" s="94">
        <v>-0.64474726412429595</v>
      </c>
      <c r="X768" s="56"/>
      <c r="Y768" s="95">
        <v>767</v>
      </c>
      <c r="Z768" s="122">
        <f>(幕後結果!$AB$2+幕後結果!$AB$4*幕後結果_最佳化!$N1769)*12/3</f>
        <v>-3.27973827274417</v>
      </c>
      <c r="AA768" s="122">
        <f>(幕後結果!$AC$2+幕後結果!$AC$4*幕後結果_最佳化!$O1769)*12/3</f>
        <v>-2.5594735136021844</v>
      </c>
      <c r="AB768" s="122">
        <f>(幕後結果!$AD$2+幕後結果!$AD$4*幕後結果_最佳化!$P1769)*12/3</f>
        <v>-1.5937938497528243</v>
      </c>
      <c r="AC768" s="122">
        <f>(幕後結果!$AE$2+幕後結果!$AE$4*幕後結果_最佳化!$Q1769)*12/3</f>
        <v>-1.249084194689609</v>
      </c>
      <c r="AD768" s="122">
        <f>(幕後結果!$AF$2+幕後結果!$AF$4*幕後結果_最佳化!$R1769)*12/3</f>
        <v>-1.2597645472610344</v>
      </c>
      <c r="AE768" s="122">
        <f>(幕後結果!$AG$2+幕後結果!$AG$4*幕後結果_最佳化!$S1769)*12/3</f>
        <v>-1.4842650512549878</v>
      </c>
      <c r="AF768" s="122">
        <f>(幕後結果!$AH$2+幕後結果!$AH$4*幕後結果_最佳化!$T1769)*12/3</f>
        <v>-1.8928684959501181</v>
      </c>
      <c r="AG768" s="122">
        <f>(幕後結果!$AI$2+幕後結果!$AI$4*幕後結果_最佳化!$U1769)*12/3</f>
        <v>-0.97648949967271248</v>
      </c>
      <c r="AH768" s="122">
        <f>(幕後結果!$AJ$2+幕後結果!$AJ$4*幕後結果_最佳化!$V1769)*12/3</f>
        <v>1.5392573015141024</v>
      </c>
      <c r="AI768" s="96">
        <f>(幕後結果!$AK$2+幕後結果!$AK$4*幕後結果_最佳化!$W1769)*12/3</f>
        <v>-4.085297811488358</v>
      </c>
      <c r="AJ768" s="56"/>
      <c r="AK768" s="56"/>
      <c r="AL768" s="56"/>
      <c r="AM768" s="104">
        <v>767</v>
      </c>
      <c r="AN768" s="122">
        <f t="shared" si="144"/>
        <v>3.4728101871359093E-2</v>
      </c>
      <c r="AO768" s="122">
        <f t="shared" si="145"/>
        <v>3.6186948890015939E-2</v>
      </c>
      <c r="AP768" s="122">
        <f t="shared" si="146"/>
        <v>0.18518947578398681</v>
      </c>
      <c r="AQ768" s="122">
        <f t="shared" si="147"/>
        <v>6.8138405646797698E-2</v>
      </c>
      <c r="AR768" s="122">
        <f t="shared" si="148"/>
        <v>0.2156275057443213</v>
      </c>
      <c r="AS768" s="122">
        <f t="shared" si="149"/>
        <v>0.20619564802102505</v>
      </c>
      <c r="AT768" s="122">
        <f t="shared" si="150"/>
        <v>1.9515934140670384E-2</v>
      </c>
      <c r="AU768" s="122">
        <f t="shared" si="151"/>
        <v>3.8043975275315167E-2</v>
      </c>
      <c r="AV768" s="122">
        <f t="shared" si="152"/>
        <v>4.6414282336127329E-2</v>
      </c>
      <c r="AW768" s="122">
        <f t="shared" si="153"/>
        <v>0.14995972229038124</v>
      </c>
      <c r="AX768" s="122">
        <f t="shared" si="154"/>
        <v>1</v>
      </c>
      <c r="AY768" s="122">
        <f>SUMPRODUCT(AN768:AW768,幕後結果_最佳化!$Z$1005:$AI$1005)</f>
        <v>-3.8494962450451281E-2</v>
      </c>
      <c r="AZ768" s="122">
        <f>(SUMPRODUCT(AN768:AW768,MMULT(AN768:AW768,幕後結果!$AB$9:$AK$18)))*252</f>
        <v>9.1150159670793068E-2</v>
      </c>
      <c r="BA768" s="122">
        <f t="shared" si="155"/>
        <v>0.30191084722280692</v>
      </c>
      <c r="BB768" s="98">
        <f t="shared" si="156"/>
        <v>-0.26959933105809436</v>
      </c>
      <c r="BC768" s="56"/>
      <c r="BD768" s="56"/>
    </row>
    <row r="769" spans="1:56">
      <c r="A769" s="91">
        <v>768</v>
      </c>
      <c r="B769" s="122">
        <v>0.97295828447859578</v>
      </c>
      <c r="C769" s="122">
        <v>0.63815465206878774</v>
      </c>
      <c r="D769" s="122">
        <v>0.8876368888230679</v>
      </c>
      <c r="E769" s="122">
        <v>0.20973756379885633</v>
      </c>
      <c r="F769" s="122">
        <v>0.84581071289846554</v>
      </c>
      <c r="G769" s="122">
        <v>0.34778692063042671</v>
      </c>
      <c r="H769" s="122">
        <v>0.48539387744147588</v>
      </c>
      <c r="I769" s="122">
        <v>0.65147122206815755</v>
      </c>
      <c r="J769" s="122">
        <v>0.16715624184194589</v>
      </c>
      <c r="K769" s="100">
        <v>0.75971710886197541</v>
      </c>
      <c r="L769" s="101"/>
      <c r="M769" s="102">
        <v>768</v>
      </c>
      <c r="N769" s="125">
        <v>1.9261677518702855</v>
      </c>
      <c r="O769" s="125">
        <v>0.35353059542644405</v>
      </c>
      <c r="P769" s="125">
        <v>1.214056309331625</v>
      </c>
      <c r="Q769" s="125">
        <v>-0.80733218204208346</v>
      </c>
      <c r="R769" s="125">
        <v>1.0186301728128555</v>
      </c>
      <c r="S769" s="125">
        <v>-0.39130224279694359</v>
      </c>
      <c r="T769" s="125">
        <v>-3.6620303063861798E-2</v>
      </c>
      <c r="U769" s="122">
        <v>0.38929551203395807</v>
      </c>
      <c r="V769" s="122">
        <v>-0.96546395071475</v>
      </c>
      <c r="W769" s="94">
        <v>0.70539286618225938</v>
      </c>
      <c r="X769" s="56"/>
      <c r="Y769" s="95">
        <v>768</v>
      </c>
      <c r="Z769" s="122">
        <f>(幕後結果!$AB$2+幕後結果!$AB$4*幕後結果_最佳化!$N1770)*12/3</f>
        <v>0.14552561835467603</v>
      </c>
      <c r="AA769" s="122">
        <f>(幕後結果!$AC$2+幕後結果!$AC$4*幕後結果_最佳化!$O1770)*12/3</f>
        <v>0.40593925212776566</v>
      </c>
      <c r="AB769" s="122">
        <f>(幕後結果!$AD$2+幕後結果!$AD$4*幕後結果_最佳化!$P1770)*12/3</f>
        <v>1.8563599980851737</v>
      </c>
      <c r="AC769" s="122">
        <f>(幕後結果!$AE$2+幕後結果!$AE$4*幕後結果_最佳化!$Q1770)*12/3</f>
        <v>0.51942029002275192</v>
      </c>
      <c r="AD769" s="122">
        <f>(幕後結果!$AF$2+幕後結果!$AF$4*幕後結果_最佳化!$R1770)*12/3</f>
        <v>3.5478367569998746</v>
      </c>
      <c r="AE769" s="122">
        <f>(幕後結果!$AG$2+幕後結果!$AG$4*幕後結果_最佳化!$S1770)*12/3</f>
        <v>-0.42019420240547117</v>
      </c>
      <c r="AF769" s="122">
        <f>(幕後結果!$AH$2+幕後結果!$AH$4*幕後結果_最佳化!$T1770)*12/3</f>
        <v>0.63890284069041225</v>
      </c>
      <c r="AG769" s="122">
        <f>(幕後結果!$AI$2+幕後結果!$AI$4*幕後結果_最佳化!$U1770)*12/3</f>
        <v>1.0241341102911683</v>
      </c>
      <c r="AH769" s="122">
        <f>(幕後結果!$AJ$2+幕後結果!$AJ$4*幕後結果_最佳化!$V1770)*12/3</f>
        <v>0.25732605387276264</v>
      </c>
      <c r="AI769" s="96">
        <f>(幕後結果!$AK$2+幕後結果!$AK$4*幕後結果_最佳化!$W1770)*12/3</f>
        <v>0.8933711819818293</v>
      </c>
      <c r="AJ769" s="56"/>
      <c r="AK769" s="56"/>
      <c r="AL769" s="56"/>
      <c r="AM769" s="104">
        <v>768</v>
      </c>
      <c r="AN769" s="122">
        <f t="shared" si="144"/>
        <v>4.1589951750143614E-2</v>
      </c>
      <c r="AO769" s="122">
        <f t="shared" si="145"/>
        <v>0.134090384991851</v>
      </c>
      <c r="AP769" s="122">
        <f t="shared" si="146"/>
        <v>9.0618463713980857E-2</v>
      </c>
      <c r="AQ769" s="122">
        <f t="shared" si="147"/>
        <v>1.9103709004930389E-2</v>
      </c>
      <c r="AR769" s="122">
        <f t="shared" si="148"/>
        <v>0.12167352709243164</v>
      </c>
      <c r="AS769" s="122">
        <f t="shared" si="149"/>
        <v>9.5783518293245454E-2</v>
      </c>
      <c r="AT769" s="122">
        <f t="shared" si="150"/>
        <v>0.11867843030698103</v>
      </c>
      <c r="AU769" s="122">
        <f t="shared" si="151"/>
        <v>0.13154756083198499</v>
      </c>
      <c r="AV769" s="122">
        <f t="shared" si="152"/>
        <v>0.15137769347407593</v>
      </c>
      <c r="AW769" s="122">
        <f t="shared" si="153"/>
        <v>9.5536760540374854E-2</v>
      </c>
      <c r="AX769" s="122">
        <f t="shared" si="154"/>
        <v>0.99999999999999978</v>
      </c>
      <c r="AY769" s="122">
        <f>SUMPRODUCT(AN769:AW769,幕後結果_最佳化!$Z$1005:$AI$1005)</f>
        <v>2.8297634239903002E-2</v>
      </c>
      <c r="AZ769" s="122">
        <f>(SUMPRODUCT(AN769:AW769,MMULT(AN769:AW769,幕後結果!$AB$9:$AK$18)))*252</f>
        <v>5.9701344337788252E-2</v>
      </c>
      <c r="BA769" s="122">
        <f t="shared" si="155"/>
        <v>0.24433858544607368</v>
      </c>
      <c r="BB769" s="98">
        <f t="shared" si="156"/>
        <v>-5.9762831701093679E-2</v>
      </c>
      <c r="BC769" s="56"/>
      <c r="BD769" s="56"/>
    </row>
    <row r="770" spans="1:56">
      <c r="A770" s="91">
        <v>769</v>
      </c>
      <c r="B770" s="122">
        <v>0.71822949214991461</v>
      </c>
      <c r="C770" s="122">
        <v>8.0942140917656946E-2</v>
      </c>
      <c r="D770" s="122">
        <v>9.9278819800764362E-2</v>
      </c>
      <c r="E770" s="122">
        <v>0.56530133496627033</v>
      </c>
      <c r="F770" s="122">
        <v>0.10476333478856414</v>
      </c>
      <c r="G770" s="122">
        <v>0.11597954136450506</v>
      </c>
      <c r="H770" s="122">
        <v>0.85063013321724745</v>
      </c>
      <c r="I770" s="122">
        <v>4.9855959725096932E-2</v>
      </c>
      <c r="J770" s="122">
        <v>0.27885978454365778</v>
      </c>
      <c r="K770" s="100">
        <v>3.7812712333559206E-2</v>
      </c>
      <c r="L770" s="101"/>
      <c r="M770" s="102">
        <v>769</v>
      </c>
      <c r="N770" s="125">
        <v>0.57758991742666577</v>
      </c>
      <c r="O770" s="125">
        <v>-1.3987622773521782</v>
      </c>
      <c r="P770" s="125">
        <v>-1.2856717638089077</v>
      </c>
      <c r="Q770" s="125">
        <v>0.16442405252957384</v>
      </c>
      <c r="R770" s="125">
        <v>-1.2548680349409054</v>
      </c>
      <c r="S770" s="125">
        <v>-1.1953275427927061</v>
      </c>
      <c r="T770" s="125">
        <v>1.0391397776986862</v>
      </c>
      <c r="U770" s="122">
        <v>-1.6462518441075058</v>
      </c>
      <c r="V770" s="122">
        <v>-0.5862320761572789</v>
      </c>
      <c r="W770" s="94">
        <v>-1.7766525447420511</v>
      </c>
      <c r="X770" s="56"/>
      <c r="Y770" s="95">
        <v>769</v>
      </c>
      <c r="Z770" s="122">
        <f>(幕後結果!$AB$2+幕後結果!$AB$4*幕後結果_最佳化!$N1771)*12/3</f>
        <v>-1.2357706526072043</v>
      </c>
      <c r="AA770" s="122">
        <f>(幕後結果!$AC$2+幕後結果!$AC$4*幕後結果_最佳化!$O1771)*12/3</f>
        <v>-1.4697388067198451</v>
      </c>
      <c r="AB770" s="122">
        <f>(幕後結果!$AD$2+幕後結果!$AD$4*幕後結果_最佳化!$P1771)*12/3</f>
        <v>-2.0306705106088598</v>
      </c>
      <c r="AC770" s="122">
        <f>(幕後結果!$AE$2+幕後結果!$AE$4*幕後結果_最佳化!$Q1771)*12/3</f>
        <v>-0.57900350066859185</v>
      </c>
      <c r="AD770" s="122">
        <f>(幕後結果!$AF$2+幕後結果!$AF$4*幕後結果_最佳化!$R1771)*12/3</f>
        <v>-1.607926934566781</v>
      </c>
      <c r="AE770" s="122">
        <f>(幕後結果!$AG$2+幕後結果!$AG$4*幕後結果_最佳化!$S1771)*12/3</f>
        <v>-0.70828532684925671</v>
      </c>
      <c r="AF770" s="122">
        <f>(幕後結果!$AH$2+幕後結果!$AH$4*幕後結果_最佳化!$T1771)*12/3</f>
        <v>0.9272960626544835</v>
      </c>
      <c r="AG770" s="122">
        <f>(幕後結果!$AI$2+幕後結果!$AI$4*幕後結果_最佳化!$U1771)*12/3</f>
        <v>-3.3413630755679997</v>
      </c>
      <c r="AH770" s="122">
        <f>(幕後結果!$AJ$2+幕後結果!$AJ$4*幕後結果_最佳化!$V1771)*12/3</f>
        <v>0.83560681262581438</v>
      </c>
      <c r="AI770" s="96">
        <f>(幕後結果!$AK$2+幕後結果!$AK$4*幕後結果_最佳化!$W1771)*12/3</f>
        <v>-6.4058378926015394</v>
      </c>
      <c r="AJ770" s="56"/>
      <c r="AK770" s="56"/>
      <c r="AL770" s="56"/>
      <c r="AM770" s="104">
        <v>769</v>
      </c>
      <c r="AN770" s="122">
        <f t="shared" si="144"/>
        <v>0.14386341120915966</v>
      </c>
      <c r="AO770" s="122">
        <f t="shared" si="145"/>
        <v>0.16873290054922471</v>
      </c>
      <c r="AP770" s="122">
        <f t="shared" si="146"/>
        <v>0.15821737198633706</v>
      </c>
      <c r="AQ770" s="122">
        <f t="shared" si="147"/>
        <v>0.15529840071877635</v>
      </c>
      <c r="AR770" s="122">
        <f t="shared" si="148"/>
        <v>3.7665914964987522E-2</v>
      </c>
      <c r="AS770" s="122">
        <f t="shared" si="149"/>
        <v>5.6961076292226895E-2</v>
      </c>
      <c r="AT770" s="122">
        <f t="shared" si="150"/>
        <v>0.12358135075051424</v>
      </c>
      <c r="AU770" s="122">
        <f t="shared" si="151"/>
        <v>8.1133999468900736E-3</v>
      </c>
      <c r="AV770" s="122">
        <f t="shared" si="152"/>
        <v>9.2884275320123597E-2</v>
      </c>
      <c r="AW770" s="122">
        <f t="shared" si="153"/>
        <v>5.4681898261759898E-2</v>
      </c>
      <c r="AX770" s="122">
        <f t="shared" si="154"/>
        <v>1</v>
      </c>
      <c r="AY770" s="122">
        <f>SUMPRODUCT(AN770:AW770,幕後結果_最佳化!$Z$1005:$AI$1005)</f>
        <v>-0.16494228685408024</v>
      </c>
      <c r="AZ770" s="122">
        <f>(SUMPRODUCT(AN770:AW770,MMULT(AN770:AW770,幕後結果!$AB$9:$AK$18)))*252</f>
        <v>6.1447291215642269E-2</v>
      </c>
      <c r="BA770" s="122">
        <f t="shared" si="155"/>
        <v>0.24788564140676295</v>
      </c>
      <c r="BB770" s="98">
        <f t="shared" si="156"/>
        <v>-0.83846037097818682</v>
      </c>
      <c r="BC770" s="56"/>
      <c r="BD770" s="56"/>
    </row>
    <row r="771" spans="1:56">
      <c r="A771" s="91">
        <v>770</v>
      </c>
      <c r="B771" s="122">
        <v>0.10414744248597474</v>
      </c>
      <c r="C771" s="122">
        <v>0.88976568560865865</v>
      </c>
      <c r="D771" s="122">
        <v>0.87414200994965485</v>
      </c>
      <c r="E771" s="122">
        <v>0.31796910711795245</v>
      </c>
      <c r="F771" s="122">
        <v>0.62628894919684908</v>
      </c>
      <c r="G771" s="122">
        <v>0.43533116962580709</v>
      </c>
      <c r="H771" s="122">
        <v>0.85760157328054731</v>
      </c>
      <c r="I771" s="122">
        <v>0.19747719543189324</v>
      </c>
      <c r="J771" s="122">
        <v>0.65118334886136631</v>
      </c>
      <c r="K771" s="100">
        <v>0.52356890269896783</v>
      </c>
      <c r="L771" s="101"/>
      <c r="M771" s="102">
        <v>770</v>
      </c>
      <c r="N771" s="125">
        <v>-1.2582679029855786</v>
      </c>
      <c r="O771" s="125">
        <v>1.225282953630269</v>
      </c>
      <c r="P771" s="125">
        <v>1.1461913647308508</v>
      </c>
      <c r="Q771" s="125">
        <v>-0.47338544196669718</v>
      </c>
      <c r="R771" s="125">
        <v>0.32204038296678134</v>
      </c>
      <c r="S771" s="125">
        <v>-0.16281723312963783</v>
      </c>
      <c r="T771" s="125">
        <v>1.069605644435091</v>
      </c>
      <c r="U771" s="122">
        <v>-0.85066694362086348</v>
      </c>
      <c r="V771" s="122">
        <v>0.38851723482745809</v>
      </c>
      <c r="W771" s="94">
        <v>5.9112886558572511E-2</v>
      </c>
      <c r="X771" s="56"/>
      <c r="Y771" s="95">
        <v>770</v>
      </c>
      <c r="Z771" s="122">
        <f>(幕後結果!$AB$2+幕後結果!$AB$4*幕後結果_最佳化!$N1772)*12/3</f>
        <v>-3.1161690223445024</v>
      </c>
      <c r="AA771" s="122">
        <f>(幕後結果!$AC$2+幕後結果!$AC$4*幕後結果_最佳化!$O1772)*12/3</f>
        <v>1.2749422100122583</v>
      </c>
      <c r="AB771" s="122">
        <f>(幕後結果!$AD$2+幕後結果!$AD$4*幕後結果_最佳化!$P1772)*12/3</f>
        <v>1.5713266085231476</v>
      </c>
      <c r="AC771" s="122">
        <f>(幕後結果!$AE$2+幕後結果!$AE$4*幕後結果_最佳化!$Q1772)*12/3</f>
        <v>0.58017368193826213</v>
      </c>
      <c r="AD771" s="122">
        <f>(幕後結果!$AF$2+幕後結果!$AF$4*幕後結果_最佳化!$R1772)*12/3</f>
        <v>1.9366834063476244</v>
      </c>
      <c r="AE771" s="122">
        <f>(幕後結果!$AG$2+幕後結果!$AG$4*幕後結果_最佳化!$S1772)*12/3</f>
        <v>-0.40358492458686657</v>
      </c>
      <c r="AF771" s="122">
        <f>(幕後結果!$AH$2+幕後結果!$AH$4*幕後結果_最佳化!$T1772)*12/3</f>
        <v>1.2400307349476636</v>
      </c>
      <c r="AG771" s="122">
        <f>(幕後結果!$AI$2+幕後結果!$AI$4*幕後結果_最佳化!$U1772)*12/3</f>
        <v>-0.53034668150728725</v>
      </c>
      <c r="AH771" s="122">
        <f>(幕後結果!$AJ$2+幕後結果!$AJ$4*幕後結果_最佳化!$V1772)*12/3</f>
        <v>1.024369051985784</v>
      </c>
      <c r="AI771" s="96">
        <f>(幕後結果!$AK$2+幕後結果!$AK$4*幕後結果_最佳化!$W1772)*12/3</f>
        <v>-1.5021488354339059</v>
      </c>
      <c r="AJ771" s="56"/>
      <c r="AK771" s="56"/>
      <c r="AL771" s="56"/>
      <c r="AM771" s="104">
        <v>770</v>
      </c>
      <c r="AN771" s="122">
        <f t="shared" si="144"/>
        <v>0.16434583347149148</v>
      </c>
      <c r="AO771" s="122">
        <f t="shared" si="145"/>
        <v>7.9861882776101248E-2</v>
      </c>
      <c r="AP771" s="122">
        <f t="shared" si="146"/>
        <v>6.0203274621674199E-2</v>
      </c>
      <c r="AQ771" s="122">
        <f t="shared" si="147"/>
        <v>0.12492306454966981</v>
      </c>
      <c r="AR771" s="122">
        <f t="shared" si="148"/>
        <v>0.1090637637121321</v>
      </c>
      <c r="AS771" s="122">
        <f t="shared" si="149"/>
        <v>2.4728097863783504E-2</v>
      </c>
      <c r="AT771" s="122">
        <f t="shared" si="150"/>
        <v>0.12926082539811429</v>
      </c>
      <c r="AU771" s="122">
        <f t="shared" si="151"/>
        <v>0.10425457710828361</v>
      </c>
      <c r="AV771" s="122">
        <f t="shared" si="152"/>
        <v>5.8413898650454314E-2</v>
      </c>
      <c r="AW771" s="122">
        <f t="shared" si="153"/>
        <v>0.14494478184829554</v>
      </c>
      <c r="AX771" s="122">
        <f t="shared" si="154"/>
        <v>1</v>
      </c>
      <c r="AY771" s="122">
        <f>SUMPRODUCT(AN771:AW771,幕後結果_最佳化!$Z$1005:$AI$1005)</f>
        <v>-0.3393726226841528</v>
      </c>
      <c r="AZ771" s="122">
        <f>(SUMPRODUCT(AN771:AW771,MMULT(AN771:AW771,幕後結果!$AB$9:$AK$18)))*252</f>
        <v>7.2507420795127647E-2</v>
      </c>
      <c r="BA771" s="122">
        <f t="shared" si="155"/>
        <v>0.26927202007473344</v>
      </c>
      <c r="BB771" s="98">
        <f t="shared" si="156"/>
        <v>-1.4196522259463025</v>
      </c>
      <c r="BC771" s="56"/>
      <c r="BD771" s="56"/>
    </row>
    <row r="772" spans="1:56">
      <c r="A772" s="91">
        <v>771</v>
      </c>
      <c r="B772" s="122">
        <v>0.93330184394891047</v>
      </c>
      <c r="C772" s="122">
        <v>0.39519635452059432</v>
      </c>
      <c r="D772" s="122">
        <v>0.96536584163993466</v>
      </c>
      <c r="E772" s="122">
        <v>0.6774753799395421</v>
      </c>
      <c r="F772" s="122">
        <v>0.49737430392812065</v>
      </c>
      <c r="G772" s="122">
        <v>0.13579245023904996</v>
      </c>
      <c r="H772" s="122">
        <v>0.3836404655466692</v>
      </c>
      <c r="I772" s="122">
        <v>0.31783004335060383</v>
      </c>
      <c r="J772" s="122">
        <v>0.96384050737864824</v>
      </c>
      <c r="K772" s="100">
        <v>0.47695566630406305</v>
      </c>
      <c r="L772" s="101"/>
      <c r="M772" s="102">
        <v>771</v>
      </c>
      <c r="N772" s="125">
        <v>1.5008424658037582</v>
      </c>
      <c r="O772" s="125">
        <v>-0.26580069356009345</v>
      </c>
      <c r="P772" s="125">
        <v>1.8166657004053892</v>
      </c>
      <c r="Q772" s="125">
        <v>0.46065068673521664</v>
      </c>
      <c r="R772" s="125">
        <v>-6.5816915323982728E-3</v>
      </c>
      <c r="S772" s="125">
        <v>-1.0994200242143157</v>
      </c>
      <c r="T772" s="125">
        <v>-0.29593341604281059</v>
      </c>
      <c r="U772" s="122">
        <v>-0.47377538877032516</v>
      </c>
      <c r="V772" s="122">
        <v>1.7971047912110882</v>
      </c>
      <c r="W772" s="94">
        <v>-5.7795738604207052E-2</v>
      </c>
      <c r="X772" s="56"/>
      <c r="Y772" s="95">
        <v>771</v>
      </c>
      <c r="Z772" s="122">
        <f>(幕後結果!$AB$2+幕後結果!$AB$4*幕後結果_最佳化!$N1773)*12/3</f>
        <v>-0.2901186704541141</v>
      </c>
      <c r="AA772" s="122">
        <f>(幕後結果!$AC$2+幕後結果!$AC$4*幕後結果_最佳化!$O1773)*12/3</f>
        <v>-0.25614771973733763</v>
      </c>
      <c r="AB772" s="122">
        <f>(幕後結果!$AD$2+幕後結果!$AD$4*幕後結果_最佳化!$P1773)*12/3</f>
        <v>2.1946102894098516</v>
      </c>
      <c r="AC772" s="122">
        <f>(幕後結果!$AE$2+幕後結果!$AE$4*幕後結果_最佳化!$Q1773)*12/3</f>
        <v>1.8916860531774857</v>
      </c>
      <c r="AD772" s="122">
        <f>(幕後結果!$AF$2+幕後結果!$AF$4*幕後結果_最佳化!$R1773)*12/3</f>
        <v>2.1726547762504986</v>
      </c>
      <c r="AE772" s="122">
        <f>(幕後結果!$AG$2+幕後結果!$AG$4*幕後結果_最佳化!$S1773)*12/3</f>
        <v>-0.75851890230104535</v>
      </c>
      <c r="AF772" s="122">
        <f>(幕後結果!$AH$2+幕後結果!$AH$4*幕後結果_最佳化!$T1773)*12/3</f>
        <v>0.27670929015775236</v>
      </c>
      <c r="AG772" s="122">
        <f>(幕後結果!$AI$2+幕後結果!$AI$4*幕後結果_最佳化!$U1773)*12/3</f>
        <v>-0.35800319878963077</v>
      </c>
      <c r="AH772" s="122">
        <f>(幕後結果!$AJ$2+幕後結果!$AJ$4*幕後結果_最佳化!$V1773)*12/3</f>
        <v>2.5844176032374118</v>
      </c>
      <c r="AI772" s="96">
        <f>(幕後結果!$AK$2+幕後結果!$AK$4*幕後結果_最佳化!$W1773)*12/3</f>
        <v>-2.1852576141630164</v>
      </c>
      <c r="AJ772" s="56"/>
      <c r="AK772" s="56"/>
      <c r="AL772" s="56"/>
      <c r="AM772" s="104">
        <v>771</v>
      </c>
      <c r="AN772" s="122">
        <f t="shared" ref="AN772:AN835" si="157">B1773/SUM($B1773:$K1773)</f>
        <v>4.3467784084312087E-2</v>
      </c>
      <c r="AO772" s="122">
        <f t="shared" ref="AO772:AO835" si="158">C1773/SUM($B1773:$K1773)</f>
        <v>2.0149623076331333E-3</v>
      </c>
      <c r="AP772" s="122">
        <f t="shared" ref="AP772:AP835" si="159">D1773/SUM($B1773:$K1773)</f>
        <v>5.2076700650956452E-2</v>
      </c>
      <c r="AQ772" s="122">
        <f t="shared" ref="AQ772:AQ835" si="160">E1773/SUM($B1773:$K1773)</f>
        <v>6.9533788697002524E-2</v>
      </c>
      <c r="AR772" s="122">
        <f t="shared" ref="AR772:AR835" si="161">F1773/SUM($B1773:$K1773)</f>
        <v>8.9322294794676751E-2</v>
      </c>
      <c r="AS772" s="122">
        <f t="shared" ref="AS772:AS835" si="162">G1773/SUM($B1773:$K1773)</f>
        <v>1.6351984251801645E-2</v>
      </c>
      <c r="AT772" s="122">
        <f t="shared" ref="AT772:AT835" si="163">H1773/SUM($B1773:$K1773)</f>
        <v>0.25224331183040716</v>
      </c>
      <c r="AU772" s="122">
        <f t="shared" ref="AU772:AU835" si="164">I1773/SUM($B1773:$K1773)</f>
        <v>0.29932959416783333</v>
      </c>
      <c r="AV772" s="122">
        <f t="shared" ref="AV772:AV835" si="165">J1773/SUM($B1773:$K1773)</f>
        <v>0.16629430946899715</v>
      </c>
      <c r="AW772" s="122">
        <f t="shared" ref="AW772:AW835" si="166">K1773/SUM($B1773:$K1773)</f>
        <v>9.3652697463797764E-3</v>
      </c>
      <c r="AX772" s="122">
        <f t="shared" ref="AX772:AX835" si="167">SUM(AN772:AW772)</f>
        <v>0.99999999999999989</v>
      </c>
      <c r="AY772" s="122">
        <f>SUMPRODUCT(AN772:AW772,幕後結果_最佳化!$Z$1005:$AI$1005)</f>
        <v>0.13430185112422363</v>
      </c>
      <c r="AZ772" s="122">
        <f>(SUMPRODUCT(AN772:AW772,MMULT(AN772:AW772,幕後結果!$AB$9:$AK$18)))*252</f>
        <v>6.133777254181854E-2</v>
      </c>
      <c r="BA772" s="122">
        <f t="shared" ref="BA772:BA835" si="168">AZ772^0.5</f>
        <v>0.24766463724524448</v>
      </c>
      <c r="BB772" s="98">
        <f t="shared" ref="BB772:BB835" si="169">(AY772-$BC$2)/$BA772</f>
        <v>0.36905491288897635</v>
      </c>
      <c r="BC772" s="56"/>
      <c r="BD772" s="56"/>
    </row>
    <row r="773" spans="1:56">
      <c r="A773" s="91">
        <v>772</v>
      </c>
      <c r="B773" s="122">
        <v>0.3130087252536724</v>
      </c>
      <c r="C773" s="122">
        <v>0.66124413859781694</v>
      </c>
      <c r="D773" s="122">
        <v>0.9970527516670471</v>
      </c>
      <c r="E773" s="122">
        <v>7.3572272182455434E-2</v>
      </c>
      <c r="F773" s="122">
        <v>0.77475524129136364</v>
      </c>
      <c r="G773" s="122">
        <v>0.56835453688501425</v>
      </c>
      <c r="H773" s="122">
        <v>6.1500817797947027E-2</v>
      </c>
      <c r="I773" s="122">
        <v>0.98832591994671826</v>
      </c>
      <c r="J773" s="122">
        <v>0.58029108726998202</v>
      </c>
      <c r="K773" s="100">
        <v>0.69468856496235998</v>
      </c>
      <c r="L773" s="101"/>
      <c r="M773" s="102">
        <v>772</v>
      </c>
      <c r="N773" s="125">
        <v>-0.48733993667698861</v>
      </c>
      <c r="O773" s="125">
        <v>0.41586099493942336</v>
      </c>
      <c r="P773" s="125">
        <v>2.7535932986636333</v>
      </c>
      <c r="Q773" s="125">
        <v>-1.4496915815696216</v>
      </c>
      <c r="R773" s="125">
        <v>0.75459917737614635</v>
      </c>
      <c r="S773" s="125">
        <v>0.17218648038678228</v>
      </c>
      <c r="T773" s="125">
        <v>-1.5422961850188872</v>
      </c>
      <c r="U773" s="122">
        <v>2.2676891421426397</v>
      </c>
      <c r="V773" s="122">
        <v>0.2026382059196859</v>
      </c>
      <c r="W773" s="94">
        <v>0.50918455212848179</v>
      </c>
      <c r="X773" s="56"/>
      <c r="Y773" s="95">
        <v>772</v>
      </c>
      <c r="Z773" s="122">
        <f>(幕後結果!$AB$2+幕後結果!$AB$4*幕後結果_最佳化!$N1774)*12/3</f>
        <v>-2.3265372355506635</v>
      </c>
      <c r="AA773" s="122">
        <f>(幕後結果!$AC$2+幕後結果!$AC$4*幕後結果_最佳化!$O1774)*12/3</f>
        <v>0.43171253931940284</v>
      </c>
      <c r="AB773" s="122">
        <f>(幕後結果!$AD$2+幕後結果!$AD$4*幕後結果_最佳化!$P1774)*12/3</f>
        <v>3.1991548560322385</v>
      </c>
      <c r="AC773" s="122">
        <f>(幕後結果!$AE$2+幕後結果!$AE$4*幕後結果_最佳化!$Q1774)*12/3</f>
        <v>0.21488941105961964</v>
      </c>
      <c r="AD773" s="122">
        <f>(幕後結果!$AF$2+幕後結果!$AF$4*幕後結果_最佳化!$R1774)*12/3</f>
        <v>3.170830253694676</v>
      </c>
      <c r="AE773" s="122">
        <f>(幕後結果!$AG$2+幕後結果!$AG$4*幕後結果_最佳化!$S1774)*12/3</f>
        <v>-0.54049759922430141</v>
      </c>
      <c r="AF773" s="122">
        <f>(幕後結果!$AH$2+幕後結果!$AH$4*幕後結果_最佳化!$T1774)*12/3</f>
        <v>-1.2180882356638882</v>
      </c>
      <c r="AG773" s="122">
        <f>(幕後結果!$AI$2+幕後結果!$AI$4*幕後結果_最佳化!$U1774)*12/3</f>
        <v>3.0170718755249126</v>
      </c>
      <c r="AH773" s="122">
        <f>(幕後結果!$AJ$2+幕後結果!$AJ$4*幕後結果_最佳化!$V1774)*12/3</f>
        <v>0.44763576975067854</v>
      </c>
      <c r="AI773" s="96">
        <f>(幕後結果!$AK$2+幕後結果!$AK$4*幕後結果_最佳化!$W1774)*12/3</f>
        <v>1.8842447398839883</v>
      </c>
      <c r="AJ773" s="56"/>
      <c r="AK773" s="56"/>
      <c r="AL773" s="56"/>
      <c r="AM773" s="104">
        <v>772</v>
      </c>
      <c r="AN773" s="122">
        <f t="shared" si="157"/>
        <v>0.16725674449558944</v>
      </c>
      <c r="AO773" s="122">
        <f t="shared" si="158"/>
        <v>0.10866320404588799</v>
      </c>
      <c r="AP773" s="122">
        <f t="shared" si="159"/>
        <v>0.16174123363987739</v>
      </c>
      <c r="AQ773" s="122">
        <f t="shared" si="160"/>
        <v>5.7231854170313901E-2</v>
      </c>
      <c r="AR773" s="122">
        <f t="shared" si="161"/>
        <v>5.8198542540298583E-2</v>
      </c>
      <c r="AS773" s="122">
        <f t="shared" si="162"/>
        <v>6.0363297431639588E-2</v>
      </c>
      <c r="AT773" s="122">
        <f t="shared" si="163"/>
        <v>0.10451025625232936</v>
      </c>
      <c r="AU773" s="122">
        <f t="shared" si="164"/>
        <v>3.7145704936400313E-2</v>
      </c>
      <c r="AV773" s="122">
        <f t="shared" si="165"/>
        <v>0.15970873691655607</v>
      </c>
      <c r="AW773" s="122">
        <f t="shared" si="166"/>
        <v>8.5180425571107485E-2</v>
      </c>
      <c r="AX773" s="122">
        <f t="shared" si="167"/>
        <v>1.0000000000000002</v>
      </c>
      <c r="AY773" s="122">
        <f>SUMPRODUCT(AN773:AW773,幕後結果_最佳化!$Z$1005:$AI$1005)</f>
        <v>-0.21337138781873727</v>
      </c>
      <c r="AZ773" s="122">
        <f>(SUMPRODUCT(AN773:AW773,MMULT(AN773:AW773,幕後結果!$AB$9:$AK$18)))*252</f>
        <v>5.4003034099363106E-2</v>
      </c>
      <c r="BA773" s="122">
        <f t="shared" si="168"/>
        <v>0.23238552902313669</v>
      </c>
      <c r="BB773" s="98">
        <f t="shared" si="169"/>
        <v>-1.102785482796661</v>
      </c>
      <c r="BC773" s="56"/>
      <c r="BD773" s="56"/>
    </row>
    <row r="774" spans="1:56">
      <c r="A774" s="91">
        <v>773</v>
      </c>
      <c r="B774" s="122">
        <v>0.74431707846346229</v>
      </c>
      <c r="C774" s="122">
        <v>2.6096523780925418E-2</v>
      </c>
      <c r="D774" s="122">
        <v>0.8419252500604022</v>
      </c>
      <c r="E774" s="122">
        <v>0.32002241854577651</v>
      </c>
      <c r="F774" s="122">
        <v>0.26411856481150164</v>
      </c>
      <c r="G774" s="122">
        <v>0.67903957357463907</v>
      </c>
      <c r="H774" s="122">
        <v>0.30871977891359603</v>
      </c>
      <c r="I774" s="122">
        <v>0.78860554818018413</v>
      </c>
      <c r="J774" s="122">
        <v>0.49067849118579332</v>
      </c>
      <c r="K774" s="100">
        <v>0.1869289820895228</v>
      </c>
      <c r="L774" s="101"/>
      <c r="M774" s="102">
        <v>773</v>
      </c>
      <c r="N774" s="125">
        <v>0.65671242593565138</v>
      </c>
      <c r="O774" s="125">
        <v>-1.941538060286139</v>
      </c>
      <c r="P774" s="125">
        <v>1.0024019517316369</v>
      </c>
      <c r="Q774" s="125">
        <v>-0.46763611027019414</v>
      </c>
      <c r="R774" s="125">
        <v>-0.63069934164248787</v>
      </c>
      <c r="S774" s="125">
        <v>0.46501480721255123</v>
      </c>
      <c r="T774" s="125">
        <v>-0.49948243521121366</v>
      </c>
      <c r="U774" s="122">
        <v>0.80159217823260831</v>
      </c>
      <c r="V774" s="122">
        <v>-2.3367684030482637E-2</v>
      </c>
      <c r="W774" s="94">
        <v>-0.88927004881486504</v>
      </c>
      <c r="X774" s="56"/>
      <c r="Y774" s="95">
        <v>773</v>
      </c>
      <c r="Z774" s="122">
        <f>(幕後結果!$AB$2+幕後結果!$AB$4*幕後結果_最佳化!$N1775)*12/3</f>
        <v>-1.1547285183223104</v>
      </c>
      <c r="AA774" s="122">
        <f>(幕後結果!$AC$2+幕後結果!$AC$4*幕後結果_最佳化!$O1775)*12/3</f>
        <v>-2.0424684532535688</v>
      </c>
      <c r="AB774" s="122">
        <f>(幕後結果!$AD$2+幕後結果!$AD$4*幕後結果_最佳化!$P1775)*12/3</f>
        <v>0.36599802879273824</v>
      </c>
      <c r="AC774" s="122">
        <f>(幕後結果!$AE$2+幕後結果!$AE$4*幕後結果_最佳化!$Q1775)*12/3</f>
        <v>-0.25654401633214924</v>
      </c>
      <c r="AD774" s="122">
        <f>(幕後結果!$AF$2+幕後結果!$AF$4*幕後結果_最佳化!$R1775)*12/3</f>
        <v>0.25247689388248595</v>
      </c>
      <c r="AE774" s="122">
        <f>(幕後結果!$AG$2+幕後結果!$AG$4*幕後結果_最佳化!$S1775)*12/3</f>
        <v>-4.7543491191509434E-2</v>
      </c>
      <c r="AF774" s="122">
        <f>(幕後結果!$AH$2+幕後結果!$AH$4*幕後結果_最佳化!$T1775)*12/3</f>
        <v>-0.68705330995846181</v>
      </c>
      <c r="AG774" s="122">
        <f>(幕後結果!$AI$2+幕後結果!$AI$4*幕後結果_最佳化!$U1775)*12/3</f>
        <v>-0.45616577591491597</v>
      </c>
      <c r="AH774" s="122">
        <f>(幕後結果!$AJ$2+幕後結果!$AJ$4*幕後結果_最佳化!$V1775)*12/3</f>
        <v>1.1006686371549952</v>
      </c>
      <c r="AI774" s="96">
        <f>(幕後結果!$AK$2+幕後結果!$AK$4*幕後結果_最佳化!$W1775)*12/3</f>
        <v>-2.9087929555791945</v>
      </c>
      <c r="AJ774" s="56"/>
      <c r="AK774" s="56"/>
      <c r="AL774" s="56"/>
      <c r="AM774" s="104">
        <v>773</v>
      </c>
      <c r="AN774" s="122">
        <f t="shared" si="157"/>
        <v>0.28095592021187338</v>
      </c>
      <c r="AO774" s="122">
        <f t="shared" si="158"/>
        <v>5.7201172211759303E-3</v>
      </c>
      <c r="AP774" s="122">
        <f t="shared" si="159"/>
        <v>5.0882050269418513E-2</v>
      </c>
      <c r="AQ774" s="122">
        <f t="shared" si="160"/>
        <v>0.13538596017440838</v>
      </c>
      <c r="AR774" s="122">
        <f t="shared" si="161"/>
        <v>0.1171607683190478</v>
      </c>
      <c r="AS774" s="122">
        <f t="shared" si="162"/>
        <v>0.15684194640376897</v>
      </c>
      <c r="AT774" s="122">
        <f t="shared" si="163"/>
        <v>6.3933102970225933E-3</v>
      </c>
      <c r="AU774" s="122">
        <f t="shared" si="164"/>
        <v>0.11490629099855404</v>
      </c>
      <c r="AV774" s="122">
        <f t="shared" si="165"/>
        <v>3.042358455371973E-2</v>
      </c>
      <c r="AW774" s="122">
        <f t="shared" si="166"/>
        <v>0.10133005155101071</v>
      </c>
      <c r="AX774" s="122">
        <f t="shared" si="167"/>
        <v>1</v>
      </c>
      <c r="AY774" s="122">
        <f>SUMPRODUCT(AN774:AW774,幕後結果_最佳化!$Z$1005:$AI$1005)</f>
        <v>-0.54490635811211319</v>
      </c>
      <c r="AZ774" s="122">
        <f>(SUMPRODUCT(AN774:AW774,MMULT(AN774:AW774,幕後結果!$AB$9:$AK$18)))*252</f>
        <v>7.0953454421005965E-2</v>
      </c>
      <c r="BA774" s="122">
        <f t="shared" si="168"/>
        <v>0.26637089634756639</v>
      </c>
      <c r="BB774" s="98">
        <f t="shared" si="169"/>
        <v>-2.2067214030211884</v>
      </c>
      <c r="BC774" s="56"/>
      <c r="BD774" s="56"/>
    </row>
    <row r="775" spans="1:56">
      <c r="A775" s="91">
        <v>774</v>
      </c>
      <c r="B775" s="122">
        <v>0.42289376832267256</v>
      </c>
      <c r="C775" s="122">
        <v>0.10600640669896055</v>
      </c>
      <c r="D775" s="122">
        <v>0.9933162401929978</v>
      </c>
      <c r="E775" s="122">
        <v>0.36086368566873572</v>
      </c>
      <c r="F775" s="122">
        <v>0.8226395631016894</v>
      </c>
      <c r="G775" s="122">
        <v>0.12532037280912656</v>
      </c>
      <c r="H775" s="122">
        <v>0.22430683853964539</v>
      </c>
      <c r="I775" s="122">
        <v>0.70278553226997009</v>
      </c>
      <c r="J775" s="122">
        <v>0.41727215783252558</v>
      </c>
      <c r="K775" s="100">
        <v>0.15788658708343384</v>
      </c>
      <c r="L775" s="101"/>
      <c r="M775" s="102">
        <v>774</v>
      </c>
      <c r="N775" s="125">
        <v>-0.19449598827523679</v>
      </c>
      <c r="O775" s="125">
        <v>-1.2480498191542693</v>
      </c>
      <c r="P775" s="125">
        <v>2.4738248981504007</v>
      </c>
      <c r="Q775" s="125">
        <v>-0.35615115231529459</v>
      </c>
      <c r="R775" s="125">
        <v>0.92547116923756789</v>
      </c>
      <c r="S775" s="125">
        <v>-1.148794456848363</v>
      </c>
      <c r="T775" s="125">
        <v>-0.75772826056758935</v>
      </c>
      <c r="U775" s="122">
        <v>0.53242895489345488</v>
      </c>
      <c r="V775" s="122">
        <v>-0.20887692801220126</v>
      </c>
      <c r="W775" s="94">
        <v>-1.0031817553587439</v>
      </c>
      <c r="X775" s="56"/>
      <c r="Y775" s="95">
        <v>774</v>
      </c>
      <c r="Z775" s="122">
        <f>(幕後結果!$AB$2+幕後結果!$AB$4*幕後結果_最佳化!$N1776)*12/3</f>
        <v>-2.0265884720682958</v>
      </c>
      <c r="AA775" s="122">
        <f>(幕後結果!$AC$2+幕後結果!$AC$4*幕後結果_最佳化!$O1776)*12/3</f>
        <v>-1.3231870416607816</v>
      </c>
      <c r="AB775" s="122">
        <f>(幕後結果!$AD$2+幕後結果!$AD$4*幕後結果_最佳化!$P1776)*12/3</f>
        <v>2.1993512696743527</v>
      </c>
      <c r="AC775" s="122">
        <f>(幕後結果!$AE$2+幕後結果!$AE$4*幕後結果_最佳化!$Q1776)*12/3</f>
        <v>0.70944479556134377</v>
      </c>
      <c r="AD775" s="122">
        <f>(幕後結果!$AF$2+幕後結果!$AF$4*幕後結果_最佳化!$R1776)*12/3</f>
        <v>3.6061764442129829</v>
      </c>
      <c r="AE775" s="122">
        <f>(幕後結果!$AG$2+幕後結果!$AG$4*幕後結果_最佳化!$S1776)*12/3</f>
        <v>-1.3209066555758386</v>
      </c>
      <c r="AF775" s="122">
        <f>(幕後結果!$AH$2+幕後結果!$AH$4*幕後結果_最佳化!$T1776)*12/3</f>
        <v>-0.66430533229609301</v>
      </c>
      <c r="AG775" s="122">
        <f>(幕後結果!$AI$2+幕後結果!$AI$4*幕後結果_最佳化!$U1776)*12/3</f>
        <v>0.16413750023382168</v>
      </c>
      <c r="AH775" s="122">
        <f>(幕後結果!$AJ$2+幕後結果!$AJ$4*幕後結果_最佳化!$V1776)*12/3</f>
        <v>0.14164317008566418</v>
      </c>
      <c r="AI775" s="96">
        <f>(幕後結果!$AK$2+幕後結果!$AK$4*幕後結果_最佳化!$W1776)*12/3</f>
        <v>-2.1209547773356352</v>
      </c>
      <c r="AJ775" s="56"/>
      <c r="AK775" s="56"/>
      <c r="AL775" s="56"/>
      <c r="AM775" s="104">
        <v>774</v>
      </c>
      <c r="AN775" s="122">
        <f t="shared" si="157"/>
        <v>8.8061781330207423E-2</v>
      </c>
      <c r="AO775" s="122">
        <f t="shared" si="158"/>
        <v>7.8810259575635422E-2</v>
      </c>
      <c r="AP775" s="122">
        <f t="shared" si="159"/>
        <v>7.46496699349459E-2</v>
      </c>
      <c r="AQ775" s="122">
        <f t="shared" si="160"/>
        <v>0.15509370766464098</v>
      </c>
      <c r="AR775" s="122">
        <f t="shared" si="161"/>
        <v>0.11293977948714937</v>
      </c>
      <c r="AS775" s="122">
        <f t="shared" si="162"/>
        <v>0.11335194875602951</v>
      </c>
      <c r="AT775" s="122">
        <f t="shared" si="163"/>
        <v>0.14789844536315835</v>
      </c>
      <c r="AU775" s="122">
        <f t="shared" si="164"/>
        <v>0.11386485297772021</v>
      </c>
      <c r="AV775" s="122">
        <f t="shared" si="165"/>
        <v>6.153174194628329E-3</v>
      </c>
      <c r="AW775" s="122">
        <f t="shared" si="166"/>
        <v>0.10917638071588466</v>
      </c>
      <c r="AX775" s="122">
        <f t="shared" si="167"/>
        <v>1.0000000000000002</v>
      </c>
      <c r="AY775" s="122">
        <f>SUMPRODUCT(AN775:AW775,幕後結果_最佳化!$Z$1005:$AI$1005)</f>
        <v>-0.18219259009308908</v>
      </c>
      <c r="AZ775" s="122">
        <f>(SUMPRODUCT(AN775:AW775,MMULT(AN775:AW775,幕後結果!$AB$9:$AK$18)))*252</f>
        <v>7.1446518748555843E-2</v>
      </c>
      <c r="BA775" s="122">
        <f t="shared" si="168"/>
        <v>0.26729481616476564</v>
      </c>
      <c r="BB775" s="98">
        <f t="shared" si="169"/>
        <v>-0.842113563303591</v>
      </c>
      <c r="BC775" s="56"/>
      <c r="BD775" s="56"/>
    </row>
    <row r="776" spans="1:56">
      <c r="A776" s="91">
        <v>775</v>
      </c>
      <c r="B776" s="122">
        <v>0.85641270365396305</v>
      </c>
      <c r="C776" s="122">
        <v>0.5925407724238636</v>
      </c>
      <c r="D776" s="122">
        <v>0.17147357006569841</v>
      </c>
      <c r="E776" s="122">
        <v>6.180741832223835E-2</v>
      </c>
      <c r="F776" s="122">
        <v>9.16958162616206E-2</v>
      </c>
      <c r="G776" s="122">
        <v>0.55359317448476419</v>
      </c>
      <c r="H776" s="122">
        <v>0.75078032466025468</v>
      </c>
      <c r="I776" s="122">
        <v>0.76965053296315533</v>
      </c>
      <c r="J776" s="122">
        <v>0.39498651721445821</v>
      </c>
      <c r="K776" s="100">
        <v>0.70810703245775497</v>
      </c>
      <c r="L776" s="101"/>
      <c r="M776" s="102">
        <v>775</v>
      </c>
      <c r="N776" s="125">
        <v>1.0643402452157431</v>
      </c>
      <c r="O776" s="125">
        <v>0.23408568988682668</v>
      </c>
      <c r="P776" s="125">
        <v>-0.94835818299046115</v>
      </c>
      <c r="Q776" s="125">
        <v>-1.5397765222049435</v>
      </c>
      <c r="R776" s="125">
        <v>-1.3303844584774278</v>
      </c>
      <c r="S776" s="125">
        <v>0.13474479981559842</v>
      </c>
      <c r="T776" s="125">
        <v>0.67694736488197094</v>
      </c>
      <c r="U776" s="122">
        <v>0.73769644305919613</v>
      </c>
      <c r="V776" s="122">
        <v>-0.26634562964159453</v>
      </c>
      <c r="W776" s="94">
        <v>0.54786305989502415</v>
      </c>
      <c r="X776" s="56"/>
      <c r="Y776" s="95">
        <v>775</v>
      </c>
      <c r="Z776" s="122">
        <f>(幕後結果!$AB$2+幕後結果!$AB$4*幕後結果_最佳化!$N1777)*12/3</f>
        <v>-0.73721106228002531</v>
      </c>
      <c r="AA776" s="122">
        <f>(幕後結果!$AC$2+幕後結果!$AC$4*幕後結果_最佳化!$O1777)*12/3</f>
        <v>0.26527669582113778</v>
      </c>
      <c r="AB776" s="122">
        <f>(幕後結果!$AD$2+幕後結果!$AD$4*幕後結果_最佳化!$P1777)*12/3</f>
        <v>-0.83378558312578654</v>
      </c>
      <c r="AC776" s="122">
        <f>(幕後結果!$AE$2+幕後結果!$AE$4*幕後結果_最佳化!$Q1777)*12/3</f>
        <v>-1.569030403668598</v>
      </c>
      <c r="AD776" s="122">
        <f>(幕後結果!$AF$2+幕後結果!$AF$4*幕後結果_最佳化!$R1777)*12/3</f>
        <v>-1.8985682005141404</v>
      </c>
      <c r="AE776" s="122">
        <f>(幕後結果!$AG$2+幕後結果!$AG$4*幕後結果_最佳化!$S1777)*12/3</f>
        <v>3.5509815599799724E-2</v>
      </c>
      <c r="AF776" s="122">
        <f>(幕後結果!$AH$2+幕後結果!$AH$4*幕後結果_最佳化!$T1777)*12/3</f>
        <v>0.87026710017222797</v>
      </c>
      <c r="AG776" s="122">
        <f>(幕後結果!$AI$2+幕後結果!$AI$4*幕後結果_最佳化!$U1777)*12/3</f>
        <v>0.2334821814508703</v>
      </c>
      <c r="AH776" s="122">
        <f>(幕後結果!$AJ$2+幕後結果!$AJ$4*幕後結果_最佳化!$V1777)*12/3</f>
        <v>1.178334983693889</v>
      </c>
      <c r="AI776" s="96">
        <f>(幕後結果!$AK$2+幕後結果!$AK$4*幕後結果_最佳化!$W1777)*12/3</f>
        <v>-0.87203905649459512</v>
      </c>
      <c r="AJ776" s="56"/>
      <c r="AK776" s="56"/>
      <c r="AL776" s="56"/>
      <c r="AM776" s="104">
        <v>775</v>
      </c>
      <c r="AN776" s="122">
        <f t="shared" si="157"/>
        <v>0.25218932398160293</v>
      </c>
      <c r="AO776" s="122">
        <f t="shared" si="158"/>
        <v>5.7395313876116684E-3</v>
      </c>
      <c r="AP776" s="122">
        <f t="shared" si="159"/>
        <v>7.1994884388952851E-2</v>
      </c>
      <c r="AQ776" s="122">
        <f t="shared" si="160"/>
        <v>8.5966483777906548E-3</v>
      </c>
      <c r="AR776" s="122">
        <f t="shared" si="161"/>
        <v>0.12407107464875756</v>
      </c>
      <c r="AS776" s="122">
        <f t="shared" si="162"/>
        <v>0.12939541811740252</v>
      </c>
      <c r="AT776" s="122">
        <f t="shared" si="163"/>
        <v>0.12669059489196866</v>
      </c>
      <c r="AU776" s="122">
        <f t="shared" si="164"/>
        <v>4.4037909706008807E-2</v>
      </c>
      <c r="AV776" s="122">
        <f t="shared" si="165"/>
        <v>0.14167612051689787</v>
      </c>
      <c r="AW776" s="122">
        <f t="shared" si="166"/>
        <v>9.5608493983006484E-2</v>
      </c>
      <c r="AX776" s="122">
        <f t="shared" si="167"/>
        <v>1</v>
      </c>
      <c r="AY776" s="122">
        <f>SUMPRODUCT(AN776:AW776,幕後結果_最佳化!$Z$1005:$AI$1005)</f>
        <v>-0.35204677153448838</v>
      </c>
      <c r="AZ776" s="122">
        <f>(SUMPRODUCT(AN776:AW776,MMULT(AN776:AW776,幕後結果!$AB$9:$AK$18)))*252</f>
        <v>5.4860845988615806E-2</v>
      </c>
      <c r="BA776" s="122">
        <f t="shared" si="168"/>
        <v>0.23422392275046502</v>
      </c>
      <c r="BB776" s="98">
        <f t="shared" si="169"/>
        <v>-1.686193139012758</v>
      </c>
      <c r="BC776" s="56"/>
      <c r="BD776" s="56"/>
    </row>
    <row r="777" spans="1:56">
      <c r="A777" s="91">
        <v>776</v>
      </c>
      <c r="B777" s="122">
        <v>0.48173507269793925</v>
      </c>
      <c r="C777" s="122">
        <v>0.79841587911648926</v>
      </c>
      <c r="D777" s="122">
        <v>0.16214957643657146</v>
      </c>
      <c r="E777" s="122">
        <v>0.73203009249192985</v>
      </c>
      <c r="F777" s="122">
        <v>0.31688233857159198</v>
      </c>
      <c r="G777" s="122">
        <v>0.66107012553560374</v>
      </c>
      <c r="H777" s="122">
        <v>0.35722522188781025</v>
      </c>
      <c r="I777" s="122">
        <v>9.4211971839603947E-2</v>
      </c>
      <c r="J777" s="122">
        <v>0.5137816481011932</v>
      </c>
      <c r="K777" s="100">
        <v>0.68112056953366906</v>
      </c>
      <c r="L777" s="101"/>
      <c r="M777" s="102">
        <v>776</v>
      </c>
      <c r="N777" s="125">
        <v>-4.5799389517967672E-2</v>
      </c>
      <c r="O777" s="125">
        <v>0.83597628993034112</v>
      </c>
      <c r="P777" s="125">
        <v>-0.98566169380181845</v>
      </c>
      <c r="Q777" s="125">
        <v>0.61896439476390952</v>
      </c>
      <c r="R777" s="125">
        <v>-0.47643475793081386</v>
      </c>
      <c r="S777" s="125">
        <v>0.4153854600558351</v>
      </c>
      <c r="T777" s="125">
        <v>-0.36588559759157269</v>
      </c>
      <c r="U777" s="122">
        <v>-1.3152558113173967</v>
      </c>
      <c r="V777" s="122">
        <v>3.4552342705681083E-2</v>
      </c>
      <c r="W777" s="94">
        <v>0.4708345903700682</v>
      </c>
      <c r="X777" s="56"/>
      <c r="Y777" s="95">
        <v>776</v>
      </c>
      <c r="Z777" s="122">
        <f>(幕後結果!$AB$2+幕後結果!$AB$4*幕後結果_最佳化!$N1778)*12/3</f>
        <v>-1.8742842801097577</v>
      </c>
      <c r="AA777" s="122">
        <f>(幕後結果!$AC$2+幕後結果!$AC$4*幕後結果_最佳化!$O1778)*12/3</f>
        <v>0.88337615147296444</v>
      </c>
      <c r="AB777" s="122">
        <f>(幕後結果!$AD$2+幕後結果!$AD$4*幕後結果_最佳化!$P1778)*12/3</f>
        <v>-0.81738757179464228</v>
      </c>
      <c r="AC777" s="122">
        <f>(幕後結果!$AE$2+幕後結果!$AE$4*幕後結果_最佳化!$Q1778)*12/3</f>
        <v>0.73333627248079492</v>
      </c>
      <c r="AD777" s="122">
        <f>(幕後結果!$AF$2+幕後結果!$AF$4*幕後結果_最佳化!$R1778)*12/3</f>
        <v>7.9303256449654747E-2</v>
      </c>
      <c r="AE777" s="122">
        <f>(幕後結果!$AG$2+幕後結果!$AG$4*幕後結果_最佳化!$S1778)*12/3</f>
        <v>0.49846552897118296</v>
      </c>
      <c r="AF777" s="122">
        <f>(幕後結果!$AH$2+幕後結果!$AH$4*幕後結果_最佳化!$T1778)*12/3</f>
        <v>-3.1887369937070253E-2</v>
      </c>
      <c r="AG777" s="122">
        <f>(幕後結果!$AI$2+幕後結果!$AI$4*幕後結果_最佳化!$U1778)*12/3</f>
        <v>-1.3444587584965497</v>
      </c>
      <c r="AH777" s="122">
        <f>(幕後結果!$AJ$2+幕後結果!$AJ$4*幕後結果_最佳化!$V1778)*12/3</f>
        <v>1.323713710367447</v>
      </c>
      <c r="AI777" s="96">
        <f>(幕後結果!$AK$2+幕後結果!$AK$4*幕後結果_最佳化!$W1778)*12/3</f>
        <v>-1.9709829436481527</v>
      </c>
      <c r="AJ777" s="56"/>
      <c r="AK777" s="56"/>
      <c r="AL777" s="56"/>
      <c r="AM777" s="104">
        <v>776</v>
      </c>
      <c r="AN777" s="122">
        <f t="shared" si="157"/>
        <v>0.10074242215777934</v>
      </c>
      <c r="AO777" s="122">
        <f t="shared" si="158"/>
        <v>7.5255397727370832E-2</v>
      </c>
      <c r="AP777" s="122">
        <f t="shared" si="159"/>
        <v>0.15321835246408133</v>
      </c>
      <c r="AQ777" s="122">
        <f t="shared" si="160"/>
        <v>0.12927994926872269</v>
      </c>
      <c r="AR777" s="122">
        <f t="shared" si="161"/>
        <v>4.023603342094938E-3</v>
      </c>
      <c r="AS777" s="122">
        <f t="shared" si="162"/>
        <v>6.7313655873627337E-2</v>
      </c>
      <c r="AT777" s="122">
        <f t="shared" si="163"/>
        <v>0.1468110879719817</v>
      </c>
      <c r="AU777" s="122">
        <f t="shared" si="164"/>
        <v>0.13104248159034942</v>
      </c>
      <c r="AV777" s="122">
        <f t="shared" si="165"/>
        <v>9.5875002971616205E-2</v>
      </c>
      <c r="AW777" s="122">
        <f t="shared" si="166"/>
        <v>9.643804663237604E-2</v>
      </c>
      <c r="AX777" s="122">
        <f t="shared" si="167"/>
        <v>0.99999999999999978</v>
      </c>
      <c r="AY777" s="122">
        <f>SUMPRODUCT(AN777:AW777,幕後結果_最佳化!$Z$1005:$AI$1005)</f>
        <v>-0.22664213880255218</v>
      </c>
      <c r="AZ777" s="122">
        <f>(SUMPRODUCT(AN777:AW777,MMULT(AN777:AW777,幕後結果!$AB$9:$AK$18)))*252</f>
        <v>6.1475621089254869E-2</v>
      </c>
      <c r="BA777" s="122">
        <f t="shared" si="168"/>
        <v>0.24794277785258209</v>
      </c>
      <c r="BB777" s="98">
        <f t="shared" si="169"/>
        <v>-1.087114297649808</v>
      </c>
      <c r="BC777" s="56"/>
      <c r="BD777" s="56"/>
    </row>
    <row r="778" spans="1:56">
      <c r="A778" s="91">
        <v>777</v>
      </c>
      <c r="B778" s="122">
        <v>0.34544319417884783</v>
      </c>
      <c r="C778" s="122">
        <v>0.44241223145329789</v>
      </c>
      <c r="D778" s="122">
        <v>0.25543532024193638</v>
      </c>
      <c r="E778" s="122">
        <v>0.23544455590525115</v>
      </c>
      <c r="F778" s="122">
        <v>0.76081334696889669</v>
      </c>
      <c r="G778" s="122">
        <v>0.45190470071342315</v>
      </c>
      <c r="H778" s="122">
        <v>0.44069533276978912</v>
      </c>
      <c r="I778" s="122">
        <v>0.33476582699529023</v>
      </c>
      <c r="J778" s="122">
        <v>0.10074750225731455</v>
      </c>
      <c r="K778" s="100">
        <v>0.77697845894449302</v>
      </c>
      <c r="L778" s="101"/>
      <c r="M778" s="102">
        <v>777</v>
      </c>
      <c r="N778" s="125">
        <v>-0.39765245547409389</v>
      </c>
      <c r="O778" s="125">
        <v>-0.14485613163802649</v>
      </c>
      <c r="P778" s="125">
        <v>-0.65748262337375396</v>
      </c>
      <c r="Q778" s="125">
        <v>-0.72103316192211431</v>
      </c>
      <c r="R778" s="125">
        <v>0.70892131654644908</v>
      </c>
      <c r="S778" s="125">
        <v>-0.12085056129732248</v>
      </c>
      <c r="T778" s="125">
        <v>-0.14920653245791246</v>
      </c>
      <c r="U778" s="122">
        <v>-0.42679087417139822</v>
      </c>
      <c r="V778" s="122">
        <v>-1.2773038228430669</v>
      </c>
      <c r="W778" s="94">
        <v>0.76202835324846896</v>
      </c>
      <c r="X778" s="56"/>
      <c r="Y778" s="95">
        <v>777</v>
      </c>
      <c r="Z778" s="122">
        <f>(幕後結果!$AB$2+幕後結果!$AB$4*幕後結果_最佳化!$N1779)*12/3</f>
        <v>-2.2346738071497114</v>
      </c>
      <c r="AA778" s="122">
        <f>(幕後結果!$AC$2+幕後結果!$AC$4*幕後結果_最佳化!$O1779)*12/3</f>
        <v>-0.15981633039672918</v>
      </c>
      <c r="AB778" s="122">
        <f>(幕後結果!$AD$2+幕後結果!$AD$4*幕後結果_最佳化!$P1779)*12/3</f>
        <v>-0.93928766492312254</v>
      </c>
      <c r="AC778" s="122">
        <f>(幕後結果!$AE$2+幕後結果!$AE$4*幕後結果_最佳化!$Q1779)*12/3</f>
        <v>-0.9374590870362457</v>
      </c>
      <c r="AD778" s="122">
        <f>(幕後結果!$AF$2+幕後結果!$AF$4*幕後結果_最佳化!$R1779)*12/3</f>
        <v>1.8952280365505692</v>
      </c>
      <c r="AE778" s="122">
        <f>(幕後結果!$AG$2+幕後結果!$AG$4*幕後結果_最佳化!$S1779)*12/3</f>
        <v>-0.31742606288241282</v>
      </c>
      <c r="AF778" s="122">
        <f>(幕後結果!$AH$2+幕後結果!$AH$4*幕後結果_最佳化!$T1779)*12/3</f>
        <v>-8.623933541190143E-2</v>
      </c>
      <c r="AG778" s="122">
        <f>(幕後結果!$AI$2+幕後結果!$AI$4*幕後結果_最佳化!$U1779)*12/3</f>
        <v>-0.82342484868579724</v>
      </c>
      <c r="AH778" s="122">
        <f>(幕後結果!$AJ$2+幕後結果!$AJ$4*幕後結果_最佳化!$V1779)*12/3</f>
        <v>-0.24771254987303137</v>
      </c>
      <c r="AI778" s="96">
        <f>(幕後結果!$AK$2+幕後結果!$AK$4*幕後結果_最佳化!$W1779)*12/3</f>
        <v>-0.63826063500311569</v>
      </c>
      <c r="AJ778" s="56"/>
      <c r="AK778" s="56"/>
      <c r="AL778" s="56"/>
      <c r="AM778" s="104">
        <v>777</v>
      </c>
      <c r="AN778" s="122">
        <f t="shared" si="157"/>
        <v>2.8409339744750214E-3</v>
      </c>
      <c r="AO778" s="122">
        <f t="shared" si="158"/>
        <v>5.2717341759668133E-3</v>
      </c>
      <c r="AP778" s="122">
        <f t="shared" si="159"/>
        <v>7.2167866485680313E-2</v>
      </c>
      <c r="AQ778" s="122">
        <f t="shared" si="160"/>
        <v>0.15521641792319307</v>
      </c>
      <c r="AR778" s="122">
        <f t="shared" si="161"/>
        <v>0.10678229167238966</v>
      </c>
      <c r="AS778" s="122">
        <f t="shared" si="162"/>
        <v>0.16856437919138015</v>
      </c>
      <c r="AT778" s="122">
        <f t="shared" si="163"/>
        <v>3.3265325637319584E-2</v>
      </c>
      <c r="AU778" s="122">
        <f t="shared" si="164"/>
        <v>0.18299581903674747</v>
      </c>
      <c r="AV778" s="122">
        <f t="shared" si="165"/>
        <v>5.8986269355771122E-2</v>
      </c>
      <c r="AW778" s="122">
        <f t="shared" si="166"/>
        <v>0.21390896254707686</v>
      </c>
      <c r="AX778" s="122">
        <f t="shared" si="167"/>
        <v>1</v>
      </c>
      <c r="AY778" s="122">
        <f>SUMPRODUCT(AN778:AW778,幕後結果_最佳化!$Z$1005:$AI$1005)</f>
        <v>-0.19804086923110259</v>
      </c>
      <c r="AZ778" s="122">
        <f>(SUMPRODUCT(AN778:AW778,MMULT(AN778:AW778,幕後結果!$AB$9:$AK$18)))*252</f>
        <v>9.0120070932446505E-2</v>
      </c>
      <c r="BA778" s="122">
        <f t="shared" si="168"/>
        <v>0.30020005151972662</v>
      </c>
      <c r="BB778" s="98">
        <f t="shared" si="169"/>
        <v>-0.80260102558733226</v>
      </c>
      <c r="BC778" s="56"/>
      <c r="BD778" s="56"/>
    </row>
    <row r="779" spans="1:56">
      <c r="A779" s="91">
        <v>778</v>
      </c>
      <c r="B779" s="122">
        <v>0.93854860661090345</v>
      </c>
      <c r="C779" s="122">
        <v>0.85316272820042705</v>
      </c>
      <c r="D779" s="122">
        <v>0.21818266817323173</v>
      </c>
      <c r="E779" s="122">
        <v>0.47285823883270917</v>
      </c>
      <c r="F779" s="122">
        <v>0.80372546019735069</v>
      </c>
      <c r="G779" s="122">
        <v>0.93521693584764343</v>
      </c>
      <c r="H779" s="122">
        <v>0.8826055264441206</v>
      </c>
      <c r="I779" s="122">
        <v>0.50059366514589287</v>
      </c>
      <c r="J779" s="122">
        <v>0.47144560062235574</v>
      </c>
      <c r="K779" s="100">
        <v>0.1319711237571064</v>
      </c>
      <c r="L779" s="101"/>
      <c r="M779" s="102">
        <v>778</v>
      </c>
      <c r="N779" s="125">
        <v>1.542703275568414</v>
      </c>
      <c r="O779" s="125">
        <v>1.0500947688244529</v>
      </c>
      <c r="P779" s="125">
        <v>-0.7783455379715557</v>
      </c>
      <c r="Q779" s="125">
        <v>-6.808687585129132E-2</v>
      </c>
      <c r="R779" s="125">
        <v>0.85500373578113198</v>
      </c>
      <c r="S779" s="125">
        <v>1.5158150385854698</v>
      </c>
      <c r="T779" s="125">
        <v>1.1881128634233664</v>
      </c>
      <c r="U779" s="122">
        <v>1.4880983895744781E-3</v>
      </c>
      <c r="V779" s="122">
        <v>-7.1636488236391543E-2</v>
      </c>
      <c r="W779" s="94">
        <v>-1.117121807291406</v>
      </c>
      <c r="X779" s="56"/>
      <c r="Y779" s="95">
        <v>778</v>
      </c>
      <c r="Z779" s="122">
        <f>(幕後結果!$AB$2+幕後結果!$AB$4*幕後結果_最佳化!$N1780)*12/3</f>
        <v>-0.24724225727977234</v>
      </c>
      <c r="AA779" s="122">
        <f>(幕後結果!$AC$2+幕後結果!$AC$4*幕後結果_最佳化!$O1780)*12/3</f>
        <v>1.1362545990966351</v>
      </c>
      <c r="AB779" s="122">
        <f>(幕後結果!$AD$2+幕後結果!$AD$4*幕後結果_最佳化!$P1780)*12/3</f>
        <v>-0.19031081701153454</v>
      </c>
      <c r="AC779" s="122">
        <f>(幕後結果!$AE$2+幕後結果!$AE$4*幕後結果_最佳化!$Q1780)*12/3</f>
        <v>0.46304703661912666</v>
      </c>
      <c r="AD779" s="122">
        <f>(幕後結果!$AF$2+幕後結果!$AF$4*幕後結果_最佳化!$R1780)*12/3</f>
        <v>2.6330922226364821</v>
      </c>
      <c r="AE779" s="122">
        <f>(幕後結果!$AG$2+幕後結果!$AG$4*幕後結果_最佳化!$S1780)*12/3</f>
        <v>1.1750912320400779</v>
      </c>
      <c r="AF779" s="122">
        <f>(幕後結果!$AH$2+幕後結果!$AH$4*幕後結果_最佳化!$T1780)*12/3</f>
        <v>1.660922443925241</v>
      </c>
      <c r="AG779" s="122">
        <f>(幕後結果!$AI$2+幕後結果!$AI$4*幕後結果_最佳化!$U1780)*12/3</f>
        <v>0.3705534436619411</v>
      </c>
      <c r="AH779" s="122">
        <f>(幕後結果!$AJ$2+幕後結果!$AJ$4*幕後結果_最佳化!$V1780)*12/3</f>
        <v>1.5857208505331162</v>
      </c>
      <c r="AI779" s="96">
        <f>(幕後結果!$AK$2+幕後結果!$AK$4*幕後結果_最佳化!$W1780)*12/3</f>
        <v>-1.7440579343379758</v>
      </c>
      <c r="AJ779" s="56"/>
      <c r="AK779" s="56"/>
      <c r="AL779" s="56"/>
      <c r="AM779" s="104">
        <v>778</v>
      </c>
      <c r="AN779" s="122">
        <f t="shared" si="157"/>
        <v>0.11971912116057436</v>
      </c>
      <c r="AO779" s="122">
        <f t="shared" si="158"/>
        <v>0.10397993380734039</v>
      </c>
      <c r="AP779" s="122">
        <f t="shared" si="159"/>
        <v>0.1304733417723026</v>
      </c>
      <c r="AQ779" s="122">
        <f t="shared" si="160"/>
        <v>0.12014904428759887</v>
      </c>
      <c r="AR779" s="122">
        <f t="shared" si="161"/>
        <v>0.13504116564692481</v>
      </c>
      <c r="AS779" s="122">
        <f t="shared" si="162"/>
        <v>4.5575549625519414E-2</v>
      </c>
      <c r="AT779" s="122">
        <f t="shared" si="163"/>
        <v>7.195831298273242E-2</v>
      </c>
      <c r="AU779" s="122">
        <f t="shared" si="164"/>
        <v>5.1790709566422566E-2</v>
      </c>
      <c r="AV779" s="122">
        <f t="shared" si="165"/>
        <v>9.7559530221726892E-2</v>
      </c>
      <c r="AW779" s="122">
        <f t="shared" si="166"/>
        <v>0.12375329092885769</v>
      </c>
      <c r="AX779" s="122">
        <f t="shared" si="167"/>
        <v>1</v>
      </c>
      <c r="AY779" s="122">
        <f>SUMPRODUCT(AN779:AW779,幕後結果_最佳化!$Z$1005:$AI$1005)</f>
        <v>-0.15752977135353924</v>
      </c>
      <c r="AZ779" s="122">
        <f>(SUMPRODUCT(AN779:AW779,MMULT(AN779:AW779,幕後結果!$AB$9:$AK$18)))*252</f>
        <v>7.2344065280486994E-2</v>
      </c>
      <c r="BA779" s="122">
        <f t="shared" si="168"/>
        <v>0.26896852098430962</v>
      </c>
      <c r="BB779" s="98">
        <f t="shared" si="169"/>
        <v>-0.74517928945756218</v>
      </c>
      <c r="BC779" s="56"/>
      <c r="BD779" s="56"/>
    </row>
    <row r="780" spans="1:56">
      <c r="A780" s="91">
        <v>779</v>
      </c>
      <c r="B780" s="122">
        <v>0.94319478205269225</v>
      </c>
      <c r="C780" s="122">
        <v>0.33938861839003986</v>
      </c>
      <c r="D780" s="122">
        <v>0.62059484822303124</v>
      </c>
      <c r="E780" s="122">
        <v>0.93562201255770994</v>
      </c>
      <c r="F780" s="122">
        <v>2.744295499149052E-2</v>
      </c>
      <c r="G780" s="122">
        <v>0.42687047644398546</v>
      </c>
      <c r="H780" s="122">
        <v>0.4223033904395268</v>
      </c>
      <c r="I780" s="122">
        <v>0.21885186910287313</v>
      </c>
      <c r="J780" s="122">
        <v>0.57511874104593508</v>
      </c>
      <c r="K780" s="100">
        <v>0.87498195810806911</v>
      </c>
      <c r="L780" s="101"/>
      <c r="M780" s="102">
        <v>779</v>
      </c>
      <c r="N780" s="125">
        <v>1.582171450703679</v>
      </c>
      <c r="O780" s="125">
        <v>-0.41413227553815862</v>
      </c>
      <c r="P780" s="125">
        <v>0.30704344556289725</v>
      </c>
      <c r="Q780" s="125">
        <v>1.5190259075226304</v>
      </c>
      <c r="R780" s="125">
        <v>-1.9197782921238515</v>
      </c>
      <c r="S780" s="125">
        <v>-0.18434737240218654</v>
      </c>
      <c r="T780" s="125">
        <v>-0.19600432489754205</v>
      </c>
      <c r="U780" s="122">
        <v>-0.77607663547222605</v>
      </c>
      <c r="V780" s="122">
        <v>0.18942144515727627</v>
      </c>
      <c r="W780" s="94">
        <v>1.1502617404774163</v>
      </c>
      <c r="X780" s="56"/>
      <c r="Y780" s="95">
        <v>779</v>
      </c>
      <c r="Z780" s="122">
        <f>(幕後結果!$AB$2+幕後結果!$AB$4*幕後結果_最佳化!$N1781)*12/3</f>
        <v>-0.20681652748976442</v>
      </c>
      <c r="AA780" s="122">
        <f>(幕後結果!$AC$2+幕後結果!$AC$4*幕後結果_最佳化!$O1781)*12/3</f>
        <v>-0.41167199852735054</v>
      </c>
      <c r="AB780" s="122">
        <f>(幕後結果!$AD$2+幕後結果!$AD$4*幕後結果_最佳化!$P1781)*12/3</f>
        <v>0.41483401595312125</v>
      </c>
      <c r="AC780" s="122">
        <f>(幕後結果!$AE$2+幕後結果!$AE$4*幕後結果_最佳化!$Q1781)*12/3</f>
        <v>2.2109541159228958</v>
      </c>
      <c r="AD780" s="122">
        <f>(幕後結果!$AF$2+幕後結果!$AF$4*幕後結果_最佳化!$R1781)*12/3</f>
        <v>-1.6128658069435238</v>
      </c>
      <c r="AE780" s="122">
        <f>(幕後結果!$AG$2+幕後結果!$AG$4*幕後結果_最佳化!$S1781)*12/3</f>
        <v>0.26902900791074469</v>
      </c>
      <c r="AF780" s="122">
        <f>(幕後結果!$AH$2+幕後結果!$AH$4*幕後結果_最佳化!$T1781)*12/3</f>
        <v>0.19913800720506544</v>
      </c>
      <c r="AG780" s="122">
        <f>(幕後結果!$AI$2+幕後結果!$AI$4*幕後結果_最佳化!$U1781)*12/3</f>
        <v>-1.4229890856900571</v>
      </c>
      <c r="AH780" s="122">
        <f>(幕後結果!$AJ$2+幕後結果!$AJ$4*幕後結果_最佳化!$V1781)*12/3</f>
        <v>1.7289349188872307</v>
      </c>
      <c r="AI780" s="96">
        <f>(幕後結果!$AK$2+幕後結果!$AK$4*幕後結果_最佳化!$W1781)*12/3</f>
        <v>-1.9711849632483307</v>
      </c>
      <c r="AJ780" s="56"/>
      <c r="AK780" s="56"/>
      <c r="AL780" s="56"/>
      <c r="AM780" s="104">
        <v>779</v>
      </c>
      <c r="AN780" s="122">
        <f t="shared" si="157"/>
        <v>0.11262093337140705</v>
      </c>
      <c r="AO780" s="122">
        <f t="shared" si="158"/>
        <v>7.4463527153033129E-3</v>
      </c>
      <c r="AP780" s="122">
        <f t="shared" si="159"/>
        <v>3.4180623354766841E-2</v>
      </c>
      <c r="AQ780" s="122">
        <f t="shared" si="160"/>
        <v>0.112770229649369</v>
      </c>
      <c r="AR780" s="122">
        <f t="shared" si="161"/>
        <v>8.6245754419317269E-2</v>
      </c>
      <c r="AS780" s="122">
        <f t="shared" si="162"/>
        <v>0.16008300660179614</v>
      </c>
      <c r="AT780" s="122">
        <f t="shared" si="163"/>
        <v>9.8336396508694413E-2</v>
      </c>
      <c r="AU780" s="122">
        <f t="shared" si="164"/>
        <v>0.15932903863713335</v>
      </c>
      <c r="AV780" s="122">
        <f t="shared" si="165"/>
        <v>0.12608506689832244</v>
      </c>
      <c r="AW780" s="122">
        <f t="shared" si="166"/>
        <v>0.10290259784389019</v>
      </c>
      <c r="AX780" s="122">
        <f t="shared" si="167"/>
        <v>1</v>
      </c>
      <c r="AY780" s="122">
        <f>SUMPRODUCT(AN780:AW780,幕後結果_最佳化!$Z$1005:$AI$1005)</f>
        <v>-0.17278228576755342</v>
      </c>
      <c r="AZ780" s="122">
        <f>(SUMPRODUCT(AN780:AW780,MMULT(AN780:AW780,幕後結果!$AB$9:$AK$18)))*252</f>
        <v>5.3906444909421203E-2</v>
      </c>
      <c r="BA780" s="122">
        <f t="shared" si="168"/>
        <v>0.23217761500502412</v>
      </c>
      <c r="BB780" s="98">
        <f t="shared" si="169"/>
        <v>-0.92895383460152359</v>
      </c>
      <c r="BC780" s="56"/>
      <c r="BD780" s="56"/>
    </row>
    <row r="781" spans="1:56">
      <c r="A781" s="91">
        <v>780</v>
      </c>
      <c r="B781" s="122">
        <v>0.51930436772890731</v>
      </c>
      <c r="C781" s="122">
        <v>0.32435912670926337</v>
      </c>
      <c r="D781" s="122">
        <v>0.15900586983773879</v>
      </c>
      <c r="E781" s="122">
        <v>0.34374389563771501</v>
      </c>
      <c r="F781" s="122">
        <v>0.94637217872289248</v>
      </c>
      <c r="G781" s="122">
        <v>0.42214311632718271</v>
      </c>
      <c r="H781" s="122">
        <v>7.3742499947917928E-2</v>
      </c>
      <c r="I781" s="122">
        <v>0.28974724093856574</v>
      </c>
      <c r="J781" s="122">
        <v>0.63564565694999065</v>
      </c>
      <c r="K781" s="100">
        <v>0.14453230132888328</v>
      </c>
      <c r="L781" s="101"/>
      <c r="M781" s="102">
        <v>780</v>
      </c>
      <c r="N781" s="125">
        <v>4.8407773086281788E-2</v>
      </c>
      <c r="O781" s="125">
        <v>-0.45554353701958078</v>
      </c>
      <c r="P781" s="125">
        <v>-0.99855204693452704</v>
      </c>
      <c r="Q781" s="125">
        <v>-0.40226665611752821</v>
      </c>
      <c r="R781" s="125">
        <v>1.610651773563704</v>
      </c>
      <c r="S781" s="125">
        <v>-0.19641388067285145</v>
      </c>
      <c r="T781" s="125">
        <v>-1.4484723268600559</v>
      </c>
      <c r="U781" s="122">
        <v>-0.55412327561034969</v>
      </c>
      <c r="V781" s="122">
        <v>0.34684377811599676</v>
      </c>
      <c r="W781" s="94">
        <v>-1.0601758567195254</v>
      </c>
      <c r="X781" s="56"/>
      <c r="Y781" s="95">
        <v>780</v>
      </c>
      <c r="Z781" s="122">
        <f>(幕後結果!$AB$2+幕後結果!$AB$4*幕後結果_最佳化!$N1782)*12/3</f>
        <v>-1.7777915163407048</v>
      </c>
      <c r="AA781" s="122">
        <f>(幕後結果!$AC$2+幕後結果!$AC$4*幕後結果_最佳化!$O1782)*12/3</f>
        <v>-0.48098276458443062</v>
      </c>
      <c r="AB781" s="122">
        <f>(幕後結果!$AD$2+幕後結果!$AD$4*幕後結果_最佳化!$P1782)*12/3</f>
        <v>-1.3841472702029949</v>
      </c>
      <c r="AC781" s="122">
        <f>(幕後結果!$AE$2+幕後結果!$AE$4*幕後結果_最佳化!$Q1782)*12/3</f>
        <v>-0.8011635178451848</v>
      </c>
      <c r="AD781" s="122">
        <f>(幕後結果!$AF$2+幕後結果!$AF$4*幕後結果_最佳化!$R1782)*12/3</f>
        <v>3.5228943547617408</v>
      </c>
      <c r="AE781" s="122">
        <f>(幕後結果!$AG$2+幕後結果!$AG$4*幕後結果_最佳化!$S1782)*12/3</f>
        <v>-0.31497212519365292</v>
      </c>
      <c r="AF781" s="122">
        <f>(幕後結果!$AH$2+幕後結果!$AH$4*幕後結果_最佳化!$T1782)*12/3</f>
        <v>-1.2164870861674952</v>
      </c>
      <c r="AG781" s="122">
        <f>(幕後結果!$AI$2+幕後結果!$AI$4*幕後結果_最佳化!$U1782)*12/3</f>
        <v>-0.73746943435986634</v>
      </c>
      <c r="AH781" s="122">
        <f>(幕後結果!$AJ$2+幕後結果!$AJ$4*幕後結果_最佳化!$V1782)*12/3</f>
        <v>1.1327759178372256</v>
      </c>
      <c r="AI781" s="96">
        <f>(幕後結果!$AK$2+幕後結果!$AK$4*幕後結果_最佳化!$W1782)*12/3</f>
        <v>-2.7298471946298881</v>
      </c>
      <c r="AJ781" s="56"/>
      <c r="AK781" s="56"/>
      <c r="AL781" s="56"/>
      <c r="AM781" s="104">
        <v>780</v>
      </c>
      <c r="AN781" s="122">
        <f t="shared" si="157"/>
        <v>0.16404063184464662</v>
      </c>
      <c r="AO781" s="122">
        <f t="shared" si="158"/>
        <v>0.17343927156809938</v>
      </c>
      <c r="AP781" s="122">
        <f t="shared" si="159"/>
        <v>0.10841820171975544</v>
      </c>
      <c r="AQ781" s="122">
        <f t="shared" si="160"/>
        <v>8.0656243648236869E-2</v>
      </c>
      <c r="AR781" s="122">
        <f t="shared" si="161"/>
        <v>0.10022297309192227</v>
      </c>
      <c r="AS781" s="122">
        <f t="shared" si="162"/>
        <v>6.5704133651146218E-2</v>
      </c>
      <c r="AT781" s="122">
        <f t="shared" si="163"/>
        <v>0.13101427373980792</v>
      </c>
      <c r="AU781" s="122">
        <f t="shared" si="164"/>
        <v>8.2125257979115879E-2</v>
      </c>
      <c r="AV781" s="122">
        <f t="shared" si="165"/>
        <v>3.4918713897054421E-2</v>
      </c>
      <c r="AW781" s="122">
        <f t="shared" si="166"/>
        <v>5.9460298860214957E-2</v>
      </c>
      <c r="AX781" s="122">
        <f t="shared" si="167"/>
        <v>1</v>
      </c>
      <c r="AY781" s="122">
        <f>SUMPRODUCT(AN781:AW781,幕後結果_最佳化!$Z$1005:$AI$1005)</f>
        <v>-0.23996873538483843</v>
      </c>
      <c r="AZ781" s="122">
        <f>(SUMPRODUCT(AN781:AW781,MMULT(AN781:AW781,幕後結果!$AB$9:$AK$18)))*252</f>
        <v>6.3942390481763658E-2</v>
      </c>
      <c r="BA781" s="122">
        <f t="shared" si="168"/>
        <v>0.25286832637118406</v>
      </c>
      <c r="BB781" s="98">
        <f t="shared" si="169"/>
        <v>-1.118640438065845</v>
      </c>
      <c r="BC781" s="56"/>
      <c r="BD781" s="56"/>
    </row>
    <row r="782" spans="1:56">
      <c r="A782" s="91">
        <v>781</v>
      </c>
      <c r="B782" s="122">
        <v>0.35465825280549934</v>
      </c>
      <c r="C782" s="122">
        <v>0.87269472392969849</v>
      </c>
      <c r="D782" s="122">
        <v>0.16950132855429656</v>
      </c>
      <c r="E782" s="122">
        <v>0.83395925485683109</v>
      </c>
      <c r="F782" s="122">
        <v>0.1178931696654657</v>
      </c>
      <c r="G782" s="122">
        <v>2.4821635703867528E-2</v>
      </c>
      <c r="H782" s="122">
        <v>0.99555387292990138</v>
      </c>
      <c r="I782" s="122">
        <v>0.96129518825962967</v>
      </c>
      <c r="J782" s="122">
        <v>0.17055452367019286</v>
      </c>
      <c r="K782" s="100">
        <v>0.96048559388011223</v>
      </c>
      <c r="L782" s="101"/>
      <c r="M782" s="102">
        <v>781</v>
      </c>
      <c r="N782" s="125">
        <v>-0.37277420113348636</v>
      </c>
      <c r="O782" s="125">
        <v>1.1392220471321755</v>
      </c>
      <c r="P782" s="125">
        <v>-0.9561377257918845</v>
      </c>
      <c r="Q782" s="125">
        <v>0.96992978915620809</v>
      </c>
      <c r="R782" s="125">
        <v>-1.1855847203145153</v>
      </c>
      <c r="S782" s="125">
        <v>-1.9630249810257936</v>
      </c>
      <c r="T782" s="125">
        <v>2.6161689685628096</v>
      </c>
      <c r="U782" s="122">
        <v>1.7659179011402037</v>
      </c>
      <c r="V782" s="122">
        <v>-0.95197620967911223</v>
      </c>
      <c r="W782" s="94">
        <v>1.7563491353808598</v>
      </c>
      <c r="X782" s="56"/>
      <c r="Y782" s="95">
        <v>781</v>
      </c>
      <c r="Z782" s="122">
        <f>(幕後結果!$AB$2+幕後結果!$AB$4*幕後結果_最佳化!$N1783)*12/3</f>
        <v>-2.209191970602324</v>
      </c>
      <c r="AA782" s="122">
        <f>(幕後結果!$AC$2+幕後結果!$AC$4*幕後結果_最佳化!$O1783)*12/3</f>
        <v>1.1986531679441206</v>
      </c>
      <c r="AB782" s="122">
        <f>(幕後結果!$AD$2+幕後結果!$AD$4*幕後結果_最佳化!$P1783)*12/3</f>
        <v>-0.71060102773037614</v>
      </c>
      <c r="AC782" s="122">
        <f>(幕後結果!$AE$2+幕後結果!$AE$4*幕後結果_最佳化!$Q1783)*12/3</f>
        <v>1.1718295370264202</v>
      </c>
      <c r="AD782" s="122">
        <f>(幕後結果!$AF$2+幕後結果!$AF$4*幕後結果_最佳化!$R1783)*12/3</f>
        <v>-1.1299905614690666</v>
      </c>
      <c r="AE782" s="122">
        <f>(幕後結果!$AG$2+幕後結果!$AG$4*幕後結果_最佳化!$S1783)*12/3</f>
        <v>-0.9433616335497903</v>
      </c>
      <c r="AF782" s="122">
        <f>(幕後結果!$AH$2+幕後結果!$AH$4*幕後結果_最佳化!$T1783)*12/3</f>
        <v>2.9105192963934226</v>
      </c>
      <c r="AG782" s="122">
        <f>(幕後結果!$AI$2+幕後結果!$AI$4*幕後結果_最佳化!$U1783)*12/3</f>
        <v>1.1517806741793453</v>
      </c>
      <c r="AH782" s="122">
        <f>(幕後結果!$AJ$2+幕後結果!$AJ$4*幕後結果_最佳化!$V1783)*12/3</f>
        <v>-0.32789315117674434</v>
      </c>
      <c r="AI782" s="96">
        <f>(幕後結果!$AK$2+幕後結果!$AK$4*幕後結果_最佳化!$W1783)*12/3</f>
        <v>0.65561286496359727</v>
      </c>
      <c r="AJ782" s="56"/>
      <c r="AK782" s="56"/>
      <c r="AL782" s="56"/>
      <c r="AM782" s="104">
        <v>781</v>
      </c>
      <c r="AN782" s="122">
        <f t="shared" si="157"/>
        <v>9.8066682237752847E-2</v>
      </c>
      <c r="AO782" s="122">
        <f t="shared" si="158"/>
        <v>0.14333593971589859</v>
      </c>
      <c r="AP782" s="122">
        <f t="shared" si="159"/>
        <v>0.13674199567839818</v>
      </c>
      <c r="AQ782" s="122">
        <f t="shared" si="160"/>
        <v>2.9098004878815462E-2</v>
      </c>
      <c r="AR782" s="122">
        <f t="shared" si="161"/>
        <v>0.12576446968506727</v>
      </c>
      <c r="AS782" s="122">
        <f t="shared" si="162"/>
        <v>0.14052156382367312</v>
      </c>
      <c r="AT782" s="122">
        <f t="shared" si="163"/>
        <v>0.14960035891278048</v>
      </c>
      <c r="AU782" s="122">
        <f t="shared" si="164"/>
        <v>0.12903383232592347</v>
      </c>
      <c r="AV782" s="122">
        <f t="shared" si="165"/>
        <v>1.9099147376212045E-2</v>
      </c>
      <c r="AW782" s="122">
        <f t="shared" si="166"/>
        <v>2.8738005365478339E-2</v>
      </c>
      <c r="AX782" s="122">
        <f t="shared" si="167"/>
        <v>0.99999999999999967</v>
      </c>
      <c r="AY782" s="122">
        <f>SUMPRODUCT(AN782:AW782,幕後結果_最佳化!$Z$1005:$AI$1005)</f>
        <v>-8.6266178315636988E-2</v>
      </c>
      <c r="AZ782" s="122">
        <f>(SUMPRODUCT(AN782:AW782,MMULT(AN782:AW782,幕後結果!$AB$9:$AK$18)))*252</f>
        <v>6.2397032938578553E-2</v>
      </c>
      <c r="BA782" s="122">
        <f t="shared" si="168"/>
        <v>0.24979398098949174</v>
      </c>
      <c r="BB782" s="98">
        <f t="shared" si="169"/>
        <v>-0.51709083543158196</v>
      </c>
      <c r="BC782" s="56"/>
      <c r="BD782" s="56"/>
    </row>
    <row r="783" spans="1:56">
      <c r="A783" s="91">
        <v>782</v>
      </c>
      <c r="B783" s="122">
        <v>0.86611408139958468</v>
      </c>
      <c r="C783" s="122">
        <v>0.54544765079821289</v>
      </c>
      <c r="D783" s="122">
        <v>0.56791830220367978</v>
      </c>
      <c r="E783" s="122">
        <v>7.6727596307222479E-2</v>
      </c>
      <c r="F783" s="122">
        <v>0.49451958156412323</v>
      </c>
      <c r="G783" s="122">
        <v>0.49639421466781575</v>
      </c>
      <c r="H783" s="122">
        <v>0.16448272207713899</v>
      </c>
      <c r="I783" s="122">
        <v>0.18528089079834453</v>
      </c>
      <c r="J783" s="122">
        <v>0.24250875907152469</v>
      </c>
      <c r="K783" s="100">
        <v>0.7280954598789966</v>
      </c>
      <c r="L783" s="101"/>
      <c r="M783" s="102">
        <v>782</v>
      </c>
      <c r="N783" s="125">
        <v>1.108208369252091</v>
      </c>
      <c r="O783" s="125">
        <v>0.11416789896414471</v>
      </c>
      <c r="P783" s="125">
        <v>0.17107677743275873</v>
      </c>
      <c r="Q783" s="125">
        <v>-1.4274327636121118</v>
      </c>
      <c r="R783" s="125">
        <v>-1.3737803912285228E-2</v>
      </c>
      <c r="S783" s="125">
        <v>-9.0384865297741517E-3</v>
      </c>
      <c r="T783" s="125">
        <v>-0.97619983670137345</v>
      </c>
      <c r="U783" s="122">
        <v>-0.89542155644712973</v>
      </c>
      <c r="V783" s="122">
        <v>-0.69825534836588332</v>
      </c>
      <c r="W783" s="94">
        <v>0.60706303525376282</v>
      </c>
      <c r="X783" s="56"/>
      <c r="Y783" s="95">
        <v>782</v>
      </c>
      <c r="Z783" s="122">
        <f>(幕後結果!$AB$2+幕後結果!$AB$4*幕後結果_最佳化!$N1784)*12/3</f>
        <v>-0.69227863450473104</v>
      </c>
      <c r="AA783" s="122">
        <f>(幕後結果!$AC$2+幕後結果!$AC$4*幕後結果_最佳化!$O1784)*12/3</f>
        <v>0.13918001359149287</v>
      </c>
      <c r="AB783" s="122">
        <f>(幕後結果!$AD$2+幕後結果!$AD$4*幕後結果_最佳化!$P1784)*12/3</f>
        <v>0.4039548561323964</v>
      </c>
      <c r="AC783" s="122">
        <f>(幕後結果!$AE$2+幕後結果!$AE$4*幕後結果_最佳化!$Q1784)*12/3</f>
        <v>-0.90853144207517245</v>
      </c>
      <c r="AD783" s="122">
        <f>(幕後結果!$AF$2+幕後結果!$AF$4*幕後結果_最佳化!$R1784)*12/3</f>
        <v>0.96380169695397233</v>
      </c>
      <c r="AE783" s="122">
        <f>(幕後結果!$AG$2+幕後結果!$AG$4*幕後結果_最佳化!$S1784)*12/3</f>
        <v>-0.22890678141801526</v>
      </c>
      <c r="AF783" s="122">
        <f>(幕後結果!$AH$2+幕後結果!$AH$4*幕後結果_最佳化!$T1784)*12/3</f>
        <v>-0.56139078829012723</v>
      </c>
      <c r="AG783" s="122">
        <f>(幕後結果!$AI$2+幕後結果!$AI$4*幕後結果_最佳化!$U1784)*12/3</f>
        <v>-0.70129348300445538</v>
      </c>
      <c r="AH783" s="122">
        <f>(幕後結果!$AJ$2+幕後結果!$AJ$4*幕後結果_最佳化!$V1784)*12/3</f>
        <v>0.70324559965647337</v>
      </c>
      <c r="AI783" s="96">
        <f>(幕後結果!$AK$2+幕後結果!$AK$4*幕後結果_最佳化!$W1784)*12/3</f>
        <v>-0.79553109907220854</v>
      </c>
      <c r="AJ783" s="56"/>
      <c r="AK783" s="56"/>
      <c r="AL783" s="56"/>
      <c r="AM783" s="104">
        <v>782</v>
      </c>
      <c r="AN783" s="122">
        <f t="shared" si="157"/>
        <v>9.4986098855657342E-2</v>
      </c>
      <c r="AO783" s="122">
        <f t="shared" si="158"/>
        <v>5.5855613142162489E-2</v>
      </c>
      <c r="AP783" s="122">
        <f t="shared" si="159"/>
        <v>0.17770124317565006</v>
      </c>
      <c r="AQ783" s="122">
        <f t="shared" si="160"/>
        <v>3.9505077859012449E-3</v>
      </c>
      <c r="AR783" s="122">
        <f t="shared" si="161"/>
        <v>0.1441218588897254</v>
      </c>
      <c r="AS783" s="122">
        <f t="shared" si="162"/>
        <v>8.9737589901697432E-2</v>
      </c>
      <c r="AT783" s="122">
        <f t="shared" si="163"/>
        <v>0.18988696631088833</v>
      </c>
      <c r="AU783" s="122">
        <f t="shared" si="164"/>
        <v>4.4876923937708098E-2</v>
      </c>
      <c r="AV783" s="122">
        <f t="shared" si="165"/>
        <v>0.16178410259387169</v>
      </c>
      <c r="AW783" s="122">
        <f t="shared" si="166"/>
        <v>3.7099095406737774E-2</v>
      </c>
      <c r="AX783" s="122">
        <f t="shared" si="167"/>
        <v>0.99999999999999978</v>
      </c>
      <c r="AY783" s="122">
        <f>SUMPRODUCT(AN783:AW783,幕後結果_最佳化!$Z$1005:$AI$1005)</f>
        <v>8.9481093706366435E-2</v>
      </c>
      <c r="AZ783" s="122">
        <f>(SUMPRODUCT(AN783:AW783,MMULT(AN783:AW783,幕後結果!$AB$9:$AK$18)))*252</f>
        <v>5.6015322936432292E-2</v>
      </c>
      <c r="BA783" s="122">
        <f t="shared" si="168"/>
        <v>0.23667556472190426</v>
      </c>
      <c r="BB783" s="98">
        <f t="shared" si="169"/>
        <v>0.19681412300040185</v>
      </c>
      <c r="BC783" s="56"/>
      <c r="BD783" s="56"/>
    </row>
    <row r="784" spans="1:56">
      <c r="A784" s="91">
        <v>783</v>
      </c>
      <c r="B784" s="122">
        <v>0.39945934001147454</v>
      </c>
      <c r="C784" s="122">
        <v>0.90568471872399336</v>
      </c>
      <c r="D784" s="122">
        <v>0.68169500204159328</v>
      </c>
      <c r="E784" s="122">
        <v>0.29321807727116256</v>
      </c>
      <c r="F784" s="122">
        <v>0.26473931732138234</v>
      </c>
      <c r="G784" s="122">
        <v>0.50506650327383995</v>
      </c>
      <c r="H784" s="122">
        <v>0.45466512464835596</v>
      </c>
      <c r="I784" s="122">
        <v>0.77152908956446065</v>
      </c>
      <c r="J784" s="122">
        <v>0.16454649853924397</v>
      </c>
      <c r="K784" s="100">
        <v>0.60664073859267931</v>
      </c>
      <c r="L784" s="101"/>
      <c r="M784" s="102">
        <v>783</v>
      </c>
      <c r="N784" s="125">
        <v>-0.25474678343038332</v>
      </c>
      <c r="O784" s="125">
        <v>1.3146410636173729</v>
      </c>
      <c r="P784" s="125">
        <v>0.47244387174917485</v>
      </c>
      <c r="Q784" s="125">
        <v>-0.54400772851065138</v>
      </c>
      <c r="R784" s="125">
        <v>-0.62880208533663273</v>
      </c>
      <c r="S784" s="125">
        <v>1.2700181763282905E-2</v>
      </c>
      <c r="T784" s="125">
        <v>-0.11388336913312978</v>
      </c>
      <c r="U784" s="122">
        <v>0.743891991295074</v>
      </c>
      <c r="V784" s="122">
        <v>-0.97594242412611287</v>
      </c>
      <c r="W784" s="94">
        <v>0.27057422399151726</v>
      </c>
      <c r="X784" s="56"/>
      <c r="Y784" s="95">
        <v>783</v>
      </c>
      <c r="Z784" s="122">
        <f>(幕後結果!$AB$2+幕後結果!$AB$4*幕後結果_最佳化!$N1785)*12/3</f>
        <v>-2.0883010381098601</v>
      </c>
      <c r="AA784" s="122">
        <f>(幕後結果!$AC$2+幕後結果!$AC$4*幕後結果_最佳化!$O1785)*12/3</f>
        <v>1.3861416649880802</v>
      </c>
      <c r="AB784" s="122">
        <f>(幕後結果!$AD$2+幕後結果!$AD$4*幕後結果_最佳化!$P1785)*12/3</f>
        <v>1.0253176274959623</v>
      </c>
      <c r="AC784" s="122">
        <f>(幕後結果!$AE$2+幕後結果!$AE$4*幕後結果_最佳化!$Q1785)*12/3</f>
        <v>0.36885162629551882</v>
      </c>
      <c r="AD784" s="122">
        <f>(幕後結果!$AF$2+幕後結果!$AF$4*幕後結果_最佳化!$R1785)*12/3</f>
        <v>7.6237543586065826E-2</v>
      </c>
      <c r="AE784" s="122">
        <f>(幕後結果!$AG$2+幕後結果!$AG$4*幕後結果_最佳化!$S1785)*12/3</f>
        <v>-7.2009165366319017E-2</v>
      </c>
      <c r="AF784" s="122">
        <f>(幕後結果!$AH$2+幕後結果!$AH$4*幕後結果_最佳化!$T1785)*12/3</f>
        <v>0.28359798902394118</v>
      </c>
      <c r="AG784" s="122">
        <f>(幕後結果!$AI$2+幕後結果!$AI$4*幕後結果_最佳化!$U1785)*12/3</f>
        <v>1.1602091212158427</v>
      </c>
      <c r="AH784" s="122">
        <f>(幕後結果!$AJ$2+幕後結果!$AJ$4*幕後結果_最佳化!$V1785)*12/3</f>
        <v>-1.6422784117672506E-2</v>
      </c>
      <c r="AI784" s="96">
        <f>(幕後結果!$AK$2+幕後結果!$AK$4*幕後結果_最佳化!$W1785)*12/3</f>
        <v>-4.8269591557263514E-2</v>
      </c>
      <c r="AJ784" s="56"/>
      <c r="AK784" s="56"/>
      <c r="AL784" s="56"/>
      <c r="AM784" s="104">
        <v>783</v>
      </c>
      <c r="AN784" s="122">
        <f t="shared" si="157"/>
        <v>8.3609210599901104E-2</v>
      </c>
      <c r="AO784" s="122">
        <f t="shared" si="158"/>
        <v>3.516384146981167E-2</v>
      </c>
      <c r="AP784" s="122">
        <f t="shared" si="159"/>
        <v>0.18441676470798904</v>
      </c>
      <c r="AQ784" s="122">
        <f t="shared" si="160"/>
        <v>0.11625063958677809</v>
      </c>
      <c r="AR784" s="122">
        <f t="shared" si="161"/>
        <v>0.12736114339501253</v>
      </c>
      <c r="AS784" s="122">
        <f t="shared" si="162"/>
        <v>8.9915208370910507E-2</v>
      </c>
      <c r="AT784" s="122">
        <f t="shared" si="163"/>
        <v>0.13650581318688787</v>
      </c>
      <c r="AU784" s="122">
        <f t="shared" si="164"/>
        <v>2.0262161835142106E-4</v>
      </c>
      <c r="AV784" s="122">
        <f t="shared" si="165"/>
        <v>0.13993360275693659</v>
      </c>
      <c r="AW784" s="122">
        <f t="shared" si="166"/>
        <v>8.6641154307421281E-2</v>
      </c>
      <c r="AX784" s="122">
        <f t="shared" si="167"/>
        <v>1</v>
      </c>
      <c r="AY784" s="122">
        <f>SUMPRODUCT(AN784:AW784,幕後結果_最佳化!$Z$1005:$AI$1005)</f>
        <v>2.4552613606804746E-2</v>
      </c>
      <c r="AZ784" s="122">
        <f>(SUMPRODUCT(AN784:AW784,MMULT(AN784:AW784,幕後結果!$AB$9:$AK$18)))*252</f>
        <v>6.2607554728606143E-2</v>
      </c>
      <c r="BA784" s="122">
        <f t="shared" si="168"/>
        <v>0.25021501699259807</v>
      </c>
      <c r="BB784" s="98">
        <f t="shared" si="169"/>
        <v>-7.3326479816109569E-2</v>
      </c>
      <c r="BC784" s="56"/>
      <c r="BD784" s="56"/>
    </row>
    <row r="785" spans="1:56">
      <c r="A785" s="91">
        <v>784</v>
      </c>
      <c r="B785" s="122">
        <v>0.67720660545245837</v>
      </c>
      <c r="C785" s="122">
        <v>0.32697418152861912</v>
      </c>
      <c r="D785" s="122">
        <v>1.9942524377626336E-2</v>
      </c>
      <c r="E785" s="122">
        <v>0.95135015315437177</v>
      </c>
      <c r="F785" s="122">
        <v>0.13973798217871436</v>
      </c>
      <c r="G785" s="122">
        <v>0.86234148454334081</v>
      </c>
      <c r="H785" s="122">
        <v>0.88322062394570677</v>
      </c>
      <c r="I785" s="122">
        <v>0.54376777917333241</v>
      </c>
      <c r="J785" s="122">
        <v>0.57300583289008156</v>
      </c>
      <c r="K785" s="100">
        <v>0.45939622664571855</v>
      </c>
      <c r="L785" s="101"/>
      <c r="M785" s="102">
        <v>784</v>
      </c>
      <c r="N785" s="125">
        <v>0.45990168722784663</v>
      </c>
      <c r="O785" s="125">
        <v>-0.44828383828063806</v>
      </c>
      <c r="P785" s="125">
        <v>-2.0549374283228277</v>
      </c>
      <c r="Q785" s="125">
        <v>1.6580880591558484</v>
      </c>
      <c r="R785" s="125">
        <v>-1.0814972926068209</v>
      </c>
      <c r="S785" s="125">
        <v>1.0908996732789671</v>
      </c>
      <c r="T785" s="125">
        <v>1.1912416017667224</v>
      </c>
      <c r="U785" s="122">
        <v>0.10993056553196391</v>
      </c>
      <c r="V785" s="122">
        <v>0.18403202172556779</v>
      </c>
      <c r="W785" s="94">
        <v>-0.10195492489909565</v>
      </c>
      <c r="X785" s="56"/>
      <c r="Y785" s="95">
        <v>784</v>
      </c>
      <c r="Z785" s="122">
        <f>(幕後結果!$AB$2+幕後結果!$AB$4*幕後結果_最佳化!$N1786)*12/3</f>
        <v>-1.3563141684190301</v>
      </c>
      <c r="AA785" s="122">
        <f>(幕後結果!$AC$2+幕後結果!$AC$4*幕後結果_最佳化!$O1786)*12/3</f>
        <v>-0.46645973430803983</v>
      </c>
      <c r="AB785" s="122">
        <f>(幕後結果!$AD$2+幕後結果!$AD$4*幕後結果_最佳化!$P1786)*12/3</f>
        <v>-2.5147237682463337</v>
      </c>
      <c r="AC785" s="122">
        <f>(幕後結果!$AE$2+幕後結果!$AE$4*幕後結果_最佳化!$Q1786)*12/3</f>
        <v>0.93543979836855806</v>
      </c>
      <c r="AD785" s="122">
        <f>(幕後結果!$AF$2+幕後結果!$AF$4*幕後結果_最佳化!$R1786)*12/3</f>
        <v>-1.1690503675526909</v>
      </c>
      <c r="AE785" s="122">
        <f>(幕後結果!$AG$2+幕後結果!$AG$4*幕後結果_最佳化!$S1786)*12/3</f>
        <v>1.1800898364648267</v>
      </c>
      <c r="AF785" s="122">
        <f>(幕後結果!$AH$2+幕後結果!$AH$4*幕後結果_最佳化!$T1786)*12/3</f>
        <v>1.1237032797589843</v>
      </c>
      <c r="AG785" s="122">
        <f>(幕後結果!$AI$2+幕後結果!$AI$4*幕後結果_最佳化!$U1786)*12/3</f>
        <v>-1.2656174926171744</v>
      </c>
      <c r="AH785" s="122">
        <f>(幕後結果!$AJ$2+幕後結果!$AJ$4*幕後結果_最佳化!$V1786)*12/3</f>
        <v>1.7269721097811876</v>
      </c>
      <c r="AI785" s="96">
        <f>(幕後結果!$AK$2+幕後結果!$AK$4*幕後結果_最佳化!$W1786)*12/3</f>
        <v>-3.0888144863290599</v>
      </c>
      <c r="AJ785" s="56"/>
      <c r="AK785" s="56"/>
      <c r="AL785" s="56"/>
      <c r="AM785" s="104">
        <v>784</v>
      </c>
      <c r="AN785" s="122">
        <f t="shared" si="157"/>
        <v>0.1556116234416148</v>
      </c>
      <c r="AO785" s="122">
        <f t="shared" si="158"/>
        <v>0.15360703515936178</v>
      </c>
      <c r="AP785" s="122">
        <f t="shared" si="159"/>
        <v>1.8419934706528026E-2</v>
      </c>
      <c r="AQ785" s="122">
        <f t="shared" si="160"/>
        <v>0.10188173322348378</v>
      </c>
      <c r="AR785" s="122">
        <f t="shared" si="161"/>
        <v>0.14126338011149453</v>
      </c>
      <c r="AS785" s="122">
        <f t="shared" si="162"/>
        <v>6.4838577943560474E-2</v>
      </c>
      <c r="AT785" s="122">
        <f t="shared" si="163"/>
        <v>5.7590423516846713E-2</v>
      </c>
      <c r="AU785" s="122">
        <f t="shared" si="164"/>
        <v>0.14762372250896275</v>
      </c>
      <c r="AV785" s="122">
        <f t="shared" si="165"/>
        <v>8.0989080346946407E-2</v>
      </c>
      <c r="AW785" s="122">
        <f t="shared" si="166"/>
        <v>7.8174489041200806E-2</v>
      </c>
      <c r="AX785" s="122">
        <f t="shared" si="167"/>
        <v>1</v>
      </c>
      <c r="AY785" s="122">
        <f>SUMPRODUCT(AN785:AW785,幕後結果_最佳化!$Z$1005:$AI$1005)</f>
        <v>-0.19645467864117924</v>
      </c>
      <c r="AZ785" s="122">
        <f>(SUMPRODUCT(AN785:AW785,MMULT(AN785:AW785,幕後結果!$AB$9:$AK$18)))*252</f>
        <v>6.9019913921137266E-2</v>
      </c>
      <c r="BA785" s="122">
        <f t="shared" si="168"/>
        <v>0.26271641349778141</v>
      </c>
      <c r="BB785" s="98">
        <f t="shared" si="169"/>
        <v>-0.91107622646957509</v>
      </c>
      <c r="BC785" s="56"/>
      <c r="BD785" s="56"/>
    </row>
    <row r="786" spans="1:56">
      <c r="A786" s="91">
        <v>785</v>
      </c>
      <c r="B786" s="122">
        <v>0.58675035335795589</v>
      </c>
      <c r="C786" s="122">
        <v>0.67920559843071504</v>
      </c>
      <c r="D786" s="122">
        <v>0.39050912776281232</v>
      </c>
      <c r="E786" s="122">
        <v>0.85767442001409333</v>
      </c>
      <c r="F786" s="122">
        <v>0.8169425255785947</v>
      </c>
      <c r="G786" s="122">
        <v>0.41271109176433507</v>
      </c>
      <c r="H786" s="122">
        <v>0.16680573635757967</v>
      </c>
      <c r="I786" s="122">
        <v>0.11085376086522825</v>
      </c>
      <c r="J786" s="122">
        <v>0.55859109099264748</v>
      </c>
      <c r="K786" s="100">
        <v>0.59033884075406484</v>
      </c>
      <c r="L786" s="101"/>
      <c r="M786" s="102">
        <v>785</v>
      </c>
      <c r="N786" s="125">
        <v>0.2191935325315478</v>
      </c>
      <c r="O786" s="125">
        <v>0.46547853758332736</v>
      </c>
      <c r="P786" s="125">
        <v>-0.27799231832601146</v>
      </c>
      <c r="Q786" s="125">
        <v>1.0699292409504786</v>
      </c>
      <c r="R786" s="125">
        <v>0.90377456973654346</v>
      </c>
      <c r="S786" s="125">
        <v>-0.22057652200676395</v>
      </c>
      <c r="T786" s="125">
        <v>-0.96686510524445002</v>
      </c>
      <c r="U786" s="122">
        <v>-1.2220002783363415</v>
      </c>
      <c r="V786" s="122">
        <v>0.14739808366720367</v>
      </c>
      <c r="W786" s="94">
        <v>0.22841668632575216</v>
      </c>
      <c r="X786" s="56"/>
      <c r="Y786" s="95">
        <v>785</v>
      </c>
      <c r="Z786" s="122">
        <f>(幕後結果!$AB$2+幕後結果!$AB$4*幕後結果_最佳化!$N1787)*12/3</f>
        <v>-1.6028622489080495</v>
      </c>
      <c r="AA786" s="122">
        <f>(幕後結果!$AC$2+幕後結果!$AC$4*幕後結果_最佳化!$O1787)*12/3</f>
        <v>0.49594160962321965</v>
      </c>
      <c r="AB786" s="122">
        <f>(幕後結果!$AD$2+幕後結果!$AD$4*幕後結果_最佳化!$P1787)*12/3</f>
        <v>-0.12078869332732974</v>
      </c>
      <c r="AC786" s="122">
        <f>(幕後結果!$AE$2+幕後結果!$AE$4*幕後結果_最佳化!$Q1787)*12/3</f>
        <v>1.4960871201629811</v>
      </c>
      <c r="AD786" s="122">
        <f>(幕後結果!$AF$2+幕後結果!$AF$4*幕後結果_最佳化!$R1787)*12/3</f>
        <v>2.9993288918495455</v>
      </c>
      <c r="AE786" s="122">
        <f>(幕後結果!$AG$2+幕後結果!$AG$4*幕後結果_最佳化!$S1787)*12/3</f>
        <v>8.8018903691364503E-3</v>
      </c>
      <c r="AF786" s="122">
        <f>(幕後結果!$AH$2+幕後結果!$AH$4*幕後結果_最佳化!$T1787)*12/3</f>
        <v>-0.46588586174199936</v>
      </c>
      <c r="AG786" s="122">
        <f>(幕後結果!$AI$2+幕後結果!$AI$4*幕後結果_最佳化!$U1787)*12/3</f>
        <v>-0.95932571235850483</v>
      </c>
      <c r="AH786" s="122">
        <f>(幕後結果!$AJ$2+幕後結果!$AJ$4*幕後結果_最佳化!$V1787)*12/3</f>
        <v>1.1036328980015397</v>
      </c>
      <c r="AI786" s="96">
        <f>(幕後結果!$AK$2+幕後結果!$AK$4*幕後結果_最佳化!$W1787)*12/3</f>
        <v>-1.6517060526332614</v>
      </c>
      <c r="AJ786" s="56"/>
      <c r="AK786" s="56"/>
      <c r="AL786" s="56"/>
      <c r="AM786" s="104">
        <v>785</v>
      </c>
      <c r="AN786" s="122">
        <f t="shared" si="157"/>
        <v>0.2102084796604983</v>
      </c>
      <c r="AO786" s="122">
        <f t="shared" si="158"/>
        <v>4.0370242810264551E-2</v>
      </c>
      <c r="AP786" s="122">
        <f t="shared" si="159"/>
        <v>0.15272116863648966</v>
      </c>
      <c r="AQ786" s="122">
        <f t="shared" si="160"/>
        <v>2.2989126194613744E-2</v>
      </c>
      <c r="AR786" s="122">
        <f t="shared" si="161"/>
        <v>6.8301291914855636E-2</v>
      </c>
      <c r="AS786" s="122">
        <f t="shared" si="162"/>
        <v>6.5478367928555145E-2</v>
      </c>
      <c r="AT786" s="122">
        <f t="shared" si="163"/>
        <v>4.153035860387734E-2</v>
      </c>
      <c r="AU786" s="122">
        <f t="shared" si="164"/>
        <v>3.5932747478901933E-2</v>
      </c>
      <c r="AV786" s="122">
        <f t="shared" si="165"/>
        <v>0.22647634630794675</v>
      </c>
      <c r="AW786" s="122">
        <f t="shared" si="166"/>
        <v>0.13599187046399694</v>
      </c>
      <c r="AX786" s="122">
        <f t="shared" si="167"/>
        <v>1</v>
      </c>
      <c r="AY786" s="122">
        <f>SUMPRODUCT(AN786:AW786,幕後結果_最佳化!$Z$1005:$AI$1005)</f>
        <v>-0.3252573705354791</v>
      </c>
      <c r="AZ786" s="122">
        <f>(SUMPRODUCT(AN786:AW786,MMULT(AN786:AW786,幕後結果!$AB$9:$AK$18)))*252</f>
        <v>5.6768727816582105E-2</v>
      </c>
      <c r="BA786" s="122">
        <f t="shared" si="168"/>
        <v>0.23826188914004293</v>
      </c>
      <c r="BB786" s="98">
        <f t="shared" si="169"/>
        <v>-1.5451794320286265</v>
      </c>
      <c r="BC786" s="56"/>
      <c r="BD786" s="56"/>
    </row>
    <row r="787" spans="1:56">
      <c r="A787" s="91">
        <v>786</v>
      </c>
      <c r="B787" s="122">
        <v>0.6111355993455716</v>
      </c>
      <c r="C787" s="122">
        <v>0.71499423717041366</v>
      </c>
      <c r="D787" s="122">
        <v>0.17793716296057349</v>
      </c>
      <c r="E787" s="122">
        <v>0.71250185900627461</v>
      </c>
      <c r="F787" s="122">
        <v>0.43780349837498811</v>
      </c>
      <c r="G787" s="122">
        <v>0.27363187149884882</v>
      </c>
      <c r="H787" s="122">
        <v>0.93531420465079873</v>
      </c>
      <c r="I787" s="122">
        <v>0.93350580757995649</v>
      </c>
      <c r="J787" s="122">
        <v>3.469470545939779E-2</v>
      </c>
      <c r="K787" s="100">
        <v>0.22337035235136193</v>
      </c>
      <c r="L787" s="101"/>
      <c r="M787" s="102">
        <v>786</v>
      </c>
      <c r="N787" s="125">
        <v>0.28228002431426147</v>
      </c>
      <c r="O787" s="125">
        <v>0.5680345239858412</v>
      </c>
      <c r="P787" s="125">
        <v>-0.92325501307291269</v>
      </c>
      <c r="Q787" s="125">
        <v>0.56070848493056791</v>
      </c>
      <c r="R787" s="125">
        <v>-0.15654050200640945</v>
      </c>
      <c r="S787" s="125">
        <v>-0.6018653914846438</v>
      </c>
      <c r="T787" s="125">
        <v>1.5165846207894624</v>
      </c>
      <c r="U787" s="122">
        <v>1.5024211217921033</v>
      </c>
      <c r="V787" s="122">
        <v>-1.8158759003277836</v>
      </c>
      <c r="W787" s="94">
        <v>-0.76085997933598148</v>
      </c>
      <c r="X787" s="56"/>
      <c r="Y787" s="95">
        <v>786</v>
      </c>
      <c r="Z787" s="122">
        <f>(幕後結果!$AB$2+幕後結果!$AB$4*幕後結果_最佳化!$N1788)*12/3</f>
        <v>-1.5382451881631045</v>
      </c>
      <c r="AA787" s="122">
        <f>(幕後結果!$AC$2+幕後結果!$AC$4*幕後結果_最佳化!$O1788)*12/3</f>
        <v>0.60545541159226413</v>
      </c>
      <c r="AB787" s="122">
        <f>(幕後結果!$AD$2+幕後結果!$AD$4*幕後結果_最佳化!$P1788)*12/3</f>
        <v>-0.8030823141994623</v>
      </c>
      <c r="AC787" s="122">
        <f>(幕後結果!$AE$2+幕後結果!$AE$4*幕後結果_最佳化!$Q1788)*12/3</f>
        <v>0.66757974127531128</v>
      </c>
      <c r="AD787" s="122">
        <f>(幕後結果!$AF$2+幕後結果!$AF$4*幕後結果_最佳化!$R1788)*12/3</f>
        <v>0.70039265164344622</v>
      </c>
      <c r="AE787" s="122">
        <f>(幕後結果!$AG$2+幕後結果!$AG$4*幕後結果_最佳化!$S1788)*12/3</f>
        <v>-0.18762281523427879</v>
      </c>
      <c r="AF787" s="122">
        <f>(幕後結果!$AH$2+幕後結果!$AH$4*幕後結果_最佳化!$T1788)*12/3</f>
        <v>1.7922079213615734</v>
      </c>
      <c r="AG787" s="122">
        <f>(幕後結果!$AI$2+幕後結果!$AI$4*幕後結果_最佳化!$U1788)*12/3</f>
        <v>1.0562509679512213</v>
      </c>
      <c r="AH787" s="122">
        <f>(幕後結果!$AJ$2+幕後結果!$AJ$4*幕後結果_最佳化!$V1788)*12/3</f>
        <v>-0.75950400255668538</v>
      </c>
      <c r="AI787" s="96">
        <f>(幕後結果!$AK$2+幕後結果!$AK$4*幕後結果_最佳化!$W1788)*12/3</f>
        <v>-1.3555381632320784</v>
      </c>
      <c r="AJ787" s="56"/>
      <c r="AK787" s="56"/>
      <c r="AL787" s="56"/>
      <c r="AM787" s="104">
        <v>786</v>
      </c>
      <c r="AN787" s="122">
        <f t="shared" si="157"/>
        <v>0.18088126781495592</v>
      </c>
      <c r="AO787" s="122">
        <f t="shared" si="158"/>
        <v>7.9681716158220388E-3</v>
      </c>
      <c r="AP787" s="122">
        <f t="shared" si="159"/>
        <v>8.3130335588982557E-2</v>
      </c>
      <c r="AQ787" s="122">
        <f t="shared" si="160"/>
        <v>0.13866587038983094</v>
      </c>
      <c r="AR787" s="122">
        <f t="shared" si="161"/>
        <v>7.5490803831267606E-2</v>
      </c>
      <c r="AS787" s="122">
        <f t="shared" si="162"/>
        <v>0.15008516824407911</v>
      </c>
      <c r="AT787" s="122">
        <f t="shared" si="163"/>
        <v>2.0944522712862963E-2</v>
      </c>
      <c r="AU787" s="122">
        <f t="shared" si="164"/>
        <v>0.15045679562370973</v>
      </c>
      <c r="AV787" s="122">
        <f t="shared" si="165"/>
        <v>5.1245942535963207E-3</v>
      </c>
      <c r="AW787" s="122">
        <f t="shared" si="166"/>
        <v>0.18725246992489286</v>
      </c>
      <c r="AX787" s="122">
        <f t="shared" si="167"/>
        <v>1</v>
      </c>
      <c r="AY787" s="122">
        <f>SUMPRODUCT(AN787:AW787,幕後結果_最佳化!$Z$1005:$AI$1005)</f>
        <v>-0.56925419679504152</v>
      </c>
      <c r="AZ787" s="122">
        <f>(SUMPRODUCT(AN787:AW787,MMULT(AN787:AW787,幕後結果!$AB$9:$AK$18)))*252</f>
        <v>8.1411532002746076E-2</v>
      </c>
      <c r="BA787" s="122">
        <f t="shared" si="168"/>
        <v>0.28532706146236125</v>
      </c>
      <c r="BB787" s="98">
        <f t="shared" si="169"/>
        <v>-2.145447381182922</v>
      </c>
      <c r="BC787" s="56"/>
      <c r="BD787" s="56"/>
    </row>
    <row r="788" spans="1:56">
      <c r="A788" s="91">
        <v>787</v>
      </c>
      <c r="B788" s="122">
        <v>0.70850523925495645</v>
      </c>
      <c r="C788" s="122">
        <v>0.2687467751053616</v>
      </c>
      <c r="D788" s="122">
        <v>0.38069380235110462</v>
      </c>
      <c r="E788" s="122">
        <v>0.85175186422047</v>
      </c>
      <c r="F788" s="122">
        <v>0.31287305933113729</v>
      </c>
      <c r="G788" s="122">
        <v>0.39181011945208088</v>
      </c>
      <c r="H788" s="122">
        <v>0.2889332619607643</v>
      </c>
      <c r="I788" s="122">
        <v>0.45191032312438417</v>
      </c>
      <c r="J788" s="122">
        <v>0.65339251262420861</v>
      </c>
      <c r="K788" s="100">
        <v>0.54697103803820513</v>
      </c>
      <c r="L788" s="101"/>
      <c r="M788" s="102">
        <v>787</v>
      </c>
      <c r="N788" s="125">
        <v>0.54902321034036283</v>
      </c>
      <c r="O788" s="125">
        <v>-0.61660764579416982</v>
      </c>
      <c r="P788" s="125">
        <v>-0.30365912125308436</v>
      </c>
      <c r="Q788" s="125">
        <v>1.0439764800163371</v>
      </c>
      <c r="R788" s="125">
        <v>-0.487722914619099</v>
      </c>
      <c r="S788" s="125">
        <v>-0.27460433055067351</v>
      </c>
      <c r="T788" s="125">
        <v>-0.55650376123125656</v>
      </c>
      <c r="U788" s="122">
        <v>-0.12083636472324961</v>
      </c>
      <c r="V788" s="122">
        <v>0.39449587138102249</v>
      </c>
      <c r="W788" s="94">
        <v>0.11801228494896132</v>
      </c>
      <c r="X788" s="56"/>
      <c r="Y788" s="95">
        <v>787</v>
      </c>
      <c r="Z788" s="122">
        <f>(幕後結果!$AB$2+幕後結果!$AB$4*幕後結果_最佳化!$N1789)*12/3</f>
        <v>-1.2650304290651573</v>
      </c>
      <c r="AA788" s="122">
        <f>(幕後結果!$AC$2+幕後結果!$AC$4*幕後結果_最佳化!$O1789)*12/3</f>
        <v>-0.64299839094684685</v>
      </c>
      <c r="AB788" s="122">
        <f>(幕後結果!$AD$2+幕後結果!$AD$4*幕後結果_最佳化!$P1789)*12/3</f>
        <v>-0.56605587273511615</v>
      </c>
      <c r="AC788" s="122">
        <f>(幕後結果!$AE$2+幕後結果!$AE$4*幕後結果_最佳化!$Q1789)*12/3</f>
        <v>1.1345935652845913</v>
      </c>
      <c r="AD788" s="122">
        <f>(幕後結果!$AF$2+幕後結果!$AF$4*幕後結果_最佳化!$R1789)*12/3</f>
        <v>0.44860018787571282</v>
      </c>
      <c r="AE788" s="122">
        <f>(幕後結果!$AG$2+幕後結果!$AG$4*幕後結果_最佳化!$S1789)*12/3</f>
        <v>-2.185875626537816E-2</v>
      </c>
      <c r="AF788" s="122">
        <f>(幕後結果!$AH$2+幕後結果!$AH$4*幕後結果_最佳化!$T1789)*12/3</f>
        <v>-0.33801862319570358</v>
      </c>
      <c r="AG788" s="122">
        <f>(幕後結果!$AI$2+幕後結果!$AI$4*幕後結果_最佳化!$U1789)*12/3</f>
        <v>-0.82226241269123923</v>
      </c>
      <c r="AH788" s="122">
        <f>(幕後結果!$AJ$2+幕後結果!$AJ$4*幕後結果_最佳化!$V1789)*12/3</f>
        <v>1.4267963647724031</v>
      </c>
      <c r="AI788" s="96">
        <f>(幕後結果!$AK$2+幕後結果!$AK$4*幕後結果_最佳化!$W1789)*12/3</f>
        <v>-2.3503113034955043</v>
      </c>
      <c r="AJ788" s="56"/>
      <c r="AK788" s="56"/>
      <c r="AL788" s="56"/>
      <c r="AM788" s="104">
        <v>787</v>
      </c>
      <c r="AN788" s="122">
        <f t="shared" si="157"/>
        <v>0.17057400444322027</v>
      </c>
      <c r="AO788" s="122">
        <f t="shared" si="158"/>
        <v>0.14094482047555862</v>
      </c>
      <c r="AP788" s="122">
        <f t="shared" si="159"/>
        <v>0.12740145074281442</v>
      </c>
      <c r="AQ788" s="122">
        <f t="shared" si="160"/>
        <v>1.0316975158315544E-2</v>
      </c>
      <c r="AR788" s="122">
        <f t="shared" si="161"/>
        <v>0.20244317489684019</v>
      </c>
      <c r="AS788" s="122">
        <f t="shared" si="162"/>
        <v>0.19354850011346825</v>
      </c>
      <c r="AT788" s="122">
        <f t="shared" si="163"/>
        <v>1.7337366880787491E-2</v>
      </c>
      <c r="AU788" s="122">
        <f t="shared" si="164"/>
        <v>2.9981647582118943E-2</v>
      </c>
      <c r="AV788" s="122">
        <f t="shared" si="165"/>
        <v>5.4904314733259775E-2</v>
      </c>
      <c r="AW788" s="122">
        <f t="shared" si="166"/>
        <v>5.254774497361623E-2</v>
      </c>
      <c r="AX788" s="122">
        <f t="shared" si="167"/>
        <v>0.99999999999999967</v>
      </c>
      <c r="AY788" s="122">
        <f>SUMPRODUCT(AN788:AW788,幕後結果_最佳化!$Z$1005:$AI$1005)</f>
        <v>-0.15171958354782608</v>
      </c>
      <c r="AZ788" s="122">
        <f>(SUMPRODUCT(AN788:AW788,MMULT(AN788:AW788,幕後結果!$AB$9:$AK$18)))*252</f>
        <v>6.8000094179442541E-2</v>
      </c>
      <c r="BA788" s="122">
        <f t="shared" si="168"/>
        <v>0.26076827678888115</v>
      </c>
      <c r="BB788" s="98">
        <f t="shared" si="169"/>
        <v>-0.74633151679485432</v>
      </c>
      <c r="BC788" s="56"/>
      <c r="BD788" s="56"/>
    </row>
    <row r="789" spans="1:56">
      <c r="A789" s="91">
        <v>788</v>
      </c>
      <c r="B789" s="122">
        <v>0.30765093911733676</v>
      </c>
      <c r="C789" s="122">
        <v>1.193593738326526E-2</v>
      </c>
      <c r="D789" s="122">
        <v>0.95135659612633705</v>
      </c>
      <c r="E789" s="122">
        <v>0.91170190372076432</v>
      </c>
      <c r="F789" s="122">
        <v>0.24538008956186341</v>
      </c>
      <c r="G789" s="122">
        <v>0.20676094228221897</v>
      </c>
      <c r="H789" s="122">
        <v>5.7005600836717685E-2</v>
      </c>
      <c r="I789" s="122">
        <v>0.37699150106831025</v>
      </c>
      <c r="J789" s="122">
        <v>0.68617702768502675</v>
      </c>
      <c r="K789" s="100">
        <v>5.1627589546322739E-2</v>
      </c>
      <c r="L789" s="101"/>
      <c r="M789" s="102">
        <v>788</v>
      </c>
      <c r="N789" s="125">
        <v>-0.50251987096206696</v>
      </c>
      <c r="O789" s="125">
        <v>-2.2591850760172316</v>
      </c>
      <c r="P789" s="125">
        <v>1.6581519138052019</v>
      </c>
      <c r="Q789" s="125">
        <v>1.3513098671624026</v>
      </c>
      <c r="R789" s="125">
        <v>-0.68910025570504918</v>
      </c>
      <c r="S789" s="125">
        <v>-0.81771160110097341</v>
      </c>
      <c r="T789" s="125">
        <v>-1.5804178706428496</v>
      </c>
      <c r="U789" s="122">
        <v>-0.3133918147441353</v>
      </c>
      <c r="V789" s="122">
        <v>0.48504285772585476</v>
      </c>
      <c r="W789" s="94">
        <v>-1.6292732842772866</v>
      </c>
      <c r="X789" s="56"/>
      <c r="Y789" s="95">
        <v>788</v>
      </c>
      <c r="Z789" s="122">
        <f>(幕後結果!$AB$2+幕後結果!$AB$4*幕後結果_最佳化!$N1790)*12/3</f>
        <v>-2.3420854568589839</v>
      </c>
      <c r="AA789" s="122">
        <f>(幕後結果!$AC$2+幕後結果!$AC$4*幕後結果_最佳化!$O1790)*12/3</f>
        <v>-2.3976990593885734</v>
      </c>
      <c r="AB789" s="122">
        <f>(幕後結果!$AD$2+幕後結果!$AD$4*幕後結果_最佳化!$P1790)*12/3</f>
        <v>0.76179234266801166</v>
      </c>
      <c r="AC789" s="122">
        <f>(幕後結果!$AE$2+幕後結果!$AE$4*幕後結果_最佳化!$Q1790)*12/3</f>
        <v>1.7071731368632523</v>
      </c>
      <c r="AD789" s="122">
        <f>(幕後結果!$AF$2+幕後結果!$AF$4*幕後結果_最佳化!$R1790)*12/3</f>
        <v>0.70654138822132795</v>
      </c>
      <c r="AE789" s="122">
        <f>(幕後結果!$AG$2+幕後結果!$AG$4*幕後結果_最佳化!$S1790)*12/3</f>
        <v>-0.76606365414640021</v>
      </c>
      <c r="AF789" s="122">
        <f>(幕後結果!$AH$2+幕後結果!$AH$4*幕後結果_最佳化!$T1790)*12/3</f>
        <v>-1.7454109628987389</v>
      </c>
      <c r="AG789" s="122">
        <f>(幕後結果!$AI$2+幕後結果!$AI$4*幕後結果_最佳化!$U1790)*12/3</f>
        <v>-1.7035405708570543</v>
      </c>
      <c r="AH789" s="122">
        <f>(幕後結果!$AJ$2+幕後結果!$AJ$4*幕後結果_最佳化!$V1790)*12/3</f>
        <v>1.0300860591411383</v>
      </c>
      <c r="AI789" s="96">
        <f>(幕後結果!$AK$2+幕後結果!$AK$4*幕後結果_最佳化!$W1790)*12/3</f>
        <v>-5.1235947618585929</v>
      </c>
      <c r="AJ789" s="56"/>
      <c r="AK789" s="56"/>
      <c r="AL789" s="56"/>
      <c r="AM789" s="104">
        <v>788</v>
      </c>
      <c r="AN789" s="122">
        <f t="shared" si="157"/>
        <v>0.17779001221223917</v>
      </c>
      <c r="AO789" s="122">
        <f t="shared" si="158"/>
        <v>6.1159690199155348E-2</v>
      </c>
      <c r="AP789" s="122">
        <f t="shared" si="159"/>
        <v>3.184957412507005E-2</v>
      </c>
      <c r="AQ789" s="122">
        <f t="shared" si="160"/>
        <v>1.7021770996108843E-2</v>
      </c>
      <c r="AR789" s="122">
        <f t="shared" si="161"/>
        <v>0.19326581033306245</v>
      </c>
      <c r="AS789" s="122">
        <f t="shared" si="162"/>
        <v>0.1248784804043982</v>
      </c>
      <c r="AT789" s="122">
        <f t="shared" si="163"/>
        <v>2.054192937965962E-2</v>
      </c>
      <c r="AU789" s="122">
        <f t="shared" si="164"/>
        <v>0.19536619276003642</v>
      </c>
      <c r="AV789" s="122">
        <f t="shared" si="165"/>
        <v>0.14268424834195659</v>
      </c>
      <c r="AW789" s="122">
        <f t="shared" si="166"/>
        <v>3.5442291248313218E-2</v>
      </c>
      <c r="AX789" s="122">
        <f t="shared" si="167"/>
        <v>0.99999999999999989</v>
      </c>
      <c r="AY789" s="122">
        <f>SUMPRODUCT(AN789:AW789,幕後結果_最佳化!$Z$1005:$AI$1005)</f>
        <v>-0.10922753397078977</v>
      </c>
      <c r="AZ789" s="122">
        <f>(SUMPRODUCT(AN789:AW789,MMULT(AN789:AW789,幕後結果!$AB$9:$AK$18)))*252</f>
        <v>6.7918641759378534E-2</v>
      </c>
      <c r="BA789" s="122">
        <f t="shared" si="168"/>
        <v>0.26061205221435663</v>
      </c>
      <c r="BB789" s="98">
        <f t="shared" si="169"/>
        <v>-0.58373176788333259</v>
      </c>
      <c r="BC789" s="56"/>
      <c r="BD789" s="56"/>
    </row>
    <row r="790" spans="1:56">
      <c r="A790" s="91">
        <v>789</v>
      </c>
      <c r="B790" s="122">
        <v>0.57185984515360544</v>
      </c>
      <c r="C790" s="122">
        <v>0.36856566065573881</v>
      </c>
      <c r="D790" s="122">
        <v>0.38918718562201593</v>
      </c>
      <c r="E790" s="122">
        <v>0.5996663326818108</v>
      </c>
      <c r="F790" s="122">
        <v>0.62385001819367236</v>
      </c>
      <c r="G790" s="122">
        <v>0.64395182749874036</v>
      </c>
      <c r="H790" s="122">
        <v>0.68447207354299766</v>
      </c>
      <c r="I790" s="122">
        <v>0.16056264149290245</v>
      </c>
      <c r="J790" s="122">
        <v>0.29042555889324051</v>
      </c>
      <c r="K790" s="100">
        <v>0.75815426542380537</v>
      </c>
      <c r="L790" s="101"/>
      <c r="M790" s="102">
        <v>789</v>
      </c>
      <c r="N790" s="125">
        <v>0.18111117955700592</v>
      </c>
      <c r="O790" s="125">
        <v>-0.33565463189036859</v>
      </c>
      <c r="P790" s="125">
        <v>-0.28143813613857999</v>
      </c>
      <c r="Q790" s="125">
        <v>0.25248354079920665</v>
      </c>
      <c r="R790" s="125">
        <v>0.31560813318405356</v>
      </c>
      <c r="S790" s="125">
        <v>0.36904209980302322</v>
      </c>
      <c r="T790" s="125">
        <v>0.48024125788646504</v>
      </c>
      <c r="U790" s="122">
        <v>-0.99214810542729437</v>
      </c>
      <c r="V790" s="122">
        <v>-0.55214192776520798</v>
      </c>
      <c r="W790" s="94">
        <v>0.70037768375421272</v>
      </c>
      <c r="X790" s="56"/>
      <c r="Y790" s="95">
        <v>789</v>
      </c>
      <c r="Z790" s="122">
        <f>(幕後結果!$AB$2+幕後結果!$AB$4*幕後結果_最佳化!$N1791)*12/3</f>
        <v>-1.6418685344999309</v>
      </c>
      <c r="AA790" s="122">
        <f>(幕後結果!$AC$2+幕後結果!$AC$4*幕後結果_最佳化!$O1791)*12/3</f>
        <v>-0.35197941241662206</v>
      </c>
      <c r="AB790" s="122">
        <f>(幕後結果!$AD$2+幕後結果!$AD$4*幕後結果_最佳化!$P1791)*12/3</f>
        <v>-0.48507224080759026</v>
      </c>
      <c r="AC790" s="122">
        <f>(幕後結果!$AE$2+幕後結果!$AE$4*幕後結果_最佳化!$Q1791)*12/3</f>
        <v>0.3326688472292253</v>
      </c>
      <c r="AD790" s="122">
        <f>(幕後結果!$AF$2+幕後結果!$AF$4*幕後結果_最佳化!$R1791)*12/3</f>
        <v>1.6649440799838209</v>
      </c>
      <c r="AE790" s="122">
        <f>(幕後結果!$AG$2+幕後結果!$AG$4*幕後結果_最佳化!$S1791)*12/3</f>
        <v>0.19720866551184882</v>
      </c>
      <c r="AF790" s="122">
        <f>(幕後結果!$AH$2+幕後結果!$AH$4*幕後結果_最佳化!$T1791)*12/3</f>
        <v>0.54844875823486028</v>
      </c>
      <c r="AG790" s="122">
        <f>(幕後結果!$AI$2+幕後結果!$AI$4*幕後結果_最佳化!$U1791)*12/3</f>
        <v>-1.5617435190522329</v>
      </c>
      <c r="AH790" s="122">
        <f>(幕後結果!$AJ$2+幕後結果!$AJ$4*幕後結果_最佳化!$V1791)*12/3</f>
        <v>0.73766473531040555</v>
      </c>
      <c r="AI790" s="96">
        <f>(幕後結果!$AK$2+幕後結果!$AK$4*幕後結果_最佳化!$W1791)*12/3</f>
        <v>-1.5294083467209036</v>
      </c>
      <c r="AJ790" s="56"/>
      <c r="AK790" s="56"/>
      <c r="AL790" s="56"/>
      <c r="AM790" s="104">
        <v>789</v>
      </c>
      <c r="AN790" s="122">
        <f t="shared" si="157"/>
        <v>0.1002342676140914</v>
      </c>
      <c r="AO790" s="122">
        <f t="shared" si="158"/>
        <v>7.4907658641270566E-2</v>
      </c>
      <c r="AP790" s="122">
        <f t="shared" si="159"/>
        <v>0.15613056723414254</v>
      </c>
      <c r="AQ790" s="122">
        <f t="shared" si="160"/>
        <v>6.0666133046403087E-2</v>
      </c>
      <c r="AR790" s="122">
        <f t="shared" si="161"/>
        <v>0.11412377037207304</v>
      </c>
      <c r="AS790" s="122">
        <f t="shared" si="162"/>
        <v>2.9886215341810376E-2</v>
      </c>
      <c r="AT790" s="122">
        <f t="shared" si="163"/>
        <v>0.14116437345006333</v>
      </c>
      <c r="AU790" s="122">
        <f t="shared" si="164"/>
        <v>0.11091090056499632</v>
      </c>
      <c r="AV790" s="122">
        <f t="shared" si="165"/>
        <v>3.2274735759046359E-2</v>
      </c>
      <c r="AW790" s="122">
        <f t="shared" si="166"/>
        <v>0.17970137797610303</v>
      </c>
      <c r="AX790" s="122">
        <f t="shared" si="167"/>
        <v>1</v>
      </c>
      <c r="AY790" s="122">
        <f>SUMPRODUCT(AN790:AW790,幕後結果_最佳化!$Z$1005:$AI$1005)</f>
        <v>-0.3133486102970876</v>
      </c>
      <c r="AZ790" s="122">
        <f>(SUMPRODUCT(AN790:AW790,MMULT(AN790:AW790,幕後結果!$AB$9:$AK$18)))*252</f>
        <v>8.5645771310663796E-2</v>
      </c>
      <c r="BA790" s="122">
        <f t="shared" si="168"/>
        <v>0.29265298787243538</v>
      </c>
      <c r="BB790" s="98">
        <f t="shared" si="169"/>
        <v>-1.2173072719570965</v>
      </c>
      <c r="BC790" s="56"/>
      <c r="BD790" s="56"/>
    </row>
    <row r="791" spans="1:56">
      <c r="A791" s="91">
        <v>790</v>
      </c>
      <c r="B791" s="122">
        <v>0.67426875095303052</v>
      </c>
      <c r="C791" s="122">
        <v>0.20835155482196699</v>
      </c>
      <c r="D791" s="122">
        <v>0.54133945563892905</v>
      </c>
      <c r="E791" s="122">
        <v>5.903782484437059E-2</v>
      </c>
      <c r="F791" s="122">
        <v>3.5015392099841947E-3</v>
      </c>
      <c r="G791" s="122">
        <v>0.74742889584886929</v>
      </c>
      <c r="H791" s="122">
        <v>0.45890517017098564</v>
      </c>
      <c r="I791" s="122">
        <v>0.34563188685599533</v>
      </c>
      <c r="J791" s="122">
        <v>0.10616403119881679</v>
      </c>
      <c r="K791" s="100">
        <v>0.30689189125149996</v>
      </c>
      <c r="L791" s="101"/>
      <c r="M791" s="102">
        <v>790</v>
      </c>
      <c r="N791" s="125">
        <v>0.45173139522422778</v>
      </c>
      <c r="O791" s="125">
        <v>-0.81215428096692255</v>
      </c>
      <c r="P791" s="125">
        <v>0.10380879255464394</v>
      </c>
      <c r="Q791" s="125">
        <v>-1.562901989352119</v>
      </c>
      <c r="R791" s="125">
        <v>-2.6966978385854281</v>
      </c>
      <c r="S791" s="125">
        <v>0.66642074193610856</v>
      </c>
      <c r="T791" s="125">
        <v>-0.10319231342586536</v>
      </c>
      <c r="U791" s="122">
        <v>-0.3971406113213421</v>
      </c>
      <c r="V791" s="122">
        <v>-1.2471893898324706</v>
      </c>
      <c r="W791" s="94">
        <v>-0.50467975519613761</v>
      </c>
      <c r="X791" s="56"/>
      <c r="Y791" s="95">
        <v>790</v>
      </c>
      <c r="Z791" s="122">
        <f>(幕後結果!$AB$2+幕後結果!$AB$4*幕後結果_最佳化!$N1792)*12/3</f>
        <v>-1.3646826834494765</v>
      </c>
      <c r="AA791" s="122">
        <f>(幕後結果!$AC$2+幕後結果!$AC$4*幕後結果_最佳化!$O1792)*12/3</f>
        <v>-0.85142915478196401</v>
      </c>
      <c r="AB791" s="122">
        <f>(幕後結果!$AD$2+幕後結果!$AD$4*幕後結果_最佳化!$P1792)*12/3</f>
        <v>-0.20354879425000863</v>
      </c>
      <c r="AC791" s="122">
        <f>(幕後結果!$AE$2+幕後結果!$AE$4*幕後結果_最佳化!$Q1792)*12/3</f>
        <v>-1.5295114069455222</v>
      </c>
      <c r="AD791" s="122">
        <f>(幕後結果!$AF$2+幕後結果!$AF$4*幕後結果_最佳化!$R1792)*12/3</f>
        <v>-4.1051632880502682</v>
      </c>
      <c r="AE791" s="122">
        <f>(幕後結果!$AG$2+幕後結果!$AG$4*幕後結果_最佳化!$S1792)*12/3</f>
        <v>0.18694986763251911</v>
      </c>
      <c r="AF791" s="122">
        <f>(幕後結果!$AH$2+幕後結果!$AH$4*幕後結果_最佳化!$T1792)*12/3</f>
        <v>-0.27857939549922028</v>
      </c>
      <c r="AG791" s="122">
        <f>(幕後結果!$AI$2+幕後結果!$AI$4*幕後結果_最佳化!$U1792)*12/3</f>
        <v>-1.5530502453961619</v>
      </c>
      <c r="AH791" s="122">
        <f>(幕後結果!$AJ$2+幕後結果!$AJ$4*幕後結果_最佳化!$V1792)*12/3</f>
        <v>0.50502840399047477</v>
      </c>
      <c r="AI791" s="96">
        <f>(幕後結果!$AK$2+幕後結果!$AK$4*幕後結果_最佳化!$W1792)*12/3</f>
        <v>-3.4065125548359596</v>
      </c>
      <c r="AJ791" s="56"/>
      <c r="AK791" s="56"/>
      <c r="AL791" s="56"/>
      <c r="AM791" s="104">
        <v>790</v>
      </c>
      <c r="AN791" s="122">
        <f t="shared" si="157"/>
        <v>0.19208990659210201</v>
      </c>
      <c r="AO791" s="122">
        <f t="shared" si="158"/>
        <v>0.12820652562143109</v>
      </c>
      <c r="AP791" s="122">
        <f t="shared" si="159"/>
        <v>0.10570136854369279</v>
      </c>
      <c r="AQ791" s="122">
        <f t="shared" si="160"/>
        <v>4.1789191890906498E-2</v>
      </c>
      <c r="AR791" s="122">
        <f t="shared" si="161"/>
        <v>0.10782569663625349</v>
      </c>
      <c r="AS791" s="122">
        <f t="shared" si="162"/>
        <v>5.720032756064395E-2</v>
      </c>
      <c r="AT791" s="122">
        <f t="shared" si="163"/>
        <v>3.4008828138823145E-2</v>
      </c>
      <c r="AU791" s="122">
        <f t="shared" si="164"/>
        <v>0.151741056618696</v>
      </c>
      <c r="AV791" s="122">
        <f t="shared" si="165"/>
        <v>3.5071186325144603E-2</v>
      </c>
      <c r="AW791" s="122">
        <f t="shared" si="166"/>
        <v>0.14636591207230643</v>
      </c>
      <c r="AX791" s="122">
        <f t="shared" si="167"/>
        <v>1</v>
      </c>
      <c r="AY791" s="122">
        <f>SUMPRODUCT(AN791:AW791,幕後結果_最佳化!$Z$1005:$AI$1005)</f>
        <v>-0.47688295150510146</v>
      </c>
      <c r="AZ791" s="122">
        <f>(SUMPRODUCT(AN791:AW791,MMULT(AN791:AW791,幕後結果!$AB$9:$AK$18)))*252</f>
        <v>8.1654319844207707E-2</v>
      </c>
      <c r="BA791" s="122">
        <f t="shared" si="168"/>
        <v>0.28575220006888435</v>
      </c>
      <c r="BB791" s="98">
        <f t="shared" si="169"/>
        <v>-1.8189989486688147</v>
      </c>
      <c r="BC791" s="56"/>
      <c r="BD791" s="56"/>
    </row>
    <row r="792" spans="1:56">
      <c r="A792" s="91">
        <v>791</v>
      </c>
      <c r="B792" s="122">
        <v>0.82546254189908508</v>
      </c>
      <c r="C792" s="122">
        <v>0.6202550824742985</v>
      </c>
      <c r="D792" s="122">
        <v>0.68938729483427963</v>
      </c>
      <c r="E792" s="122">
        <v>0.2652878529991487</v>
      </c>
      <c r="F792" s="122">
        <v>0.37004031379541491</v>
      </c>
      <c r="G792" s="122">
        <v>0.38833802886118463</v>
      </c>
      <c r="H792" s="122">
        <v>9.9725885809269998E-2</v>
      </c>
      <c r="I792" s="122">
        <v>0.78948181128732009</v>
      </c>
      <c r="J792" s="122">
        <v>0.10568320516305607</v>
      </c>
      <c r="K792" s="100">
        <v>0.2731100822005621</v>
      </c>
      <c r="L792" s="101"/>
      <c r="M792" s="102">
        <v>791</v>
      </c>
      <c r="N792" s="125">
        <v>0.9363851592893192</v>
      </c>
      <c r="O792" s="125">
        <v>0.30615079440302312</v>
      </c>
      <c r="P792" s="125">
        <v>0.49411436930582847</v>
      </c>
      <c r="Q792" s="125">
        <v>-0.6271274331095914</v>
      </c>
      <c r="R792" s="125">
        <v>-0.33174657634275334</v>
      </c>
      <c r="S792" s="125">
        <v>-0.28365333748361343</v>
      </c>
      <c r="T792" s="125">
        <v>-1.2831150505682321</v>
      </c>
      <c r="U792" s="122">
        <v>0.80462453856652572</v>
      </c>
      <c r="V792" s="122">
        <v>-1.2498169841781357</v>
      </c>
      <c r="W792" s="94">
        <v>-0.60343376709469454</v>
      </c>
      <c r="X792" s="56"/>
      <c r="Y792" s="95">
        <v>791</v>
      </c>
      <c r="Z792" s="122">
        <f>(幕後結果!$AB$2+幕後結果!$AB$4*幕後結果_最佳化!$N1793)*12/3</f>
        <v>-0.86827052249553083</v>
      </c>
      <c r="AA792" s="122">
        <f>(幕後結果!$AC$2+幕後結果!$AC$4*幕後結果_最佳化!$O1793)*12/3</f>
        <v>0.33936506983516757</v>
      </c>
      <c r="AB792" s="122">
        <f>(幕後結果!$AD$2+幕後結果!$AD$4*幕後結果_最佳化!$P1793)*12/3</f>
        <v>0.82676833439882313</v>
      </c>
      <c r="AC792" s="122">
        <f>(幕後結果!$AE$2+幕後結果!$AE$4*幕後結果_最佳化!$Q1793)*12/3</f>
        <v>0.14970131102597517</v>
      </c>
      <c r="AD792" s="122">
        <f>(幕後結果!$AF$2+幕後結果!$AF$4*幕後結果_最佳化!$R1793)*12/3</f>
        <v>0.71583493675133536</v>
      </c>
      <c r="AE792" s="122">
        <f>(幕後結果!$AG$2+幕後結果!$AG$4*幕後結果_最佳化!$S1793)*12/3</f>
        <v>-0.27677832800774116</v>
      </c>
      <c r="AF792" s="122">
        <f>(幕後結果!$AH$2+幕後結果!$AH$4*幕後結果_最佳化!$T1793)*12/3</f>
        <v>-0.77043279780454899</v>
      </c>
      <c r="AG792" s="122">
        <f>(幕後結果!$AI$2+幕後結果!$AI$4*幕後結果_最佳化!$U1793)*12/3</f>
        <v>1.0712735918471257</v>
      </c>
      <c r="AH792" s="122">
        <f>(幕後結果!$AJ$2+幕後結果!$AJ$4*幕後結果_最佳化!$V1793)*12/3</f>
        <v>-0.12441511976977859</v>
      </c>
      <c r="AI792" s="96">
        <f>(幕後結果!$AK$2+幕後結果!$AK$4*幕後結果_最佳化!$W1793)*12/3</f>
        <v>-0.97476835125916794</v>
      </c>
      <c r="AJ792" s="56"/>
      <c r="AK792" s="56"/>
      <c r="AL792" s="56"/>
      <c r="AM792" s="104">
        <v>791</v>
      </c>
      <c r="AN792" s="122">
        <f t="shared" si="157"/>
        <v>0.17603557503984119</v>
      </c>
      <c r="AO792" s="122">
        <f t="shared" si="158"/>
        <v>6.9718809024889833E-2</v>
      </c>
      <c r="AP792" s="122">
        <f t="shared" si="159"/>
        <v>6.585339790490391E-2</v>
      </c>
      <c r="AQ792" s="122">
        <f t="shared" si="160"/>
        <v>0.13987986574976866</v>
      </c>
      <c r="AR792" s="122">
        <f t="shared" si="161"/>
        <v>0.11925465767292193</v>
      </c>
      <c r="AS792" s="122">
        <f t="shared" si="162"/>
        <v>2.9875130921381337E-3</v>
      </c>
      <c r="AT792" s="122">
        <f t="shared" si="163"/>
        <v>0.15548172953737485</v>
      </c>
      <c r="AU792" s="122">
        <f t="shared" si="164"/>
        <v>7.385056755535542E-2</v>
      </c>
      <c r="AV792" s="122">
        <f t="shared" si="165"/>
        <v>0.11400374533183483</v>
      </c>
      <c r="AW792" s="122">
        <f t="shared" si="166"/>
        <v>8.2934139090971332E-2</v>
      </c>
      <c r="AX792" s="122">
        <f t="shared" si="167"/>
        <v>1</v>
      </c>
      <c r="AY792" s="122">
        <f>SUMPRODUCT(AN792:AW792,幕後結果_最佳化!$Z$1005:$AI$1005)</f>
        <v>-0.17891870540955601</v>
      </c>
      <c r="AZ792" s="122">
        <f>(SUMPRODUCT(AN792:AW792,MMULT(AN792:AW792,幕後結果!$AB$9:$AK$18)))*252</f>
        <v>6.3833027770555759E-2</v>
      </c>
      <c r="BA792" s="122">
        <f t="shared" si="168"/>
        <v>0.25265198944507788</v>
      </c>
      <c r="BB792" s="98">
        <f t="shared" si="169"/>
        <v>-0.87796144371060059</v>
      </c>
      <c r="BC792" s="56"/>
      <c r="BD792" s="56"/>
    </row>
    <row r="793" spans="1:56">
      <c r="A793" s="91">
        <v>792</v>
      </c>
      <c r="B793" s="122">
        <v>0.44692533964308434</v>
      </c>
      <c r="C793" s="122">
        <v>0.13946656303854499</v>
      </c>
      <c r="D793" s="122">
        <v>7.9616870276564056E-2</v>
      </c>
      <c r="E793" s="122">
        <v>0.99556328705064123</v>
      </c>
      <c r="F793" s="122">
        <v>0.48575716789822709</v>
      </c>
      <c r="G793" s="122">
        <v>0.89016422615793656</v>
      </c>
      <c r="H793" s="122">
        <v>8.2878259223575501E-2</v>
      </c>
      <c r="I793" s="122">
        <v>0.12902709463181505</v>
      </c>
      <c r="J793" s="122">
        <v>0.95747445923659003</v>
      </c>
      <c r="K793" s="100">
        <v>0.35016164050760157</v>
      </c>
      <c r="L793" s="101"/>
      <c r="M793" s="102">
        <v>792</v>
      </c>
      <c r="N793" s="125">
        <v>-0.13343334044724073</v>
      </c>
      <c r="O793" s="125">
        <v>-1.0827190943201368</v>
      </c>
      <c r="P793" s="125">
        <v>-1.4076533537729272</v>
      </c>
      <c r="Q793" s="125">
        <v>2.6168925881564573</v>
      </c>
      <c r="R793" s="125">
        <v>-3.5709073204617227E-2</v>
      </c>
      <c r="S793" s="125">
        <v>1.2274019664356932</v>
      </c>
      <c r="T793" s="125">
        <v>-1.3859685126006875</v>
      </c>
      <c r="U793" s="122">
        <v>-1.1310021434542896</v>
      </c>
      <c r="V793" s="122">
        <v>1.7221017866285644</v>
      </c>
      <c r="W793" s="94">
        <v>-0.38488410744808538</v>
      </c>
      <c r="X793" s="56"/>
      <c r="Y793" s="95">
        <v>792</v>
      </c>
      <c r="Z793" s="122">
        <f>(幕後結果!$AB$2+幕後結果!$AB$4*幕後結果_最佳化!$N1794)*12/3</f>
        <v>-1.9640443566411963</v>
      </c>
      <c r="AA793" s="122">
        <f>(幕後結果!$AC$2+幕後結果!$AC$4*幕後結果_最佳化!$O1794)*12/3</f>
        <v>-1.1473156299755238</v>
      </c>
      <c r="AB793" s="122">
        <f>(幕後結果!$AD$2+幕後結果!$AD$4*幕後結果_最佳化!$P1794)*12/3</f>
        <v>-2.1631696198727894</v>
      </c>
      <c r="AC793" s="122">
        <f>(幕後結果!$AE$2+幕後結果!$AE$4*幕後結果_最佳化!$Q1794)*12/3</f>
        <v>1.964837997349034</v>
      </c>
      <c r="AD793" s="122">
        <f>(幕後結果!$AF$2+幕後結果!$AF$4*幕後結果_最佳化!$R1794)*12/3</f>
        <v>1.1167926842490408</v>
      </c>
      <c r="AE793" s="122">
        <f>(幕後結果!$AG$2+幕後結果!$AG$4*幕後結果_最佳化!$S1794)*12/3</f>
        <v>1.1913310757151936</v>
      </c>
      <c r="AF793" s="122">
        <f>(幕後結果!$AH$2+幕後結果!$AH$4*幕後結果_最佳化!$T1794)*12/3</f>
        <v>-1.3981710061803383</v>
      </c>
      <c r="AG793" s="122">
        <f>(幕後結果!$AI$2+幕後結果!$AI$4*幕後結果_最佳化!$U1794)*12/3</f>
        <v>-2.2390901336706581</v>
      </c>
      <c r="AH793" s="122">
        <f>(幕後結果!$AJ$2+幕後結果!$AJ$4*幕後結果_最佳化!$V1794)*12/3</f>
        <v>2.8339801656856545</v>
      </c>
      <c r="AI793" s="96">
        <f>(幕後結果!$AK$2+幕後結果!$AK$4*幕後結果_最佳化!$W1794)*12/3</f>
        <v>-4.158558478785106</v>
      </c>
      <c r="AJ793" s="56"/>
      <c r="AK793" s="56"/>
      <c r="AL793" s="56"/>
      <c r="AM793" s="104">
        <v>792</v>
      </c>
      <c r="AN793" s="122">
        <f t="shared" si="157"/>
        <v>0.11394893513475324</v>
      </c>
      <c r="AO793" s="122">
        <f t="shared" si="158"/>
        <v>9.8833971414889726E-2</v>
      </c>
      <c r="AP793" s="122">
        <f t="shared" si="159"/>
        <v>0.20386544434975531</v>
      </c>
      <c r="AQ793" s="122">
        <f t="shared" si="160"/>
        <v>6.7730334692865615E-2</v>
      </c>
      <c r="AR793" s="122">
        <f t="shared" si="161"/>
        <v>7.4488161289739839E-3</v>
      </c>
      <c r="AS793" s="122">
        <f t="shared" si="162"/>
        <v>0.10070887823018139</v>
      </c>
      <c r="AT793" s="122">
        <f t="shared" si="163"/>
        <v>0.170814165362452</v>
      </c>
      <c r="AU793" s="122">
        <f t="shared" si="164"/>
        <v>6.0405173702036581E-2</v>
      </c>
      <c r="AV793" s="122">
        <f t="shared" si="165"/>
        <v>0.120858416859842</v>
      </c>
      <c r="AW793" s="122">
        <f t="shared" si="166"/>
        <v>5.5385864124250228E-2</v>
      </c>
      <c r="AX793" s="122">
        <f t="shared" si="167"/>
        <v>1</v>
      </c>
      <c r="AY793" s="122">
        <f>SUMPRODUCT(AN793:AW793,幕後結果_最佳化!$Z$1005:$AI$1005)</f>
        <v>-0.15021239105774969</v>
      </c>
      <c r="AZ793" s="122">
        <f>(SUMPRODUCT(AN793:AW793,MMULT(AN793:AW793,幕後結果!$AB$9:$AK$18)))*252</f>
        <v>5.3724773881073072E-2</v>
      </c>
      <c r="BA793" s="122">
        <f t="shared" si="168"/>
        <v>0.23178605195540364</v>
      </c>
      <c r="BB793" s="98">
        <f t="shared" si="169"/>
        <v>-0.83314931778080037</v>
      </c>
      <c r="BC793" s="56"/>
      <c r="BD793" s="56"/>
    </row>
    <row r="794" spans="1:56">
      <c r="A794" s="91">
        <v>793</v>
      </c>
      <c r="B794" s="122">
        <v>1.0920980699260507E-3</v>
      </c>
      <c r="C794" s="122">
        <v>0.74435350017525126</v>
      </c>
      <c r="D794" s="122">
        <v>0.73248951440365873</v>
      </c>
      <c r="E794" s="122">
        <v>0.20717085579696559</v>
      </c>
      <c r="F794" s="122">
        <v>0.89420960543230854</v>
      </c>
      <c r="G794" s="122">
        <v>1.2697710020136421E-2</v>
      </c>
      <c r="H794" s="122">
        <v>0.77465172066190391</v>
      </c>
      <c r="I794" s="122">
        <v>0.49452948187748635</v>
      </c>
      <c r="J794" s="122">
        <v>0.3489937654442532</v>
      </c>
      <c r="K794" s="100">
        <v>0.97700530219013904</v>
      </c>
      <c r="L794" s="101"/>
      <c r="M794" s="102">
        <v>793</v>
      </c>
      <c r="N794" s="125">
        <v>-3.063971640919755</v>
      </c>
      <c r="O794" s="125">
        <v>0.6568256961688308</v>
      </c>
      <c r="P794" s="125">
        <v>0.62035974134412186</v>
      </c>
      <c r="Q794" s="125">
        <v>-0.81627702510213174</v>
      </c>
      <c r="R794" s="125">
        <v>1.2492304735987598</v>
      </c>
      <c r="S794" s="125">
        <v>-2.2353341445678612</v>
      </c>
      <c r="T794" s="125">
        <v>0.75425426538526175</v>
      </c>
      <c r="U794" s="122">
        <v>-1.3712985169233468E-2</v>
      </c>
      <c r="V794" s="122">
        <v>-0.38803851586206273</v>
      </c>
      <c r="W794" s="94">
        <v>1.9954906251371167</v>
      </c>
      <c r="X794" s="56"/>
      <c r="Y794" s="95">
        <v>793</v>
      </c>
      <c r="Z794" s="122">
        <f>(幕後結果!$AB$2+幕後結果!$AB$4*幕後結果_最佳化!$N1795)*12/3</f>
        <v>-4.9656817282236103</v>
      </c>
      <c r="AA794" s="122">
        <f>(幕後結果!$AC$2+幕後結果!$AC$4*幕後結果_最佳化!$O1795)*12/3</f>
        <v>0.64369796729146367</v>
      </c>
      <c r="AB794" s="122">
        <f>(幕後結果!$AD$2+幕後結果!$AD$4*幕後結果_最佳化!$P1795)*12/3</f>
        <v>0.38274351870080481</v>
      </c>
      <c r="AC794" s="122">
        <f>(幕後結果!$AE$2+幕後結果!$AE$4*幕後結果_最佳化!$Q1795)*12/3</f>
        <v>-0.57717137496682436</v>
      </c>
      <c r="AD794" s="122">
        <f>(幕後結果!$AF$2+幕後結果!$AF$4*幕後結果_最佳化!$R1795)*12/3</f>
        <v>3.0204653601997258</v>
      </c>
      <c r="AE794" s="122">
        <f>(幕後結果!$AG$2+幕後結果!$AG$4*幕後結果_最佳化!$S1795)*12/3</f>
        <v>-2.0473291184458908</v>
      </c>
      <c r="AF794" s="122">
        <f>(幕後結果!$AH$2+幕後結果!$AH$4*幕後結果_最佳化!$T1795)*12/3</f>
        <v>0.6817197381829555</v>
      </c>
      <c r="AG794" s="122">
        <f>(幕後結果!$AI$2+幕後結果!$AI$4*幕後結果_最佳化!$U1795)*12/3</f>
        <v>-0.18161371586296526</v>
      </c>
      <c r="AH794" s="122">
        <f>(幕後結果!$AJ$2+幕後結果!$AJ$4*幕後結果_最佳化!$V1795)*12/3</f>
        <v>-0.71022534179959151</v>
      </c>
      <c r="AI794" s="96">
        <f>(幕後結果!$AK$2+幕後結果!$AK$4*幕後結果_最佳化!$W1795)*12/3</f>
        <v>0.85647711955155703</v>
      </c>
      <c r="AJ794" s="56"/>
      <c r="AK794" s="56"/>
      <c r="AL794" s="56"/>
      <c r="AM794" s="104">
        <v>793</v>
      </c>
      <c r="AN794" s="122">
        <f t="shared" si="157"/>
        <v>0.22120450927031562</v>
      </c>
      <c r="AO794" s="122">
        <f t="shared" si="158"/>
        <v>9.6456090563617425E-2</v>
      </c>
      <c r="AP794" s="122">
        <f t="shared" si="159"/>
        <v>3.1940805487342453E-3</v>
      </c>
      <c r="AQ794" s="122">
        <f t="shared" si="160"/>
        <v>0.16042631780938135</v>
      </c>
      <c r="AR794" s="122">
        <f t="shared" si="161"/>
        <v>0.15712362803007865</v>
      </c>
      <c r="AS794" s="122">
        <f t="shared" si="162"/>
        <v>1.5448101866520637E-2</v>
      </c>
      <c r="AT794" s="122">
        <f t="shared" si="163"/>
        <v>0.15399503647115423</v>
      </c>
      <c r="AU794" s="122">
        <f t="shared" si="164"/>
        <v>1.8105855379343196E-2</v>
      </c>
      <c r="AV794" s="122">
        <f t="shared" si="165"/>
        <v>9.2223772172457544E-2</v>
      </c>
      <c r="AW794" s="122">
        <f t="shared" si="166"/>
        <v>8.182260788839707E-2</v>
      </c>
      <c r="AX794" s="122">
        <f t="shared" si="167"/>
        <v>1</v>
      </c>
      <c r="AY794" s="122">
        <f>SUMPRODUCT(AN794:AW794,幕後結果_最佳化!$Z$1005:$AI$1005)</f>
        <v>-0.21842773469861304</v>
      </c>
      <c r="AZ794" s="122">
        <f>(SUMPRODUCT(AN794:AW794,MMULT(AN794:AW794,幕後結果!$AB$9:$AK$18)))*252</f>
        <v>6.8131099556808225E-2</v>
      </c>
      <c r="BA794" s="122">
        <f t="shared" si="168"/>
        <v>0.26101934709290847</v>
      </c>
      <c r="BB794" s="98">
        <f t="shared" si="169"/>
        <v>-1.0011814741287923</v>
      </c>
      <c r="BC794" s="56"/>
      <c r="BD794" s="56"/>
    </row>
    <row r="795" spans="1:56">
      <c r="A795" s="91">
        <v>794</v>
      </c>
      <c r="B795" s="122">
        <v>0.54824881584665586</v>
      </c>
      <c r="C795" s="122">
        <v>7.0478894744430365E-2</v>
      </c>
      <c r="D795" s="122">
        <v>0.85540757569353976</v>
      </c>
      <c r="E795" s="122">
        <v>0.24624872640293782</v>
      </c>
      <c r="F795" s="122">
        <v>0.73334935423663694</v>
      </c>
      <c r="G795" s="122">
        <v>0.65045371888615855</v>
      </c>
      <c r="H795" s="122">
        <v>0.61165119997874196</v>
      </c>
      <c r="I795" s="122">
        <v>0.65865619544002896</v>
      </c>
      <c r="J795" s="122">
        <v>0.5297031907948937</v>
      </c>
      <c r="K795" s="100">
        <v>0.22610738105682571</v>
      </c>
      <c r="L795" s="101"/>
      <c r="M795" s="102">
        <v>794</v>
      </c>
      <c r="N795" s="125">
        <v>0.1212381996618687</v>
      </c>
      <c r="O795" s="125">
        <v>-1.4722336647252454</v>
      </c>
      <c r="P795" s="125">
        <v>1.0599115323712747</v>
      </c>
      <c r="Q795" s="125">
        <v>-0.68634202689317259</v>
      </c>
      <c r="R795" s="125">
        <v>0.62297448106321174</v>
      </c>
      <c r="S795" s="125">
        <v>0.3865457021802966</v>
      </c>
      <c r="T795" s="125">
        <v>0.28362522998617107</v>
      </c>
      <c r="U795" s="122">
        <v>0.40879840690136837</v>
      </c>
      <c r="V795" s="122">
        <v>7.4523782088258883E-2</v>
      </c>
      <c r="W795" s="94">
        <v>-0.7517278109613803</v>
      </c>
      <c r="X795" s="56"/>
      <c r="Y795" s="95">
        <v>794</v>
      </c>
      <c r="Z795" s="122">
        <f>(幕後結果!$AB$2+幕後結果!$AB$4*幕後結果_最佳化!$N1796)*12/3</f>
        <v>-1.7031941189402602</v>
      </c>
      <c r="AA795" s="122">
        <f>(幕後結果!$AC$2+幕後結果!$AC$4*幕後結果_最佳化!$O1796)*12/3</f>
        <v>-1.5550342678416997</v>
      </c>
      <c r="AB795" s="122">
        <f>(幕後結果!$AD$2+幕後結果!$AD$4*幕後結果_最佳化!$P1796)*12/3</f>
        <v>0.53932933217070955</v>
      </c>
      <c r="AC795" s="122">
        <f>(幕後結果!$AE$2+幕後結果!$AE$4*幕後結果_最佳化!$Q1796)*12/3</f>
        <v>-0.39172230985286854</v>
      </c>
      <c r="AD795" s="122">
        <f>(幕後結果!$AF$2+幕後結果!$AF$4*幕後結果_最佳化!$R1796)*12/3</f>
        <v>2.4369297802564498</v>
      </c>
      <c r="AE795" s="122">
        <f>(幕後結果!$AG$2+幕後結果!$AG$4*幕後結果_最佳化!$S1796)*12/3</f>
        <v>-0.22248160636040396</v>
      </c>
      <c r="AF795" s="122">
        <f>(幕後結果!$AH$2+幕後結果!$AH$4*幕後結果_最佳化!$T1796)*12/3</f>
        <v>9.2436484806161553E-2</v>
      </c>
      <c r="AG795" s="122">
        <f>(幕後結果!$AI$2+幕後結果!$AI$4*幕後結果_最佳化!$U1796)*12/3</f>
        <v>-0.52313733341095403</v>
      </c>
      <c r="AH795" s="122">
        <f>(幕後結果!$AJ$2+幕後結果!$AJ$4*幕後結果_最佳化!$V1796)*12/3</f>
        <v>0.9882302493416667</v>
      </c>
      <c r="AI795" s="96">
        <f>(幕後結果!$AK$2+幕後結果!$AK$4*幕後結果_最佳化!$W1796)*12/3</f>
        <v>-2.3771779413598613</v>
      </c>
      <c r="AJ795" s="56"/>
      <c r="AK795" s="56"/>
      <c r="AL795" s="56"/>
      <c r="AM795" s="104">
        <v>794</v>
      </c>
      <c r="AN795" s="122">
        <f t="shared" si="157"/>
        <v>4.8433089530274795E-2</v>
      </c>
      <c r="AO795" s="122">
        <f t="shared" si="158"/>
        <v>7.7711008507718629E-2</v>
      </c>
      <c r="AP795" s="122">
        <f t="shared" si="159"/>
        <v>0.13027367446755792</v>
      </c>
      <c r="AQ795" s="122">
        <f t="shared" si="160"/>
        <v>0.10516611113971408</v>
      </c>
      <c r="AR795" s="122">
        <f t="shared" si="161"/>
        <v>8.3278241125615285E-2</v>
      </c>
      <c r="AS795" s="122">
        <f t="shared" si="162"/>
        <v>0.13100880440386062</v>
      </c>
      <c r="AT795" s="122">
        <f t="shared" si="163"/>
        <v>0.13063884088148037</v>
      </c>
      <c r="AU795" s="122">
        <f t="shared" si="164"/>
        <v>7.9665063197299713E-2</v>
      </c>
      <c r="AV795" s="122">
        <f t="shared" si="165"/>
        <v>0.13725857744950129</v>
      </c>
      <c r="AW795" s="122">
        <f t="shared" si="166"/>
        <v>7.6566589296977489E-2</v>
      </c>
      <c r="AX795" s="122">
        <f t="shared" si="167"/>
        <v>1.0000000000000002</v>
      </c>
      <c r="AY795" s="122">
        <f>SUMPRODUCT(AN795:AW795,幕後結果_最佳化!$Z$1005:$AI$1005)</f>
        <v>2.8451484234074398E-2</v>
      </c>
      <c r="AZ795" s="122">
        <f>(SUMPRODUCT(AN795:AW795,MMULT(AN795:AW795,幕後結果!$AB$9:$AK$18)))*252</f>
        <v>5.3018845851935975E-2</v>
      </c>
      <c r="BA795" s="122">
        <f t="shared" si="168"/>
        <v>0.23025821560138951</v>
      </c>
      <c r="BB795" s="98">
        <f t="shared" si="169"/>
        <v>-6.2749186725819528E-2</v>
      </c>
      <c r="BC795" s="56"/>
      <c r="BD795" s="56"/>
    </row>
    <row r="796" spans="1:56">
      <c r="A796" s="91">
        <v>795</v>
      </c>
      <c r="B796" s="122">
        <v>0.63312509561180552</v>
      </c>
      <c r="C796" s="122">
        <v>0.12607319144826223</v>
      </c>
      <c r="D796" s="122">
        <v>0.93413122801427395</v>
      </c>
      <c r="E796" s="122">
        <v>0.18172299352366839</v>
      </c>
      <c r="F796" s="122">
        <v>0.85613963141220473</v>
      </c>
      <c r="G796" s="122">
        <v>0.42834091267262764</v>
      </c>
      <c r="H796" s="122">
        <v>0.33668527637058876</v>
      </c>
      <c r="I796" s="122">
        <v>0.12836193811985708</v>
      </c>
      <c r="J796" s="122">
        <v>0.6330947382704939</v>
      </c>
      <c r="K796" s="100">
        <v>0.61592169517503104</v>
      </c>
      <c r="L796" s="101"/>
      <c r="M796" s="102">
        <v>795</v>
      </c>
      <c r="N796" s="125">
        <v>0.34014171472802057</v>
      </c>
      <c r="O796" s="125">
        <v>-1.1451515535804961</v>
      </c>
      <c r="P796" s="125">
        <v>1.5072852996927921</v>
      </c>
      <c r="Q796" s="125">
        <v>-0.90881841006539954</v>
      </c>
      <c r="R796" s="125">
        <v>1.0631349934375793</v>
      </c>
      <c r="S796" s="125">
        <v>-0.18059965672490971</v>
      </c>
      <c r="T796" s="125">
        <v>-0.4215266532065195</v>
      </c>
      <c r="U796" s="122">
        <v>-1.1341684958404539</v>
      </c>
      <c r="V796" s="122">
        <v>0.34006108951704062</v>
      </c>
      <c r="W796" s="94">
        <v>0.29478698459759323</v>
      </c>
      <c r="X796" s="56"/>
      <c r="Y796" s="95">
        <v>795</v>
      </c>
      <c r="Z796" s="122">
        <f>(幕後結果!$AB$2+幕後結果!$AB$4*幕後結果_最佳化!$N1797)*12/3</f>
        <v>-1.4789796899777139</v>
      </c>
      <c r="AA796" s="122">
        <f>(幕後結果!$AC$2+幕後結果!$AC$4*幕後結果_最佳化!$O1797)*12/3</f>
        <v>-1.2054671138871822</v>
      </c>
      <c r="AB796" s="122">
        <f>(幕後結果!$AD$2+幕後結果!$AD$4*幕後結果_最佳化!$P1797)*12/3</f>
        <v>1.2367581261522358</v>
      </c>
      <c r="AC796" s="122">
        <f>(幕後結果!$AE$2+幕後結果!$AE$4*幕後結果_最佳化!$Q1797)*12/3</f>
        <v>-0.24633725045275293</v>
      </c>
      <c r="AD796" s="122">
        <f>(幕後結果!$AF$2+幕後結果!$AF$4*幕後結果_最佳化!$R1797)*12/3</f>
        <v>3.4045395437408774</v>
      </c>
      <c r="AE796" s="122">
        <f>(幕後結果!$AG$2+幕後結果!$AG$4*幕後結果_最佳化!$S1797)*12/3</f>
        <v>-0.64231306135155075</v>
      </c>
      <c r="AF796" s="122">
        <f>(幕後結果!$AH$2+幕後結果!$AH$4*幕後結果_最佳化!$T1797)*12/3</f>
        <v>-0.36734803077215111</v>
      </c>
      <c r="AG796" s="122">
        <f>(幕後結果!$AI$2+幕後結果!$AI$4*幕後結果_最佳化!$U1797)*12/3</f>
        <v>-1.503673540217739</v>
      </c>
      <c r="AH796" s="122">
        <f>(幕後結果!$AJ$2+幕後結果!$AJ$4*幕後結果_最佳化!$V1797)*12/3</f>
        <v>1.2497981589794551</v>
      </c>
      <c r="AI796" s="96">
        <f>(幕後結果!$AK$2+幕後結果!$AK$4*幕後結果_最佳化!$W1797)*12/3</f>
        <v>-1.7599488260142826</v>
      </c>
      <c r="AJ796" s="56"/>
      <c r="AK796" s="56"/>
      <c r="AL796" s="56"/>
      <c r="AM796" s="104">
        <v>795</v>
      </c>
      <c r="AN796" s="122">
        <f t="shared" si="157"/>
        <v>0.15156503850315292</v>
      </c>
      <c r="AO796" s="122">
        <f t="shared" si="158"/>
        <v>7.4001180860331084E-2</v>
      </c>
      <c r="AP796" s="122">
        <f t="shared" si="159"/>
        <v>6.7235319116516007E-2</v>
      </c>
      <c r="AQ796" s="122">
        <f t="shared" si="160"/>
        <v>3.9554166984788905E-2</v>
      </c>
      <c r="AR796" s="122">
        <f t="shared" si="161"/>
        <v>5.3062522739433494E-2</v>
      </c>
      <c r="AS796" s="122">
        <f t="shared" si="162"/>
        <v>0.16300978871824925</v>
      </c>
      <c r="AT796" s="122">
        <f t="shared" si="163"/>
        <v>9.2824311837966675E-2</v>
      </c>
      <c r="AU796" s="122">
        <f t="shared" si="164"/>
        <v>8.3259593073202853E-2</v>
      </c>
      <c r="AV796" s="122">
        <f t="shared" si="165"/>
        <v>0.1340039819369305</v>
      </c>
      <c r="AW796" s="122">
        <f t="shared" si="166"/>
        <v>0.1414840962294282</v>
      </c>
      <c r="AX796" s="122">
        <f t="shared" si="167"/>
        <v>1</v>
      </c>
      <c r="AY796" s="122">
        <f>SUMPRODUCT(AN796:AW796,幕後結果_最佳化!$Z$1005:$AI$1005)</f>
        <v>-0.33010530511534708</v>
      </c>
      <c r="AZ796" s="122">
        <f>(SUMPRODUCT(AN796:AW796,MMULT(AN796:AW796,幕後結果!$AB$9:$AK$18)))*252</f>
        <v>5.0384443651244573E-2</v>
      </c>
      <c r="BA796" s="122">
        <f t="shared" si="168"/>
        <v>0.22446479379012774</v>
      </c>
      <c r="BB796" s="98">
        <f t="shared" si="169"/>
        <v>-1.6617541611630338</v>
      </c>
      <c r="BC796" s="56"/>
      <c r="BD796" s="56"/>
    </row>
    <row r="797" spans="1:56">
      <c r="A797" s="91">
        <v>796</v>
      </c>
      <c r="B797" s="122">
        <v>0.58707055723656842</v>
      </c>
      <c r="C797" s="122">
        <v>0.47935634602499699</v>
      </c>
      <c r="D797" s="122">
        <v>0.78563453165311992</v>
      </c>
      <c r="E797" s="122">
        <v>0.77757435484195825</v>
      </c>
      <c r="F797" s="122">
        <v>0.62639151329820164</v>
      </c>
      <c r="G797" s="122">
        <v>0.60011281670007732</v>
      </c>
      <c r="H797" s="122">
        <v>0.44561461504889222</v>
      </c>
      <c r="I797" s="122">
        <v>0.84870901837050305</v>
      </c>
      <c r="J797" s="122">
        <v>0.89988852029172617</v>
      </c>
      <c r="K797" s="100">
        <v>0.32725334614951285</v>
      </c>
      <c r="L797" s="101"/>
      <c r="M797" s="102">
        <v>796</v>
      </c>
      <c r="N797" s="125">
        <v>0.22001575382580596</v>
      </c>
      <c r="O797" s="125">
        <v>-5.1769081301431534E-2</v>
      </c>
      <c r="P797" s="125">
        <v>0.79136515636974936</v>
      </c>
      <c r="Q797" s="125">
        <v>0.7640267691879109</v>
      </c>
      <c r="R797" s="125">
        <v>0.3223111679627681</v>
      </c>
      <c r="S797" s="125">
        <v>0.25363912605644268</v>
      </c>
      <c r="T797" s="125">
        <v>-0.13674895801697853</v>
      </c>
      <c r="U797" s="122">
        <v>1.0309122675708495</v>
      </c>
      <c r="V797" s="122">
        <v>1.2809166058655133</v>
      </c>
      <c r="W797" s="94">
        <v>-0.44751024513791637</v>
      </c>
      <c r="X797" s="56"/>
      <c r="Y797" s="95">
        <v>796</v>
      </c>
      <c r="Z797" s="122">
        <f>(幕後結果!$AB$2+幕後結果!$AB$4*幕後結果_最佳化!$N1798)*12/3</f>
        <v>-1.602020079343448</v>
      </c>
      <c r="AA797" s="122">
        <f>(幕後結果!$AC$2+幕後結果!$AC$4*幕後結果_最佳化!$O1798)*12/3</f>
        <v>-5.1091665086125754E-2</v>
      </c>
      <c r="AB797" s="122">
        <f>(幕後結果!$AD$2+幕後結果!$AD$4*幕後結果_最佳化!$P1798)*12/3</f>
        <v>0.87638017713731708</v>
      </c>
      <c r="AC797" s="122">
        <f>(幕後結果!$AE$2+幕後結果!$AE$4*幕後結果_最佳化!$Q1798)*12/3</f>
        <v>1.5367340528218474</v>
      </c>
      <c r="AD797" s="122">
        <f>(幕後結果!$AF$2+幕後結果!$AF$4*幕後結果_最佳化!$R1798)*12/3</f>
        <v>2.2646176407061125</v>
      </c>
      <c r="AE797" s="122">
        <f>(幕後結果!$AG$2+幕後結果!$AG$4*幕後結果_最佳化!$S1798)*12/3</f>
        <v>0.14111087695699759</v>
      </c>
      <c r="AF797" s="122">
        <f>(幕後結果!$AH$2+幕後結果!$AH$4*幕後結果_最佳化!$T1798)*12/3</f>
        <v>0.12024016024446153</v>
      </c>
      <c r="AG797" s="122">
        <f>(幕後結果!$AI$2+幕後結果!$AI$4*幕後結果_最佳化!$U1798)*12/3</f>
        <v>0.87460134167792491</v>
      </c>
      <c r="AH797" s="122">
        <f>(幕後結果!$AJ$2+幕後結果!$AJ$4*幕後結果_最佳化!$V1798)*12/3</f>
        <v>1.9411641306396674</v>
      </c>
      <c r="AI797" s="96">
        <f>(幕後結果!$AK$2+幕後結果!$AK$4*幕後結果_最佳化!$W1798)*12/3</f>
        <v>-1.5069274451914492</v>
      </c>
      <c r="AJ797" s="56"/>
      <c r="AK797" s="56"/>
      <c r="AL797" s="56"/>
      <c r="AM797" s="104">
        <v>796</v>
      </c>
      <c r="AN797" s="122">
        <f t="shared" si="157"/>
        <v>4.6625629980672191E-2</v>
      </c>
      <c r="AO797" s="122">
        <f t="shared" si="158"/>
        <v>1.1930562180018889E-2</v>
      </c>
      <c r="AP797" s="122">
        <f t="shared" si="159"/>
        <v>0.11303366228787491</v>
      </c>
      <c r="AQ797" s="122">
        <f t="shared" si="160"/>
        <v>9.3167672661535361E-2</v>
      </c>
      <c r="AR797" s="122">
        <f t="shared" si="161"/>
        <v>0.10100741381274762</v>
      </c>
      <c r="AS797" s="122">
        <f t="shared" si="162"/>
        <v>0.1417783511620162</v>
      </c>
      <c r="AT797" s="122">
        <f t="shared" si="163"/>
        <v>0.10198923594060424</v>
      </c>
      <c r="AU797" s="122">
        <f t="shared" si="164"/>
        <v>0.12655846863842637</v>
      </c>
      <c r="AV797" s="122">
        <f t="shared" si="165"/>
        <v>0.18422907594950325</v>
      </c>
      <c r="AW797" s="122">
        <f t="shared" si="166"/>
        <v>7.9679927386600888E-2</v>
      </c>
      <c r="AX797" s="122">
        <f t="shared" si="167"/>
        <v>1</v>
      </c>
      <c r="AY797" s="122">
        <f>SUMPRODUCT(AN797:AW797,幕後結果_最佳化!$Z$1005:$AI$1005)</f>
        <v>6.3741215125196315E-2</v>
      </c>
      <c r="AZ797" s="122">
        <f>(SUMPRODUCT(AN797:AW797,MMULT(AN797:AW797,幕後結果!$AB$9:$AK$18)))*252</f>
        <v>5.2385419295037379E-2</v>
      </c>
      <c r="BA797" s="122">
        <f t="shared" si="168"/>
        <v>0.22887861257670489</v>
      </c>
      <c r="BB797" s="98">
        <f t="shared" si="169"/>
        <v>9.1057940672424009E-2</v>
      </c>
      <c r="BC797" s="56"/>
      <c r="BD797" s="56"/>
    </row>
    <row r="798" spans="1:56">
      <c r="A798" s="91">
        <v>797</v>
      </c>
      <c r="B798" s="122">
        <v>0.43050671034454946</v>
      </c>
      <c r="C798" s="122">
        <v>0.4782174222781892</v>
      </c>
      <c r="D798" s="122">
        <v>9.4735344274708533E-2</v>
      </c>
      <c r="E798" s="122">
        <v>5.8794617283908224E-2</v>
      </c>
      <c r="F798" s="122">
        <v>0.1611331366167954</v>
      </c>
      <c r="G798" s="122">
        <v>0.92490578371298104</v>
      </c>
      <c r="H798" s="122">
        <v>0.3714550151406526</v>
      </c>
      <c r="I798" s="122">
        <v>0.33204688085388789</v>
      </c>
      <c r="J798" s="122">
        <v>0.52589197138302923</v>
      </c>
      <c r="K798" s="100">
        <v>7.9154599265461867E-2</v>
      </c>
      <c r="L798" s="101"/>
      <c r="M798" s="102">
        <v>797</v>
      </c>
      <c r="N798" s="125">
        <v>-0.17508426667462187</v>
      </c>
      <c r="O798" s="125">
        <v>-5.4627983342646264E-2</v>
      </c>
      <c r="P798" s="125">
        <v>-1.3121465608537701</v>
      </c>
      <c r="Q798" s="125">
        <v>-1.5649730243795088</v>
      </c>
      <c r="R798" s="125">
        <v>-0.98981147861863972</v>
      </c>
      <c r="S798" s="125">
        <v>1.4388662107465737</v>
      </c>
      <c r="T798" s="125">
        <v>-0.32800215890166434</v>
      </c>
      <c r="U798" s="122">
        <v>-0.43426810571528229</v>
      </c>
      <c r="V798" s="122">
        <v>6.4947178017095319E-2</v>
      </c>
      <c r="W798" s="94">
        <v>-1.4107809999494938</v>
      </c>
      <c r="X798" s="56"/>
      <c r="Y798" s="95">
        <v>797</v>
      </c>
      <c r="Z798" s="122">
        <f>(幕後結果!$AB$2+幕後結果!$AB$4*幕後結果_最佳化!$N1799)*12/3</f>
        <v>-2.0067057942019924</v>
      </c>
      <c r="AA798" s="122">
        <f>(幕後結果!$AC$2+幕後結果!$AC$4*幕後結果_最佳化!$O1799)*12/3</f>
        <v>-6.068765482108851E-2</v>
      </c>
      <c r="AB798" s="122">
        <f>(幕後結果!$AD$2+幕後結果!$AD$4*幕後結果_最佳化!$P1799)*12/3</f>
        <v>-1.6081551653566655</v>
      </c>
      <c r="AC798" s="122">
        <f>(幕後結果!$AE$2+幕後結果!$AE$4*幕後結果_最佳化!$Q1799)*12/3</f>
        <v>-2.104610241716748</v>
      </c>
      <c r="AD798" s="122">
        <f>(幕後結果!$AF$2+幕後結果!$AF$4*幕後結果_最佳化!$R1799)*12/3</f>
        <v>-1.6300217596650122</v>
      </c>
      <c r="AE798" s="122">
        <f>(幕後結果!$AG$2+幕後結果!$AG$4*幕後結果_最佳化!$S1799)*12/3</f>
        <v>0.73559654804415553</v>
      </c>
      <c r="AF798" s="122">
        <f>(幕後結果!$AH$2+幕後結果!$AH$4*幕後結果_最佳化!$T1799)*12/3</f>
        <v>-0.45627176340731723</v>
      </c>
      <c r="AG798" s="122">
        <f>(幕後結果!$AI$2+幕後結果!$AI$4*幕後結果_最佳化!$U1799)*12/3</f>
        <v>-1.1190637991620327</v>
      </c>
      <c r="AH798" s="122">
        <f>(幕後結果!$AJ$2+幕後結果!$AJ$4*幕後結果_最佳化!$V1799)*12/3</f>
        <v>1.5504448999249778</v>
      </c>
      <c r="AI798" s="96">
        <f>(幕後結果!$AK$2+幕後結果!$AK$4*幕後結果_最佳化!$W1799)*12/3</f>
        <v>-3.7905390733114239</v>
      </c>
      <c r="AJ798" s="56"/>
      <c r="AK798" s="56"/>
      <c r="AL798" s="56"/>
      <c r="AM798" s="104">
        <v>797</v>
      </c>
      <c r="AN798" s="122">
        <f t="shared" si="157"/>
        <v>0.18361077551986926</v>
      </c>
      <c r="AO798" s="122">
        <f t="shared" si="158"/>
        <v>3.8271351007768697E-2</v>
      </c>
      <c r="AP798" s="122">
        <f t="shared" si="159"/>
        <v>9.7706390656043234E-3</v>
      </c>
      <c r="AQ798" s="122">
        <f t="shared" si="160"/>
        <v>4.5683745616691314E-2</v>
      </c>
      <c r="AR798" s="122">
        <f t="shared" si="161"/>
        <v>0.14395212842498223</v>
      </c>
      <c r="AS798" s="122">
        <f t="shared" si="162"/>
        <v>7.0548206770571678E-2</v>
      </c>
      <c r="AT798" s="122">
        <f t="shared" si="163"/>
        <v>9.9481355865394971E-2</v>
      </c>
      <c r="AU798" s="122">
        <f t="shared" si="164"/>
        <v>0.145741190696968</v>
      </c>
      <c r="AV798" s="122">
        <f t="shared" si="165"/>
        <v>0.18804194258503912</v>
      </c>
      <c r="AW798" s="122">
        <f t="shared" si="166"/>
        <v>7.4898664447110283E-2</v>
      </c>
      <c r="AX798" s="122">
        <f t="shared" si="167"/>
        <v>0.99999999999999989</v>
      </c>
      <c r="AY798" s="122">
        <f>SUMPRODUCT(AN798:AW798,幕後結果_最佳化!$Z$1005:$AI$1005)</f>
        <v>-0.14756049506088206</v>
      </c>
      <c r="AZ798" s="122">
        <f>(SUMPRODUCT(AN798:AW798,MMULT(AN798:AW798,幕後結果!$AB$9:$AK$18)))*252</f>
        <v>5.7855738025289011E-2</v>
      </c>
      <c r="BA798" s="122">
        <f t="shared" si="168"/>
        <v>0.24053219748152016</v>
      </c>
      <c r="BB798" s="98">
        <f t="shared" si="169"/>
        <v>-0.79182952243021409</v>
      </c>
      <c r="BC798" s="56"/>
      <c r="BD798" s="56"/>
    </row>
    <row r="799" spans="1:56">
      <c r="A799" s="91">
        <v>798</v>
      </c>
      <c r="B799" s="122">
        <v>0.30089294635719832</v>
      </c>
      <c r="C799" s="122">
        <v>1.2048912323238348E-2</v>
      </c>
      <c r="D799" s="122">
        <v>0.83581003138890897</v>
      </c>
      <c r="E799" s="122">
        <v>2.8020010237300053E-2</v>
      </c>
      <c r="F799" s="122">
        <v>0.71517241538998411</v>
      </c>
      <c r="G799" s="122">
        <v>0.33199761311931986</v>
      </c>
      <c r="H799" s="122">
        <v>0.55022113040414644</v>
      </c>
      <c r="I799" s="122">
        <v>0.15770596026674033</v>
      </c>
      <c r="J799" s="122">
        <v>0.48096293514751953</v>
      </c>
      <c r="K799" s="100">
        <v>0.94174934822551126</v>
      </c>
      <c r="L799" s="101"/>
      <c r="M799" s="102">
        <v>798</v>
      </c>
      <c r="N799" s="125">
        <v>-0.52183403144478457</v>
      </c>
      <c r="O799" s="125">
        <v>-2.2555659983658245</v>
      </c>
      <c r="P799" s="125">
        <v>0.97738227005579481</v>
      </c>
      <c r="Q799" s="125">
        <v>-1.9107242987992745</v>
      </c>
      <c r="R799" s="125">
        <v>0.56855942177094831</v>
      </c>
      <c r="S799" s="125">
        <v>-0.4344038172809791</v>
      </c>
      <c r="T799" s="125">
        <v>0.12622005188950233</v>
      </c>
      <c r="U799" s="122">
        <v>-1.0039309016665185</v>
      </c>
      <c r="V799" s="122">
        <v>-4.7736969475669737E-2</v>
      </c>
      <c r="W799" s="94">
        <v>1.569629619397316</v>
      </c>
      <c r="X799" s="56"/>
      <c r="Y799" s="95">
        <v>798</v>
      </c>
      <c r="Z799" s="122">
        <f>(幕後結果!$AB$2+幕後結果!$AB$4*幕後結果_最佳化!$N1800)*12/3</f>
        <v>-2.3618682066344494</v>
      </c>
      <c r="AA799" s="122">
        <f>(幕後結果!$AC$2+幕後結果!$AC$4*幕後結果_最佳化!$O1800)*12/3</f>
        <v>-2.3941927676511106</v>
      </c>
      <c r="AB799" s="122">
        <f>(幕後結果!$AD$2+幕後結果!$AD$4*幕後結果_最佳化!$P1800)*12/3</f>
        <v>-2.0116119406194038E-2</v>
      </c>
      <c r="AC799" s="122">
        <f>(幕後結果!$AE$2+幕後結果!$AE$4*幕後結果_最佳化!$Q1800)*12/3</f>
        <v>-2.1323392465811684</v>
      </c>
      <c r="AD799" s="122">
        <f>(幕後結果!$AF$2+幕後結果!$AF$4*幕後結果_最佳化!$R1800)*12/3</f>
        <v>1.8429160316504047</v>
      </c>
      <c r="AE799" s="122">
        <f>(幕後結果!$AG$2+幕後結果!$AG$4*幕後結果_最佳化!$S1800)*12/3</f>
        <v>-1.1010740976977054</v>
      </c>
      <c r="AF799" s="122">
        <f>(幕後結果!$AH$2+幕後結果!$AH$4*幕後結果_最佳化!$T1800)*12/3</f>
        <v>-0.34307937849812226</v>
      </c>
      <c r="AG799" s="122">
        <f>(幕後結果!$AI$2+幕後結果!$AI$4*幕後結果_最佳化!$U1800)*12/3</f>
        <v>-2.4282766204883259</v>
      </c>
      <c r="AH799" s="122">
        <f>(幕後結果!$AJ$2+幕後結果!$AJ$4*幕後結果_最佳化!$V1800)*12/3</f>
        <v>0.78121574765276003</v>
      </c>
      <c r="AI799" s="96">
        <f>(幕後結果!$AK$2+幕後結果!$AK$4*幕後結果_最佳化!$W1800)*12/3</f>
        <v>-1.2388923629612498</v>
      </c>
      <c r="AJ799" s="56"/>
      <c r="AK799" s="56"/>
      <c r="AL799" s="56"/>
      <c r="AM799" s="104">
        <v>798</v>
      </c>
      <c r="AN799" s="122">
        <f t="shared" si="157"/>
        <v>8.8631607157994952E-2</v>
      </c>
      <c r="AO799" s="122">
        <f t="shared" si="158"/>
        <v>0.10290157665436256</v>
      </c>
      <c r="AP799" s="122">
        <f t="shared" si="159"/>
        <v>7.4197379657637216E-2</v>
      </c>
      <c r="AQ799" s="122">
        <f t="shared" si="160"/>
        <v>3.8451394835540879E-2</v>
      </c>
      <c r="AR799" s="122">
        <f t="shared" si="161"/>
        <v>2.7994610002097547E-2</v>
      </c>
      <c r="AS799" s="122">
        <f t="shared" si="162"/>
        <v>0.20129462180063987</v>
      </c>
      <c r="AT799" s="122">
        <f t="shared" si="163"/>
        <v>0.16975345259129035</v>
      </c>
      <c r="AU799" s="122">
        <f t="shared" si="164"/>
        <v>0.20838525636080299</v>
      </c>
      <c r="AV799" s="122">
        <f t="shared" si="165"/>
        <v>3.7795730718484889E-2</v>
      </c>
      <c r="AW799" s="122">
        <f t="shared" si="166"/>
        <v>5.0594370221148918E-2</v>
      </c>
      <c r="AX799" s="122">
        <f t="shared" si="167"/>
        <v>1.0000000000000002</v>
      </c>
      <c r="AY799" s="122">
        <f>SUMPRODUCT(AN799:AW799,幕後結果_最佳化!$Z$1005:$AI$1005)</f>
        <v>-0.20979609941653732</v>
      </c>
      <c r="AZ799" s="122">
        <f>(SUMPRODUCT(AN799:AW799,MMULT(AN799:AW799,幕後結果!$AB$9:$AK$18)))*252</f>
        <v>5.33367054867308E-2</v>
      </c>
      <c r="BA799" s="122">
        <f t="shared" si="168"/>
        <v>0.2309474084867176</v>
      </c>
      <c r="BB799" s="98">
        <f t="shared" si="169"/>
        <v>-1.0941716171327833</v>
      </c>
      <c r="BC799" s="56"/>
      <c r="BD799" s="56"/>
    </row>
    <row r="800" spans="1:56">
      <c r="A800" s="91">
        <v>799</v>
      </c>
      <c r="B800" s="122">
        <v>0.29344336714061559</v>
      </c>
      <c r="C800" s="122">
        <v>0.67167050836199316</v>
      </c>
      <c r="D800" s="122">
        <v>0.60938470679957479</v>
      </c>
      <c r="E800" s="122">
        <v>0.4650574173088351</v>
      </c>
      <c r="F800" s="122">
        <v>0.9277377714140671</v>
      </c>
      <c r="G800" s="122">
        <v>0.85157320725814967</v>
      </c>
      <c r="H800" s="122">
        <v>0.47951416383426881</v>
      </c>
      <c r="I800" s="122">
        <v>0.87415248856851013</v>
      </c>
      <c r="J800" s="122">
        <v>1.2427603146342614E-2</v>
      </c>
      <c r="K800" s="100">
        <v>8.4061809880857652E-2</v>
      </c>
      <c r="L800" s="101"/>
      <c r="M800" s="102">
        <v>799</v>
      </c>
      <c r="N800" s="125">
        <v>-0.54335306550074036</v>
      </c>
      <c r="O800" s="125">
        <v>0.44453063754524291</v>
      </c>
      <c r="P800" s="125">
        <v>0.27771572768721448</v>
      </c>
      <c r="Q800" s="125">
        <v>-8.7700358580066903E-2</v>
      </c>
      <c r="R800" s="125">
        <v>1.4591477100453096</v>
      </c>
      <c r="S800" s="125">
        <v>1.0432045092770652</v>
      </c>
      <c r="T800" s="125">
        <v>-5.1372964315464217E-2</v>
      </c>
      <c r="U800" s="122">
        <v>1.1462420270170435</v>
      </c>
      <c r="V800" s="122">
        <v>-2.243645701634271</v>
      </c>
      <c r="W800" s="94">
        <v>-1.3782580837019514</v>
      </c>
      <c r="X800" s="56"/>
      <c r="Y800" s="95">
        <v>799</v>
      </c>
      <c r="Z800" s="122">
        <f>(幕後結果!$AB$2+幕後結果!$AB$4*幕後結果_最佳化!$N1801)*12/3</f>
        <v>-2.3839093233850126</v>
      </c>
      <c r="AA800" s="122">
        <f>(幕後結果!$AC$2+幕後結果!$AC$4*幕後結果_最佳化!$O1801)*12/3</f>
        <v>0.46110211539955975</v>
      </c>
      <c r="AB800" s="122">
        <f>(幕後結果!$AD$2+幕後結果!$AD$4*幕後結果_最佳化!$P1801)*12/3</f>
        <v>0.36492959893897475</v>
      </c>
      <c r="AC800" s="122">
        <f>(幕後結果!$AE$2+幕後結果!$AE$4*幕後結果_最佳化!$Q1801)*12/3</f>
        <v>0.40041105632628943</v>
      </c>
      <c r="AD800" s="122">
        <f>(幕後結果!$AF$2+幕後結果!$AF$4*幕後結果_最佳化!$R1801)*12/3</f>
        <v>3.809127456434318</v>
      </c>
      <c r="AE800" s="122">
        <f>(幕後結果!$AG$2+幕後結果!$AG$4*幕後結果_最佳化!$S1801)*12/3</f>
        <v>0.45752238079031504</v>
      </c>
      <c r="AF800" s="122">
        <f>(幕後結果!$AH$2+幕後結果!$AH$4*幕後結果_最佳化!$T1801)*12/3</f>
        <v>9.7550436659417261E-2</v>
      </c>
      <c r="AG800" s="122">
        <f>(幕後結果!$AI$2+幕後結果!$AI$4*幕後結果_最佳化!$U1801)*12/3</f>
        <v>1.3068586450397679</v>
      </c>
      <c r="AH800" s="122">
        <f>(幕後結果!$AJ$2+幕後結果!$AJ$4*幕後結果_最佳化!$V1801)*12/3</f>
        <v>-1.2480097600624021</v>
      </c>
      <c r="AI800" s="96">
        <f>(幕後結果!$AK$2+幕後結果!$AK$4*幕後結果_最佳化!$W1801)*12/3</f>
        <v>-0.7930449561090086</v>
      </c>
      <c r="AJ800" s="56"/>
      <c r="AK800" s="56"/>
      <c r="AL800" s="56"/>
      <c r="AM800" s="104">
        <v>799</v>
      </c>
      <c r="AN800" s="122">
        <f t="shared" si="157"/>
        <v>0.16699074322562057</v>
      </c>
      <c r="AO800" s="122">
        <f t="shared" si="158"/>
        <v>0.17190383300837839</v>
      </c>
      <c r="AP800" s="122">
        <f t="shared" si="159"/>
        <v>5.6334519603999343E-2</v>
      </c>
      <c r="AQ800" s="122">
        <f t="shared" si="160"/>
        <v>6.4174743706403775E-2</v>
      </c>
      <c r="AR800" s="122">
        <f t="shared" si="161"/>
        <v>8.1352970905970864E-2</v>
      </c>
      <c r="AS800" s="122">
        <f t="shared" si="162"/>
        <v>8.1643956544915491E-2</v>
      </c>
      <c r="AT800" s="122">
        <f t="shared" si="163"/>
        <v>4.4564475555201953E-2</v>
      </c>
      <c r="AU800" s="122">
        <f t="shared" si="164"/>
        <v>0.17957684818093189</v>
      </c>
      <c r="AV800" s="122">
        <f t="shared" si="165"/>
        <v>0.15010821831212806</v>
      </c>
      <c r="AW800" s="122">
        <f t="shared" si="166"/>
        <v>3.3496909564497577E-3</v>
      </c>
      <c r="AX800" s="122">
        <f t="shared" si="167"/>
        <v>1</v>
      </c>
      <c r="AY800" s="122">
        <f>SUMPRODUCT(AN800:AW800,幕後結果_最佳化!$Z$1005:$AI$1005)</f>
        <v>-0.12054183210343244</v>
      </c>
      <c r="AZ800" s="122">
        <f>(SUMPRODUCT(AN800:AW800,MMULT(AN800:AW800,幕後結果!$AB$9:$AK$18)))*252</f>
        <v>5.5095607103777276E-2</v>
      </c>
      <c r="BA800" s="122">
        <f t="shared" si="168"/>
        <v>0.23472453451605199</v>
      </c>
      <c r="BB800" s="98">
        <f t="shared" si="169"/>
        <v>-0.69631337192940612</v>
      </c>
      <c r="BC800" s="56"/>
      <c r="BD800" s="56"/>
    </row>
    <row r="801" spans="1:56">
      <c r="A801" s="91">
        <v>800</v>
      </c>
      <c r="B801" s="122">
        <v>0.38929642254607022</v>
      </c>
      <c r="C801" s="122">
        <v>0.7741743855010732</v>
      </c>
      <c r="D801" s="122">
        <v>0.52810093071952879</v>
      </c>
      <c r="E801" s="122">
        <v>0.69455706664692141</v>
      </c>
      <c r="F801" s="122">
        <v>0.75117351302074686</v>
      </c>
      <c r="G801" s="122">
        <v>0.93273055108146985</v>
      </c>
      <c r="H801" s="122">
        <v>0.87692082576111718</v>
      </c>
      <c r="I801" s="122">
        <v>0.82141255222884069</v>
      </c>
      <c r="J801" s="122">
        <v>0.82057519197311901</v>
      </c>
      <c r="K801" s="100">
        <v>0.74135138422851532</v>
      </c>
      <c r="L801" s="101"/>
      <c r="M801" s="102">
        <v>800</v>
      </c>
      <c r="N801" s="125">
        <v>-0.28115326945011981</v>
      </c>
      <c r="O801" s="125">
        <v>0.75266503016411335</v>
      </c>
      <c r="P801" s="125">
        <v>7.0496936805912222E-2</v>
      </c>
      <c r="Q801" s="125">
        <v>0.50880934751009255</v>
      </c>
      <c r="R801" s="125">
        <v>0.67818725257283252</v>
      </c>
      <c r="S801" s="125">
        <v>1.4964405168411177</v>
      </c>
      <c r="T801" s="125">
        <v>1.1597309904726745</v>
      </c>
      <c r="U801" s="122">
        <v>0.92076162265183792</v>
      </c>
      <c r="V801" s="122">
        <v>0.9175593341725462</v>
      </c>
      <c r="W801" s="94">
        <v>0.6475172537072662</v>
      </c>
      <c r="X801" s="56"/>
      <c r="Y801" s="95">
        <v>800</v>
      </c>
      <c r="Z801" s="122">
        <f>(幕後結果!$AB$2+幕後結果!$AB$4*幕後結果_最佳化!$N1802)*12/3</f>
        <v>-2.1153481834333761</v>
      </c>
      <c r="AA801" s="122">
        <f>(幕後結果!$AC$2+幕後結果!$AC$4*幕後結果_最佳化!$O1802)*12/3</f>
        <v>0.79135016917731837</v>
      </c>
      <c r="AB801" s="122">
        <f>(幕後結果!$AD$2+幕後結果!$AD$4*幕後結果_最佳化!$P1802)*12/3</f>
        <v>0.31212189622057396</v>
      </c>
      <c r="AC801" s="122">
        <f>(幕後結果!$AE$2+幕後結果!$AE$4*幕後結果_最佳化!$Q1802)*12/3</f>
        <v>1.086560853591777</v>
      </c>
      <c r="AD801" s="122">
        <f>(幕後結果!$AF$2+幕後結果!$AF$4*幕後結果_最佳化!$R1802)*12/3</f>
        <v>2.5255496663703045</v>
      </c>
      <c r="AE801" s="122">
        <f>(幕後結果!$AG$2+幕後結果!$AG$4*幕後結果_最佳化!$S1802)*12/3</f>
        <v>0.97796723885535319</v>
      </c>
      <c r="AF801" s="122">
        <f>(幕後結果!$AH$2+幕後結果!$AH$4*幕後結果_最佳化!$T1802)*12/3</f>
        <v>1.277323694972234</v>
      </c>
      <c r="AG801" s="122">
        <f>(幕後結果!$AI$2+幕後結果!$AI$4*幕後結果_最佳化!$U1802)*12/3</f>
        <v>0.89141372085609405</v>
      </c>
      <c r="AH801" s="122">
        <f>(幕後結果!$AJ$2+幕後結果!$AJ$4*幕後結果_最佳化!$V1802)*12/3</f>
        <v>1.8482038854354881</v>
      </c>
      <c r="AI801" s="96">
        <f>(幕後結果!$AK$2+幕後結果!$AK$4*幕後結果_最佳化!$W1802)*12/3</f>
        <v>0.10878376984571769</v>
      </c>
      <c r="AJ801" s="56"/>
      <c r="AK801" s="56"/>
      <c r="AL801" s="56"/>
      <c r="AM801" s="104">
        <v>800</v>
      </c>
      <c r="AN801" s="122">
        <f t="shared" si="157"/>
        <v>0.12754549354953792</v>
      </c>
      <c r="AO801" s="122">
        <f t="shared" si="158"/>
        <v>2.2979316086112853E-2</v>
      </c>
      <c r="AP801" s="122">
        <f t="shared" si="159"/>
        <v>0.17784596939589317</v>
      </c>
      <c r="AQ801" s="122">
        <f t="shared" si="160"/>
        <v>9.6422513235175658E-2</v>
      </c>
      <c r="AR801" s="122">
        <f t="shared" si="161"/>
        <v>0.20882978987268938</v>
      </c>
      <c r="AS801" s="122">
        <f t="shared" si="162"/>
        <v>0.10665076141997808</v>
      </c>
      <c r="AT801" s="122">
        <f t="shared" si="163"/>
        <v>2.7396854800473124E-2</v>
      </c>
      <c r="AU801" s="122">
        <f t="shared" si="164"/>
        <v>0.11717509550780368</v>
      </c>
      <c r="AV801" s="122">
        <f t="shared" si="165"/>
        <v>0.10367404140802747</v>
      </c>
      <c r="AW801" s="122">
        <f t="shared" si="166"/>
        <v>1.1480164724308611E-2</v>
      </c>
      <c r="AX801" s="122">
        <f t="shared" si="167"/>
        <v>1</v>
      </c>
      <c r="AY801" s="122">
        <f>SUMPRODUCT(AN801:AW801,幕後結果_最佳化!$Z$1005:$AI$1005)</f>
        <v>4.5442699254191019E-2</v>
      </c>
      <c r="AZ801" s="122">
        <f>(SUMPRODUCT(AN801:AW801,MMULT(AN801:AW801,幕後結果!$AB$9:$AK$18)))*252</f>
        <v>7.89937331585992E-2</v>
      </c>
      <c r="BA801" s="122">
        <f t="shared" si="168"/>
        <v>0.28105823801945246</v>
      </c>
      <c r="BB801" s="98">
        <f t="shared" si="169"/>
        <v>9.0468768042836507E-3</v>
      </c>
      <c r="BC801" s="56"/>
      <c r="BD801" s="56"/>
    </row>
    <row r="802" spans="1:56">
      <c r="A802" s="91">
        <v>801</v>
      </c>
      <c r="B802" s="122">
        <v>0.93323040655239131</v>
      </c>
      <c r="C802" s="122">
        <v>0.44547432030274092</v>
      </c>
      <c r="D802" s="122">
        <v>0.2889197362665159</v>
      </c>
      <c r="E802" s="122">
        <v>0.81307667878705225</v>
      </c>
      <c r="F802" s="122">
        <v>0.18033637452635065</v>
      </c>
      <c r="G802" s="122">
        <v>0.40380727593254306</v>
      </c>
      <c r="H802" s="122">
        <v>0.55687091895782448</v>
      </c>
      <c r="I802" s="122">
        <v>0.26928511750913131</v>
      </c>
      <c r="J802" s="122">
        <v>0.7453182479123206</v>
      </c>
      <c r="K802" s="100">
        <v>8.6904518293579036E-2</v>
      </c>
      <c r="L802" s="101"/>
      <c r="M802" s="102">
        <v>801</v>
      </c>
      <c r="N802" s="125">
        <v>1.5002904316904344</v>
      </c>
      <c r="O802" s="125">
        <v>-0.13710393697109141</v>
      </c>
      <c r="P802" s="125">
        <v>-0.55654334380322845</v>
      </c>
      <c r="Q802" s="125">
        <v>0.88929112043808856</v>
      </c>
      <c r="R802" s="125">
        <v>-0.91408392398695004</v>
      </c>
      <c r="S802" s="125">
        <v>-0.24350456151274444</v>
      </c>
      <c r="T802" s="125">
        <v>0.14304054253308371</v>
      </c>
      <c r="U802" s="122">
        <v>-0.61497650758354627</v>
      </c>
      <c r="V802" s="122">
        <v>0.65982910405152795</v>
      </c>
      <c r="W802" s="94">
        <v>-1.360066008128467</v>
      </c>
      <c r="X802" s="56"/>
      <c r="Y802" s="95">
        <v>801</v>
      </c>
      <c r="Z802" s="122">
        <f>(幕後結果!$AB$2+幕後結果!$AB$4*幕後結果_最佳化!$N1803)*12/3</f>
        <v>-0.29068409770844283</v>
      </c>
      <c r="AA802" s="122">
        <f>(幕後結果!$AC$2+幕後結果!$AC$4*幕後結果_最佳化!$O1803)*12/3</f>
        <v>-0.1200457522875175</v>
      </c>
      <c r="AB802" s="122">
        <f>(幕後結果!$AD$2+幕後結果!$AD$4*幕後結果_最佳化!$P1803)*12/3</f>
        <v>-0.46758204538312681</v>
      </c>
      <c r="AC802" s="122">
        <f>(幕後結果!$AE$2+幕後結果!$AE$4*幕後結果_最佳化!$Q1803)*12/3</f>
        <v>1.1768665667156346</v>
      </c>
      <c r="AD802" s="122">
        <f>(幕後結果!$AF$2+幕後結果!$AF$4*幕後結果_最佳化!$R1803)*12/3</f>
        <v>-0.30108142774998203</v>
      </c>
      <c r="AE802" s="122">
        <f>(幕後結果!$AG$2+幕後結果!$AG$4*幕後結果_最佳化!$S1803)*12/3</f>
        <v>0.16413830481365765</v>
      </c>
      <c r="AF802" s="122">
        <f>(幕後結果!$AH$2+幕後結果!$AH$4*幕後結果_最佳化!$T1803)*12/3</f>
        <v>0.55356328515811892</v>
      </c>
      <c r="AG802" s="122">
        <f>(幕後結果!$AI$2+幕後結果!$AI$4*幕後結果_最佳化!$U1803)*12/3</f>
        <v>-1.1032143668749281</v>
      </c>
      <c r="AH802" s="122">
        <f>(幕後結果!$AJ$2+幕後結果!$AJ$4*幕後結果_最佳化!$V1803)*12/3</f>
        <v>2.0525210356621768</v>
      </c>
      <c r="AI802" s="96">
        <f>(幕後結果!$AK$2+幕後結果!$AK$4*幕後結果_最佳化!$W1803)*12/3</f>
        <v>-4.2653057214069134</v>
      </c>
      <c r="AJ802" s="56"/>
      <c r="AK802" s="56"/>
      <c r="AL802" s="56"/>
      <c r="AM802" s="104">
        <v>801</v>
      </c>
      <c r="AN802" s="122">
        <f t="shared" si="157"/>
        <v>0.16318607780655014</v>
      </c>
      <c r="AO802" s="122">
        <f t="shared" si="158"/>
        <v>2.6596860442286391E-2</v>
      </c>
      <c r="AP802" s="122">
        <f t="shared" si="159"/>
        <v>0.15492080095494351</v>
      </c>
      <c r="AQ802" s="122">
        <f t="shared" si="160"/>
        <v>0.10408629406357532</v>
      </c>
      <c r="AR802" s="122">
        <f t="shared" si="161"/>
        <v>0.10917656021103471</v>
      </c>
      <c r="AS802" s="122">
        <f t="shared" si="162"/>
        <v>5.3433182027640344E-3</v>
      </c>
      <c r="AT802" s="122">
        <f t="shared" si="163"/>
        <v>0.17018303101629143</v>
      </c>
      <c r="AU802" s="122">
        <f t="shared" si="164"/>
        <v>0.13379661935920512</v>
      </c>
      <c r="AV802" s="122">
        <f t="shared" si="165"/>
        <v>6.9980662474363853E-2</v>
      </c>
      <c r="AW802" s="122">
        <f t="shared" si="166"/>
        <v>6.272977546898538E-2</v>
      </c>
      <c r="AX802" s="122">
        <f t="shared" si="167"/>
        <v>0.99999999999999978</v>
      </c>
      <c r="AY802" s="122">
        <f>SUMPRODUCT(AN802:AW802,幕後結果_最佳化!$Z$1005:$AI$1005)</f>
        <v>-0.20391160794206464</v>
      </c>
      <c r="AZ802" s="122">
        <f>(SUMPRODUCT(AN802:AW802,MMULT(AN802:AW802,幕後結果!$AB$9:$AK$18)))*252</f>
        <v>7.0520285740081082E-2</v>
      </c>
      <c r="BA802" s="122">
        <f t="shared" si="168"/>
        <v>0.26555655845804504</v>
      </c>
      <c r="BB802" s="98">
        <f t="shared" si="169"/>
        <v>-0.92941258681456407</v>
      </c>
      <c r="BC802" s="56"/>
      <c r="BD802" s="56"/>
    </row>
    <row r="803" spans="1:56">
      <c r="A803" s="91">
        <v>802</v>
      </c>
      <c r="B803" s="122">
        <v>0.10850597022644504</v>
      </c>
      <c r="C803" s="122">
        <v>0.26520274503072017</v>
      </c>
      <c r="D803" s="122">
        <v>0.96125780523858162</v>
      </c>
      <c r="E803" s="122">
        <v>0.32221163803123343</v>
      </c>
      <c r="F803" s="122">
        <v>0.23603948069267044</v>
      </c>
      <c r="G803" s="122">
        <v>0.24493847772933219</v>
      </c>
      <c r="H803" s="122">
        <v>0.60398996578851816</v>
      </c>
      <c r="I803" s="122">
        <v>9.7783339064294816E-2</v>
      </c>
      <c r="J803" s="122">
        <v>0.15555639085112194</v>
      </c>
      <c r="K803" s="100">
        <v>0.73478298688156496</v>
      </c>
      <c r="L803" s="101"/>
      <c r="M803" s="102">
        <v>802</v>
      </c>
      <c r="N803" s="125">
        <v>-1.2345126377764721</v>
      </c>
      <c r="O803" s="125">
        <v>-0.62738714815647911</v>
      </c>
      <c r="P803" s="125">
        <v>1.7654724912778246</v>
      </c>
      <c r="Q803" s="125">
        <v>-0.46152320616118359</v>
      </c>
      <c r="R803" s="125">
        <v>-0.71910056150641477</v>
      </c>
      <c r="S803" s="125">
        <v>-0.69050454068313982</v>
      </c>
      <c r="T803" s="125">
        <v>0.26368835628599774</v>
      </c>
      <c r="U803" s="122">
        <v>-1.2942859198760759</v>
      </c>
      <c r="V803" s="122">
        <v>-1.0128898403114004</v>
      </c>
      <c r="W803" s="94">
        <v>0.62734360477980489</v>
      </c>
      <c r="X803" s="56"/>
      <c r="Y803" s="95">
        <v>802</v>
      </c>
      <c r="Z803" s="122">
        <f>(幕後結果!$AB$2+幕後結果!$AB$4*幕後結果_最佳化!$N1804)*12/3</f>
        <v>-3.0918374202589711</v>
      </c>
      <c r="AA803" s="122">
        <f>(幕後結果!$AC$2+幕後結果!$AC$4*幕後結果_最佳化!$O1804)*12/3</f>
        <v>-0.68406755373362627</v>
      </c>
      <c r="AB803" s="122">
        <f>(幕後結果!$AD$2+幕後結果!$AD$4*幕後結果_最佳化!$P1804)*12/3</f>
        <v>1.4682768709130156</v>
      </c>
      <c r="AC803" s="122">
        <f>(幕後結果!$AE$2+幕後結果!$AE$4*幕後結果_最佳化!$Q1804)*12/3</f>
        <v>0.2655465453328027</v>
      </c>
      <c r="AD803" s="122">
        <f>(幕後結果!$AF$2+幕後結果!$AF$4*幕後結果_最佳化!$R1804)*12/3</f>
        <v>0.20095327699941312</v>
      </c>
      <c r="AE803" s="122">
        <f>(幕後結果!$AG$2+幕後結果!$AG$4*幕後結果_最佳化!$S1804)*12/3</f>
        <v>-0.92385608246073936</v>
      </c>
      <c r="AF803" s="122">
        <f>(幕後結果!$AH$2+幕後結果!$AH$4*幕後結果_最佳化!$T1804)*12/3</f>
        <v>9.3443297285777868E-2</v>
      </c>
      <c r="AG803" s="122">
        <f>(幕後結果!$AI$2+幕後結果!$AI$4*幕後結果_最佳化!$U1804)*12/3</f>
        <v>-2.0302531829626456</v>
      </c>
      <c r="AH803" s="122">
        <f>(幕後結果!$AJ$2+幕後結果!$AJ$4*幕後結果_最佳化!$V1804)*12/3</f>
        <v>-0.18854230211418244</v>
      </c>
      <c r="AI803" s="96">
        <f>(幕後結果!$AK$2+幕後結果!$AK$4*幕後結果_最佳化!$W1804)*12/3</f>
        <v>-2.1489474316032968</v>
      </c>
      <c r="AJ803" s="56"/>
      <c r="AK803" s="56"/>
      <c r="AL803" s="56"/>
      <c r="AM803" s="104">
        <v>802</v>
      </c>
      <c r="AN803" s="122">
        <f t="shared" si="157"/>
        <v>2.6781250842478826E-2</v>
      </c>
      <c r="AO803" s="122">
        <f t="shared" si="158"/>
        <v>0.10000606775293276</v>
      </c>
      <c r="AP803" s="122">
        <f t="shared" si="159"/>
        <v>0.12134222980541561</v>
      </c>
      <c r="AQ803" s="122">
        <f t="shared" si="160"/>
        <v>0.12437291807833153</v>
      </c>
      <c r="AR803" s="122">
        <f t="shared" si="161"/>
        <v>0.12187412153215847</v>
      </c>
      <c r="AS803" s="122">
        <f t="shared" si="162"/>
        <v>1.0118886918719787E-2</v>
      </c>
      <c r="AT803" s="122">
        <f t="shared" si="163"/>
        <v>0.10558393486936124</v>
      </c>
      <c r="AU803" s="122">
        <f t="shared" si="164"/>
        <v>7.1537216535631984E-2</v>
      </c>
      <c r="AV803" s="122">
        <f t="shared" si="165"/>
        <v>0.11851895657601164</v>
      </c>
      <c r="AW803" s="122">
        <f t="shared" si="166"/>
        <v>0.19986441708895836</v>
      </c>
      <c r="AX803" s="122">
        <f t="shared" si="167"/>
        <v>1.0000000000000002</v>
      </c>
      <c r="AY803" s="122">
        <f>SUMPRODUCT(AN803:AW803,幕後結果_最佳化!$Z$1005:$AI$1005)</f>
        <v>-9.3528748218779795E-2</v>
      </c>
      <c r="AZ803" s="122">
        <f>(SUMPRODUCT(AN803:AW803,MMULT(AN803:AW803,幕後結果!$AB$9:$AK$18)))*252</f>
        <v>8.329235358448854E-2</v>
      </c>
      <c r="BA803" s="122">
        <f t="shared" si="168"/>
        <v>0.28860414685948044</v>
      </c>
      <c r="BB803" s="98">
        <f t="shared" si="169"/>
        <v>-0.47271929285619757</v>
      </c>
      <c r="BC803" s="56"/>
      <c r="BD803" s="56"/>
    </row>
    <row r="804" spans="1:56">
      <c r="A804" s="91">
        <v>803</v>
      </c>
      <c r="B804" s="122">
        <v>0.66570471129609277</v>
      </c>
      <c r="C804" s="122">
        <v>0.27964170399903909</v>
      </c>
      <c r="D804" s="122">
        <v>0.14499718813073259</v>
      </c>
      <c r="E804" s="122">
        <v>0.48548155748366106</v>
      </c>
      <c r="F804" s="122">
        <v>0.29810281651502613</v>
      </c>
      <c r="G804" s="122">
        <v>0.92741127847297311</v>
      </c>
      <c r="H804" s="122">
        <v>0.87551331283475298</v>
      </c>
      <c r="I804" s="122">
        <v>0.51507157555382199</v>
      </c>
      <c r="J804" s="122">
        <v>0.61807393198115013</v>
      </c>
      <c r="K804" s="100">
        <v>0.82847459117834243</v>
      </c>
      <c r="L804" s="101"/>
      <c r="M804" s="102">
        <v>803</v>
      </c>
      <c r="N804" s="125">
        <v>0.42808315902092942</v>
      </c>
      <c r="O804" s="125">
        <v>-0.58390622027299743</v>
      </c>
      <c r="P804" s="125">
        <v>-1.0581339547136945</v>
      </c>
      <c r="Q804" s="125">
        <v>-3.6400375256976834E-2</v>
      </c>
      <c r="R804" s="125">
        <v>-0.52986485778869941</v>
      </c>
      <c r="S804" s="125">
        <v>1.4567788241371615</v>
      </c>
      <c r="T804" s="125">
        <v>1.1528465490990338</v>
      </c>
      <c r="U804" s="122">
        <v>3.7787828499818973E-2</v>
      </c>
      <c r="V804" s="122">
        <v>0.30042612841379573</v>
      </c>
      <c r="W804" s="94">
        <v>0.94815447824450538</v>
      </c>
      <c r="X804" s="56"/>
      <c r="Y804" s="95">
        <v>803</v>
      </c>
      <c r="Z804" s="122">
        <f>(幕後結果!$AB$2+幕後結果!$AB$4*幕後結果_最佳化!$N1805)*12/3</f>
        <v>-1.3889046598516905</v>
      </c>
      <c r="AA804" s="122">
        <f>(幕後結果!$AC$2+幕後結果!$AC$4*幕後結果_最佳化!$O1805)*12/3</f>
        <v>-0.610424797376382</v>
      </c>
      <c r="AB804" s="122">
        <f>(幕後結果!$AD$2+幕後結果!$AD$4*幕後結果_最佳化!$P1805)*12/3</f>
        <v>-1.4384625391551384</v>
      </c>
      <c r="AC804" s="122">
        <f>(幕後結果!$AE$2+幕後結果!$AE$4*幕後結果_最佳化!$Q1805)*12/3</f>
        <v>-0.41793218871477172</v>
      </c>
      <c r="AD804" s="122">
        <f>(幕後結果!$AF$2+幕後結果!$AF$4*幕後結果_最佳化!$R1805)*12/3</f>
        <v>-0.23247800738680224</v>
      </c>
      <c r="AE804" s="122">
        <f>(幕後結果!$AG$2+幕後結果!$AG$4*幕後結果_最佳化!$S1805)*12/3</f>
        <v>0.97399454933611773</v>
      </c>
      <c r="AF804" s="122">
        <f>(幕後結果!$AH$2+幕後結果!$AH$4*幕後結果_最佳化!$T1805)*12/3</f>
        <v>0.98506925603001749</v>
      </c>
      <c r="AG804" s="122">
        <f>(幕後結果!$AI$2+幕後結果!$AI$4*幕後結果_最佳化!$U1805)*12/3</f>
        <v>-1.071118204144758</v>
      </c>
      <c r="AH804" s="122">
        <f>(幕後結果!$AJ$2+幕後結果!$AJ$4*幕後結果_最佳化!$V1805)*12/3</f>
        <v>1.817601396533697</v>
      </c>
      <c r="AI804" s="96">
        <f>(幕後結果!$AK$2+幕後結果!$AK$4*幕後結果_最佳化!$W1805)*12/3</f>
        <v>-1.3265919729010371</v>
      </c>
      <c r="AJ804" s="56"/>
      <c r="AK804" s="56"/>
      <c r="AL804" s="56"/>
      <c r="AM804" s="104">
        <v>803</v>
      </c>
      <c r="AN804" s="122">
        <f t="shared" si="157"/>
        <v>0.16422734732061553</v>
      </c>
      <c r="AO804" s="122">
        <f t="shared" si="158"/>
        <v>6.6223121365464946E-2</v>
      </c>
      <c r="AP804" s="122">
        <f t="shared" si="159"/>
        <v>0.11412922836158837</v>
      </c>
      <c r="AQ804" s="122">
        <f t="shared" si="160"/>
        <v>7.4503591959437135E-2</v>
      </c>
      <c r="AR804" s="122">
        <f t="shared" si="161"/>
        <v>0.18297866635507906</v>
      </c>
      <c r="AS804" s="122">
        <f t="shared" si="162"/>
        <v>0.10130541711510604</v>
      </c>
      <c r="AT804" s="122">
        <f t="shared" si="163"/>
        <v>4.5950728632608982E-2</v>
      </c>
      <c r="AU804" s="122">
        <f t="shared" si="164"/>
        <v>8.5473911823024551E-2</v>
      </c>
      <c r="AV804" s="122">
        <f t="shared" si="165"/>
        <v>1.4041722223337806E-2</v>
      </c>
      <c r="AW804" s="122">
        <f t="shared" si="166"/>
        <v>0.15116626484373769</v>
      </c>
      <c r="AX804" s="122">
        <f t="shared" si="167"/>
        <v>1</v>
      </c>
      <c r="AY804" s="122">
        <f>SUMPRODUCT(AN804:AW804,幕後結果_最佳化!$Z$1005:$AI$1005)</f>
        <v>-0.34605348563480764</v>
      </c>
      <c r="AZ804" s="122">
        <f>(SUMPRODUCT(AN804:AW804,MMULT(AN804:AW804,幕後結果!$AB$9:$AK$18)))*252</f>
        <v>8.8151489570865438E-2</v>
      </c>
      <c r="BA804" s="122">
        <f t="shared" si="168"/>
        <v>0.2969031653096097</v>
      </c>
      <c r="BB804" s="98">
        <f t="shared" si="169"/>
        <v>-1.3100348230683501</v>
      </c>
      <c r="BC804" s="56"/>
      <c r="BD804" s="56"/>
    </row>
    <row r="805" spans="1:56">
      <c r="A805" s="91">
        <v>804</v>
      </c>
      <c r="B805" s="122">
        <v>0.28977903362465995</v>
      </c>
      <c r="C805" s="122">
        <v>0.80950879736293446</v>
      </c>
      <c r="D805" s="122">
        <v>0.63327639670099023</v>
      </c>
      <c r="E805" s="122">
        <v>0.63370088946331804</v>
      </c>
      <c r="F805" s="122">
        <v>0.48958691157014145</v>
      </c>
      <c r="G805" s="122">
        <v>0.97554547528177937</v>
      </c>
      <c r="H805" s="122">
        <v>0.54310054642302097</v>
      </c>
      <c r="I805" s="122">
        <v>0.2034608629151724</v>
      </c>
      <c r="J805" s="122">
        <v>0.52076795444740975</v>
      </c>
      <c r="K805" s="100">
        <v>0.18562472549737929</v>
      </c>
      <c r="L805" s="101"/>
      <c r="M805" s="102">
        <v>804</v>
      </c>
      <c r="N805" s="125">
        <v>-0.55403036151501628</v>
      </c>
      <c r="O805" s="125">
        <v>0.87608761472901653</v>
      </c>
      <c r="P805" s="125">
        <v>0.34054358403078577</v>
      </c>
      <c r="Q805" s="125">
        <v>0.34167136889540656</v>
      </c>
      <c r="R805" s="125">
        <v>-2.6104706448306068E-2</v>
      </c>
      <c r="S805" s="125">
        <v>1.9693836709364163</v>
      </c>
      <c r="T805" s="125">
        <v>0.10824807938829389</v>
      </c>
      <c r="U805" s="122">
        <v>-0.82932288277681365</v>
      </c>
      <c r="V805" s="122">
        <v>5.2081076701150621E-2</v>
      </c>
      <c r="W805" s="94">
        <v>-0.89413539964798927</v>
      </c>
      <c r="X805" s="56"/>
      <c r="Y805" s="95">
        <v>804</v>
      </c>
      <c r="Z805" s="122">
        <f>(幕後結果!$AB$2+幕後結果!$AB$4*幕後結果_最佳化!$N1806)*12/3</f>
        <v>-2.3948456659466268</v>
      </c>
      <c r="AA805" s="122">
        <f>(幕後結果!$AC$2+幕後結果!$AC$4*幕後結果_最佳化!$O1806)*12/3</f>
        <v>0.91734405840054489</v>
      </c>
      <c r="AB805" s="122">
        <f>(幕後結果!$AD$2+幕後結果!$AD$4*幕後結果_最佳化!$P1806)*12/3</f>
        <v>0.62521891054414058</v>
      </c>
      <c r="AC805" s="122">
        <f>(幕後結果!$AE$2+幕後結果!$AE$4*幕後結果_最佳化!$Q1806)*12/3</f>
        <v>1.0411346752414166</v>
      </c>
      <c r="AD805" s="122">
        <f>(幕後結果!$AF$2+幕後結果!$AF$4*幕後結果_最佳化!$R1806)*12/3</f>
        <v>1.2816031471267131</v>
      </c>
      <c r="AE805" s="122">
        <f>(幕後結果!$AG$2+幕後結果!$AG$4*幕後結果_最佳化!$S1806)*12/3</f>
        <v>1.2537077008264654</v>
      </c>
      <c r="AF805" s="122">
        <f>(幕後結果!$AH$2+幕後結果!$AH$4*幕後結果_最佳化!$T1806)*12/3</f>
        <v>0.22072020103858703</v>
      </c>
      <c r="AG805" s="122">
        <f>(幕後結果!$AI$2+幕後結果!$AI$4*幕後結果_最佳化!$U1806)*12/3</f>
        <v>-0.69049268422793997</v>
      </c>
      <c r="AH805" s="122">
        <f>(幕後結果!$AJ$2+幕後結果!$AJ$4*幕後結果_最佳化!$V1806)*12/3</f>
        <v>1.3786767099601385</v>
      </c>
      <c r="AI805" s="96">
        <f>(幕後結果!$AK$2+幕後結果!$AK$4*幕後結果_最佳化!$W1806)*12/3</f>
        <v>-2.5119346551936808</v>
      </c>
      <c r="AJ805" s="56"/>
      <c r="AK805" s="56"/>
      <c r="AL805" s="56"/>
      <c r="AM805" s="104">
        <v>804</v>
      </c>
      <c r="AN805" s="122">
        <f t="shared" si="157"/>
        <v>0.13440468157932678</v>
      </c>
      <c r="AO805" s="122">
        <f t="shared" si="158"/>
        <v>9.7642178723160361E-2</v>
      </c>
      <c r="AP805" s="122">
        <f t="shared" si="159"/>
        <v>0.20383325743779598</v>
      </c>
      <c r="AQ805" s="122">
        <f t="shared" si="160"/>
        <v>8.4653444387919886E-5</v>
      </c>
      <c r="AR805" s="122">
        <f t="shared" si="161"/>
        <v>0.14572205186358878</v>
      </c>
      <c r="AS805" s="122">
        <f t="shared" si="162"/>
        <v>0.16281024735610453</v>
      </c>
      <c r="AT805" s="122">
        <f t="shared" si="163"/>
        <v>0.15989806736711398</v>
      </c>
      <c r="AU805" s="122">
        <f t="shared" si="164"/>
        <v>7.4482828932869574E-2</v>
      </c>
      <c r="AV805" s="122">
        <f t="shared" si="165"/>
        <v>2.9399282762080747E-3</v>
      </c>
      <c r="AW805" s="122">
        <f t="shared" si="166"/>
        <v>1.8182105019444082E-2</v>
      </c>
      <c r="AX805" s="122">
        <f t="shared" si="167"/>
        <v>1</v>
      </c>
      <c r="AY805" s="122">
        <f>SUMPRODUCT(AN805:AW805,幕後結果_最佳化!$Z$1005:$AI$1005)</f>
        <v>-0.12468207775524015</v>
      </c>
      <c r="AZ805" s="122">
        <f>(SUMPRODUCT(AN805:AW805,MMULT(AN805:AW805,幕後結果!$AB$9:$AK$18)))*252</f>
        <v>6.3766325925180042E-2</v>
      </c>
      <c r="BA805" s="122">
        <f t="shared" si="168"/>
        <v>0.25251995153884382</v>
      </c>
      <c r="BB805" s="98">
        <f t="shared" si="169"/>
        <v>-0.66363895895751379</v>
      </c>
      <c r="BC805" s="56"/>
      <c r="BD805" s="56"/>
    </row>
    <row r="806" spans="1:56">
      <c r="A806" s="91">
        <v>805</v>
      </c>
      <c r="B806" s="122">
        <v>3.6387574792506205E-2</v>
      </c>
      <c r="C806" s="122">
        <v>0.78998948327403684</v>
      </c>
      <c r="D806" s="122">
        <v>0.57639083606085495</v>
      </c>
      <c r="E806" s="122">
        <v>0.69720371723818753</v>
      </c>
      <c r="F806" s="122">
        <v>0.43365885506220114</v>
      </c>
      <c r="G806" s="122">
        <v>0.94171468876867981</v>
      </c>
      <c r="H806" s="122">
        <v>0.21616125542004094</v>
      </c>
      <c r="I806" s="122">
        <v>0.94822560383194965</v>
      </c>
      <c r="J806" s="122">
        <v>6.2962887139837553E-2</v>
      </c>
      <c r="K806" s="100">
        <v>0.76395568228621258</v>
      </c>
      <c r="L806" s="101"/>
      <c r="M806" s="102">
        <v>805</v>
      </c>
      <c r="N806" s="125">
        <v>-1.7942382488238779</v>
      </c>
      <c r="O806" s="125">
        <v>0.80638475664888321</v>
      </c>
      <c r="P806" s="125">
        <v>0.19266884049104532</v>
      </c>
      <c r="Q806" s="125">
        <v>0.51637493918962918</v>
      </c>
      <c r="R806" s="125">
        <v>-0.16706651845210732</v>
      </c>
      <c r="S806" s="125">
        <v>1.569331902189206</v>
      </c>
      <c r="T806" s="125">
        <v>-0.78522354879380452</v>
      </c>
      <c r="U806" s="122">
        <v>1.6278872644593818</v>
      </c>
      <c r="V806" s="122">
        <v>-1.5303675588920507</v>
      </c>
      <c r="W806" s="94">
        <v>0.71908485955880941</v>
      </c>
      <c r="X806" s="56"/>
      <c r="Y806" s="95">
        <v>805</v>
      </c>
      <c r="Z806" s="122">
        <f>(幕後結果!$AB$2+幕後結果!$AB$4*幕後結果_最佳化!$N1807)*12/3</f>
        <v>-3.6651427791006568</v>
      </c>
      <c r="AA806" s="122">
        <f>(幕後結果!$AC$2+幕後結果!$AC$4*幕後結果_最佳化!$O1807)*12/3</f>
        <v>0.82299500024401129</v>
      </c>
      <c r="AB806" s="122">
        <f>(幕後結果!$AD$2+幕後結果!$AD$4*幕後結果_最佳化!$P1807)*12/3</f>
        <v>0.19463556148050873</v>
      </c>
      <c r="AC806" s="122">
        <f>(幕後結果!$AE$2+幕後結果!$AE$4*幕後結果_最佳化!$Q1807)*12/3</f>
        <v>0.90675381240655861</v>
      </c>
      <c r="AD806" s="122">
        <f>(幕後結果!$AF$2+幕後結果!$AF$4*幕後結果_最佳化!$R1807)*12/3</f>
        <v>0.83006916355497806</v>
      </c>
      <c r="AE806" s="122">
        <f>(幕後結果!$AG$2+幕後結果!$AG$4*幕後結果_最佳化!$S1807)*12/3</f>
        <v>0.91521774660705224</v>
      </c>
      <c r="AF806" s="122">
        <f>(幕後結果!$AH$2+幕後結果!$AH$4*幕後結果_最佳化!$T1807)*12/3</f>
        <v>-0.80578528908380032</v>
      </c>
      <c r="AG806" s="122">
        <f>(幕後結果!$AI$2+幕後結果!$AI$4*幕後結果_最佳化!$U1807)*12/3</f>
        <v>1.5733278883931507</v>
      </c>
      <c r="AH806" s="122">
        <f>(幕後結果!$AJ$2+幕後結果!$AJ$4*幕後結果_最佳化!$V1807)*12/3</f>
        <v>-0.73562273981243409</v>
      </c>
      <c r="AI806" s="96">
        <f>(幕後結果!$AK$2+幕後結果!$AK$4*幕後結果_最佳化!$W1807)*12/3</f>
        <v>0.96869409290639608</v>
      </c>
      <c r="AJ806" s="56"/>
      <c r="AK806" s="56"/>
      <c r="AL806" s="56"/>
      <c r="AM806" s="104">
        <v>805</v>
      </c>
      <c r="AN806" s="122">
        <f t="shared" si="157"/>
        <v>0.14557057404489793</v>
      </c>
      <c r="AO806" s="122">
        <f t="shared" si="158"/>
        <v>1.8868952261545776E-2</v>
      </c>
      <c r="AP806" s="122">
        <f t="shared" si="159"/>
        <v>0.14044985272469401</v>
      </c>
      <c r="AQ806" s="122">
        <f t="shared" si="160"/>
        <v>6.8840860945491106E-2</v>
      </c>
      <c r="AR806" s="122">
        <f t="shared" si="161"/>
        <v>0.15311576826738488</v>
      </c>
      <c r="AS806" s="122">
        <f t="shared" si="162"/>
        <v>4.0153471120849854E-2</v>
      </c>
      <c r="AT806" s="122">
        <f t="shared" si="163"/>
        <v>7.5119417125316695E-2</v>
      </c>
      <c r="AU806" s="122">
        <f t="shared" si="164"/>
        <v>9.1933362534735247E-2</v>
      </c>
      <c r="AV806" s="122">
        <f t="shared" si="165"/>
        <v>0.12362312097770234</v>
      </c>
      <c r="AW806" s="122">
        <f t="shared" si="166"/>
        <v>0.14232461999738208</v>
      </c>
      <c r="AX806" s="122">
        <f t="shared" si="167"/>
        <v>0.99999999999999989</v>
      </c>
      <c r="AY806" s="122">
        <f>SUMPRODUCT(AN806:AW806,幕後結果_最佳化!$Z$1005:$AI$1005)</f>
        <v>-0.21953543971248629</v>
      </c>
      <c r="AZ806" s="122">
        <f>(SUMPRODUCT(AN806:AW806,MMULT(AN806:AW806,幕後結果!$AB$9:$AK$18)))*252</f>
        <v>7.5462075537342174E-2</v>
      </c>
      <c r="BA806" s="122">
        <f t="shared" si="168"/>
        <v>0.2747036139866787</v>
      </c>
      <c r="BB806" s="98">
        <f t="shared" si="169"/>
        <v>-0.95534032444586869</v>
      </c>
      <c r="BC806" s="56"/>
      <c r="BD806" s="56"/>
    </row>
    <row r="807" spans="1:56">
      <c r="A807" s="91">
        <v>806</v>
      </c>
      <c r="B807" s="122">
        <v>0.72488748773227596</v>
      </c>
      <c r="C807" s="122">
        <v>0.39335884214202288</v>
      </c>
      <c r="D807" s="122">
        <v>0.10724678123576981</v>
      </c>
      <c r="E807" s="122">
        <v>0.24484378297756559</v>
      </c>
      <c r="F807" s="122">
        <v>0.81628277528225146</v>
      </c>
      <c r="G807" s="122">
        <v>0.83204432984604071</v>
      </c>
      <c r="H807" s="122">
        <v>0.93041618686954575</v>
      </c>
      <c r="I807" s="122">
        <v>1.8713159700455506E-2</v>
      </c>
      <c r="J807" s="122">
        <v>0.8481808797613084</v>
      </c>
      <c r="K807" s="100">
        <v>3.619894378557631E-2</v>
      </c>
      <c r="L807" s="101"/>
      <c r="M807" s="102">
        <v>806</v>
      </c>
      <c r="N807" s="125">
        <v>0.59742296569483178</v>
      </c>
      <c r="O807" s="125">
        <v>-0.27057531411665575</v>
      </c>
      <c r="P807" s="125">
        <v>-1.2413037430612543</v>
      </c>
      <c r="Q807" s="125">
        <v>-0.69080583856308253</v>
      </c>
      <c r="R807" s="125">
        <v>0.90128943535712769</v>
      </c>
      <c r="S807" s="125">
        <v>0.96227528529110107</v>
      </c>
      <c r="T807" s="125">
        <v>1.4788978193537763</v>
      </c>
      <c r="U807" s="122">
        <v>-2.081082892873964</v>
      </c>
      <c r="V807" s="122">
        <v>1.0286626210582261</v>
      </c>
      <c r="W807" s="94">
        <v>-1.7966079112638722</v>
      </c>
      <c r="X807" s="56"/>
      <c r="Y807" s="95">
        <v>806</v>
      </c>
      <c r="Z807" s="122">
        <f>(幕後結果!$AB$2+幕後結果!$AB$4*幕後結果_最佳化!$N1808)*12/3</f>
        <v>-1.2154564260828398</v>
      </c>
      <c r="AA807" s="122">
        <f>(幕後結果!$AC$2+幕後結果!$AC$4*幕後結果_最佳化!$O1808)*12/3</f>
        <v>-0.27622555283212247</v>
      </c>
      <c r="AB807" s="122">
        <f>(幕後結果!$AD$2+幕後結果!$AD$4*幕後結果_最佳化!$P1808)*12/3</f>
        <v>-1.4786812405485812</v>
      </c>
      <c r="AC807" s="122">
        <f>(幕後結果!$AE$2+幕後結果!$AE$4*幕後結果_最佳化!$Q1808)*12/3</f>
        <v>-1.0716844641354832</v>
      </c>
      <c r="AD807" s="122">
        <f>(幕後結果!$AF$2+幕後結果!$AF$4*幕後結果_最佳化!$R1808)*12/3</f>
        <v>2.1543683670198006</v>
      </c>
      <c r="AE807" s="122">
        <f>(幕後結果!$AG$2+幕後結果!$AG$4*幕後結果_最佳化!$S1808)*12/3</f>
        <v>0.52219690351577008</v>
      </c>
      <c r="AF807" s="122">
        <f>(幕後結果!$AH$2+幕後結果!$AH$4*幕後結果_最佳化!$T1808)*12/3</f>
        <v>1.4549843091204826</v>
      </c>
      <c r="AG807" s="122">
        <f>(幕後結果!$AI$2+幕後結果!$AI$4*幕後結果_最佳化!$U1808)*12/3</f>
        <v>-2.7175174557962922</v>
      </c>
      <c r="AH807" s="122">
        <f>(幕後結果!$AJ$2+幕後結果!$AJ$4*幕後結果_最佳化!$V1808)*12/3</f>
        <v>2.5507668645487422</v>
      </c>
      <c r="AI807" s="96">
        <f>(幕後結果!$AK$2+幕後結果!$AK$4*幕後結果_最佳化!$W1808)*12/3</f>
        <v>-5.1058824113617565</v>
      </c>
      <c r="AJ807" s="56"/>
      <c r="AK807" s="56"/>
      <c r="AL807" s="56"/>
      <c r="AM807" s="104">
        <v>806</v>
      </c>
      <c r="AN807" s="122">
        <f t="shared" si="157"/>
        <v>7.3543953637266526E-2</v>
      </c>
      <c r="AO807" s="122">
        <f t="shared" si="158"/>
        <v>0.20507558151440564</v>
      </c>
      <c r="AP807" s="122">
        <f t="shared" si="159"/>
        <v>4.1768970951173427E-2</v>
      </c>
      <c r="AQ807" s="122">
        <f t="shared" si="160"/>
        <v>0.13907321177813214</v>
      </c>
      <c r="AR807" s="122">
        <f t="shared" si="161"/>
        <v>8.9724906439940827E-2</v>
      </c>
      <c r="AS807" s="122">
        <f t="shared" si="162"/>
        <v>2.0521133434438499E-2</v>
      </c>
      <c r="AT807" s="122">
        <f t="shared" si="163"/>
        <v>0.22749308763531054</v>
      </c>
      <c r="AU807" s="122">
        <f t="shared" si="164"/>
        <v>0.16132314327348932</v>
      </c>
      <c r="AV807" s="122">
        <f t="shared" si="165"/>
        <v>3.0159526632548291E-2</v>
      </c>
      <c r="AW807" s="122">
        <f t="shared" si="166"/>
        <v>1.1316484703295044E-2</v>
      </c>
      <c r="AX807" s="122">
        <f t="shared" si="167"/>
        <v>1.0000000000000002</v>
      </c>
      <c r="AY807" s="122">
        <f>SUMPRODUCT(AN807:AW807,幕後結果_最佳化!$Z$1005:$AI$1005)</f>
        <v>8.0400035233983876E-3</v>
      </c>
      <c r="AZ807" s="122">
        <f>(SUMPRODUCT(AN807:AW807,MMULT(AN807:AW807,幕後結果!$AB$9:$AK$18)))*252</f>
        <v>7.0477057360018469E-2</v>
      </c>
      <c r="BA807" s="122">
        <f t="shared" si="168"/>
        <v>0.26547515394103921</v>
      </c>
      <c r="BB807" s="98">
        <f t="shared" si="169"/>
        <v>-0.13131171018868248</v>
      </c>
      <c r="BC807" s="56"/>
      <c r="BD807" s="56"/>
    </row>
    <row r="808" spans="1:56">
      <c r="A808" s="91">
        <v>807</v>
      </c>
      <c r="B808" s="122">
        <v>9.1443414420537161E-2</v>
      </c>
      <c r="C808" s="122">
        <v>0.53456501580848337</v>
      </c>
      <c r="D808" s="122">
        <v>0.37128226206280002</v>
      </c>
      <c r="E808" s="122">
        <v>0.48068209459121469</v>
      </c>
      <c r="F808" s="122">
        <v>0.60459344586894526</v>
      </c>
      <c r="G808" s="122">
        <v>1.1547297825131642E-2</v>
      </c>
      <c r="H808" s="122">
        <v>0.20704254726028615</v>
      </c>
      <c r="I808" s="122">
        <v>0.67854108728217843</v>
      </c>
      <c r="J808" s="122">
        <v>0.82455085295298169</v>
      </c>
      <c r="K808" s="100">
        <v>0.8042262956621018</v>
      </c>
      <c r="L808" s="101"/>
      <c r="M808" s="102">
        <v>807</v>
      </c>
      <c r="N808" s="125">
        <v>-1.33191893304625</v>
      </c>
      <c r="O808" s="125">
        <v>8.6750331559779098E-2</v>
      </c>
      <c r="P808" s="125">
        <v>-0.3284591525544564</v>
      </c>
      <c r="Q808" s="125">
        <v>-4.8441746827583308E-2</v>
      </c>
      <c r="R808" s="125">
        <v>0.26525489571786243</v>
      </c>
      <c r="S808" s="125">
        <v>-2.2718661551463444</v>
      </c>
      <c r="T808" s="125">
        <v>-0.81672588627847509</v>
      </c>
      <c r="U808" s="122">
        <v>0.4636230662611151</v>
      </c>
      <c r="V808" s="122">
        <v>0.9328483096294079</v>
      </c>
      <c r="W808" s="94">
        <v>0.85681450390837854</v>
      </c>
      <c r="X808" s="56"/>
      <c r="Y808" s="95">
        <v>807</v>
      </c>
      <c r="Z808" s="122">
        <f>(幕後結果!$AB$2+幕後結果!$AB$4*幕後結果_最佳化!$N1809)*12/3</f>
        <v>-3.1916069322499987</v>
      </c>
      <c r="AA808" s="122">
        <f>(幕後結果!$AC$2+幕後結果!$AC$4*幕後結果_最佳化!$O1809)*12/3</f>
        <v>6.9592022283911079E-2</v>
      </c>
      <c r="AB808" s="122">
        <f>(幕後結果!$AD$2+幕後結果!$AD$4*幕後結果_最佳化!$P1809)*12/3</f>
        <v>-0.6338103294891797</v>
      </c>
      <c r="AC808" s="122">
        <f>(幕後結果!$AE$2+幕後結果!$AE$4*幕後結果_最佳化!$Q1809)*12/3</f>
        <v>-0.13459102127865857</v>
      </c>
      <c r="AD808" s="122">
        <f>(幕後結果!$AF$2+幕後結果!$AF$4*幕後結果_最佳化!$R1809)*12/3</f>
        <v>1.2801846509680659</v>
      </c>
      <c r="AE808" s="122">
        <f>(幕後結果!$AG$2+幕後結果!$AG$4*幕後結果_最佳化!$S1809)*12/3</f>
        <v>-1.668432545597984</v>
      </c>
      <c r="AF808" s="122">
        <f>(幕後結果!$AH$2+幕後結果!$AH$4*幕後結果_最佳化!$T1809)*12/3</f>
        <v>-0.59972332562583808</v>
      </c>
      <c r="AG808" s="122">
        <f>(幕後結果!$AI$2+幕後結果!$AI$4*幕後結果_最佳化!$U1809)*12/3</f>
        <v>0.11291750518165844</v>
      </c>
      <c r="AH808" s="122">
        <f>(幕後結果!$AJ$2+幕後結果!$AJ$4*幕後結果_最佳化!$V1809)*12/3</f>
        <v>0.86686160994971451</v>
      </c>
      <c r="AI808" s="96">
        <f>(幕後結果!$AK$2+幕後結果!$AK$4*幕後結果_最佳化!$W1809)*12/3</f>
        <v>-0.96796226453913914</v>
      </c>
      <c r="AJ808" s="56"/>
      <c r="AK808" s="56"/>
      <c r="AL808" s="56"/>
      <c r="AM808" s="104">
        <v>807</v>
      </c>
      <c r="AN808" s="122">
        <f t="shared" si="157"/>
        <v>0.13394350178781134</v>
      </c>
      <c r="AO808" s="122">
        <f t="shared" si="158"/>
        <v>0.15981733323890854</v>
      </c>
      <c r="AP808" s="122">
        <f t="shared" si="159"/>
        <v>0.12444175624423383</v>
      </c>
      <c r="AQ808" s="122">
        <f t="shared" si="160"/>
        <v>6.0923463696290259E-2</v>
      </c>
      <c r="AR808" s="122">
        <f t="shared" si="161"/>
        <v>0.1425175515726215</v>
      </c>
      <c r="AS808" s="122">
        <f t="shared" si="162"/>
        <v>0.18464095574105852</v>
      </c>
      <c r="AT808" s="122">
        <f t="shared" si="163"/>
        <v>5.7040029928492823E-2</v>
      </c>
      <c r="AU808" s="122">
        <f t="shared" si="164"/>
        <v>1.973355780228234E-2</v>
      </c>
      <c r="AV808" s="122">
        <f t="shared" si="165"/>
        <v>5.4305742222044873E-2</v>
      </c>
      <c r="AW808" s="122">
        <f t="shared" si="166"/>
        <v>6.2636107766256249E-2</v>
      </c>
      <c r="AX808" s="122">
        <f t="shared" si="167"/>
        <v>1.0000000000000002</v>
      </c>
      <c r="AY808" s="122">
        <f>SUMPRODUCT(AN808:AW808,幕後結果_最佳化!$Z$1005:$AI$1005)</f>
        <v>-0.13616012984636544</v>
      </c>
      <c r="AZ808" s="122">
        <f>(SUMPRODUCT(AN808:AW808,MMULT(AN808:AW808,幕後結果!$AB$9:$AK$18)))*252</f>
        <v>5.931943131182757E-2</v>
      </c>
      <c r="BA808" s="122">
        <f t="shared" si="168"/>
        <v>0.24355580738678265</v>
      </c>
      <c r="BB808" s="98">
        <f t="shared" si="169"/>
        <v>-0.73519137879560459</v>
      </c>
      <c r="BC808" s="56"/>
      <c r="BD808" s="56"/>
    </row>
    <row r="809" spans="1:56">
      <c r="A809" s="91">
        <v>808</v>
      </c>
      <c r="B809" s="122">
        <v>0.19601169301285948</v>
      </c>
      <c r="C809" s="122">
        <v>2.0618337322219515E-2</v>
      </c>
      <c r="D809" s="122">
        <v>0.54346951803672972</v>
      </c>
      <c r="E809" s="122">
        <v>0.18531901148391117</v>
      </c>
      <c r="F809" s="122">
        <v>0.6105418305956738</v>
      </c>
      <c r="G809" s="122">
        <v>0.64444607517611674</v>
      </c>
      <c r="H809" s="122">
        <v>0.13890760925897272</v>
      </c>
      <c r="I809" s="122">
        <v>0.25629230851965312</v>
      </c>
      <c r="J809" s="122">
        <v>0.51858631032744973</v>
      </c>
      <c r="K809" s="100">
        <v>0.52946861982132387</v>
      </c>
      <c r="L809" s="101"/>
      <c r="M809" s="102">
        <v>808</v>
      </c>
      <c r="N809" s="125">
        <v>-0.85595370708606311</v>
      </c>
      <c r="O809" s="125">
        <v>-2.0411424035696171</v>
      </c>
      <c r="P809" s="125">
        <v>0.10917843563008126</v>
      </c>
      <c r="Q809" s="125">
        <v>-0.89527888825394264</v>
      </c>
      <c r="R809" s="125">
        <v>0.28073150990095913</v>
      </c>
      <c r="S809" s="125">
        <v>0.37036862263590942</v>
      </c>
      <c r="T809" s="125">
        <v>-1.0852403473476044</v>
      </c>
      <c r="U809" s="122">
        <v>-0.65481850165141842</v>
      </c>
      <c r="V809" s="122">
        <v>4.6605837613897229E-2</v>
      </c>
      <c r="W809" s="94">
        <v>7.3934177737758622E-2</v>
      </c>
      <c r="X809" s="56"/>
      <c r="Y809" s="95">
        <v>808</v>
      </c>
      <c r="Z809" s="122">
        <f>(幕後結果!$AB$2+幕後結果!$AB$4*幕後結果_最佳化!$N1810)*12/3</f>
        <v>-2.7040941058230552</v>
      </c>
      <c r="AA809" s="122">
        <f>(幕後結果!$AC$2+幕後結果!$AC$4*幕後結果_最佳化!$O1810)*12/3</f>
        <v>-2.172973931100787</v>
      </c>
      <c r="AB809" s="122">
        <f>(幕後結果!$AD$2+幕後結果!$AD$4*幕後結果_最佳化!$P1810)*12/3</f>
        <v>-0.98229445061686382</v>
      </c>
      <c r="AC809" s="122">
        <f>(幕後結果!$AE$2+幕後結果!$AE$4*幕後結果_最佳化!$Q1810)*12/3</f>
        <v>-1.4765607252425765</v>
      </c>
      <c r="AD809" s="122">
        <f>(幕後結果!$AF$2+幕後結果!$AF$4*幕後結果_最佳化!$R1810)*12/3</f>
        <v>1.2069642186626486</v>
      </c>
      <c r="AE809" s="122">
        <f>(幕後結果!$AG$2+幕後結果!$AG$4*幕後結果_最佳化!$S1810)*12/3</f>
        <v>-0.31415079545846825</v>
      </c>
      <c r="AF809" s="122">
        <f>(幕後結果!$AH$2+幕後結果!$AH$4*幕後結果_最佳化!$T1810)*12/3</f>
        <v>-1.5203885084087476</v>
      </c>
      <c r="AG809" s="122">
        <f>(幕後結果!$AI$2+幕後結果!$AI$4*幕後結果_最佳化!$U1810)*12/3</f>
        <v>-2.0498697966321635</v>
      </c>
      <c r="AH809" s="122">
        <f>(幕後結果!$AJ$2+幕後結果!$AJ$4*幕後結果_最佳化!$V1810)*12/3</f>
        <v>0.91501612846548241</v>
      </c>
      <c r="AI809" s="96">
        <f>(幕後結果!$AK$2+幕後結果!$AK$4*幕後結果_最佳化!$W1810)*12/3</f>
        <v>-2.7656482986061559</v>
      </c>
      <c r="AJ809" s="56"/>
      <c r="AK809" s="56"/>
      <c r="AL809" s="56"/>
      <c r="AM809" s="104">
        <v>808</v>
      </c>
      <c r="AN809" s="122">
        <f t="shared" si="157"/>
        <v>0.1006103209868902</v>
      </c>
      <c r="AO809" s="122">
        <f t="shared" si="158"/>
        <v>0.18590435568385649</v>
      </c>
      <c r="AP809" s="122">
        <f t="shared" si="159"/>
        <v>9.9095594778267153E-4</v>
      </c>
      <c r="AQ809" s="122">
        <f t="shared" si="160"/>
        <v>0.14706439839586438</v>
      </c>
      <c r="AR809" s="122">
        <f t="shared" si="161"/>
        <v>4.4783208773632267E-2</v>
      </c>
      <c r="AS809" s="122">
        <f t="shared" si="162"/>
        <v>0.13776397213820868</v>
      </c>
      <c r="AT809" s="122">
        <f t="shared" si="163"/>
        <v>2.1881782422333129E-2</v>
      </c>
      <c r="AU809" s="122">
        <f t="shared" si="164"/>
        <v>0.14650349077381644</v>
      </c>
      <c r="AV809" s="122">
        <f t="shared" si="165"/>
        <v>0.11064654868880637</v>
      </c>
      <c r="AW809" s="122">
        <f t="shared" si="166"/>
        <v>0.10385096618880946</v>
      </c>
      <c r="AX809" s="122">
        <f t="shared" si="167"/>
        <v>1.0000000000000002</v>
      </c>
      <c r="AY809" s="122">
        <f>SUMPRODUCT(AN809:AW809,幕後結果_最佳化!$Z$1005:$AI$1005)</f>
        <v>-0.2064364444607853</v>
      </c>
      <c r="AZ809" s="122">
        <f>(SUMPRODUCT(AN809:AW809,MMULT(AN809:AW809,幕後結果!$AB$9:$AK$18)))*252</f>
        <v>6.1489551530325495E-2</v>
      </c>
      <c r="BA809" s="122">
        <f t="shared" si="168"/>
        <v>0.24797086830981879</v>
      </c>
      <c r="BB809" s="98">
        <f t="shared" si="169"/>
        <v>-1.0055070023356951</v>
      </c>
      <c r="BC809" s="56"/>
      <c r="BD809" s="56"/>
    </row>
    <row r="810" spans="1:56">
      <c r="A810" s="91">
        <v>809</v>
      </c>
      <c r="B810" s="122">
        <v>0.18686353744306961</v>
      </c>
      <c r="C810" s="122">
        <v>7.5128148338500678E-2</v>
      </c>
      <c r="D810" s="122">
        <v>0.15931637021624701</v>
      </c>
      <c r="E810" s="122">
        <v>0.48402153889152055</v>
      </c>
      <c r="F810" s="122">
        <v>0.97653999998094632</v>
      </c>
      <c r="G810" s="122">
        <v>0.99056871467553442</v>
      </c>
      <c r="H810" s="122">
        <v>0.84014776188014584</v>
      </c>
      <c r="I810" s="122">
        <v>0.35206742913616984</v>
      </c>
      <c r="J810" s="122">
        <v>0.38554870358862869</v>
      </c>
      <c r="K810" s="100">
        <v>0.19823720671467426</v>
      </c>
      <c r="L810" s="101"/>
      <c r="M810" s="102">
        <v>809</v>
      </c>
      <c r="N810" s="125">
        <v>-0.88951367917779167</v>
      </c>
      <c r="O810" s="125">
        <v>-1.4386267727961606</v>
      </c>
      <c r="P810" s="125">
        <v>-0.99727150633534634</v>
      </c>
      <c r="Q810" s="125">
        <v>-4.0062776786903509E-2</v>
      </c>
      <c r="R810" s="125">
        <v>1.9870216290017859</v>
      </c>
      <c r="S810" s="125">
        <v>2.3482358996418071</v>
      </c>
      <c r="T810" s="125">
        <v>0.99506536119482925</v>
      </c>
      <c r="U810" s="122">
        <v>-0.37974480404512495</v>
      </c>
      <c r="V810" s="122">
        <v>-0.29093973999929773</v>
      </c>
      <c r="W810" s="94">
        <v>-0.84793456503834552</v>
      </c>
      <c r="X810" s="56"/>
      <c r="Y810" s="95">
        <v>809</v>
      </c>
      <c r="Z810" s="122">
        <f>(幕後結果!$AB$2+幕後結果!$AB$4*幕後結果_最佳化!$N1811)*12/3</f>
        <v>-2.7384682910720777</v>
      </c>
      <c r="AA810" s="122">
        <f>(幕後結果!$AC$2+幕後結果!$AC$4*幕後結果_最佳化!$O1811)*12/3</f>
        <v>-1.5363048229566345</v>
      </c>
      <c r="AB810" s="122">
        <f>(幕後結果!$AD$2+幕後結果!$AD$4*幕後結果_最佳化!$P1811)*12/3</f>
        <v>-1.9904417398532426</v>
      </c>
      <c r="AC810" s="122">
        <f>(幕後結果!$AE$2+幕後結果!$AE$4*幕後結果_最佳化!$Q1811)*12/3</f>
        <v>-0.92483807105278881</v>
      </c>
      <c r="AD810" s="122">
        <f>(幕後結果!$AF$2+幕後結果!$AF$4*幕後結果_最佳化!$R1811)*12/3</f>
        <v>4.1095951522191285</v>
      </c>
      <c r="AE810" s="122">
        <f>(幕後結果!$AG$2+幕後結果!$AG$4*幕後結果_最佳化!$S1811)*12/3</f>
        <v>1.180309610202134</v>
      </c>
      <c r="AF810" s="122">
        <f>(幕後結果!$AH$2+幕後結果!$AH$4*幕後結果_最佳化!$T1811)*12/3</f>
        <v>0.42773495905617648</v>
      </c>
      <c r="AG810" s="122">
        <f>(幕後結果!$AI$2+幕後結果!$AI$4*幕後結果_最佳化!$U1811)*12/3</f>
        <v>-1.7006424606237307</v>
      </c>
      <c r="AH810" s="122">
        <f>(幕後結果!$AJ$2+幕後結果!$AJ$4*幕後結果_最佳化!$V1811)*12/3</f>
        <v>0.94922144624349436</v>
      </c>
      <c r="AI810" s="96">
        <f>(幕後結果!$AK$2+幕後結果!$AK$4*幕後結果_最佳化!$W1811)*12/3</f>
        <v>-2.7637311475725372</v>
      </c>
      <c r="AJ810" s="56"/>
      <c r="AK810" s="56"/>
      <c r="AL810" s="56"/>
      <c r="AM810" s="104">
        <v>809</v>
      </c>
      <c r="AN810" s="122">
        <f t="shared" si="157"/>
        <v>0.16083151489736808</v>
      </c>
      <c r="AO810" s="122">
        <f t="shared" si="158"/>
        <v>3.6449487537584667E-2</v>
      </c>
      <c r="AP810" s="122">
        <f t="shared" si="159"/>
        <v>0.15769795275067527</v>
      </c>
      <c r="AQ810" s="122">
        <f t="shared" si="160"/>
        <v>0.13871666150935347</v>
      </c>
      <c r="AR810" s="122">
        <f t="shared" si="161"/>
        <v>0.12071186611254413</v>
      </c>
      <c r="AS810" s="122">
        <f t="shared" si="162"/>
        <v>0.1091212342485801</v>
      </c>
      <c r="AT810" s="122">
        <f t="shared" si="163"/>
        <v>3.0878601741661082E-2</v>
      </c>
      <c r="AU810" s="122">
        <f t="shared" si="164"/>
        <v>1.1112142271330719E-2</v>
      </c>
      <c r="AV810" s="122">
        <f t="shared" si="165"/>
        <v>0.15862903446514273</v>
      </c>
      <c r="AW810" s="122">
        <f t="shared" si="166"/>
        <v>7.5851504465759639E-2</v>
      </c>
      <c r="AX810" s="122">
        <f t="shared" si="167"/>
        <v>1</v>
      </c>
      <c r="AY810" s="122">
        <f>SUMPRODUCT(AN810:AW810,幕後結果_最佳化!$Z$1005:$AI$1005)</f>
        <v>-0.11369584354366437</v>
      </c>
      <c r="AZ810" s="122">
        <f>(SUMPRODUCT(AN810:AW810,MMULT(AN810:AW810,幕後結果!$AB$9:$AK$18)))*252</f>
        <v>6.1823241080513749E-2</v>
      </c>
      <c r="BA810" s="122">
        <f t="shared" si="168"/>
        <v>0.24864279816739868</v>
      </c>
      <c r="BB810" s="98">
        <f t="shared" si="169"/>
        <v>-0.6298024503337365</v>
      </c>
      <c r="BC810" s="56"/>
      <c r="BD810" s="56"/>
    </row>
    <row r="811" spans="1:56">
      <c r="A811" s="91">
        <v>810</v>
      </c>
      <c r="B811" s="122">
        <v>0.89477407021981348</v>
      </c>
      <c r="C811" s="122">
        <v>0.7900019220842569</v>
      </c>
      <c r="D811" s="122">
        <v>0.27461226062376909</v>
      </c>
      <c r="E811" s="122">
        <v>0.56223172809672062</v>
      </c>
      <c r="F811" s="122">
        <v>0.35757324021974757</v>
      </c>
      <c r="G811" s="122">
        <v>0.45121979796405887</v>
      </c>
      <c r="H811" s="122">
        <v>0.72770382510341736</v>
      </c>
      <c r="I811" s="122">
        <v>0.74894186356253889</v>
      </c>
      <c r="J811" s="122">
        <v>0.25367966571880651</v>
      </c>
      <c r="K811" s="100">
        <v>0.22024646657252833</v>
      </c>
      <c r="L811" s="101"/>
      <c r="M811" s="102">
        <v>810</v>
      </c>
      <c r="N811" s="125">
        <v>1.2523239107668911</v>
      </c>
      <c r="O811" s="125">
        <v>0.80642791627873778</v>
      </c>
      <c r="P811" s="125">
        <v>-0.59892256794081855</v>
      </c>
      <c r="Q811" s="125">
        <v>0.15662989084554887</v>
      </c>
      <c r="R811" s="125">
        <v>-0.36495301347265935</v>
      </c>
      <c r="S811" s="125">
        <v>-0.12258012217036138</v>
      </c>
      <c r="T811" s="125">
        <v>0.60588314927309694</v>
      </c>
      <c r="U811" s="122">
        <v>0.6711636651258579</v>
      </c>
      <c r="V811" s="122">
        <v>-0.66295506801337634</v>
      </c>
      <c r="W811" s="94">
        <v>-0.77136108732801012</v>
      </c>
      <c r="X811" s="56"/>
      <c r="Y811" s="95">
        <v>810</v>
      </c>
      <c r="Z811" s="122">
        <f>(幕後結果!$AB$2+幕後結果!$AB$4*幕後結果_最佳化!$N1812)*12/3</f>
        <v>-0.54466664282152655</v>
      </c>
      <c r="AA811" s="122">
        <f>(幕後結果!$AC$2+幕後結果!$AC$4*幕後結果_最佳化!$O1812)*12/3</f>
        <v>0.87371938782182823</v>
      </c>
      <c r="AB811" s="122">
        <f>(幕後結果!$AD$2+幕後結果!$AD$4*幕後結果_最佳化!$P1812)*12/3</f>
        <v>-0.14615598401471558</v>
      </c>
      <c r="AC811" s="122">
        <f>(幕後結果!$AE$2+幕後結果!$AE$4*幕後結果_最佳化!$Q1812)*12/3</f>
        <v>0.65830011191320581</v>
      </c>
      <c r="AD811" s="122">
        <f>(幕後結果!$AF$2+幕後結果!$AF$4*幕後結果_最佳化!$R1812)*12/3</f>
        <v>0.49962212270403289</v>
      </c>
      <c r="AE811" s="122">
        <f>(幕後結果!$AG$2+幕後結果!$AG$4*幕後結果_最佳化!$S1812)*12/3</f>
        <v>0.15424529087577668</v>
      </c>
      <c r="AF811" s="122">
        <f>(幕後結果!$AH$2+幕後結果!$AH$4*幕後結果_最佳化!$T1812)*12/3</f>
        <v>1.1281715232462821</v>
      </c>
      <c r="AG811" s="122">
        <f>(幕後結果!$AI$2+幕後結果!$AI$4*幕後結果_最佳化!$U1812)*12/3</f>
        <v>0.73387156272999488</v>
      </c>
      <c r="AH811" s="122">
        <f>(幕後結果!$AJ$2+幕後結果!$AJ$4*幕後結果_最佳化!$V1812)*12/3</f>
        <v>0.6572759866961182</v>
      </c>
      <c r="AI811" s="96">
        <f>(幕後結果!$AK$2+幕後結果!$AK$4*幕後結果_最佳化!$W1812)*12/3</f>
        <v>-1.6769928816706086</v>
      </c>
      <c r="AJ811" s="56"/>
      <c r="AK811" s="56"/>
      <c r="AL811" s="56"/>
      <c r="AM811" s="104">
        <v>810</v>
      </c>
      <c r="AN811" s="122">
        <f t="shared" si="157"/>
        <v>0.11175624579026107</v>
      </c>
      <c r="AO811" s="122">
        <f t="shared" si="158"/>
        <v>9.146578204649998E-2</v>
      </c>
      <c r="AP811" s="122">
        <f t="shared" si="159"/>
        <v>5.7807327558527216E-2</v>
      </c>
      <c r="AQ811" s="122">
        <f t="shared" si="160"/>
        <v>0.13259260590992944</v>
      </c>
      <c r="AR811" s="122">
        <f t="shared" si="161"/>
        <v>6.0492353332190926E-2</v>
      </c>
      <c r="AS811" s="122">
        <f t="shared" si="162"/>
        <v>0.14250292413876325</v>
      </c>
      <c r="AT811" s="122">
        <f t="shared" si="163"/>
        <v>0.1703420986062433</v>
      </c>
      <c r="AU811" s="122">
        <f t="shared" si="164"/>
        <v>0.11968413225641303</v>
      </c>
      <c r="AV811" s="122">
        <f t="shared" si="165"/>
        <v>9.8076060137373425E-2</v>
      </c>
      <c r="AW811" s="122">
        <f t="shared" si="166"/>
        <v>1.5280470223798255E-2</v>
      </c>
      <c r="AX811" s="122">
        <f t="shared" si="167"/>
        <v>1</v>
      </c>
      <c r="AY811" s="122">
        <f>SUMPRODUCT(AN811:AW811,幕後結果_最佳化!$Z$1005:$AI$1005)</f>
        <v>-4.89442465496851E-2</v>
      </c>
      <c r="AZ811" s="122">
        <f>(SUMPRODUCT(AN811:AW811,MMULT(AN811:AW811,幕後結果!$AB$9:$AK$18)))*252</f>
        <v>4.8560471245010312E-2</v>
      </c>
      <c r="BA811" s="122">
        <f t="shared" si="168"/>
        <v>0.22036440557633238</v>
      </c>
      <c r="BB811" s="98">
        <f t="shared" si="169"/>
        <v>-0.41678349236792245</v>
      </c>
      <c r="BC811" s="56"/>
      <c r="BD811" s="56"/>
    </row>
    <row r="812" spans="1:56">
      <c r="A812" s="91">
        <v>811</v>
      </c>
      <c r="B812" s="122">
        <v>0.88921957456408229</v>
      </c>
      <c r="C812" s="122">
        <v>0.50755612211853718</v>
      </c>
      <c r="D812" s="122">
        <v>0.25378706942133644</v>
      </c>
      <c r="E812" s="122">
        <v>0.74052787953649535</v>
      </c>
      <c r="F812" s="122">
        <v>0.81953218104197356</v>
      </c>
      <c r="G812" s="122">
        <v>6.5245324084997725E-2</v>
      </c>
      <c r="H812" s="122">
        <v>0.73767298252921143</v>
      </c>
      <c r="I812" s="122">
        <v>3.131835368487268E-3</v>
      </c>
      <c r="J812" s="122">
        <v>0.36540738366417869</v>
      </c>
      <c r="K812" s="100">
        <v>0.60685771357591345</v>
      </c>
      <c r="L812" s="101"/>
      <c r="M812" s="102">
        <v>811</v>
      </c>
      <c r="N812" s="125">
        <v>1.2223882226321656</v>
      </c>
      <c r="O812" s="125">
        <v>1.8941521931765914E-2</v>
      </c>
      <c r="P812" s="125">
        <v>-0.66261971734504932</v>
      </c>
      <c r="Q812" s="125">
        <v>0.64497368204170924</v>
      </c>
      <c r="R812" s="125">
        <v>0.91358369356335456</v>
      </c>
      <c r="S812" s="125">
        <v>-1.5121698923314917</v>
      </c>
      <c r="T812" s="125">
        <v>0.63618778317126823</v>
      </c>
      <c r="U812" s="122">
        <v>-2.733649362035766</v>
      </c>
      <c r="V812" s="122">
        <v>-0.34404191105326892</v>
      </c>
      <c r="W812" s="94">
        <v>0.27113842025810753</v>
      </c>
      <c r="X812" s="56"/>
      <c r="Y812" s="95">
        <v>811</v>
      </c>
      <c r="Z812" s="122">
        <f>(幕後結果!$AB$2+幕後結果!$AB$4*幕後結果_最佳化!$N1813)*12/3</f>
        <v>-0.57532861377571609</v>
      </c>
      <c r="AA812" s="122">
        <f>(幕後結果!$AC$2+幕後結果!$AC$4*幕後結果_最佳化!$O1813)*12/3</f>
        <v>4.0366867614298502E-2</v>
      </c>
      <c r="AB812" s="122">
        <f>(幕後結果!$AD$2+幕後結果!$AD$4*幕後結果_最佳化!$P1813)*12/3</f>
        <v>-0.57193450870052387</v>
      </c>
      <c r="AC812" s="122">
        <f>(幕後結果!$AE$2+幕後結果!$AE$4*幕後結果_最佳化!$Q1813)*12/3</f>
        <v>0.86639556104633142</v>
      </c>
      <c r="AD812" s="122">
        <f>(幕後結果!$AF$2+幕後結果!$AF$4*幕後結果_最佳化!$R1813)*12/3</f>
        <v>2.869901354478527</v>
      </c>
      <c r="AE812" s="122">
        <f>(幕後結果!$AG$2+幕後結果!$AG$4*幕後結果_最佳化!$S1813)*12/3</f>
        <v>-0.80759475873751596</v>
      </c>
      <c r="AF812" s="122">
        <f>(幕後結果!$AH$2+幕後結果!$AH$4*幕後結果_最佳化!$T1813)*12/3</f>
        <v>1.1656222761492474</v>
      </c>
      <c r="AG812" s="122">
        <f>(幕後結果!$AI$2+幕後結果!$AI$4*幕後結果_最佳化!$U1813)*12/3</f>
        <v>-2.8702762630080492</v>
      </c>
      <c r="AH812" s="122">
        <f>(幕後結果!$AJ$2+幕後結果!$AJ$4*幕後結果_最佳化!$V1813)*12/3</f>
        <v>0.95312545095245438</v>
      </c>
      <c r="AI812" s="96">
        <f>(幕後結果!$AK$2+幕後結果!$AK$4*幕後結果_最佳化!$W1813)*12/3</f>
        <v>-3.0075506394971172</v>
      </c>
      <c r="AJ812" s="56"/>
      <c r="AK812" s="56"/>
      <c r="AL812" s="56"/>
      <c r="AM812" s="104">
        <v>811</v>
      </c>
      <c r="AN812" s="122">
        <f t="shared" si="157"/>
        <v>4.553052657294538E-2</v>
      </c>
      <c r="AO812" s="122">
        <f t="shared" si="158"/>
        <v>0.20138141299051943</v>
      </c>
      <c r="AP812" s="122">
        <f t="shared" si="159"/>
        <v>3.7991747741129567E-2</v>
      </c>
      <c r="AQ812" s="122">
        <f t="shared" si="160"/>
        <v>0.11774905034494247</v>
      </c>
      <c r="AR812" s="122">
        <f t="shared" si="161"/>
        <v>0.20596482902055449</v>
      </c>
      <c r="AS812" s="122">
        <f t="shared" si="162"/>
        <v>3.195666485470898E-2</v>
      </c>
      <c r="AT812" s="122">
        <f t="shared" si="163"/>
        <v>0.11118364938075416</v>
      </c>
      <c r="AU812" s="122">
        <f t="shared" si="164"/>
        <v>2.9512696595218088E-2</v>
      </c>
      <c r="AV812" s="122">
        <f t="shared" si="165"/>
        <v>0.13841374106411489</v>
      </c>
      <c r="AW812" s="122">
        <f t="shared" si="166"/>
        <v>8.0315681435112335E-2</v>
      </c>
      <c r="AX812" s="122">
        <f t="shared" si="167"/>
        <v>0.99999999999999978</v>
      </c>
      <c r="AY812" s="122">
        <f>SUMPRODUCT(AN812:AW812,幕後結果_最佳化!$Z$1005:$AI$1005)</f>
        <v>0.18519987663063897</v>
      </c>
      <c r="AZ812" s="122">
        <f>(SUMPRODUCT(AN812:AW812,MMULT(AN812:AW812,幕後結果!$AB$9:$AK$18)))*252</f>
        <v>7.5316352027376521E-2</v>
      </c>
      <c r="BA812" s="122">
        <f t="shared" si="168"/>
        <v>0.2744382481130801</v>
      </c>
      <c r="BB812" s="98">
        <f t="shared" si="169"/>
        <v>0.51851328161811272</v>
      </c>
      <c r="BC812" s="56"/>
      <c r="BD812" s="56"/>
    </row>
    <row r="813" spans="1:56">
      <c r="A813" s="91">
        <v>812</v>
      </c>
      <c r="B813" s="122">
        <v>0.59348683930285895</v>
      </c>
      <c r="C813" s="122">
        <v>0.69956946122244168</v>
      </c>
      <c r="D813" s="122">
        <v>8.2491610966552997E-3</v>
      </c>
      <c r="E813" s="122">
        <v>0.42990874222216702</v>
      </c>
      <c r="F813" s="122">
        <v>2.8652261882861074E-2</v>
      </c>
      <c r="G813" s="122">
        <v>0.31752898653251549</v>
      </c>
      <c r="H813" s="122">
        <v>0.49639608870056739</v>
      </c>
      <c r="I813" s="122">
        <v>4.8702671295180577E-2</v>
      </c>
      <c r="J813" s="122">
        <v>0.93038495262669985</v>
      </c>
      <c r="K813" s="100">
        <v>0.65252047634702426</v>
      </c>
      <c r="L813" s="101"/>
      <c r="M813" s="102">
        <v>812</v>
      </c>
      <c r="N813" s="125">
        <v>0.23652369688302474</v>
      </c>
      <c r="O813" s="125">
        <v>0.52316264010205782</v>
      </c>
      <c r="P813" s="125">
        <v>-2.397701093524951</v>
      </c>
      <c r="Q813" s="125">
        <v>-0.17660650463304137</v>
      </c>
      <c r="R813" s="125">
        <v>-1.9009808286962424</v>
      </c>
      <c r="S813" s="125">
        <v>-0.47461982502694033</v>
      </c>
      <c r="T813" s="125">
        <v>-9.0337888345076011E-3</v>
      </c>
      <c r="U813" s="122">
        <v>-1.6575647842917511</v>
      </c>
      <c r="V813" s="122">
        <v>1.4786641633041258</v>
      </c>
      <c r="W813" s="94">
        <v>0.39213421592447345</v>
      </c>
      <c r="X813" s="56"/>
      <c r="Y813" s="95">
        <v>812</v>
      </c>
      <c r="Z813" s="122">
        <f>(幕後結果!$AB$2+幕後結果!$AB$4*幕後結果_最佳化!$N1814)*12/3</f>
        <v>-1.5851116298614836</v>
      </c>
      <c r="AA813" s="122">
        <f>(幕後結果!$AC$2+幕後結果!$AC$4*幕後結果_最佳化!$O1814)*12/3</f>
        <v>0.55723725374126576</v>
      </c>
      <c r="AB813" s="122">
        <f>(幕後結果!$AD$2+幕後結果!$AD$4*幕後結果_最佳化!$P1814)*12/3</f>
        <v>-2.520551922189866</v>
      </c>
      <c r="AC813" s="122">
        <f>(幕後結果!$AE$2+幕後結果!$AE$4*幕後結果_最佳化!$Q1814)*12/3</f>
        <v>-0.90149005681896932</v>
      </c>
      <c r="AD813" s="122">
        <f>(幕後結果!$AF$2+幕後結果!$AF$4*幕後結果_最佳化!$R1814)*12/3</f>
        <v>-3.2544383246661983</v>
      </c>
      <c r="AE813" s="122">
        <f>(幕後結果!$AG$2+幕後結果!$AG$4*幕後結果_最佳化!$S1814)*12/3</f>
        <v>-1.6248815869020355E-3</v>
      </c>
      <c r="AF813" s="122">
        <f>(幕後結果!$AH$2+幕後結果!$AH$4*幕後結果_最佳化!$T1814)*12/3</f>
        <v>0.2174191627965554</v>
      </c>
      <c r="AG813" s="122">
        <f>(幕後結果!$AI$2+幕後結果!$AI$4*幕後結果_最佳化!$U1814)*12/3</f>
        <v>-2.3647609333888657</v>
      </c>
      <c r="AH813" s="122">
        <f>(幕後結果!$AJ$2+幕後結果!$AJ$4*幕後結果_最佳化!$V1814)*12/3</f>
        <v>2.7936716204760184</v>
      </c>
      <c r="AI813" s="96">
        <f>(幕後結果!$AK$2+幕後結果!$AK$4*幕後結果_最佳化!$W1814)*12/3</f>
        <v>-3.7802818276666432</v>
      </c>
      <c r="AJ813" s="56"/>
      <c r="AK813" s="56"/>
      <c r="AL813" s="56"/>
      <c r="AM813" s="104">
        <v>812</v>
      </c>
      <c r="AN813" s="122">
        <f t="shared" si="157"/>
        <v>0.13950718381124869</v>
      </c>
      <c r="AO813" s="122">
        <f t="shared" si="158"/>
        <v>0.15923529860144506</v>
      </c>
      <c r="AP813" s="122">
        <f t="shared" si="159"/>
        <v>0.20686855403910601</v>
      </c>
      <c r="AQ813" s="122">
        <f t="shared" si="160"/>
        <v>3.3268286053739306E-2</v>
      </c>
      <c r="AR813" s="122">
        <f t="shared" si="161"/>
        <v>0.12738989489415881</v>
      </c>
      <c r="AS813" s="122">
        <f t="shared" si="162"/>
        <v>0.13916887579399459</v>
      </c>
      <c r="AT813" s="122">
        <f t="shared" si="163"/>
        <v>2.374058885266675E-2</v>
      </c>
      <c r="AU813" s="122">
        <f t="shared" si="164"/>
        <v>2.906512486308075E-2</v>
      </c>
      <c r="AV813" s="122">
        <f t="shared" si="165"/>
        <v>8.11986139645762E-2</v>
      </c>
      <c r="AW813" s="122">
        <f t="shared" si="166"/>
        <v>6.0557579125983918E-2</v>
      </c>
      <c r="AX813" s="122">
        <f t="shared" si="167"/>
        <v>1</v>
      </c>
      <c r="AY813" s="122">
        <f>SUMPRODUCT(AN813:AW813,幕後結果_最佳化!$Z$1005:$AI$1005)</f>
        <v>-0.15052187708428116</v>
      </c>
      <c r="AZ813" s="122">
        <f>(SUMPRODUCT(AN813:AW813,MMULT(AN813:AW813,幕後結果!$AB$9:$AK$18)))*252</f>
        <v>6.4400184289778797E-2</v>
      </c>
      <c r="BA813" s="122">
        <f t="shared" si="168"/>
        <v>0.25377191391046172</v>
      </c>
      <c r="BB813" s="98">
        <f t="shared" si="169"/>
        <v>-0.76218788006826532</v>
      </c>
      <c r="BC813" s="56"/>
      <c r="BD813" s="56"/>
    </row>
    <row r="814" spans="1:56">
      <c r="A814" s="91">
        <v>813</v>
      </c>
      <c r="B814" s="122">
        <v>0.58281871931879548</v>
      </c>
      <c r="C814" s="122">
        <v>0.79214531668527144</v>
      </c>
      <c r="D814" s="122">
        <v>0.17108860099420831</v>
      </c>
      <c r="E814" s="122">
        <v>3.86193957174914E-2</v>
      </c>
      <c r="F814" s="122">
        <v>0.73647103718322149</v>
      </c>
      <c r="G814" s="122">
        <v>0.95527945997893005</v>
      </c>
      <c r="H814" s="122">
        <v>0.41430120178070329</v>
      </c>
      <c r="I814" s="122">
        <v>0.55457160165117814</v>
      </c>
      <c r="J814" s="122">
        <v>0.62615438007125768</v>
      </c>
      <c r="K814" s="100">
        <v>0.48524091259508628</v>
      </c>
      <c r="L814" s="101"/>
      <c r="M814" s="102">
        <v>813</v>
      </c>
      <c r="N814" s="125">
        <v>0.20910975281525659</v>
      </c>
      <c r="O814" s="125">
        <v>0.81388756217124625</v>
      </c>
      <c r="P814" s="125">
        <v>-0.94987218438622223</v>
      </c>
      <c r="Q814" s="125">
        <v>-1.7669369296929227</v>
      </c>
      <c r="R814" s="125">
        <v>0.63250349465317202</v>
      </c>
      <c r="S814" s="125">
        <v>1.698353408756371</v>
      </c>
      <c r="T814" s="125">
        <v>-0.21649438236552773</v>
      </c>
      <c r="U814" s="122">
        <v>0.13722013414780809</v>
      </c>
      <c r="V814" s="122">
        <v>0.32168513559534379</v>
      </c>
      <c r="W814" s="94">
        <v>-3.7003988960060304E-2</v>
      </c>
      <c r="X814" s="56"/>
      <c r="Y814" s="95">
        <v>813</v>
      </c>
      <c r="Z814" s="122">
        <f>(幕後結果!$AB$2+幕後結果!$AB$4*幕後結果_最佳化!$N1815)*12/3</f>
        <v>-1.6131906756132539</v>
      </c>
      <c r="AA814" s="122">
        <f>(幕後結果!$AC$2+幕後結果!$AC$4*幕後結果_最佳化!$O1815)*12/3</f>
        <v>0.86425520727028793</v>
      </c>
      <c r="AB814" s="122">
        <f>(幕後結果!$AD$2+幕後結果!$AD$4*幕後結果_最佳化!$P1815)*12/3</f>
        <v>-0.73876237029389369</v>
      </c>
      <c r="AC814" s="122">
        <f>(幕後結果!$AE$2+幕後結果!$AE$4*幕後結果_最佳化!$Q1815)*12/3</f>
        <v>-1.7617518976701581</v>
      </c>
      <c r="AD814" s="122">
        <f>(幕後結果!$AF$2+幕後結果!$AF$4*幕後結果_最佳化!$R1815)*12/3</f>
        <v>1.5042992858578239</v>
      </c>
      <c r="AE814" s="122">
        <f>(幕後結果!$AG$2+幕後結果!$AG$4*幕後結果_最佳化!$S1815)*12/3</f>
        <v>0.86461136580505549</v>
      </c>
      <c r="AF814" s="122">
        <f>(幕後結果!$AH$2+幕後結果!$AH$4*幕後結果_最佳化!$T1815)*12/3</f>
        <v>-3.676178508745831E-2</v>
      </c>
      <c r="AG814" s="122">
        <f>(幕後結果!$AI$2+幕後結果!$AI$4*幕後結果_最佳化!$U1815)*12/3</f>
        <v>0.38771537269254286</v>
      </c>
      <c r="AH814" s="122">
        <f>(幕後結果!$AJ$2+幕後結果!$AJ$4*幕後結果_最佳化!$V1815)*12/3</f>
        <v>1.6388921228167519</v>
      </c>
      <c r="AI814" s="96">
        <f>(幕後結果!$AK$2+幕後結果!$AK$4*幕後結果_最佳化!$W1815)*12/3</f>
        <v>-0.57016546826790337</v>
      </c>
      <c r="AJ814" s="56"/>
      <c r="AK814" s="56"/>
      <c r="AL814" s="56"/>
      <c r="AM814" s="104">
        <v>813</v>
      </c>
      <c r="AN814" s="122">
        <f t="shared" si="157"/>
        <v>0.1306644569940355</v>
      </c>
      <c r="AO814" s="122">
        <f t="shared" si="158"/>
        <v>0.16356970271257321</v>
      </c>
      <c r="AP814" s="122">
        <f t="shared" si="159"/>
        <v>6.1685433566761878E-2</v>
      </c>
      <c r="AQ814" s="122">
        <f t="shared" si="160"/>
        <v>6.4327068144352573E-2</v>
      </c>
      <c r="AR814" s="122">
        <f t="shared" si="161"/>
        <v>8.5814072604828623E-2</v>
      </c>
      <c r="AS814" s="122">
        <f t="shared" si="162"/>
        <v>8.2129319987114507E-2</v>
      </c>
      <c r="AT814" s="122">
        <f t="shared" si="163"/>
        <v>0.10929124623629045</v>
      </c>
      <c r="AU814" s="122">
        <f t="shared" si="164"/>
        <v>0.15513847190053617</v>
      </c>
      <c r="AV814" s="122">
        <f t="shared" si="165"/>
        <v>0.13959488454224248</v>
      </c>
      <c r="AW814" s="122">
        <f t="shared" si="166"/>
        <v>7.7853433112645707E-3</v>
      </c>
      <c r="AX814" s="122">
        <f t="shared" si="167"/>
        <v>1</v>
      </c>
      <c r="AY814" s="122">
        <f>SUMPRODUCT(AN814:AW814,幕後結果_最佳化!$Z$1005:$AI$1005)</f>
        <v>-4.314228581463931E-2</v>
      </c>
      <c r="AZ814" s="122">
        <f>(SUMPRODUCT(AN814:AW814,MMULT(AN814:AW814,幕後結果!$AB$9:$AK$18)))*252</f>
        <v>5.2372958069219405E-2</v>
      </c>
      <c r="BA814" s="122">
        <f t="shared" si="168"/>
        <v>0.22885138861107968</v>
      </c>
      <c r="BB814" s="98">
        <f t="shared" si="169"/>
        <v>-0.37597449741003508</v>
      </c>
      <c r="BC814" s="56"/>
      <c r="BD814" s="56"/>
    </row>
    <row r="815" spans="1:56">
      <c r="A815" s="91">
        <v>814</v>
      </c>
      <c r="B815" s="122">
        <v>0.71052665063702691</v>
      </c>
      <c r="C815" s="122">
        <v>0.69837490833417504</v>
      </c>
      <c r="D815" s="122">
        <v>0.44433850427837163</v>
      </c>
      <c r="E815" s="122">
        <v>0.70663637116736155</v>
      </c>
      <c r="F815" s="122">
        <v>8.0263019473659325E-2</v>
      </c>
      <c r="G815" s="122">
        <v>0.95309591801686655</v>
      </c>
      <c r="H815" s="122">
        <v>7.2355823696375499E-2</v>
      </c>
      <c r="I815" s="122">
        <v>0.86992928869902486</v>
      </c>
      <c r="J815" s="122">
        <v>0.38313076845884053</v>
      </c>
      <c r="K815" s="100">
        <v>0.57455200505713333</v>
      </c>
      <c r="L815" s="101"/>
      <c r="M815" s="102">
        <v>814</v>
      </c>
      <c r="N815" s="125">
        <v>0.55492392175381933</v>
      </c>
      <c r="O815" s="125">
        <v>0.51973228226683588</v>
      </c>
      <c r="P815" s="125">
        <v>-0.13997846086836307</v>
      </c>
      <c r="Q815" s="125">
        <v>0.54358474799695877</v>
      </c>
      <c r="R815" s="125">
        <v>-1.4033045601991696</v>
      </c>
      <c r="S815" s="125">
        <v>1.6756428820775811</v>
      </c>
      <c r="T815" s="125">
        <v>-1.4584677890012392</v>
      </c>
      <c r="U815" s="122">
        <v>1.1260569308425425</v>
      </c>
      <c r="V815" s="122">
        <v>-0.29726848906458325</v>
      </c>
      <c r="W815" s="94">
        <v>0.1879753304525765</v>
      </c>
      <c r="X815" s="56"/>
      <c r="Y815" s="95">
        <v>814</v>
      </c>
      <c r="Z815" s="122">
        <f>(幕後結果!$AB$2+幕後結果!$AB$4*幕後結果_最佳化!$N1816)*12/3</f>
        <v>-1.2589865579119639</v>
      </c>
      <c r="AA815" s="122">
        <f>(幕後結果!$AC$2+幕後結果!$AC$4*幕後結果_最佳化!$O1816)*12/3</f>
        <v>0.55890577039755407</v>
      </c>
      <c r="AB815" s="122">
        <f>(幕後結果!$AD$2+幕後結果!$AD$4*幕後結果_最佳化!$P1816)*12/3</f>
        <v>0.12362885495414178</v>
      </c>
      <c r="AC815" s="122">
        <f>(幕後結果!$AE$2+幕後結果!$AE$4*幕後結果_最佳化!$Q1816)*12/3</f>
        <v>1.0829401254045101</v>
      </c>
      <c r="AD815" s="122">
        <f>(幕後結果!$AF$2+幕後結果!$AF$4*幕後結果_最佳化!$R1816)*12/3</f>
        <v>-1.2112006970435387</v>
      </c>
      <c r="AE815" s="122">
        <f>(幕後結果!$AG$2+幕後結果!$AG$4*幕後結果_最佳化!$S1816)*12/3</f>
        <v>1.3021711085270828</v>
      </c>
      <c r="AF815" s="122">
        <f>(幕後結果!$AH$2+幕後結果!$AH$4*幕後結果_最佳化!$T1816)*12/3</f>
        <v>-1.1293946668187791</v>
      </c>
      <c r="AG815" s="122">
        <f>(幕後結果!$AI$2+幕後結果!$AI$4*幕後結果_最佳化!$U1816)*12/3</f>
        <v>1.1118060173707311</v>
      </c>
      <c r="AH815" s="122">
        <f>(幕後結果!$AJ$2+幕後結果!$AJ$4*幕後結果_最佳化!$V1816)*12/3</f>
        <v>1.1182696889177652</v>
      </c>
      <c r="AI815" s="96">
        <f>(幕後結果!$AK$2+幕後結果!$AK$4*幕後結果_最佳化!$W1816)*12/3</f>
        <v>-0.55311820912505705</v>
      </c>
      <c r="AJ815" s="56"/>
      <c r="AK815" s="56"/>
      <c r="AL815" s="56"/>
      <c r="AM815" s="104">
        <v>814</v>
      </c>
      <c r="AN815" s="122">
        <f t="shared" si="157"/>
        <v>0.11707608545451673</v>
      </c>
      <c r="AO815" s="122">
        <f t="shared" si="158"/>
        <v>0.10360651027593584</v>
      </c>
      <c r="AP815" s="122">
        <f t="shared" si="159"/>
        <v>6.4508235423987065E-2</v>
      </c>
      <c r="AQ815" s="122">
        <f t="shared" si="160"/>
        <v>0.14539100335968358</v>
      </c>
      <c r="AR815" s="122">
        <f t="shared" si="161"/>
        <v>4.9084620958609222E-3</v>
      </c>
      <c r="AS815" s="122">
        <f t="shared" si="162"/>
        <v>2.9858384595740497E-2</v>
      </c>
      <c r="AT815" s="122">
        <f t="shared" si="163"/>
        <v>0.14847488296799849</v>
      </c>
      <c r="AU815" s="122">
        <f t="shared" si="164"/>
        <v>9.2109241934917527E-2</v>
      </c>
      <c r="AV815" s="122">
        <f t="shared" si="165"/>
        <v>0.14222659125116563</v>
      </c>
      <c r="AW815" s="122">
        <f t="shared" si="166"/>
        <v>0.15184060264019356</v>
      </c>
      <c r="AX815" s="122">
        <f t="shared" si="167"/>
        <v>0.99999999999999978</v>
      </c>
      <c r="AY815" s="122">
        <f>SUMPRODUCT(AN815:AW815,幕後結果_最佳化!$Z$1005:$AI$1005)</f>
        <v>-0.27792148485280244</v>
      </c>
      <c r="AZ815" s="122">
        <f>(SUMPRODUCT(AN815:AW815,MMULT(AN815:AW815,幕後結果!$AB$9:$AK$18)))*252</f>
        <v>5.9142193501305215E-2</v>
      </c>
      <c r="BA815" s="122">
        <f t="shared" si="168"/>
        <v>0.24319168057584786</v>
      </c>
      <c r="BB815" s="98">
        <f t="shared" si="169"/>
        <v>-1.3192124175183</v>
      </c>
      <c r="BC815" s="56"/>
      <c r="BD815" s="56"/>
    </row>
    <row r="816" spans="1:56">
      <c r="A816" s="91">
        <v>815</v>
      </c>
      <c r="B816" s="122">
        <v>0.43166330741477821</v>
      </c>
      <c r="C816" s="122">
        <v>8.6893168954157218E-2</v>
      </c>
      <c r="D816" s="122">
        <v>0.3645583461456805</v>
      </c>
      <c r="E816" s="122">
        <v>0.9959295099553549</v>
      </c>
      <c r="F816" s="122">
        <v>0.25739439472333681</v>
      </c>
      <c r="G816" s="122">
        <v>0.13039899382750741</v>
      </c>
      <c r="H816" s="122">
        <v>0.40647113422167158</v>
      </c>
      <c r="I816" s="122">
        <v>0.92424767079088199</v>
      </c>
      <c r="J816" s="122">
        <v>0.855266480865986</v>
      </c>
      <c r="K816" s="100">
        <v>0.54943378762696082</v>
      </c>
      <c r="L816" s="101"/>
      <c r="M816" s="102">
        <v>815</v>
      </c>
      <c r="N816" s="125">
        <v>-0.17214108353153054</v>
      </c>
      <c r="O816" s="125">
        <v>-1.3601377472791638</v>
      </c>
      <c r="P816" s="125">
        <v>-0.34630076695032885</v>
      </c>
      <c r="Q816" s="125">
        <v>2.6461662267642074</v>
      </c>
      <c r="R816" s="125">
        <v>-0.65139925807727661</v>
      </c>
      <c r="S816" s="125">
        <v>-1.1245070352062563</v>
      </c>
      <c r="T816" s="125">
        <v>-0.23663203129654409</v>
      </c>
      <c r="U816" s="122">
        <v>1.4342369413842979</v>
      </c>
      <c r="V816" s="122">
        <v>1.0592915144235269</v>
      </c>
      <c r="W816" s="94">
        <v>0.1242309408368701</v>
      </c>
      <c r="X816" s="56"/>
      <c r="Y816" s="95">
        <v>815</v>
      </c>
      <c r="Z816" s="122">
        <f>(幕後結果!$AB$2+幕後結果!$AB$4*幕後結果_最佳化!$N1817)*12/3</f>
        <v>-2.0036912052057354</v>
      </c>
      <c r="AA816" s="122">
        <f>(幕後結果!$AC$2+幕後結果!$AC$4*幕後結果_最佳化!$O1817)*12/3</f>
        <v>-1.4413606387439897</v>
      </c>
      <c r="AB816" s="122">
        <f>(幕後結果!$AD$2+幕後結果!$AD$4*幕後結果_最佳化!$P1817)*12/3</f>
        <v>-1.0767636424484663</v>
      </c>
      <c r="AC816" s="122">
        <f>(幕後結果!$AE$2+幕後結果!$AE$4*幕後結果_最佳化!$Q1817)*12/3</f>
        <v>2.436788530024657</v>
      </c>
      <c r="AD816" s="122">
        <f>(幕後結果!$AF$2+幕後結果!$AF$4*幕後結果_最佳化!$R1817)*12/3</f>
        <v>0.41373208676910012</v>
      </c>
      <c r="AE816" s="122">
        <f>(幕後結果!$AG$2+幕後結果!$AG$4*幕後結果_最佳化!$S1817)*12/3</f>
        <v>-0.42305846560122551</v>
      </c>
      <c r="AF816" s="122">
        <f>(幕後結果!$AH$2+幕後結果!$AH$4*幕後結果_最佳化!$T1817)*12/3</f>
        <v>-0.20467379238564889</v>
      </c>
      <c r="AG816" s="122">
        <f>(幕後結果!$AI$2+幕後結果!$AI$4*幕後結果_最佳化!$U1817)*12/3</f>
        <v>-2.183695861441054E-2</v>
      </c>
      <c r="AH816" s="122">
        <f>(幕後結果!$AJ$2+幕後結果!$AJ$4*幕後結果_最佳化!$V1817)*12/3</f>
        <v>1.4586638067751352</v>
      </c>
      <c r="AI816" s="96">
        <f>(幕後結果!$AK$2+幕後結果!$AK$4*幕後結果_最佳化!$W1817)*12/3</f>
        <v>-2.4908123849502575</v>
      </c>
      <c r="AJ816" s="56"/>
      <c r="AK816" s="56"/>
      <c r="AL816" s="56"/>
      <c r="AM816" s="104">
        <v>815</v>
      </c>
      <c r="AN816" s="122">
        <f t="shared" si="157"/>
        <v>2.5842012306878361E-2</v>
      </c>
      <c r="AO816" s="122">
        <f t="shared" si="158"/>
        <v>0.1513388059767859</v>
      </c>
      <c r="AP816" s="122">
        <f t="shared" si="159"/>
        <v>0.103492994990357</v>
      </c>
      <c r="AQ816" s="122">
        <f t="shared" si="160"/>
        <v>0.14229337118118549</v>
      </c>
      <c r="AR816" s="122">
        <f t="shared" si="161"/>
        <v>8.7808684975191426E-2</v>
      </c>
      <c r="AS816" s="122">
        <f t="shared" si="162"/>
        <v>0.12746599844776618</v>
      </c>
      <c r="AT816" s="122">
        <f t="shared" si="163"/>
        <v>5.4531400074473747E-2</v>
      </c>
      <c r="AU816" s="122">
        <f t="shared" si="164"/>
        <v>3.085989115528754E-2</v>
      </c>
      <c r="AV816" s="122">
        <f t="shared" si="165"/>
        <v>0.14531838111550205</v>
      </c>
      <c r="AW816" s="122">
        <f t="shared" si="166"/>
        <v>0.13104845977657242</v>
      </c>
      <c r="AX816" s="122">
        <f t="shared" si="167"/>
        <v>1.0000000000000002</v>
      </c>
      <c r="AY816" s="122">
        <f>SUMPRODUCT(AN816:AW816,幕後結果_最佳化!$Z$1005:$AI$1005)</f>
        <v>7.8951745754396452E-3</v>
      </c>
      <c r="AZ816" s="122">
        <f>(SUMPRODUCT(AN816:AW816,MMULT(AN816:AW816,幕後結果!$AB$9:$AK$18)))*252</f>
        <v>6.1225080982693393E-2</v>
      </c>
      <c r="BA816" s="122">
        <f t="shared" si="168"/>
        <v>0.24743702427626588</v>
      </c>
      <c r="BB816" s="98">
        <f t="shared" si="169"/>
        <v>-0.14146963465530979</v>
      </c>
      <c r="BC816" s="56"/>
      <c r="BD816" s="56"/>
    </row>
    <row r="817" spans="1:56">
      <c r="A817" s="91">
        <v>816</v>
      </c>
      <c r="B817" s="122">
        <v>7.1998369581805388E-2</v>
      </c>
      <c r="C817" s="122">
        <v>0.57132678164460104</v>
      </c>
      <c r="D817" s="122">
        <v>0.20856600357485489</v>
      </c>
      <c r="E817" s="122">
        <v>0.30346416632800532</v>
      </c>
      <c r="F817" s="122">
        <v>0.37362659061427816</v>
      </c>
      <c r="G817" s="122">
        <v>2.374918026553785E-2</v>
      </c>
      <c r="H817" s="122">
        <v>0.83078244132332779</v>
      </c>
      <c r="I817" s="122">
        <v>0.36085234360218865</v>
      </c>
      <c r="J817" s="122">
        <v>0.42812412336780792</v>
      </c>
      <c r="K817" s="100">
        <v>0.98811712214919578</v>
      </c>
      <c r="L817" s="101"/>
      <c r="M817" s="102">
        <v>816</v>
      </c>
      <c r="N817" s="125">
        <v>-1.4610681523967719</v>
      </c>
      <c r="O817" s="125">
        <v>0.17975305903568106</v>
      </c>
      <c r="P817" s="125">
        <v>-0.81140695368169169</v>
      </c>
      <c r="Q817" s="125">
        <v>-0.51446298553391356</v>
      </c>
      <c r="R817" s="125">
        <v>-0.32226336913339754</v>
      </c>
      <c r="S817" s="125">
        <v>-1.981829196657013</v>
      </c>
      <c r="T817" s="125">
        <v>0.95726182735898402</v>
      </c>
      <c r="U817" s="122">
        <v>-0.35618144433392135</v>
      </c>
      <c r="V817" s="122">
        <v>-0.18115202915839762</v>
      </c>
      <c r="W817" s="94">
        <v>2.2608950665820391</v>
      </c>
      <c r="X817" s="56"/>
      <c r="Y817" s="95">
        <v>816</v>
      </c>
      <c r="Z817" s="122">
        <f>(幕後結果!$AB$2+幕後結果!$AB$4*幕後結果_最佳化!$N1818)*12/3</f>
        <v>-3.3238894972827491</v>
      </c>
      <c r="AA817" s="122">
        <f>(幕後結果!$AC$2+幕後結果!$AC$4*幕後結果_最佳化!$O1818)*12/3</f>
        <v>0.1658043998797491</v>
      </c>
      <c r="AB817" s="122">
        <f>(幕後結果!$AD$2+幕後結果!$AD$4*幕後結果_最佳化!$P1818)*12/3</f>
        <v>-1.1700807098337331</v>
      </c>
      <c r="AC817" s="122">
        <f>(幕後結果!$AE$2+幕後結果!$AE$4*幕後結果_最佳化!$Q1818)*12/3</f>
        <v>-0.87117271460919155</v>
      </c>
      <c r="AD817" s="122">
        <f>(幕後結果!$AF$2+幕後結果!$AF$4*幕後結果_最佳化!$R1818)*12/3</f>
        <v>-0.11439583300249123</v>
      </c>
      <c r="AE817" s="122">
        <f>(幕後結果!$AG$2+幕後結果!$AG$4*幕後結果_最佳化!$S1818)*12/3</f>
        <v>-1.4863387520988534</v>
      </c>
      <c r="AF817" s="122">
        <f>(幕後結果!$AH$2+幕後結果!$AH$4*幕後結果_最佳化!$T1818)*12/3</f>
        <v>0.93762550491276675</v>
      </c>
      <c r="AG817" s="122">
        <f>(幕後結果!$AI$2+幕後結果!$AI$4*幕後結果_最佳化!$U1818)*12/3</f>
        <v>-1.1439578385534239</v>
      </c>
      <c r="AH817" s="122">
        <f>(幕後結果!$AJ$2+幕後結果!$AJ$4*幕後結果_最佳化!$V1818)*12/3</f>
        <v>0.22457570077523326</v>
      </c>
      <c r="AI817" s="96">
        <f>(幕後結果!$AK$2+幕後結果!$AK$4*幕後結果_最佳化!$W1818)*12/3</f>
        <v>-0.19358161680715424</v>
      </c>
      <c r="AJ817" s="56"/>
      <c r="AK817" s="56"/>
      <c r="AL817" s="56"/>
      <c r="AM817" s="104">
        <v>816</v>
      </c>
      <c r="AN817" s="122">
        <f t="shared" si="157"/>
        <v>0.15738454724053025</v>
      </c>
      <c r="AO817" s="122">
        <f t="shared" si="158"/>
        <v>0.1677196968963206</v>
      </c>
      <c r="AP817" s="122">
        <f t="shared" si="159"/>
        <v>0.11337445103953256</v>
      </c>
      <c r="AQ817" s="122">
        <f t="shared" si="160"/>
        <v>0.10839830632579113</v>
      </c>
      <c r="AR817" s="122">
        <f t="shared" si="161"/>
        <v>7.9467441456266649E-2</v>
      </c>
      <c r="AS817" s="122">
        <f t="shared" si="162"/>
        <v>2.1162415533855866E-2</v>
      </c>
      <c r="AT817" s="122">
        <f t="shared" si="163"/>
        <v>3.1768550790691678E-2</v>
      </c>
      <c r="AU817" s="122">
        <f t="shared" si="164"/>
        <v>7.2846008611941016E-2</v>
      </c>
      <c r="AV817" s="122">
        <f t="shared" si="165"/>
        <v>0.11479992770404331</v>
      </c>
      <c r="AW817" s="122">
        <f t="shared" si="166"/>
        <v>0.13307865440102695</v>
      </c>
      <c r="AX817" s="122">
        <f t="shared" si="167"/>
        <v>1</v>
      </c>
      <c r="AY817" s="122">
        <f>SUMPRODUCT(AN817:AW817,幕後結果_最佳化!$Z$1005:$AI$1005)</f>
        <v>-0.29972818395401257</v>
      </c>
      <c r="AZ817" s="122">
        <f>(SUMPRODUCT(AN817:AW817,MMULT(AN817:AW817,幕後結果!$AB$9:$AK$18)))*252</f>
        <v>6.9619321827029915E-2</v>
      </c>
      <c r="BA817" s="122">
        <f t="shared" si="168"/>
        <v>0.2638547362224713</v>
      </c>
      <c r="BB817" s="98">
        <f t="shared" si="169"/>
        <v>-1.2985485455342471</v>
      </c>
      <c r="BC817" s="56"/>
      <c r="BD817" s="56"/>
    </row>
    <row r="818" spans="1:56">
      <c r="A818" s="91">
        <v>817</v>
      </c>
      <c r="B818" s="122">
        <v>0.76051493003331694</v>
      </c>
      <c r="C818" s="122">
        <v>0.92076226789834248</v>
      </c>
      <c r="D818" s="122">
        <v>0.63918955643170894</v>
      </c>
      <c r="E818" s="122">
        <v>0.16985948928588157</v>
      </c>
      <c r="F818" s="122">
        <v>0.84409673035572452</v>
      </c>
      <c r="G818" s="122">
        <v>0.23018833792454196</v>
      </c>
      <c r="H818" s="122">
        <v>0.19613631969344492</v>
      </c>
      <c r="I818" s="122">
        <v>9.1482061376346069E-2</v>
      </c>
      <c r="J818" s="122">
        <v>0.36892138656812556</v>
      </c>
      <c r="K818" s="100">
        <v>0.58320740045224206</v>
      </c>
      <c r="L818" s="101"/>
      <c r="M818" s="102">
        <v>817</v>
      </c>
      <c r="N818" s="125">
        <v>0.70795993223885445</v>
      </c>
      <c r="O818" s="125">
        <v>1.4102175196535383</v>
      </c>
      <c r="P818" s="125">
        <v>0.35629335240178578</v>
      </c>
      <c r="Q818" s="125">
        <v>-0.95472066113381004</v>
      </c>
      <c r="R818" s="125">
        <v>1.0114386314712991</v>
      </c>
      <c r="S818" s="125">
        <v>-0.73822674056321924</v>
      </c>
      <c r="T818" s="125">
        <v>-0.85550318962415972</v>
      </c>
      <c r="U818" s="122">
        <v>-1.3316837759079703</v>
      </c>
      <c r="V818" s="122">
        <v>-0.33471143700677203</v>
      </c>
      <c r="W818" s="94">
        <v>0.21010567145607201</v>
      </c>
      <c r="X818" s="56"/>
      <c r="Y818" s="95">
        <v>817</v>
      </c>
      <c r="Z818" s="122">
        <f>(幕後結果!$AB$2+幕後結果!$AB$4*幕後結果_最佳化!$N1819)*12/3</f>
        <v>-1.1022376738602888</v>
      </c>
      <c r="AA818" s="122">
        <f>(幕後結果!$AC$2+幕後結果!$AC$4*幕後結果_最佳化!$O1819)*12/3</f>
        <v>1.503238776696979</v>
      </c>
      <c r="AB818" s="122">
        <f>(幕後結果!$AD$2+幕後結果!$AD$4*幕後結果_最佳化!$P1819)*12/3</f>
        <v>1.1132714314113064</v>
      </c>
      <c r="AC818" s="122">
        <f>(幕後結果!$AE$2+幕後結果!$AE$4*幕後結果_最佳化!$Q1819)*12/3</f>
        <v>7.5013060829228345E-2</v>
      </c>
      <c r="AD818" s="122">
        <f>(幕後結果!$AF$2+幕後結果!$AF$4*幕後結果_最佳化!$R1819)*12/3</f>
        <v>3.0356398637144455</v>
      </c>
      <c r="AE818" s="122">
        <f>(幕後結果!$AG$2+幕後結果!$AG$4*幕後結果_最佳化!$S1819)*12/3</f>
        <v>-0.60638197868827626</v>
      </c>
      <c r="AF818" s="122">
        <f>(幕後結果!$AH$2+幕後結果!$AH$4*幕後結果_最佳化!$T1819)*12/3</f>
        <v>-8.5393639513915376E-2</v>
      </c>
      <c r="AG818" s="122">
        <f>(幕後結果!$AI$2+幕後結果!$AI$4*幕後結果_最佳化!$U1819)*12/3</f>
        <v>-0.21741600843443712</v>
      </c>
      <c r="AH818" s="122">
        <f>(幕後結果!$AJ$2+幕後結果!$AJ$4*幕後結果_最佳化!$V1819)*12/3</f>
        <v>0.68639200467733819</v>
      </c>
      <c r="AI818" s="96">
        <f>(幕後結果!$AK$2+幕後結果!$AK$4*幕後結果_最佳化!$W1819)*12/3</f>
        <v>-0.65058980833494484</v>
      </c>
      <c r="AJ818" s="56"/>
      <c r="AK818" s="56"/>
      <c r="AL818" s="56"/>
      <c r="AM818" s="104">
        <v>817</v>
      </c>
      <c r="AN818" s="122">
        <f t="shared" si="157"/>
        <v>0.10431528463130264</v>
      </c>
      <c r="AO818" s="122">
        <f t="shared" si="158"/>
        <v>0.11282086409710862</v>
      </c>
      <c r="AP818" s="122">
        <f t="shared" si="159"/>
        <v>6.2295476934592094E-2</v>
      </c>
      <c r="AQ818" s="122">
        <f t="shared" si="160"/>
        <v>5.0593333753493341E-2</v>
      </c>
      <c r="AR818" s="122">
        <f t="shared" si="161"/>
        <v>7.6877827329752665E-2</v>
      </c>
      <c r="AS818" s="122">
        <f t="shared" si="162"/>
        <v>0.16610409754035743</v>
      </c>
      <c r="AT818" s="122">
        <f t="shared" si="163"/>
        <v>0.13304675953740097</v>
      </c>
      <c r="AU818" s="122">
        <f t="shared" si="164"/>
        <v>0.10461153909239734</v>
      </c>
      <c r="AV818" s="122">
        <f t="shared" si="165"/>
        <v>7.8084319923310219E-2</v>
      </c>
      <c r="AW818" s="122">
        <f t="shared" si="166"/>
        <v>0.11125049716028486</v>
      </c>
      <c r="AX818" s="122">
        <f t="shared" si="167"/>
        <v>1.0000000000000002</v>
      </c>
      <c r="AY818" s="122">
        <f>SUMPRODUCT(AN818:AW818,幕後結果_最佳化!$Z$1005:$AI$1005)</f>
        <v>-0.21540497464402864</v>
      </c>
      <c r="AZ818" s="122">
        <f>(SUMPRODUCT(AN818:AW818,MMULT(AN818:AW818,幕後結果!$AB$9:$AK$18)))*252</f>
        <v>5.3170269666826406E-2</v>
      </c>
      <c r="BA818" s="122">
        <f t="shared" si="168"/>
        <v>0.2305867942160314</v>
      </c>
      <c r="BB818" s="98">
        <f t="shared" si="169"/>
        <v>-1.1202071459566272</v>
      </c>
      <c r="BC818" s="56"/>
      <c r="BD818" s="56"/>
    </row>
    <row r="819" spans="1:56">
      <c r="A819" s="91">
        <v>818</v>
      </c>
      <c r="B819" s="122">
        <v>0.56341568251270302</v>
      </c>
      <c r="C819" s="122">
        <v>0.32458143926662197</v>
      </c>
      <c r="D819" s="122">
        <v>0.39898902474937326</v>
      </c>
      <c r="E819" s="122">
        <v>0.63659713438375065</v>
      </c>
      <c r="F819" s="122">
        <v>0.52728331745371237</v>
      </c>
      <c r="G819" s="122">
        <v>0.24170227363162167</v>
      </c>
      <c r="H819" s="122">
        <v>8.9902241502561653E-2</v>
      </c>
      <c r="I819" s="122">
        <v>0.59060077418048995</v>
      </c>
      <c r="J819" s="122">
        <v>0.48782741284558817</v>
      </c>
      <c r="K819" s="100">
        <v>0.48084727694771123</v>
      </c>
      <c r="L819" s="101"/>
      <c r="M819" s="102">
        <v>818</v>
      </c>
      <c r="N819" s="125">
        <v>0.15963496386816001</v>
      </c>
      <c r="O819" s="125">
        <v>-0.45492544207740199</v>
      </c>
      <c r="P819" s="125">
        <v>-0.25596475866611978</v>
      </c>
      <c r="Q819" s="125">
        <v>0.34937775513355962</v>
      </c>
      <c r="R819" s="125">
        <v>6.8442532571033499E-2</v>
      </c>
      <c r="S819" s="125">
        <v>-0.70083731604733612</v>
      </c>
      <c r="T819" s="125">
        <v>-1.341357272734232</v>
      </c>
      <c r="U819" s="122">
        <v>0.22909066134489986</v>
      </c>
      <c r="V819" s="122">
        <v>-3.051688710486028E-2</v>
      </c>
      <c r="W819" s="94">
        <v>-4.8027214121065524E-2</v>
      </c>
      <c r="X819" s="56"/>
      <c r="Y819" s="95">
        <v>818</v>
      </c>
      <c r="Z819" s="122">
        <f>(幕後結果!$AB$2+幕後結果!$AB$4*幕後結果_最佳化!$N1820)*12/3</f>
        <v>-1.6638657940482571</v>
      </c>
      <c r="AA819" s="122">
        <f>(幕後結果!$AC$2+幕後結果!$AC$4*幕後結果_最佳化!$O1820)*12/3</f>
        <v>-0.47847882597965841</v>
      </c>
      <c r="AB819" s="122">
        <f>(幕後結果!$AD$2+幕後結果!$AD$4*幕後結果_最佳化!$P1820)*12/3</f>
        <v>-0.51247187096903446</v>
      </c>
      <c r="AC819" s="122">
        <f>(幕後結果!$AE$2+幕後結果!$AE$4*幕後結果_最佳化!$Q1820)*12/3</f>
        <v>0.40371548090935111</v>
      </c>
      <c r="AD819" s="122">
        <f>(幕後結果!$AF$2+幕後結果!$AF$4*幕後結果_最佳化!$R1820)*12/3</f>
        <v>1.2434031723925769</v>
      </c>
      <c r="AE819" s="122">
        <f>(幕後結果!$AG$2+幕後結果!$AG$4*幕後結果_最佳化!$S1820)*12/3</f>
        <v>-0.48005216326519867</v>
      </c>
      <c r="AF819" s="122">
        <f>(幕後結果!$AH$2+幕後結果!$AH$4*幕後結果_最佳化!$T1820)*12/3</f>
        <v>-1.061523578863254</v>
      </c>
      <c r="AG819" s="122">
        <f>(幕後結果!$AI$2+幕後結果!$AI$4*幕後結果_最佳化!$U1820)*12/3</f>
        <v>-0.16192875200615617</v>
      </c>
      <c r="AH819" s="122">
        <f>(幕後結果!$AJ$2+幕後結果!$AJ$4*幕後結果_最佳化!$V1820)*12/3</f>
        <v>0.73393131638097497</v>
      </c>
      <c r="AI819" s="96">
        <f>(幕後結果!$AK$2+幕後結果!$AK$4*幕後結果_最佳化!$W1820)*12/3</f>
        <v>-1.7534477483490802</v>
      </c>
      <c r="AJ819" s="56"/>
      <c r="AK819" s="56"/>
      <c r="AL819" s="56"/>
      <c r="AM819" s="104">
        <v>818</v>
      </c>
      <c r="AN819" s="122">
        <f t="shared" si="157"/>
        <v>0.13913244426433102</v>
      </c>
      <c r="AO819" s="122">
        <f t="shared" si="158"/>
        <v>0.12131318524770686</v>
      </c>
      <c r="AP819" s="122">
        <f t="shared" si="159"/>
        <v>1.5441879791094206E-2</v>
      </c>
      <c r="AQ819" s="122">
        <f t="shared" si="160"/>
        <v>0.10684707540060941</v>
      </c>
      <c r="AR819" s="122">
        <f t="shared" si="161"/>
        <v>0.16268251908001405</v>
      </c>
      <c r="AS819" s="122">
        <f t="shared" si="162"/>
        <v>7.7902976968365886E-2</v>
      </c>
      <c r="AT819" s="122">
        <f t="shared" si="163"/>
        <v>0.12980093895895869</v>
      </c>
      <c r="AU819" s="122">
        <f t="shared" si="164"/>
        <v>6.3929545198642121E-2</v>
      </c>
      <c r="AV819" s="122">
        <f t="shared" si="165"/>
        <v>0.17427135039458569</v>
      </c>
      <c r="AW819" s="122">
        <f t="shared" si="166"/>
        <v>8.6780846956921436E-3</v>
      </c>
      <c r="AX819" s="122">
        <f t="shared" si="167"/>
        <v>1.0000000000000002</v>
      </c>
      <c r="AY819" s="122">
        <f>SUMPRODUCT(AN819:AW819,幕後結果_最佳化!$Z$1005:$AI$1005)</f>
        <v>9.7995056676263056E-2</v>
      </c>
      <c r="AZ819" s="122">
        <f>(SUMPRODUCT(AN819:AW819,MMULT(AN819:AW819,幕後結果!$AB$9:$AK$18)))*252</f>
        <v>5.5120941184007101E-2</v>
      </c>
      <c r="BA819" s="122">
        <f t="shared" si="168"/>
        <v>0.23477849387030128</v>
      </c>
      <c r="BB819" s="98">
        <f t="shared" si="169"/>
        <v>0.23466824310875437</v>
      </c>
      <c r="BC819" s="56"/>
      <c r="BD819" s="56"/>
    </row>
    <row r="820" spans="1:56">
      <c r="A820" s="91">
        <v>819</v>
      </c>
      <c r="B820" s="122">
        <v>1.4621933736921777E-2</v>
      </c>
      <c r="C820" s="122">
        <v>0.96333359356085446</v>
      </c>
      <c r="D820" s="122">
        <v>0.86545620117102029</v>
      </c>
      <c r="E820" s="122">
        <v>0.53786344127220675</v>
      </c>
      <c r="F820" s="122">
        <v>0.39469247509941163</v>
      </c>
      <c r="G820" s="122">
        <v>0.85211052465486281</v>
      </c>
      <c r="H820" s="122">
        <v>0.50448969880090955</v>
      </c>
      <c r="I820" s="122">
        <v>0.90893591610790869</v>
      </c>
      <c r="J820" s="122">
        <v>0.80733045834431194</v>
      </c>
      <c r="K820" s="100">
        <v>0.32577322262716168</v>
      </c>
      <c r="L820" s="101"/>
      <c r="M820" s="102">
        <v>819</v>
      </c>
      <c r="N820" s="125">
        <v>-2.1801834286118273</v>
      </c>
      <c r="O820" s="125">
        <v>1.7907537949943311</v>
      </c>
      <c r="P820" s="125">
        <v>1.1051661586923751</v>
      </c>
      <c r="Q820" s="125">
        <v>9.5052511618757884E-2</v>
      </c>
      <c r="R820" s="125">
        <v>-0.26710937416626557</v>
      </c>
      <c r="S820" s="125">
        <v>1.045528120899657</v>
      </c>
      <c r="T820" s="125">
        <v>1.1254243527747803E-2</v>
      </c>
      <c r="U820" s="122">
        <v>1.3342309850327889</v>
      </c>
      <c r="V820" s="122">
        <v>0.8681009275983198</v>
      </c>
      <c r="W820" s="94">
        <v>-0.45161488451149051</v>
      </c>
      <c r="X820" s="56"/>
      <c r="Y820" s="95">
        <v>819</v>
      </c>
      <c r="Z820" s="122">
        <f>(幕後結果!$AB$2+幕後結果!$AB$4*幕後結果_最佳化!$N1821)*12/3</f>
        <v>-4.0604515436531665</v>
      </c>
      <c r="AA820" s="122">
        <f>(幕後結果!$AC$2+幕後結果!$AC$4*幕後結果_最佳化!$O1821)*12/3</f>
        <v>1.8576547729349364</v>
      </c>
      <c r="AB820" s="122">
        <f>(幕後結果!$AD$2+幕後結果!$AD$4*幕後結果_最佳化!$P1821)*12/3</f>
        <v>1.6023745899042978</v>
      </c>
      <c r="AC820" s="122">
        <f>(幕後結果!$AE$2+幕後結果!$AE$4*幕後結果_最佳化!$Q1821)*12/3</f>
        <v>1.2009610698686901</v>
      </c>
      <c r="AD820" s="122">
        <f>(幕後結果!$AF$2+幕後結果!$AF$4*幕後結果_最佳化!$R1821)*12/3</f>
        <v>0.90295305208867338</v>
      </c>
      <c r="AE820" s="122">
        <f>(幕後結果!$AG$2+幕後結果!$AG$4*幕後結果_最佳化!$S1821)*12/3</f>
        <v>0.47867936646442572</v>
      </c>
      <c r="AF820" s="122">
        <f>(幕後結果!$AH$2+幕後結果!$AH$4*幕後結果_最佳化!$T1821)*12/3</f>
        <v>0.12911394123468589</v>
      </c>
      <c r="AG820" s="122">
        <f>(幕後結果!$AI$2+幕後結果!$AI$4*幕後結果_最佳化!$U1821)*12/3</f>
        <v>1.840471319250037</v>
      </c>
      <c r="AH820" s="122">
        <f>(幕後結果!$AJ$2+幕後結果!$AJ$4*幕後結果_最佳化!$V1821)*12/3</f>
        <v>1.1887837657578735</v>
      </c>
      <c r="AI820" s="96">
        <f>(幕後結果!$AK$2+幕後結果!$AK$4*幕後結果_最佳化!$W1821)*12/3</f>
        <v>-0.60050663152769346</v>
      </c>
      <c r="AJ820" s="56"/>
      <c r="AK820" s="56"/>
      <c r="AL820" s="56"/>
      <c r="AM820" s="104">
        <v>819</v>
      </c>
      <c r="AN820" s="122">
        <f t="shared" si="157"/>
        <v>2.3364338995444694E-2</v>
      </c>
      <c r="AO820" s="122">
        <f t="shared" si="158"/>
        <v>0.11905571377062314</v>
      </c>
      <c r="AP820" s="122">
        <f t="shared" si="159"/>
        <v>8.0385826133123728E-2</v>
      </c>
      <c r="AQ820" s="122">
        <f t="shared" si="160"/>
        <v>1.8149194292191445E-2</v>
      </c>
      <c r="AR820" s="122">
        <f t="shared" si="161"/>
        <v>0.19274535831760178</v>
      </c>
      <c r="AS820" s="122">
        <f t="shared" si="162"/>
        <v>3.9635207964834308E-2</v>
      </c>
      <c r="AT820" s="122">
        <f t="shared" si="163"/>
        <v>0.12999013744440688</v>
      </c>
      <c r="AU820" s="122">
        <f t="shared" si="164"/>
        <v>0.17814996787543655</v>
      </c>
      <c r="AV820" s="122">
        <f t="shared" si="165"/>
        <v>8.3672900325059307E-2</v>
      </c>
      <c r="AW820" s="122">
        <f t="shared" si="166"/>
        <v>0.13485135488127842</v>
      </c>
      <c r="AX820" s="122">
        <f t="shared" si="167"/>
        <v>1.0000000000000002</v>
      </c>
      <c r="AY820" s="122">
        <f>SUMPRODUCT(AN820:AW820,幕後結果_最佳化!$Z$1005:$AI$1005)</f>
        <v>1.3893400634132913E-3</v>
      </c>
      <c r="AZ820" s="122">
        <f>(SUMPRODUCT(AN820:AW820,MMULT(AN820:AW820,幕後結果!$AB$9:$AK$18)))*252</f>
        <v>9.0850218393734042E-2</v>
      </c>
      <c r="BA820" s="122">
        <f t="shared" si="168"/>
        <v>0.30141369974461024</v>
      </c>
      <c r="BB820" s="98">
        <f t="shared" si="169"/>
        <v>-0.13771988456980874</v>
      </c>
      <c r="BC820" s="56"/>
      <c r="BD820" s="56"/>
    </row>
    <row r="821" spans="1:56">
      <c r="A821" s="91">
        <v>820</v>
      </c>
      <c r="B821" s="122">
        <v>0.75637500445189731</v>
      </c>
      <c r="C821" s="122">
        <v>0.88166333263493035</v>
      </c>
      <c r="D821" s="122">
        <v>0.49497776875085964</v>
      </c>
      <c r="E821" s="122">
        <v>0.12612972943121381</v>
      </c>
      <c r="F821" s="122">
        <v>0.10585845464124355</v>
      </c>
      <c r="G821" s="122">
        <v>0.55423174075677761</v>
      </c>
      <c r="H821" s="122">
        <v>0.3675915809013568</v>
      </c>
      <c r="I821" s="122">
        <v>0.7035298813604971</v>
      </c>
      <c r="J821" s="122">
        <v>0.32485784884626212</v>
      </c>
      <c r="K821" s="100">
        <v>0.91005488578398253</v>
      </c>
      <c r="L821" s="101"/>
      <c r="M821" s="102">
        <v>820</v>
      </c>
      <c r="N821" s="125">
        <v>0.69468937012456167</v>
      </c>
      <c r="O821" s="125">
        <v>1.1833427547675617</v>
      </c>
      <c r="P821" s="125">
        <v>-1.2589199382306905E-2</v>
      </c>
      <c r="Q821" s="125">
        <v>-1.1448785783774265</v>
      </c>
      <c r="R821" s="125">
        <v>-1.2488582907680008</v>
      </c>
      <c r="S821" s="125">
        <v>0.1363602215620679</v>
      </c>
      <c r="T821" s="125">
        <v>-0.33823890234739201</v>
      </c>
      <c r="U821" s="122">
        <v>0.53458011454367227</v>
      </c>
      <c r="V821" s="122">
        <v>-0.4541571836234144</v>
      </c>
      <c r="W821" s="94">
        <v>1.341093096455612</v>
      </c>
      <c r="X821" s="56"/>
      <c r="Y821" s="95">
        <v>820</v>
      </c>
      <c r="Z821" s="122">
        <f>(幕後結果!$AB$2+幕後結果!$AB$4*幕後結果_最佳化!$N1822)*12/3</f>
        <v>-1.1158301988846997</v>
      </c>
      <c r="AA821" s="122">
        <f>(幕後結果!$AC$2+幕後結果!$AC$4*幕後結果_最佳化!$O1822)*12/3</f>
        <v>1.2630726982514919</v>
      </c>
      <c r="AB821" s="122">
        <f>(幕後結果!$AD$2+幕後結果!$AD$4*幕後結果_最佳化!$P1822)*12/3</f>
        <v>0.58815927689464687</v>
      </c>
      <c r="AC821" s="122">
        <f>(幕後結果!$AE$2+幕後結果!$AE$4*幕後結果_最佳化!$Q1822)*12/3</f>
        <v>-0.3995463452111338</v>
      </c>
      <c r="AD821" s="122">
        <f>(幕後結果!$AF$2+幕後結果!$AF$4*幕後結果_最佳化!$R1822)*12/3</f>
        <v>-1.2706038416938443</v>
      </c>
      <c r="AE821" s="122">
        <f>(幕後結果!$AG$2+幕後結果!$AG$4*幕後結果_最佳化!$S1822)*12/3</f>
        <v>6.8018423299432834E-2</v>
      </c>
      <c r="AF821" s="122">
        <f>(幕後結果!$AH$2+幕後結果!$AH$4*幕後結果_最佳化!$T1822)*12/3</f>
        <v>0.14177288474232189</v>
      </c>
      <c r="AG821" s="122">
        <f>(幕後結果!$AI$2+幕後結果!$AI$4*幕後結果_最佳化!$U1822)*12/3</f>
        <v>0.8904060681054965</v>
      </c>
      <c r="AH821" s="122">
        <f>(幕後結果!$AJ$2+幕後結果!$AJ$4*幕後結果_最佳化!$V1822)*12/3</f>
        <v>0.82118874648975027</v>
      </c>
      <c r="AI821" s="96">
        <f>(幕後結果!$AK$2+幕後結果!$AK$4*幕後結果_最佳化!$W1822)*12/3</f>
        <v>0.68603338248075341</v>
      </c>
      <c r="AJ821" s="56"/>
      <c r="AK821" s="56"/>
      <c r="AL821" s="56"/>
      <c r="AM821" s="104">
        <v>820</v>
      </c>
      <c r="AN821" s="122">
        <f t="shared" si="157"/>
        <v>0.11399926509462785</v>
      </c>
      <c r="AO821" s="122">
        <f t="shared" si="158"/>
        <v>4.9930584886352769E-2</v>
      </c>
      <c r="AP821" s="122">
        <f t="shared" si="159"/>
        <v>3.4630024423440819E-2</v>
      </c>
      <c r="AQ821" s="122">
        <f t="shared" si="160"/>
        <v>9.5557864905853759E-2</v>
      </c>
      <c r="AR821" s="122">
        <f t="shared" si="161"/>
        <v>0.16669451769126642</v>
      </c>
      <c r="AS821" s="122">
        <f t="shared" si="162"/>
        <v>1.9069400893221091E-2</v>
      </c>
      <c r="AT821" s="122">
        <f t="shared" si="163"/>
        <v>0.15802260232188461</v>
      </c>
      <c r="AU821" s="122">
        <f t="shared" si="164"/>
        <v>3.4076675698769432E-2</v>
      </c>
      <c r="AV821" s="122">
        <f t="shared" si="165"/>
        <v>0.15938085645085978</v>
      </c>
      <c r="AW821" s="122">
        <f t="shared" si="166"/>
        <v>0.16863820763372345</v>
      </c>
      <c r="AX821" s="122">
        <f t="shared" si="167"/>
        <v>1</v>
      </c>
      <c r="AY821" s="122">
        <f>SUMPRODUCT(AN821:AW821,幕後結果_最佳化!$Z$1005:$AI$1005)</f>
        <v>-0.10526493413286664</v>
      </c>
      <c r="AZ821" s="122">
        <f>(SUMPRODUCT(AN821:AW821,MMULT(AN821:AW821,幕後結果!$AB$9:$AK$18)))*252</f>
        <v>7.0088800622285216E-2</v>
      </c>
      <c r="BA821" s="122">
        <f t="shared" si="168"/>
        <v>0.26474289531975209</v>
      </c>
      <c r="BB821" s="98">
        <f t="shared" si="169"/>
        <v>-0.5596559407341809</v>
      </c>
      <c r="BC821" s="56"/>
      <c r="BD821" s="56"/>
    </row>
    <row r="822" spans="1:56">
      <c r="A822" s="91">
        <v>821</v>
      </c>
      <c r="B822" s="122">
        <v>0.85119211745851375</v>
      </c>
      <c r="C822" s="122">
        <v>0.40421147021756276</v>
      </c>
      <c r="D822" s="122">
        <v>0.21740802860531194</v>
      </c>
      <c r="E822" s="122">
        <v>0.68105016767965143</v>
      </c>
      <c r="F822" s="122">
        <v>0.16236463115064304</v>
      </c>
      <c r="G822" s="122">
        <v>0.94329835214408853</v>
      </c>
      <c r="H822" s="122">
        <v>0.79520558219915638</v>
      </c>
      <c r="I822" s="122">
        <v>0.4835545938225343</v>
      </c>
      <c r="J822" s="122">
        <v>0.50375049417652429</v>
      </c>
      <c r="K822" s="100">
        <v>0.78353637809319165</v>
      </c>
      <c r="L822" s="101"/>
      <c r="M822" s="102">
        <v>821</v>
      </c>
      <c r="N822" s="125">
        <v>1.0415599069306571</v>
      </c>
      <c r="O822" s="125">
        <v>-0.24246104185696751</v>
      </c>
      <c r="P822" s="125">
        <v>-0.78097694064234058</v>
      </c>
      <c r="Q822" s="125">
        <v>0.4706374424458481</v>
      </c>
      <c r="R822" s="125">
        <v>-0.98478587084661484</v>
      </c>
      <c r="S822" s="125">
        <v>1.5830797182110306</v>
      </c>
      <c r="T822" s="125">
        <v>0.82461740714766474</v>
      </c>
      <c r="U822" s="122">
        <v>-4.1234201939390251E-2</v>
      </c>
      <c r="V822" s="122">
        <v>9.401233230036667E-3</v>
      </c>
      <c r="W822" s="94">
        <v>0.78419236611593057</v>
      </c>
      <c r="X822" s="56"/>
      <c r="Y822" s="95">
        <v>821</v>
      </c>
      <c r="Z822" s="122">
        <f>(幕後結果!$AB$2+幕後結果!$AB$4*幕後結果_最佳化!$N1823)*12/3</f>
        <v>-0.76054408431313725</v>
      </c>
      <c r="AA822" s="122">
        <f>(幕後結果!$AC$2+幕後結果!$AC$4*幕後結果_最佳化!$O1823)*12/3</f>
        <v>-0.2391034809460498</v>
      </c>
      <c r="AB822" s="122">
        <f>(幕後結果!$AD$2+幕後結果!$AD$4*幕後結果_最佳化!$P1823)*12/3</f>
        <v>-0.85639343344493835</v>
      </c>
      <c r="AC822" s="122">
        <f>(幕後結果!$AE$2+幕後結果!$AE$4*幕後結果_最佳化!$Q1823)*12/3</f>
        <v>0.49540630270416841</v>
      </c>
      <c r="AD822" s="122">
        <f>(幕後結果!$AF$2+幕後結果!$AF$4*幕後結果_最佳化!$R1823)*12/3</f>
        <v>-0.70250997214988642</v>
      </c>
      <c r="AE822" s="122">
        <f>(幕後結果!$AG$2+幕後結果!$AG$4*幕後結果_最佳化!$S1823)*12/3</f>
        <v>1.2407215291501552</v>
      </c>
      <c r="AF822" s="122">
        <f>(幕後結果!$AH$2+幕後結果!$AH$4*幕後結果_最佳化!$T1823)*12/3</f>
        <v>0.8778056655396943</v>
      </c>
      <c r="AG822" s="122">
        <f>(幕後結果!$AI$2+幕後結果!$AI$4*幕後結果_最佳化!$U1823)*12/3</f>
        <v>-0.8443353056076689</v>
      </c>
      <c r="AH822" s="122">
        <f>(幕後結果!$AJ$2+幕後結果!$AJ$4*幕後結果_最佳化!$V1823)*12/3</f>
        <v>1.7507369722821275</v>
      </c>
      <c r="AI822" s="96">
        <f>(幕後結果!$AK$2+幕後結果!$AK$4*幕後結果_最佳化!$W1823)*12/3</f>
        <v>-1.3621483763533877</v>
      </c>
      <c r="AJ822" s="56"/>
      <c r="AK822" s="56"/>
      <c r="AL822" s="56"/>
      <c r="AM822" s="104">
        <v>821</v>
      </c>
      <c r="AN822" s="122">
        <f t="shared" si="157"/>
        <v>1.8655184791100548E-2</v>
      </c>
      <c r="AO822" s="122">
        <f t="shared" si="158"/>
        <v>0.1102152144462361</v>
      </c>
      <c r="AP822" s="122">
        <f t="shared" si="159"/>
        <v>4.4716651169740933E-2</v>
      </c>
      <c r="AQ822" s="122">
        <f t="shared" si="160"/>
        <v>0.10389855372616703</v>
      </c>
      <c r="AR822" s="122">
        <f t="shared" si="161"/>
        <v>0.13606302344185245</v>
      </c>
      <c r="AS822" s="122">
        <f t="shared" si="162"/>
        <v>0.10632470842265428</v>
      </c>
      <c r="AT822" s="122">
        <f t="shared" si="163"/>
        <v>7.0295829424952924E-2</v>
      </c>
      <c r="AU822" s="122">
        <f t="shared" si="164"/>
        <v>0.18031306657455559</v>
      </c>
      <c r="AV822" s="122">
        <f t="shared" si="165"/>
        <v>9.192365673870434E-2</v>
      </c>
      <c r="AW822" s="122">
        <f t="shared" si="166"/>
        <v>0.13759411126403567</v>
      </c>
      <c r="AX822" s="122">
        <f t="shared" si="167"/>
        <v>0.99999999999999989</v>
      </c>
      <c r="AY822" s="122">
        <f>SUMPRODUCT(AN822:AW822,幕後結果_最佳化!$Z$1005:$AI$1005)</f>
        <v>-4.0900253489148247E-2</v>
      </c>
      <c r="AZ822" s="122">
        <f>(SUMPRODUCT(AN822:AW822,MMULT(AN822:AW822,幕後結果!$AB$9:$AK$18)))*252</f>
        <v>7.758598044593927E-2</v>
      </c>
      <c r="BA822" s="122">
        <f t="shared" si="168"/>
        <v>0.27854260077399162</v>
      </c>
      <c r="BB822" s="98">
        <f t="shared" si="169"/>
        <v>-0.3008525563281555</v>
      </c>
      <c r="BC822" s="56"/>
      <c r="BD822" s="56"/>
    </row>
    <row r="823" spans="1:56">
      <c r="A823" s="91">
        <v>822</v>
      </c>
      <c r="B823" s="122">
        <v>0.41429964174640399</v>
      </c>
      <c r="C823" s="122">
        <v>0.82536726921164472</v>
      </c>
      <c r="D823" s="122">
        <v>0.58460109701403828</v>
      </c>
      <c r="E823" s="122">
        <v>0.29582640231300217</v>
      </c>
      <c r="F823" s="122">
        <v>2.7900834786699358E-2</v>
      </c>
      <c r="G823" s="122">
        <v>0.45372068658353126</v>
      </c>
      <c r="H823" s="122">
        <v>0.5527817036825633</v>
      </c>
      <c r="I823" s="122">
        <v>0.22928178082480155</v>
      </c>
      <c r="J823" s="122">
        <v>0.72366575328987381</v>
      </c>
      <c r="K823" s="100">
        <v>0.27735671721076804</v>
      </c>
      <c r="L823" s="101"/>
      <c r="M823" s="102">
        <v>822</v>
      </c>
      <c r="N823" s="125">
        <v>-0.21649838551605571</v>
      </c>
      <c r="O823" s="125">
        <v>0.93601500607772514</v>
      </c>
      <c r="P823" s="125">
        <v>0.21367846494483564</v>
      </c>
      <c r="Q823" s="125">
        <v>-0.5364424431888497</v>
      </c>
      <c r="R823" s="125">
        <v>-1.9125813463940264</v>
      </c>
      <c r="S823" s="125">
        <v>-0.11626645138930983</v>
      </c>
      <c r="T823" s="125">
        <v>0.13269247712823734</v>
      </c>
      <c r="U823" s="122">
        <v>-0.74121422179562058</v>
      </c>
      <c r="V823" s="122">
        <v>0.5937662080262176</v>
      </c>
      <c r="W823" s="94">
        <v>-0.5907119578849942</v>
      </c>
      <c r="X823" s="56"/>
      <c r="Y823" s="95">
        <v>822</v>
      </c>
      <c r="Z823" s="122">
        <f>(幕後結果!$AB$2+幕後結果!$AB$4*幕後結果_最佳化!$N1824)*12/3</f>
        <v>-2.0491246790893047</v>
      </c>
      <c r="AA823" s="122">
        <f>(幕後結果!$AC$2+幕後結果!$AC$4*幕後結果_最佳化!$O1824)*12/3</f>
        <v>0.98633870119109079</v>
      </c>
      <c r="AB823" s="122">
        <f>(幕後結果!$AD$2+幕後結果!$AD$4*幕後結果_最佳化!$P1824)*12/3</f>
        <v>0.56901755768192541</v>
      </c>
      <c r="AC823" s="122">
        <f>(幕後結果!$AE$2+幕後結果!$AE$4*幕後結果_最佳化!$Q1824)*12/3</f>
        <v>0.11820966065177529</v>
      </c>
      <c r="AD823" s="122">
        <f>(幕後結果!$AF$2+幕後結果!$AF$4*幕後結果_最佳化!$R1824)*12/3</f>
        <v>-2.3662107547528577</v>
      </c>
      <c r="AE823" s="122">
        <f>(幕後結果!$AG$2+幕後結果!$AG$4*幕後結果_最佳化!$S1824)*12/3</f>
        <v>-8.880382116184353E-2</v>
      </c>
      <c r="AF823" s="122">
        <f>(幕後結果!$AH$2+幕後結果!$AH$4*幕後結果_最佳化!$T1824)*12/3</f>
        <v>0.37937586807604351</v>
      </c>
      <c r="AG823" s="122">
        <f>(幕後結果!$AI$2+幕後結果!$AI$4*幕後結果_最佳化!$U1824)*12/3</f>
        <v>-0.8496168821926896</v>
      </c>
      <c r="AH823" s="122">
        <f>(幕後結果!$AJ$2+幕後結果!$AJ$4*幕後結果_最佳化!$V1824)*12/3</f>
        <v>1.7142294155759998</v>
      </c>
      <c r="AI823" s="96">
        <f>(幕後結果!$AK$2+幕後結果!$AK$4*幕後結果_最佳化!$W1824)*12/3</f>
        <v>-3.2509979596159084</v>
      </c>
      <c r="AJ823" s="56"/>
      <c r="AK823" s="56"/>
      <c r="AL823" s="56"/>
      <c r="AM823" s="104">
        <v>822</v>
      </c>
      <c r="AN823" s="122">
        <f t="shared" si="157"/>
        <v>7.2377401718497603E-2</v>
      </c>
      <c r="AO823" s="122">
        <f t="shared" si="158"/>
        <v>0.1549033964559588</v>
      </c>
      <c r="AP823" s="122">
        <f t="shared" si="159"/>
        <v>4.4692756452397363E-2</v>
      </c>
      <c r="AQ823" s="122">
        <f t="shared" si="160"/>
        <v>8.3723073426207648E-2</v>
      </c>
      <c r="AR823" s="122">
        <f t="shared" si="161"/>
        <v>0.15442561770853372</v>
      </c>
      <c r="AS823" s="122">
        <f t="shared" si="162"/>
        <v>5.2021400855880702E-2</v>
      </c>
      <c r="AT823" s="122">
        <f t="shared" si="163"/>
        <v>0.16829827929100757</v>
      </c>
      <c r="AU823" s="122">
        <f t="shared" si="164"/>
        <v>0.1214883348165731</v>
      </c>
      <c r="AV823" s="122">
        <f t="shared" si="165"/>
        <v>8.5136742932028331E-2</v>
      </c>
      <c r="AW823" s="122">
        <f t="shared" si="166"/>
        <v>6.2932996342915271E-2</v>
      </c>
      <c r="AX823" s="122">
        <f t="shared" si="167"/>
        <v>1</v>
      </c>
      <c r="AY823" s="122">
        <f>SUMPRODUCT(AN823:AW823,幕後結果_最佳化!$Z$1005:$AI$1005)</f>
        <v>2.9715881743377207E-2</v>
      </c>
      <c r="AZ823" s="122">
        <f>(SUMPRODUCT(AN823:AW823,MMULT(AN823:AW823,幕後結果!$AB$9:$AK$18)))*252</f>
        <v>6.6996017309629813E-2</v>
      </c>
      <c r="BA823" s="122">
        <f t="shared" si="168"/>
        <v>0.25883588875893893</v>
      </c>
      <c r="BB823" s="98">
        <f t="shared" si="169"/>
        <v>-5.0936206411860953E-2</v>
      </c>
      <c r="BC823" s="56"/>
      <c r="BD823" s="56"/>
    </row>
    <row r="824" spans="1:56">
      <c r="A824" s="91">
        <v>823</v>
      </c>
      <c r="B824" s="122">
        <v>0.68516235011504811</v>
      </c>
      <c r="C824" s="122">
        <v>0.52308678184186275</v>
      </c>
      <c r="D824" s="122">
        <v>0.52611390326976148</v>
      </c>
      <c r="E824" s="122">
        <v>6.7643053204766712E-2</v>
      </c>
      <c r="F824" s="122">
        <v>0.3311699593533759</v>
      </c>
      <c r="G824" s="122">
        <v>0.6249210096734017</v>
      </c>
      <c r="H824" s="122">
        <v>0.71269711629248844</v>
      </c>
      <c r="I824" s="122">
        <v>0.93542727652998492</v>
      </c>
      <c r="J824" s="122">
        <v>0.9232147144913323</v>
      </c>
      <c r="K824" s="100">
        <v>0.71140094034393275</v>
      </c>
      <c r="L824" s="101"/>
      <c r="M824" s="102">
        <v>823</v>
      </c>
      <c r="N824" s="125">
        <v>0.48218391852942932</v>
      </c>
      <c r="O824" s="125">
        <v>5.7902318513294804E-2</v>
      </c>
      <c r="P824" s="125">
        <v>6.5504663394844773E-2</v>
      </c>
      <c r="Q824" s="125">
        <v>-1.4935774140897458</v>
      </c>
      <c r="R824" s="125">
        <v>-0.43668484882623815</v>
      </c>
      <c r="S824" s="125">
        <v>0.31843106043905217</v>
      </c>
      <c r="T824" s="125">
        <v>0.56128132942467768</v>
      </c>
      <c r="U824" s="122">
        <v>1.5174803659900402</v>
      </c>
      <c r="V824" s="122">
        <v>1.4270323472480397</v>
      </c>
      <c r="W824" s="94">
        <v>0.55748205071478141</v>
      </c>
      <c r="X824" s="56"/>
      <c r="Y824" s="95">
        <v>823</v>
      </c>
      <c r="Z824" s="122">
        <f>(幕後結果!$AB$2+幕後結果!$AB$4*幕後結果_最佳化!$N1825)*12/3</f>
        <v>-1.3334913381607496</v>
      </c>
      <c r="AA824" s="122">
        <f>(幕後結果!$AC$2+幕後結果!$AC$4*幕後結果_最佳化!$O1825)*12/3</f>
        <v>6.9259148903786413E-2</v>
      </c>
      <c r="AB824" s="122">
        <f>(幕後結果!$AD$2+幕後結果!$AD$4*幕後結果_最佳化!$P1825)*12/3</f>
        <v>0.14187857735241299</v>
      </c>
      <c r="AC824" s="122">
        <f>(幕後結果!$AE$2+幕後結果!$AE$4*幕後結果_最佳化!$Q1825)*12/3</f>
        <v>-1.1646453106160066</v>
      </c>
      <c r="AD824" s="122">
        <f>(幕後結果!$AF$2+幕後結果!$AF$4*幕後結果_最佳化!$R1825)*12/3</f>
        <v>4.42783648095042E-2</v>
      </c>
      <c r="AE824" s="122">
        <f>(幕後結果!$AG$2+幕後結果!$AG$4*幕後結果_最佳化!$S1825)*12/3</f>
        <v>-6.3271092992603375E-2</v>
      </c>
      <c r="AF824" s="122">
        <f>(幕後結果!$AH$2+幕後結果!$AH$4*幕後結果_最佳化!$T1825)*12/3</f>
        <v>0.66668856485363037</v>
      </c>
      <c r="AG824" s="122">
        <f>(幕後結果!$AI$2+幕後結果!$AI$4*幕後結果_最佳化!$U1825)*12/3</f>
        <v>1.159885303612334</v>
      </c>
      <c r="AH824" s="122">
        <f>(幕後結果!$AJ$2+幕後結果!$AJ$4*幕後結果_最佳化!$V1825)*12/3</f>
        <v>2.2862005878555247</v>
      </c>
      <c r="AI824" s="96">
        <f>(幕後結果!$AK$2+幕後結果!$AK$4*幕後結果_最佳化!$W1825)*12/3</f>
        <v>-0.28647952392805354</v>
      </c>
      <c r="AJ824" s="56"/>
      <c r="AK824" s="56"/>
      <c r="AL824" s="56"/>
      <c r="AM824" s="104">
        <v>823</v>
      </c>
      <c r="AN824" s="122">
        <f t="shared" si="157"/>
        <v>2.5472922502857182E-2</v>
      </c>
      <c r="AO824" s="122">
        <f t="shared" si="158"/>
        <v>3.8241174726934321E-2</v>
      </c>
      <c r="AP824" s="122">
        <f t="shared" si="159"/>
        <v>0.2240657509373406</v>
      </c>
      <c r="AQ824" s="122">
        <f t="shared" si="160"/>
        <v>0.16613955082756854</v>
      </c>
      <c r="AR824" s="122">
        <f t="shared" si="161"/>
        <v>0.15295552725824876</v>
      </c>
      <c r="AS824" s="122">
        <f t="shared" si="162"/>
        <v>7.3779512104790099E-2</v>
      </c>
      <c r="AT824" s="122">
        <f t="shared" si="163"/>
        <v>0.10367748751407363</v>
      </c>
      <c r="AU824" s="122">
        <f t="shared" si="164"/>
        <v>7.7555689923735668E-2</v>
      </c>
      <c r="AV824" s="122">
        <f t="shared" si="165"/>
        <v>7.5800746732490751E-2</v>
      </c>
      <c r="AW824" s="122">
        <f t="shared" si="166"/>
        <v>6.2311637471960446E-2</v>
      </c>
      <c r="AX824" s="122">
        <f t="shared" si="167"/>
        <v>0.99999999999999989</v>
      </c>
      <c r="AY824" s="122">
        <f>SUMPRODUCT(AN824:AW824,幕後結果_最佳化!$Z$1005:$AI$1005)</f>
        <v>0.11970970135615079</v>
      </c>
      <c r="AZ824" s="122">
        <f>(SUMPRODUCT(AN824:AW824,MMULT(AN824:AW824,幕後結果!$AB$9:$AK$18)))*252</f>
        <v>8.405428376501424E-2</v>
      </c>
      <c r="BA824" s="122">
        <f t="shared" si="168"/>
        <v>0.2899211681906208</v>
      </c>
      <c r="BB824" s="98">
        <f t="shared" si="169"/>
        <v>0.26493305692549168</v>
      </c>
      <c r="BC824" s="56"/>
      <c r="BD824" s="56"/>
    </row>
    <row r="825" spans="1:56">
      <c r="A825" s="91">
        <v>824</v>
      </c>
      <c r="B825" s="122">
        <v>0.23026425926145411</v>
      </c>
      <c r="C825" s="122">
        <v>0.81642415122437617</v>
      </c>
      <c r="D825" s="122">
        <v>0.8459800256426917</v>
      </c>
      <c r="E825" s="122">
        <v>0.41163052400706945</v>
      </c>
      <c r="F825" s="122">
        <v>0.60013326199084727</v>
      </c>
      <c r="G825" s="122">
        <v>0.30718066268328359</v>
      </c>
      <c r="H825" s="122">
        <v>0.8349100690616631</v>
      </c>
      <c r="I825" s="122">
        <v>0.97297392764940493</v>
      </c>
      <c r="J825" s="122">
        <v>0.9434412619203878</v>
      </c>
      <c r="K825" s="100">
        <v>0.27757001145610061</v>
      </c>
      <c r="L825" s="101"/>
      <c r="M825" s="102">
        <v>824</v>
      </c>
      <c r="N825" s="125">
        <v>-0.73797684741305303</v>
      </c>
      <c r="O825" s="125">
        <v>0.90182149854891136</v>
      </c>
      <c r="P825" s="125">
        <v>1.019343437904924</v>
      </c>
      <c r="Q825" s="125">
        <v>-0.22335265675570271</v>
      </c>
      <c r="R825" s="125">
        <v>0.25369205044290766</v>
      </c>
      <c r="S825" s="125">
        <v>-0.50385777399150888</v>
      </c>
      <c r="T825" s="125">
        <v>0.97375165658387841</v>
      </c>
      <c r="U825" s="122">
        <v>1.9264184565168776</v>
      </c>
      <c r="V825" s="122">
        <v>1.5843351270047148</v>
      </c>
      <c r="W825" s="94">
        <v>-0.59007551570564343</v>
      </c>
      <c r="X825" s="56"/>
      <c r="Y825" s="95">
        <v>824</v>
      </c>
      <c r="Z825" s="122">
        <f>(幕後結果!$AB$2+幕後結果!$AB$4*幕後結果_最佳化!$N1826)*12/3</f>
        <v>-2.5832549579711599</v>
      </c>
      <c r="AA825" s="122">
        <f>(幕後結果!$AC$2+幕後結果!$AC$4*幕後結果_最佳化!$O1826)*12/3</f>
        <v>0.94150060571150884</v>
      </c>
      <c r="AB825" s="122">
        <f>(幕後結果!$AD$2+幕後結果!$AD$4*幕後結果_最佳化!$P1826)*12/3</f>
        <v>1.3800470486338654</v>
      </c>
      <c r="AC825" s="122">
        <f>(幕後結果!$AE$2+幕後結果!$AE$4*幕後結果_最佳化!$Q1826)*12/3</f>
        <v>0.76167551021542257</v>
      </c>
      <c r="AD825" s="122">
        <f>(幕後結果!$AF$2+幕後結果!$AF$4*幕後結果_最佳化!$R1826)*12/3</f>
        <v>1.8853066499175342</v>
      </c>
      <c r="AE825" s="122">
        <f>(幕後結果!$AG$2+幕後結果!$AG$4*幕後結果_最佳化!$S1826)*12/3</f>
        <v>-0.54332624952542763</v>
      </c>
      <c r="AF825" s="122">
        <f>(幕後結果!$AH$2+幕後結果!$AH$4*幕後結果_最佳化!$T1826)*12/3</f>
        <v>1.2078986417960818</v>
      </c>
      <c r="AG825" s="122">
        <f>(幕後結果!$AI$2+幕後結果!$AI$4*幕後結果_最佳化!$U1826)*12/3</f>
        <v>2.0519149711831988</v>
      </c>
      <c r="AH825" s="122">
        <f>(幕後結果!$AJ$2+幕後結果!$AJ$4*幕後結果_最佳化!$V1826)*12/3</f>
        <v>1.7539855920961944</v>
      </c>
      <c r="AI825" s="96">
        <f>(幕後結果!$AK$2+幕後結果!$AK$4*幕後結果_最佳化!$W1826)*12/3</f>
        <v>-0.89398390189525079</v>
      </c>
      <c r="AJ825" s="56"/>
      <c r="AK825" s="56"/>
      <c r="AL825" s="56"/>
      <c r="AM825" s="104">
        <v>824</v>
      </c>
      <c r="AN825" s="122">
        <f t="shared" si="157"/>
        <v>0.13812289235310929</v>
      </c>
      <c r="AO825" s="122">
        <f t="shared" si="158"/>
        <v>0.1140767629236772</v>
      </c>
      <c r="AP825" s="122">
        <f t="shared" si="159"/>
        <v>0.15252682601399947</v>
      </c>
      <c r="AQ825" s="122">
        <f t="shared" si="160"/>
        <v>0.15074890849802433</v>
      </c>
      <c r="AR825" s="122">
        <f t="shared" si="161"/>
        <v>0.13249002590343945</v>
      </c>
      <c r="AS825" s="122">
        <f t="shared" si="162"/>
        <v>0.109193834102875</v>
      </c>
      <c r="AT825" s="122">
        <f t="shared" si="163"/>
        <v>2.349983512214339E-3</v>
      </c>
      <c r="AU825" s="122">
        <f t="shared" si="164"/>
        <v>6.2761834678886089E-2</v>
      </c>
      <c r="AV825" s="122">
        <f t="shared" si="165"/>
        <v>1.2347168939453829E-2</v>
      </c>
      <c r="AW825" s="122">
        <f t="shared" si="166"/>
        <v>0.12538176307432133</v>
      </c>
      <c r="AX825" s="122">
        <f t="shared" si="167"/>
        <v>1.0000000000000002</v>
      </c>
      <c r="AY825" s="122">
        <f>SUMPRODUCT(AN825:AW825,幕後結果_最佳化!$Z$1005:$AI$1005)</f>
        <v>-0.29348109587105053</v>
      </c>
      <c r="AZ825" s="122">
        <f>(SUMPRODUCT(AN825:AW825,MMULT(AN825:AW825,幕後結果!$AB$9:$AK$18)))*252</f>
        <v>8.4316892952550251E-2</v>
      </c>
      <c r="BA825" s="122">
        <f t="shared" si="168"/>
        <v>0.29037371257148992</v>
      </c>
      <c r="BB825" s="98">
        <f t="shared" si="169"/>
        <v>-1.1584419708386433</v>
      </c>
      <c r="BC825" s="56"/>
      <c r="BD825" s="56"/>
    </row>
    <row r="826" spans="1:56">
      <c r="A826" s="91">
        <v>825</v>
      </c>
      <c r="B826" s="122">
        <v>0.40413131969505911</v>
      </c>
      <c r="C826" s="122">
        <v>0.16919192929109883</v>
      </c>
      <c r="D826" s="122">
        <v>0.14967309049596489</v>
      </c>
      <c r="E826" s="122">
        <v>0.78733854327331443</v>
      </c>
      <c r="F826" s="122">
        <v>0.32699346301412824</v>
      </c>
      <c r="G826" s="122">
        <v>7.3848695494700412E-3</v>
      </c>
      <c r="H826" s="122">
        <v>0.37011014848959345</v>
      </c>
      <c r="I826" s="122">
        <v>0.65775923528647184</v>
      </c>
      <c r="J826" s="122">
        <v>0.13329102783681313</v>
      </c>
      <c r="K826" s="100">
        <v>0.54855494834495033</v>
      </c>
      <c r="L826" s="101"/>
      <c r="M826" s="102">
        <v>825</v>
      </c>
      <c r="N826" s="125">
        <v>-0.24266794767410468</v>
      </c>
      <c r="O826" s="125">
        <v>-0.95736341296243199</v>
      </c>
      <c r="P826" s="125">
        <v>-1.0378364993247613</v>
      </c>
      <c r="Q826" s="125">
        <v>0.79722061838651204</v>
      </c>
      <c r="R826" s="125">
        <v>-0.44823039873158099</v>
      </c>
      <c r="S826" s="125">
        <v>-2.4379763786132549</v>
      </c>
      <c r="T826" s="125">
        <v>-0.33156162982425852</v>
      </c>
      <c r="U826" s="122">
        <v>0.40635533956574998</v>
      </c>
      <c r="V826" s="122">
        <v>-1.1109681577240489</v>
      </c>
      <c r="W826" s="94">
        <v>0.12201125671570291</v>
      </c>
      <c r="X826" s="56"/>
      <c r="Y826" s="95">
        <v>825</v>
      </c>
      <c r="Z826" s="122">
        <f>(幕後結果!$AB$2+幕後結果!$AB$4*幕後結果_最佳化!$N1827)*12/3</f>
        <v>-2.0759291524377277</v>
      </c>
      <c r="AA826" s="122">
        <f>(幕後結果!$AC$2+幕後結果!$AC$4*幕後結果_最佳化!$O1827)*12/3</f>
        <v>-1.0165551269582487</v>
      </c>
      <c r="AB826" s="122">
        <f>(幕後結果!$AD$2+幕後結果!$AD$4*幕後結果_最佳化!$P1827)*12/3</f>
        <v>-1.7045140544575688</v>
      </c>
      <c r="AC826" s="122">
        <f>(幕後結果!$AE$2+幕後結果!$AE$4*幕後結果_最佳化!$Q1827)*12/3</f>
        <v>0.233480713247045</v>
      </c>
      <c r="AD826" s="122">
        <f>(幕後結果!$AF$2+幕後結果!$AF$4*幕後結果_最佳化!$R1827)*12/3</f>
        <v>2.6469076601511654E-2</v>
      </c>
      <c r="AE826" s="122">
        <f>(幕後結果!$AG$2+幕後結果!$AG$4*幕後結果_最佳化!$S1827)*12/3</f>
        <v>-1.5106240975677947</v>
      </c>
      <c r="AF826" s="122">
        <f>(幕後結果!$AH$2+幕後結果!$AH$4*幕後結果_最佳化!$T1827)*12/3</f>
        <v>-0.19306140681937656</v>
      </c>
      <c r="AG826" s="122">
        <f>(幕後結果!$AI$2+幕後結果!$AI$4*幕後結果_最佳化!$U1827)*12/3</f>
        <v>-0.77782318991477928</v>
      </c>
      <c r="AH826" s="122">
        <f>(幕後結果!$AJ$2+幕後結果!$AJ$4*幕後結果_最佳化!$V1827)*12/3</f>
        <v>-0.54797483571591099</v>
      </c>
      <c r="AI826" s="96">
        <f>(幕後結果!$AK$2+幕後結果!$AK$4*幕後結果_最佳化!$W1827)*12/3</f>
        <v>-2.3997552489288978</v>
      </c>
      <c r="AJ826" s="56"/>
      <c r="AK826" s="56"/>
      <c r="AL826" s="56"/>
      <c r="AM826" s="104">
        <v>825</v>
      </c>
      <c r="AN826" s="122">
        <f t="shared" si="157"/>
        <v>0.14832855877433909</v>
      </c>
      <c r="AO826" s="122">
        <f t="shared" si="158"/>
        <v>2.3927357639985096E-2</v>
      </c>
      <c r="AP826" s="122">
        <f t="shared" si="159"/>
        <v>0.11941784347553651</v>
      </c>
      <c r="AQ826" s="122">
        <f t="shared" si="160"/>
        <v>0.13235896675969896</v>
      </c>
      <c r="AR826" s="122">
        <f t="shared" si="161"/>
        <v>6.1197345657461232E-2</v>
      </c>
      <c r="AS826" s="122">
        <f t="shared" si="162"/>
        <v>6.9759961174172797E-2</v>
      </c>
      <c r="AT826" s="122">
        <f t="shared" si="163"/>
        <v>0.13421057636355754</v>
      </c>
      <c r="AU826" s="122">
        <f t="shared" si="164"/>
        <v>0.14602555053916227</v>
      </c>
      <c r="AV826" s="122">
        <f t="shared" si="165"/>
        <v>2.0194583964772372E-2</v>
      </c>
      <c r="AW826" s="122">
        <f t="shared" si="166"/>
        <v>0.14457925565131416</v>
      </c>
      <c r="AX826" s="122">
        <f t="shared" si="167"/>
        <v>1</v>
      </c>
      <c r="AY826" s="122">
        <f>SUMPRODUCT(AN826:AW826,幕後結果_最佳化!$Z$1005:$AI$1005)</f>
        <v>-0.41159636137846989</v>
      </c>
      <c r="AZ826" s="122">
        <f>(SUMPRODUCT(AN826:AW826,MMULT(AN826:AW826,幕後結果!$AB$9:$AK$18)))*252</f>
        <v>7.3645361402067636E-2</v>
      </c>
      <c r="BA826" s="122">
        <f t="shared" si="168"/>
        <v>0.27137678862066966</v>
      </c>
      <c r="BB826" s="98">
        <f t="shared" si="169"/>
        <v>-1.6747797911845905</v>
      </c>
      <c r="BC826" s="56"/>
      <c r="BD826" s="56"/>
    </row>
    <row r="827" spans="1:56">
      <c r="A827" s="91">
        <v>826</v>
      </c>
      <c r="B827" s="122">
        <v>0.59220504832401888</v>
      </c>
      <c r="C827" s="122">
        <v>0.20566587834409877</v>
      </c>
      <c r="D827" s="122">
        <v>0.75822172090201678</v>
      </c>
      <c r="E827" s="122">
        <v>0.92071872602433413</v>
      </c>
      <c r="F827" s="122">
        <v>0.37542893866878613</v>
      </c>
      <c r="G827" s="122">
        <v>0.96651513675111667</v>
      </c>
      <c r="H827" s="122">
        <v>0.31457800638477429</v>
      </c>
      <c r="I827" s="122">
        <v>0.50696429264046983</v>
      </c>
      <c r="J827" s="122">
        <v>0.35952365232531491</v>
      </c>
      <c r="K827" s="100">
        <v>0.28193230176844764</v>
      </c>
      <c r="L827" s="101"/>
      <c r="M827" s="102">
        <v>826</v>
      </c>
      <c r="N827" s="125">
        <v>0.23322086661059832</v>
      </c>
      <c r="O827" s="125">
        <v>-0.82155228230364308</v>
      </c>
      <c r="P827" s="125">
        <v>0.7005937848781254</v>
      </c>
      <c r="Q827" s="125">
        <v>1.4099225683145804</v>
      </c>
      <c r="R827" s="125">
        <v>-0.31750838596723918</v>
      </c>
      <c r="S827" s="125">
        <v>1.8318771439264878</v>
      </c>
      <c r="T827" s="125">
        <v>-0.48291510981645097</v>
      </c>
      <c r="U827" s="122">
        <v>1.7457779584618058E-2</v>
      </c>
      <c r="V827" s="122">
        <v>-0.35973234050827063</v>
      </c>
      <c r="W827" s="94">
        <v>-0.5771108081641636</v>
      </c>
      <c r="X827" s="56"/>
      <c r="Y827" s="95">
        <v>826</v>
      </c>
      <c r="Z827" s="122">
        <f>(幕後結果!$AB$2+幕後結果!$AB$4*幕後結果_最佳化!$N1828)*12/3</f>
        <v>-1.5884945915433388</v>
      </c>
      <c r="AA827" s="122">
        <f>(幕後結果!$AC$2+幕後結果!$AC$4*幕後結果_最佳化!$O1828)*12/3</f>
        <v>-0.86500345148227054</v>
      </c>
      <c r="AB827" s="122">
        <f>(幕後結果!$AD$2+幕後結果!$AD$4*幕後結果_最佳化!$P1828)*12/3</f>
        <v>0.43540640226367749</v>
      </c>
      <c r="AC827" s="122">
        <f>(幕後結果!$AE$2+幕後結果!$AE$4*幕後結果_最佳化!$Q1828)*12/3</f>
        <v>1.9132814411736316</v>
      </c>
      <c r="AD827" s="122">
        <f>(幕後結果!$AF$2+幕後結果!$AF$4*幕後結果_最佳化!$R1828)*12/3</f>
        <v>1.1991962953474478</v>
      </c>
      <c r="AE827" s="122">
        <f>(幕後結果!$AG$2+幕後結果!$AG$4*幕後結果_最佳化!$S1828)*12/3</f>
        <v>1.2463970896469319</v>
      </c>
      <c r="AF827" s="122">
        <f>(幕後結果!$AH$2+幕後結果!$AH$4*幕後結果_最佳化!$T1828)*12/3</f>
        <v>-0.51240583483750246</v>
      </c>
      <c r="AG827" s="122">
        <f>(幕後結果!$AI$2+幕後結果!$AI$4*幕後結果_最佳化!$U1828)*12/3</f>
        <v>-0.69485407532599908</v>
      </c>
      <c r="AH827" s="122">
        <f>(幕後結果!$AJ$2+幕後結果!$AJ$4*幕後結果_最佳化!$V1828)*12/3</f>
        <v>1.0395280398718525</v>
      </c>
      <c r="AI827" s="96">
        <f>(幕後結果!$AK$2+幕後結果!$AK$4*幕後結果_最佳化!$W1828)*12/3</f>
        <v>-2.4537070798690346</v>
      </c>
      <c r="AJ827" s="56"/>
      <c r="AK827" s="56"/>
      <c r="AL827" s="56"/>
      <c r="AM827" s="104">
        <v>826</v>
      </c>
      <c r="AN827" s="122">
        <f t="shared" si="157"/>
        <v>3.6321764530503814E-2</v>
      </c>
      <c r="AO827" s="122">
        <f t="shared" si="158"/>
        <v>7.8601715140342074E-2</v>
      </c>
      <c r="AP827" s="122">
        <f t="shared" si="159"/>
        <v>8.3166761471842043E-2</v>
      </c>
      <c r="AQ827" s="122">
        <f t="shared" si="160"/>
        <v>8.2784399319588212E-2</v>
      </c>
      <c r="AR827" s="122">
        <f t="shared" si="161"/>
        <v>7.8878094391329798E-2</v>
      </c>
      <c r="AS827" s="122">
        <f t="shared" si="162"/>
        <v>0.1450572618406108</v>
      </c>
      <c r="AT827" s="122">
        <f t="shared" si="163"/>
        <v>0.13968326630122124</v>
      </c>
      <c r="AU827" s="122">
        <f t="shared" si="164"/>
        <v>6.0103091372490147E-2</v>
      </c>
      <c r="AV827" s="122">
        <f t="shared" si="165"/>
        <v>0.13333081318112355</v>
      </c>
      <c r="AW827" s="122">
        <f t="shared" si="166"/>
        <v>0.16207283245094842</v>
      </c>
      <c r="AX827" s="122">
        <f t="shared" si="167"/>
        <v>1.0000000000000002</v>
      </c>
      <c r="AY827" s="122">
        <f>SUMPRODUCT(AN827:AW827,幕後結果_最佳化!$Z$1005:$AI$1005)</f>
        <v>-9.0476215730515647E-2</v>
      </c>
      <c r="AZ827" s="122">
        <f>(SUMPRODUCT(AN827:AW827,MMULT(AN827:AW827,幕後結果!$AB$9:$AK$18)))*252</f>
        <v>5.5480342378569407E-2</v>
      </c>
      <c r="BA827" s="122">
        <f t="shared" si="168"/>
        <v>0.23554265511488445</v>
      </c>
      <c r="BB827" s="98">
        <f t="shared" si="169"/>
        <v>-0.56625079506496279</v>
      </c>
      <c r="BC827" s="56"/>
      <c r="BD827" s="56"/>
    </row>
    <row r="828" spans="1:56">
      <c r="A828" s="91">
        <v>827</v>
      </c>
      <c r="B828" s="122">
        <v>0.16565688791653743</v>
      </c>
      <c r="C828" s="122">
        <v>0.42303205260284993</v>
      </c>
      <c r="D828" s="122">
        <v>0.28070260128191937</v>
      </c>
      <c r="E828" s="122">
        <v>0.10218818052551137</v>
      </c>
      <c r="F828" s="122">
        <v>0.3933409450579588</v>
      </c>
      <c r="G828" s="122">
        <v>0.56253708428371363</v>
      </c>
      <c r="H828" s="122">
        <v>0.59151681077572826</v>
      </c>
      <c r="I828" s="122">
        <v>0.40890189857940595</v>
      </c>
      <c r="J828" s="122">
        <v>0.72787614201878004</v>
      </c>
      <c r="K828" s="100">
        <v>0.76913610316356174</v>
      </c>
      <c r="L828" s="101"/>
      <c r="M828" s="102">
        <v>827</v>
      </c>
      <c r="N828" s="125">
        <v>-0.97147102343806002</v>
      </c>
      <c r="O828" s="125">
        <v>-0.19414275449142776</v>
      </c>
      <c r="P828" s="125">
        <v>-0.58075557120181998</v>
      </c>
      <c r="Q828" s="125">
        <v>-1.2691814344845038</v>
      </c>
      <c r="R828" s="125">
        <v>-0.27062184834464004</v>
      </c>
      <c r="S828" s="125">
        <v>0.1574047991475529</v>
      </c>
      <c r="T828" s="125">
        <v>0.23144851521974141</v>
      </c>
      <c r="U828" s="122">
        <v>-0.23037060958736014</v>
      </c>
      <c r="V828" s="122">
        <v>0.60640218790738765</v>
      </c>
      <c r="W828" s="94">
        <v>0.73600477202226489</v>
      </c>
      <c r="X828" s="56"/>
      <c r="Y828" s="95">
        <v>827</v>
      </c>
      <c r="Z828" s="122">
        <f>(幕後結果!$AB$2+幕後結果!$AB$4*幕後結果_最佳化!$N1829)*12/3</f>
        <v>-2.8224140382979717</v>
      </c>
      <c r="AA828" s="122">
        <f>(幕後結果!$AC$2+幕後結果!$AC$4*幕後結果_最佳化!$O1829)*12/3</f>
        <v>-0.22148773951585662</v>
      </c>
      <c r="AB828" s="122">
        <f>(幕後結果!$AD$2+幕後結果!$AD$4*幕後結果_最佳化!$P1829)*12/3</f>
        <v>-0.97973758544845013</v>
      </c>
      <c r="AC828" s="122">
        <f>(幕後結果!$AE$2+幕後結果!$AE$4*幕後結果_最佳化!$Q1829)*12/3</f>
        <v>-1.6036361392685432</v>
      </c>
      <c r="AD828" s="122">
        <f>(幕後結果!$AF$2+幕後結果!$AF$4*幕後結果_最佳化!$R1829)*12/3</f>
        <v>-7.9098522756462675E-2</v>
      </c>
      <c r="AE828" s="122">
        <f>(幕後結果!$AG$2+幕後結果!$AG$4*幕後結果_最佳化!$S1829)*12/3</f>
        <v>-0.24791079037576644</v>
      </c>
      <c r="AF828" s="122">
        <f>(幕後結果!$AH$2+幕後結果!$AH$4*幕後結果_最佳化!$T1829)*12/3</f>
        <v>5.5850130792086727E-2</v>
      </c>
      <c r="AG828" s="122">
        <f>(幕後結果!$AI$2+幕後結果!$AI$4*幕後結果_最佳化!$U1829)*12/3</f>
        <v>-0.9719811770002752</v>
      </c>
      <c r="AH828" s="122">
        <f>(幕後結果!$AJ$2+幕後結果!$AJ$4*幕後結果_最佳化!$V1829)*12/3</f>
        <v>1.430934473165266</v>
      </c>
      <c r="AI828" s="96">
        <f>(幕後結果!$AK$2+幕後結果!$AK$4*幕後結果_最佳化!$W1829)*12/3</f>
        <v>-1.4815620234634508</v>
      </c>
      <c r="AJ828" s="56"/>
      <c r="AK828" s="56"/>
      <c r="AL828" s="56"/>
      <c r="AM828" s="104">
        <v>827</v>
      </c>
      <c r="AN828" s="122">
        <f t="shared" si="157"/>
        <v>0.10027025216080715</v>
      </c>
      <c r="AO828" s="122">
        <f t="shared" si="158"/>
        <v>0.17653334166739063</v>
      </c>
      <c r="AP828" s="122">
        <f t="shared" si="159"/>
        <v>0.23575070118156985</v>
      </c>
      <c r="AQ828" s="122">
        <f t="shared" si="160"/>
        <v>5.8620486991120678E-2</v>
      </c>
      <c r="AR828" s="122">
        <f t="shared" si="161"/>
        <v>4.2248347552671608E-2</v>
      </c>
      <c r="AS828" s="122">
        <f t="shared" si="162"/>
        <v>5.8192706322460278E-2</v>
      </c>
      <c r="AT828" s="122">
        <f t="shared" si="163"/>
        <v>1.503812466586089E-3</v>
      </c>
      <c r="AU828" s="122">
        <f t="shared" si="164"/>
        <v>0.1142089375947388</v>
      </c>
      <c r="AV828" s="122">
        <f t="shared" si="165"/>
        <v>0.16177833871091829</v>
      </c>
      <c r="AW828" s="122">
        <f t="shared" si="166"/>
        <v>5.0893075351736622E-2</v>
      </c>
      <c r="AX828" s="122">
        <f t="shared" si="167"/>
        <v>0.99999999999999989</v>
      </c>
      <c r="AY828" s="122">
        <f>SUMPRODUCT(AN828:AW828,幕後結果_最佳化!$Z$1005:$AI$1005)</f>
        <v>-9.471571121263303E-2</v>
      </c>
      <c r="AZ828" s="122">
        <f>(SUMPRODUCT(AN828:AW828,MMULT(AN828:AW828,幕後結果!$AB$9:$AK$18)))*252</f>
        <v>6.800559167584222E-2</v>
      </c>
      <c r="BA828" s="122">
        <f t="shared" si="168"/>
        <v>0.26077881753670529</v>
      </c>
      <c r="BB828" s="98">
        <f t="shared" si="169"/>
        <v>-0.52771046556825218</v>
      </c>
      <c r="BC828" s="56"/>
      <c r="BD828" s="56"/>
    </row>
    <row r="829" spans="1:56">
      <c r="A829" s="91">
        <v>828</v>
      </c>
      <c r="B829" s="122">
        <v>0.78526336569091915</v>
      </c>
      <c r="C829" s="122">
        <v>0.49133164637425208</v>
      </c>
      <c r="D829" s="122">
        <v>0.61270433243650957</v>
      </c>
      <c r="E829" s="122">
        <v>0.62291272545117393</v>
      </c>
      <c r="F829" s="122">
        <v>0.44360531318014162</v>
      </c>
      <c r="G829" s="122">
        <v>0.45107786677628225</v>
      </c>
      <c r="H829" s="122">
        <v>0.10305917671578047</v>
      </c>
      <c r="I829" s="122">
        <v>0.22788938278933824</v>
      </c>
      <c r="J829" s="122">
        <v>0.54300500644770056</v>
      </c>
      <c r="K829" s="100">
        <v>0.19015671074301732</v>
      </c>
      <c r="L829" s="101"/>
      <c r="M829" s="102">
        <v>828</v>
      </c>
      <c r="N829" s="125">
        <v>0.79009332365204044</v>
      </c>
      <c r="O829" s="125">
        <v>-2.1730050308842865E-2</v>
      </c>
      <c r="P829" s="125">
        <v>0.28637445839648068</v>
      </c>
      <c r="Q829" s="125">
        <v>0.31313967283159</v>
      </c>
      <c r="R829" s="125">
        <v>-0.14183463434389423</v>
      </c>
      <c r="S829" s="125">
        <v>-0.12293858171760694</v>
      </c>
      <c r="T829" s="125">
        <v>-1.264311193732151</v>
      </c>
      <c r="U829" s="122">
        <v>-0.74581568175463608</v>
      </c>
      <c r="V829" s="122">
        <v>0.10800719211508411</v>
      </c>
      <c r="W829" s="94">
        <v>-0.87731895131947712</v>
      </c>
      <c r="X829" s="56"/>
      <c r="Y829" s="95">
        <v>828</v>
      </c>
      <c r="Z829" s="122">
        <f>(幕後結果!$AB$2+幕後結果!$AB$4*幕後結果_最佳化!$N1830)*12/3</f>
        <v>-1.0181116083245221</v>
      </c>
      <c r="AA829" s="122">
        <f>(幕後結果!$AC$2+幕後結果!$AC$4*幕後結果_最佳化!$O1830)*12/3</f>
        <v>-9.8389580630323988E-3</v>
      </c>
      <c r="AB829" s="122">
        <f>(幕後結果!$AD$2+幕後結果!$AD$4*幕後結果_最佳化!$P1830)*12/3</f>
        <v>0.41701262737397421</v>
      </c>
      <c r="AC829" s="122">
        <f>(幕後結果!$AE$2+幕後結果!$AE$4*幕後結果_最佳化!$Q1830)*12/3</f>
        <v>0.9074615361242615</v>
      </c>
      <c r="AD829" s="122">
        <f>(幕後結果!$AF$2+幕後結果!$AF$4*幕後結果_最佳化!$R1830)*12/3</f>
        <v>1.1861957927042082</v>
      </c>
      <c r="AE829" s="122">
        <f>(幕後結果!$AG$2+幕後結果!$AG$4*幕後結果_最佳化!$S1830)*12/3</f>
        <v>-4.5638797048496382E-2</v>
      </c>
      <c r="AF829" s="122">
        <f>(幕後結果!$AH$2+幕後結果!$AH$4*幕後結果_最佳化!$T1830)*12/3</f>
        <v>-0.8225337063548821</v>
      </c>
      <c r="AG829" s="122">
        <f>(幕後結果!$AI$2+幕後結果!$AI$4*幕後結果_最佳化!$U1830)*12/3</f>
        <v>-0.71321085563469333</v>
      </c>
      <c r="AH829" s="122">
        <f>(幕後結果!$AJ$2+幕後結果!$AJ$4*幕後結果_最佳化!$V1830)*12/3</f>
        <v>1.2489365950142519</v>
      </c>
      <c r="AI829" s="96">
        <f>(幕後結果!$AK$2+幕後結果!$AK$4*幕後結果_最佳化!$W1830)*12/3</f>
        <v>-2.9015968608889771</v>
      </c>
      <c r="AJ829" s="56"/>
      <c r="AK829" s="56"/>
      <c r="AL829" s="56"/>
      <c r="AM829" s="104">
        <v>828</v>
      </c>
      <c r="AN829" s="122">
        <f t="shared" si="157"/>
        <v>1.7254110614469229E-2</v>
      </c>
      <c r="AO829" s="122">
        <f t="shared" si="158"/>
        <v>5.2987191655529828E-2</v>
      </c>
      <c r="AP829" s="122">
        <f t="shared" si="159"/>
        <v>0.1400261378651759</v>
      </c>
      <c r="AQ829" s="122">
        <f t="shared" si="160"/>
        <v>0.14442390378291681</v>
      </c>
      <c r="AR829" s="122">
        <f t="shared" si="161"/>
        <v>0.11764928781246548</v>
      </c>
      <c r="AS829" s="122">
        <f t="shared" si="162"/>
        <v>6.7876149617739539E-3</v>
      </c>
      <c r="AT829" s="122">
        <f t="shared" si="163"/>
        <v>0.16698840159668207</v>
      </c>
      <c r="AU829" s="122">
        <f t="shared" si="164"/>
        <v>0.19448245731054573</v>
      </c>
      <c r="AV829" s="122">
        <f t="shared" si="165"/>
        <v>9.4224841356343833E-2</v>
      </c>
      <c r="AW829" s="122">
        <f t="shared" si="166"/>
        <v>6.5176053044097085E-2</v>
      </c>
      <c r="AX829" s="122">
        <f t="shared" si="167"/>
        <v>0.99999999999999989</v>
      </c>
      <c r="AY829" s="122">
        <f>SUMPRODUCT(AN829:AW829,幕後結果_最佳化!$Z$1005:$AI$1005)</f>
        <v>8.9487975319614818E-2</v>
      </c>
      <c r="AZ829" s="122">
        <f>(SUMPRODUCT(AN829:AW829,MMULT(AN829:AW829,幕後結果!$AB$9:$AK$18)))*252</f>
        <v>7.8099625980082424E-2</v>
      </c>
      <c r="BA829" s="122">
        <f t="shared" si="168"/>
        <v>0.27946310307459626</v>
      </c>
      <c r="BB829" s="98">
        <f t="shared" si="169"/>
        <v>0.16670528168857848</v>
      </c>
      <c r="BC829" s="56"/>
      <c r="BD829" s="56"/>
    </row>
    <row r="830" spans="1:56">
      <c r="A830" s="91">
        <v>829</v>
      </c>
      <c r="B830" s="122">
        <v>0.80139038388015504</v>
      </c>
      <c r="C830" s="122">
        <v>0.64279524034866542</v>
      </c>
      <c r="D830" s="122">
        <v>0.48921968108989566</v>
      </c>
      <c r="E830" s="122">
        <v>0.47163512919409833</v>
      </c>
      <c r="F830" s="122">
        <v>0.77318162557171344</v>
      </c>
      <c r="G830" s="122">
        <v>0.31121517080844208</v>
      </c>
      <c r="H830" s="122">
        <v>0.92027218248290854</v>
      </c>
      <c r="I830" s="122">
        <v>0.41964374712769681</v>
      </c>
      <c r="J830" s="122">
        <v>0.98460534825897605</v>
      </c>
      <c r="K830" s="100">
        <v>0.6564316477383727</v>
      </c>
      <c r="L830" s="101"/>
      <c r="M830" s="102">
        <v>829</v>
      </c>
      <c r="N830" s="125">
        <v>0.84659799434415151</v>
      </c>
      <c r="O830" s="125">
        <v>0.36594044010941779</v>
      </c>
      <c r="P830" s="125">
        <v>-2.7025541647956029E-2</v>
      </c>
      <c r="Q830" s="125">
        <v>-7.1160198103305872E-2</v>
      </c>
      <c r="R830" s="125">
        <v>0.74936581567505722</v>
      </c>
      <c r="S830" s="125">
        <v>-0.492408853664702</v>
      </c>
      <c r="T830" s="125">
        <v>1.4069047495379283</v>
      </c>
      <c r="U830" s="122">
        <v>-0.20280494301804611</v>
      </c>
      <c r="V830" s="122">
        <v>2.159785179460338</v>
      </c>
      <c r="W830" s="94">
        <v>0.40274380565674434</v>
      </c>
      <c r="X830" s="56"/>
      <c r="Y830" s="95">
        <v>829</v>
      </c>
      <c r="Z830" s="122">
        <f>(幕後結果!$AB$2+幕後結果!$AB$4*幕後結果_最佳化!$N1831)*12/3</f>
        <v>-0.96023605310961457</v>
      </c>
      <c r="AA830" s="122">
        <f>(幕後結果!$AC$2+幕後結果!$AC$4*幕後結果_最佳化!$O1831)*12/3</f>
        <v>0.40110569238552451</v>
      </c>
      <c r="AB830" s="122">
        <f>(幕後結果!$AD$2+幕後結果!$AD$4*幕後結果_最佳化!$P1831)*12/3</f>
        <v>0.23941196607916282</v>
      </c>
      <c r="AC830" s="122">
        <f>(幕後結果!$AE$2+幕後結果!$AE$4*幕後結果_最佳化!$Q1831)*12/3</f>
        <v>0.4816368284523862</v>
      </c>
      <c r="AD830" s="122">
        <f>(幕後結果!$AF$2+幕後結果!$AF$4*幕後結果_最佳化!$R1831)*12/3</f>
        <v>2.6026232033566301</v>
      </c>
      <c r="AE830" s="122">
        <f>(幕後結果!$AG$2+幕後結果!$AG$4*幕後結果_最佳化!$S1831)*12/3</f>
        <v>-0.32937315968941538</v>
      </c>
      <c r="AF830" s="122">
        <f>(幕後結果!$AH$2+幕後結果!$AH$4*幕後結果_最佳化!$T1831)*12/3</f>
        <v>1.7682128572838067</v>
      </c>
      <c r="AG830" s="122">
        <f>(幕後結果!$AI$2+幕後結果!$AI$4*幕後結果_最佳化!$U1831)*12/3</f>
        <v>-0.27313892906826354</v>
      </c>
      <c r="AH830" s="122">
        <f>(幕後結果!$AJ$2+幕後結果!$AJ$4*幕後結果_最佳化!$V1831)*12/3</f>
        <v>2.9543289382233788</v>
      </c>
      <c r="AI830" s="96">
        <f>(幕後結果!$AK$2+幕後結果!$AK$4*幕後結果_最佳化!$W1831)*12/3</f>
        <v>-1.4711480622860382</v>
      </c>
      <c r="AJ830" s="56"/>
      <c r="AK830" s="56"/>
      <c r="AL830" s="56"/>
      <c r="AM830" s="104">
        <v>829</v>
      </c>
      <c r="AN830" s="122">
        <f t="shared" si="157"/>
        <v>7.7427811887654976E-2</v>
      </c>
      <c r="AO830" s="122">
        <f t="shared" si="158"/>
        <v>0.1225287130666068</v>
      </c>
      <c r="AP830" s="122">
        <f t="shared" si="159"/>
        <v>9.403653712337267E-3</v>
      </c>
      <c r="AQ830" s="122">
        <f t="shared" si="160"/>
        <v>0.24034894336607948</v>
      </c>
      <c r="AR830" s="122">
        <f t="shared" si="161"/>
        <v>6.2276602742707736E-2</v>
      </c>
      <c r="AS830" s="122">
        <f t="shared" si="162"/>
        <v>8.5407853683995505E-2</v>
      </c>
      <c r="AT830" s="122">
        <f t="shared" si="163"/>
        <v>7.1775300118993218E-2</v>
      </c>
      <c r="AU830" s="122">
        <f t="shared" si="164"/>
        <v>8.3265421233881073E-2</v>
      </c>
      <c r="AV830" s="122">
        <f t="shared" si="165"/>
        <v>0.20694393978918244</v>
      </c>
      <c r="AW830" s="122">
        <f t="shared" si="166"/>
        <v>4.0621760398561614E-2</v>
      </c>
      <c r="AX830" s="122">
        <f t="shared" si="167"/>
        <v>1.0000000000000002</v>
      </c>
      <c r="AY830" s="122">
        <f>SUMPRODUCT(AN830:AW830,幕後結果_最佳化!$Z$1005:$AI$1005)</f>
        <v>0.10413200617918167</v>
      </c>
      <c r="AZ830" s="122">
        <f>(SUMPRODUCT(AN830:AW830,MMULT(AN830:AW830,幕後結果!$AB$9:$AK$18)))*252</f>
        <v>5.526298604086869E-2</v>
      </c>
      <c r="BA830" s="122">
        <f t="shared" si="168"/>
        <v>0.23508080747025839</v>
      </c>
      <c r="BB830" s="98">
        <f t="shared" si="169"/>
        <v>0.26047216205401424</v>
      </c>
      <c r="BC830" s="56"/>
      <c r="BD830" s="56"/>
    </row>
    <row r="831" spans="1:56">
      <c r="A831" s="91">
        <v>830</v>
      </c>
      <c r="B831" s="122">
        <v>0.56089681639036426</v>
      </c>
      <c r="C831" s="122">
        <v>0.94289717435728537</v>
      </c>
      <c r="D831" s="122">
        <v>0.77457487637148748</v>
      </c>
      <c r="E831" s="122">
        <v>0.20218949644025019</v>
      </c>
      <c r="F831" s="122">
        <v>0.40857065445949625</v>
      </c>
      <c r="G831" s="122">
        <v>0.74072218995251693</v>
      </c>
      <c r="H831" s="122">
        <v>0.66398215304581742</v>
      </c>
      <c r="I831" s="122">
        <v>0.74028701392628338</v>
      </c>
      <c r="J831" s="122">
        <v>0.10542254976377841</v>
      </c>
      <c r="K831" s="100">
        <v>0.99637021136272996</v>
      </c>
      <c r="L831" s="101"/>
      <c r="M831" s="102">
        <v>830</v>
      </c>
      <c r="N831" s="125">
        <v>0.15324335735030081</v>
      </c>
      <c r="O831" s="125">
        <v>1.5795687902822719</v>
      </c>
      <c r="P831" s="125">
        <v>0.75399829213992919</v>
      </c>
      <c r="Q831" s="125">
        <v>-0.83382608677158698</v>
      </c>
      <c r="R831" s="125">
        <v>-0.23122332666055842</v>
      </c>
      <c r="S831" s="125">
        <v>0.64557347498455298</v>
      </c>
      <c r="T831" s="125">
        <v>0.42335579209528146</v>
      </c>
      <c r="U831" s="122">
        <v>0.64423050550209471</v>
      </c>
      <c r="V831" s="122">
        <v>-1.2512450148210836</v>
      </c>
      <c r="W831" s="94">
        <v>2.6846961426092792</v>
      </c>
      <c r="X831" s="56"/>
      <c r="Y831" s="95">
        <v>830</v>
      </c>
      <c r="Z831" s="122">
        <f>(幕後結果!$AB$2+幕後結果!$AB$4*幕後結果_最佳化!$N1832)*12/3</f>
        <v>-1.670412470126629</v>
      </c>
      <c r="AA831" s="122">
        <f>(幕後結果!$AC$2+幕後結果!$AC$4*幕後結果_最佳化!$O1832)*12/3</f>
        <v>1.6731190416281354</v>
      </c>
      <c r="AB831" s="122">
        <f>(幕後結果!$AD$2+幕後結果!$AD$4*幕後結果_最佳化!$P1832)*12/3</f>
        <v>1.5405037155675096</v>
      </c>
      <c r="AC831" s="122">
        <f>(幕後結果!$AE$2+幕後結果!$AE$4*幕後結果_最佳化!$Q1832)*12/3</f>
        <v>0.36900168307041636</v>
      </c>
      <c r="AD831" s="122">
        <f>(幕後結果!$AF$2+幕後結果!$AF$4*幕後結果_最佳化!$R1832)*12/3</f>
        <v>0.90621859825017348</v>
      </c>
      <c r="AE831" s="122">
        <f>(幕後結果!$AG$2+幕後結果!$AG$4*幕後結果_最佳化!$S1832)*12/3</f>
        <v>0.30404837955089425</v>
      </c>
      <c r="AF831" s="122">
        <f>(幕後結果!$AH$2+幕後結果!$AH$4*幕後結果_最佳化!$T1832)*12/3</f>
        <v>0.8655392259051381</v>
      </c>
      <c r="AG831" s="122">
        <f>(幕後結果!$AI$2+幕後結果!$AI$4*幕後結果_最佳化!$U1832)*12/3</f>
        <v>1.327749448215783</v>
      </c>
      <c r="AH831" s="122">
        <f>(幕後結果!$AJ$2+幕後結果!$AJ$4*幕後結果_最佳化!$V1832)*12/3</f>
        <v>-4.5902806108349181E-2</v>
      </c>
      <c r="AI831" s="96">
        <f>(幕後結果!$AK$2+幕後結果!$AK$4*幕後結果_最佳化!$W1832)*12/3</f>
        <v>3.0965441667603613</v>
      </c>
      <c r="AJ831" s="56"/>
      <c r="AK831" s="56"/>
      <c r="AL831" s="56"/>
      <c r="AM831" s="104">
        <v>830</v>
      </c>
      <c r="AN831" s="122">
        <f t="shared" si="157"/>
        <v>0.12938998393753254</v>
      </c>
      <c r="AO831" s="122">
        <f t="shared" si="158"/>
        <v>0.15258145629023842</v>
      </c>
      <c r="AP831" s="122">
        <f t="shared" si="159"/>
        <v>0.19804116857022394</v>
      </c>
      <c r="AQ831" s="122">
        <f t="shared" si="160"/>
        <v>5.424985162007228E-2</v>
      </c>
      <c r="AR831" s="122">
        <f t="shared" si="161"/>
        <v>5.6338171313360511E-2</v>
      </c>
      <c r="AS831" s="122">
        <f t="shared" si="162"/>
        <v>4.6273157490191938E-2</v>
      </c>
      <c r="AT831" s="122">
        <f t="shared" si="163"/>
        <v>6.3793989009780686E-2</v>
      </c>
      <c r="AU831" s="122">
        <f t="shared" si="164"/>
        <v>2.3735297851703255E-2</v>
      </c>
      <c r="AV831" s="122">
        <f t="shared" si="165"/>
        <v>0.14093265730618945</v>
      </c>
      <c r="AW831" s="122">
        <f t="shared" si="166"/>
        <v>0.13466426661070705</v>
      </c>
      <c r="AX831" s="122">
        <f t="shared" si="167"/>
        <v>1</v>
      </c>
      <c r="AY831" s="122">
        <f>SUMPRODUCT(AN831:AW831,幕後結果_最佳化!$Z$1005:$AI$1005)</f>
        <v>-0.24525041159673755</v>
      </c>
      <c r="AZ831" s="122">
        <f>(SUMPRODUCT(AN831:AW831,MMULT(AN831:AW831,幕後結果!$AB$9:$AK$18)))*252</f>
        <v>6.4274757761273851E-2</v>
      </c>
      <c r="BA831" s="122">
        <f t="shared" si="168"/>
        <v>0.2535246689402707</v>
      </c>
      <c r="BB831" s="98">
        <f t="shared" si="169"/>
        <v>-1.1365774100059056</v>
      </c>
      <c r="BC831" s="56"/>
      <c r="BD831" s="56"/>
    </row>
    <row r="832" spans="1:56">
      <c r="A832" s="91">
        <v>831</v>
      </c>
      <c r="B832" s="122">
        <v>0.28181982261623029</v>
      </c>
      <c r="C832" s="122">
        <v>0.63751910955363877</v>
      </c>
      <c r="D832" s="122">
        <v>0.12812896576922173</v>
      </c>
      <c r="E832" s="122">
        <v>0.53125215321782426</v>
      </c>
      <c r="F832" s="122">
        <v>0.42797356515133367</v>
      </c>
      <c r="G832" s="122">
        <v>0.72158662892733294</v>
      </c>
      <c r="H832" s="122">
        <v>0.97379486605693755</v>
      </c>
      <c r="I832" s="122">
        <v>0.83995345813882594</v>
      </c>
      <c r="J832" s="122">
        <v>0.55913534446922997</v>
      </c>
      <c r="K832" s="100">
        <v>0.54958727763528925</v>
      </c>
      <c r="L832" s="101"/>
      <c r="M832" s="102">
        <v>831</v>
      </c>
      <c r="N832" s="125">
        <v>-0.57744387094075833</v>
      </c>
      <c r="O832" s="125">
        <v>0.35183530345727376</v>
      </c>
      <c r="P832" s="125">
        <v>-1.1352802095390964</v>
      </c>
      <c r="Q832" s="125">
        <v>7.8417826669190671E-2</v>
      </c>
      <c r="R832" s="125">
        <v>-0.18153567934526196</v>
      </c>
      <c r="S832" s="125">
        <v>0.58756137653727036</v>
      </c>
      <c r="T832" s="125">
        <v>1.9397484533850984</v>
      </c>
      <c r="U832" s="122">
        <v>0.99426661650325687</v>
      </c>
      <c r="V832" s="122">
        <v>0.14877736612637121</v>
      </c>
      <c r="W832" s="94">
        <v>0.12461867299154787</v>
      </c>
      <c r="X832" s="56"/>
      <c r="Y832" s="95">
        <v>831</v>
      </c>
      <c r="Z832" s="122">
        <f>(幕後結果!$AB$2+幕後結果!$AB$4*幕後結果_最佳化!$N1833)*12/3</f>
        <v>-2.4188272207622976</v>
      </c>
      <c r="AA832" s="122">
        <f>(幕後結果!$AC$2+幕後結果!$AC$4*幕後結果_最佳化!$O1833)*12/3</f>
        <v>0.36249938666740644</v>
      </c>
      <c r="AB832" s="122">
        <f>(幕後結果!$AD$2+幕後結果!$AD$4*幕後結果_最佳化!$P1833)*12/3</f>
        <v>-1.3010606415220825</v>
      </c>
      <c r="AC832" s="122">
        <f>(幕後結果!$AE$2+幕後結果!$AE$4*幕後結果_最佳化!$Q1833)*12/3</f>
        <v>-0.18581348302031375</v>
      </c>
      <c r="AD832" s="122">
        <f>(幕後結果!$AF$2+幕後結果!$AF$4*幕後結果_最佳化!$R1833)*12/3</f>
        <v>0.30552476595097566</v>
      </c>
      <c r="AE832" s="122">
        <f>(幕後結果!$AG$2+幕後結果!$AG$4*幕後結果_最佳化!$S1833)*12/3</f>
        <v>0.41003198078348557</v>
      </c>
      <c r="AF832" s="122">
        <f>(幕後結果!$AH$2+幕後結果!$AH$4*幕後結果_最佳化!$T1833)*12/3</f>
        <v>1.8365505752927838</v>
      </c>
      <c r="AG832" s="122">
        <f>(幕後結果!$AI$2+幕後結果!$AI$4*幕後結果_最佳化!$U1833)*12/3</f>
        <v>0.1854681694758803</v>
      </c>
      <c r="AH832" s="122">
        <f>(幕後結果!$AJ$2+幕後結果!$AJ$4*幕後結果_最佳化!$V1833)*12/3</f>
        <v>1.1243771051451015</v>
      </c>
      <c r="AI832" s="96">
        <f>(幕後結果!$AK$2+幕後結果!$AK$4*幕後結果_最佳化!$W1833)*12/3</f>
        <v>-1.3260129970865924</v>
      </c>
      <c r="AJ832" s="56"/>
      <c r="AK832" s="56"/>
      <c r="AL832" s="56"/>
      <c r="AM832" s="104">
        <v>831</v>
      </c>
      <c r="AN832" s="122">
        <f t="shared" si="157"/>
        <v>0.15678190321108862</v>
      </c>
      <c r="AO832" s="122">
        <f t="shared" si="158"/>
        <v>0.13906285303146582</v>
      </c>
      <c r="AP832" s="122">
        <f t="shared" si="159"/>
        <v>0.19555179406360729</v>
      </c>
      <c r="AQ832" s="122">
        <f t="shared" si="160"/>
        <v>5.0681818656702946E-2</v>
      </c>
      <c r="AR832" s="122">
        <f t="shared" si="161"/>
        <v>8.9879123419416354E-2</v>
      </c>
      <c r="AS832" s="122">
        <f t="shared" si="162"/>
        <v>0.1136554740508873</v>
      </c>
      <c r="AT832" s="122">
        <f t="shared" si="163"/>
        <v>1.4631816923289749E-2</v>
      </c>
      <c r="AU832" s="122">
        <f t="shared" si="164"/>
        <v>6.5239622742655726E-2</v>
      </c>
      <c r="AV832" s="122">
        <f t="shared" si="165"/>
        <v>8.5489758630180657E-2</v>
      </c>
      <c r="AW832" s="122">
        <f t="shared" si="166"/>
        <v>8.9025835270705525E-2</v>
      </c>
      <c r="AX832" s="122">
        <f t="shared" si="167"/>
        <v>0.99999999999999989</v>
      </c>
      <c r="AY832" s="122">
        <f>SUMPRODUCT(AN832:AW832,幕後結果_最佳化!$Z$1005:$AI$1005)</f>
        <v>-0.27098985059725023</v>
      </c>
      <c r="AZ832" s="122">
        <f>(SUMPRODUCT(AN832:AW832,MMULT(AN832:AW832,幕後結果!$AB$9:$AK$18)))*252</f>
        <v>6.5260512848592661E-2</v>
      </c>
      <c r="BA832" s="122">
        <f t="shared" si="168"/>
        <v>0.25546137251763262</v>
      </c>
      <c r="BB832" s="98">
        <f t="shared" si="169"/>
        <v>-1.2287174671606553</v>
      </c>
      <c r="BC832" s="56"/>
      <c r="BD832" s="56"/>
    </row>
    <row r="833" spans="1:56">
      <c r="A833" s="91">
        <v>832</v>
      </c>
      <c r="B833" s="122">
        <v>0.18706835709344483</v>
      </c>
      <c r="C833" s="122">
        <v>0.75174968327903935</v>
      </c>
      <c r="D833" s="122">
        <v>0.2676715125690019</v>
      </c>
      <c r="E833" s="122">
        <v>0.7272335555293552</v>
      </c>
      <c r="F833" s="122">
        <v>0.27814998280860626</v>
      </c>
      <c r="G833" s="122">
        <v>0.93151229445675177</v>
      </c>
      <c r="H833" s="122">
        <v>0.84600806147933705</v>
      </c>
      <c r="I833" s="122">
        <v>0.30744516988804627</v>
      </c>
      <c r="J833" s="122">
        <v>0.38172988401608299</v>
      </c>
      <c r="K833" s="100">
        <v>0.42551381963347756</v>
      </c>
      <c r="L833" s="101"/>
      <c r="M833" s="102">
        <v>832</v>
      </c>
      <c r="N833" s="125">
        <v>-0.88875137420609063</v>
      </c>
      <c r="O833" s="125">
        <v>0.68000604478652704</v>
      </c>
      <c r="P833" s="125">
        <v>-0.6198705362509277</v>
      </c>
      <c r="Q833" s="125">
        <v>0.60446747210931884</v>
      </c>
      <c r="R833" s="125">
        <v>-0.5883461637391646</v>
      </c>
      <c r="S833" s="125">
        <v>1.4871491942360104</v>
      </c>
      <c r="T833" s="125">
        <v>1.019461594739707</v>
      </c>
      <c r="U833" s="122">
        <v>-0.5031051589722364</v>
      </c>
      <c r="V833" s="122">
        <v>-0.30094062905360591</v>
      </c>
      <c r="W833" s="94">
        <v>-0.18780739408864205</v>
      </c>
      <c r="X833" s="56"/>
      <c r="Y833" s="95">
        <v>832</v>
      </c>
      <c r="Z833" s="122">
        <f>(幕後結果!$AB$2+幕後結果!$AB$4*幕後結果_最佳化!$N1834)*12/3</f>
        <v>-2.7376874914861333</v>
      </c>
      <c r="AA833" s="122">
        <f>(幕後結果!$AC$2+幕後結果!$AC$4*幕後結果_最佳化!$O1834)*12/3</f>
        <v>0.70439797069038723</v>
      </c>
      <c r="AB833" s="122">
        <f>(幕後結果!$AD$2+幕後結果!$AD$4*幕後結果_最佳化!$P1834)*12/3</f>
        <v>-0.62372318437612373</v>
      </c>
      <c r="AC833" s="122">
        <f>(幕後結果!$AE$2+幕後結果!$AE$4*幕後結果_最佳化!$Q1834)*12/3</f>
        <v>0.70081637554171261</v>
      </c>
      <c r="AD833" s="122">
        <f>(幕後結果!$AF$2+幕後結果!$AF$4*幕後結果_最佳化!$R1834)*12/3</f>
        <v>-0.11135518694699376</v>
      </c>
      <c r="AE833" s="122">
        <f>(幕後結果!$AG$2+幕後結果!$AG$4*幕後結果_最佳化!$S1834)*12/3</f>
        <v>1.0594506297773933</v>
      </c>
      <c r="AF833" s="122">
        <f>(幕後結果!$AH$2+幕後結果!$AH$4*幕後結果_最佳化!$T1834)*12/3</f>
        <v>0.95557092529100951</v>
      </c>
      <c r="AG833" s="122">
        <f>(幕後結果!$AI$2+幕後結果!$AI$4*幕後結果_最佳化!$U1834)*12/3</f>
        <v>-0.98570325165357053</v>
      </c>
      <c r="AH833" s="122">
        <f>(幕後結果!$AJ$2+幕後結果!$AJ$4*幕後結果_最佳化!$V1834)*12/3</f>
        <v>1.0076780379446799</v>
      </c>
      <c r="AI833" s="96">
        <f>(幕後結果!$AK$2+幕後結果!$AK$4*幕後結果_最佳化!$W1834)*12/3</f>
        <v>-2.3033837494035585</v>
      </c>
      <c r="AJ833" s="56"/>
      <c r="AK833" s="56"/>
      <c r="AL833" s="56"/>
      <c r="AM833" s="104">
        <v>832</v>
      </c>
      <c r="AN833" s="122">
        <f t="shared" si="157"/>
        <v>2.954442405306797E-2</v>
      </c>
      <c r="AO833" s="122">
        <f t="shared" si="158"/>
        <v>3.4288540714285935E-2</v>
      </c>
      <c r="AP833" s="122">
        <f t="shared" si="159"/>
        <v>0.19078815509659233</v>
      </c>
      <c r="AQ833" s="122">
        <f t="shared" si="160"/>
        <v>9.9447858955083263E-2</v>
      </c>
      <c r="AR833" s="122">
        <f t="shared" si="161"/>
        <v>5.9557129570058022E-2</v>
      </c>
      <c r="AS833" s="122">
        <f t="shared" si="162"/>
        <v>0.17900609000912487</v>
      </c>
      <c r="AT833" s="122">
        <f t="shared" si="163"/>
        <v>7.4721431548552292E-2</v>
      </c>
      <c r="AU833" s="122">
        <f t="shared" si="164"/>
        <v>9.2376607945139799E-2</v>
      </c>
      <c r="AV833" s="122">
        <f t="shared" si="165"/>
        <v>9.6607011482765848E-2</v>
      </c>
      <c r="AW833" s="122">
        <f t="shared" si="166"/>
        <v>0.14366275062532982</v>
      </c>
      <c r="AX833" s="122">
        <f t="shared" si="167"/>
        <v>1.0000000000000002</v>
      </c>
      <c r="AY833" s="122">
        <f>SUMPRODUCT(AN833:AW833,幕後結果_最佳化!$Z$1005:$AI$1005)</f>
        <v>-0.13024478984548896</v>
      </c>
      <c r="AZ833" s="122">
        <f>(SUMPRODUCT(AN833:AW833,MMULT(AN833:AW833,幕後結果!$AB$9:$AK$18)))*252</f>
        <v>6.3763755378578188E-2</v>
      </c>
      <c r="BA833" s="122">
        <f t="shared" si="168"/>
        <v>0.2525148616984319</v>
      </c>
      <c r="BB833" s="98">
        <f t="shared" si="169"/>
        <v>-0.68568158199048357</v>
      </c>
      <c r="BC833" s="56"/>
      <c r="BD833" s="56"/>
    </row>
    <row r="834" spans="1:56">
      <c r="A834" s="91">
        <v>833</v>
      </c>
      <c r="B834" s="122">
        <v>0.42717449114510497</v>
      </c>
      <c r="C834" s="122">
        <v>0.83460977859956209</v>
      </c>
      <c r="D834" s="122">
        <v>0.39171892446001122</v>
      </c>
      <c r="E834" s="122">
        <v>6.1616991423135925E-2</v>
      </c>
      <c r="F834" s="122">
        <v>0.9590962044642577</v>
      </c>
      <c r="G834" s="122">
        <v>0.27738786565578466</v>
      </c>
      <c r="H834" s="122">
        <v>4.2728207610524871E-2</v>
      </c>
      <c r="I834" s="122">
        <v>0.90356561496581134</v>
      </c>
      <c r="J834" s="122">
        <v>0.99316537148695994</v>
      </c>
      <c r="K834" s="100">
        <v>0.66516789164110812</v>
      </c>
      <c r="L834" s="101"/>
      <c r="M834" s="102">
        <v>833</v>
      </c>
      <c r="N834" s="125">
        <v>-0.18357231644563396</v>
      </c>
      <c r="O834" s="125">
        <v>0.97254308231821862</v>
      </c>
      <c r="P834" s="125">
        <v>-0.2748417135550274</v>
      </c>
      <c r="Q834" s="125">
        <v>-1.5413403110461403</v>
      </c>
      <c r="R834" s="125">
        <v>1.7402929515790533</v>
      </c>
      <c r="S834" s="125">
        <v>-0.59061900007704493</v>
      </c>
      <c r="T834" s="125">
        <v>-1.7198681278662111</v>
      </c>
      <c r="U834" s="122">
        <v>1.3021393018451606</v>
      </c>
      <c r="V834" s="122">
        <v>2.4658394955012479</v>
      </c>
      <c r="W834" s="94">
        <v>0.42660889655437678</v>
      </c>
      <c r="X834" s="56"/>
      <c r="Y834" s="95">
        <v>833</v>
      </c>
      <c r="Z834" s="122">
        <f>(幕後結果!$AB$2+幕後結果!$AB$4*幕後結果_最佳化!$N1835)*12/3</f>
        <v>-2.0153997762599691</v>
      </c>
      <c r="AA834" s="122">
        <f>(幕後結果!$AC$2+幕後結果!$AC$4*幕後結果_最佳化!$O1835)*12/3</f>
        <v>1.0255189254878001</v>
      </c>
      <c r="AB834" s="122">
        <f>(幕後結果!$AD$2+幕後結果!$AD$4*幕後結果_最佳化!$P1835)*12/3</f>
        <v>3.1575139152103276E-2</v>
      </c>
      <c r="AC834" s="122">
        <f>(幕後結果!$AE$2+幕後結果!$AE$4*幕後結果_最佳化!$Q1835)*12/3</f>
        <v>-1.1883573318200376</v>
      </c>
      <c r="AD834" s="122">
        <f>(幕後結果!$AF$2+幕後結果!$AF$4*幕後結果_最佳化!$R1835)*12/3</f>
        <v>3.7930319927264713</v>
      </c>
      <c r="AE834" s="122">
        <f>(幕後結果!$AG$2+幕後結果!$AG$4*幕後結果_最佳化!$S1835)*12/3</f>
        <v>-0.7294499513023277</v>
      </c>
      <c r="AF834" s="122">
        <f>(幕後結果!$AH$2+幕後結果!$AH$4*幕後結果_最佳化!$T1835)*12/3</f>
        <v>-1.1696999438683586</v>
      </c>
      <c r="AG834" s="122">
        <f>(幕後結果!$AI$2+幕後結果!$AI$4*幕後結果_最佳化!$U1835)*12/3</f>
        <v>2.1567485240632176</v>
      </c>
      <c r="AH834" s="122">
        <f>(幕後結果!$AJ$2+幕後結果!$AJ$4*幕後結果_最佳化!$V1835)*12/3</f>
        <v>2.5305393528499915</v>
      </c>
      <c r="AI834" s="96">
        <f>(幕後結果!$AK$2+幕後結果!$AK$4*幕後結果_最佳化!$W1835)*12/3</f>
        <v>0.69829571649688438</v>
      </c>
      <c r="AJ834" s="56"/>
      <c r="AK834" s="56"/>
      <c r="AL834" s="56"/>
      <c r="AM834" s="104">
        <v>833</v>
      </c>
      <c r="AN834" s="122">
        <f t="shared" si="157"/>
        <v>1.7947008192013603E-2</v>
      </c>
      <c r="AO834" s="122">
        <f t="shared" si="158"/>
        <v>0.11307696203933569</v>
      </c>
      <c r="AP834" s="122">
        <f t="shared" si="159"/>
        <v>0.19665884635784261</v>
      </c>
      <c r="AQ834" s="122">
        <f t="shared" si="160"/>
        <v>5.0642097751540643E-3</v>
      </c>
      <c r="AR834" s="122">
        <f t="shared" si="161"/>
        <v>1.4292438261356276E-2</v>
      </c>
      <c r="AS834" s="122">
        <f t="shared" si="162"/>
        <v>0.14794075825469571</v>
      </c>
      <c r="AT834" s="122">
        <f t="shared" si="163"/>
        <v>7.1717231814172583E-2</v>
      </c>
      <c r="AU834" s="122">
        <f t="shared" si="164"/>
        <v>0.11860897180263755</v>
      </c>
      <c r="AV834" s="122">
        <f t="shared" si="165"/>
        <v>0.16587322588608361</v>
      </c>
      <c r="AW834" s="122">
        <f t="shared" si="166"/>
        <v>0.1488203476167082</v>
      </c>
      <c r="AX834" s="122">
        <f t="shared" si="167"/>
        <v>1</v>
      </c>
      <c r="AY834" s="122">
        <f>SUMPRODUCT(AN834:AW834,幕後結果_最佳化!$Z$1005:$AI$1005)</f>
        <v>-0.12804979244909376</v>
      </c>
      <c r="AZ834" s="122">
        <f>(SUMPRODUCT(AN834:AW834,MMULT(AN834:AW834,幕後結果!$AB$9:$AK$18)))*252</f>
        <v>6.1510764098647232E-2</v>
      </c>
      <c r="BA834" s="122">
        <f t="shared" si="168"/>
        <v>0.24801363692072909</v>
      </c>
      <c r="BB834" s="98">
        <f t="shared" si="169"/>
        <v>-0.68927577762078174</v>
      </c>
      <c r="BC834" s="56"/>
      <c r="BD834" s="56"/>
    </row>
    <row r="835" spans="1:56">
      <c r="A835" s="91">
        <v>834</v>
      </c>
      <c r="B835" s="122">
        <v>3.6608413261685069E-2</v>
      </c>
      <c r="C835" s="122">
        <v>4.9779855476976831E-2</v>
      </c>
      <c r="D835" s="122">
        <v>4.6290337092785183E-2</v>
      </c>
      <c r="E835" s="122">
        <v>0.25939887036645026</v>
      </c>
      <c r="F835" s="122">
        <v>0.63518589663315761</v>
      </c>
      <c r="G835" s="122">
        <v>0.23370052448987266</v>
      </c>
      <c r="H835" s="122">
        <v>0.27248796262644381</v>
      </c>
      <c r="I835" s="122">
        <v>0.38307291564091361</v>
      </c>
      <c r="J835" s="122">
        <v>0.15034541101987009</v>
      </c>
      <c r="K835" s="100">
        <v>0.67158752070429784</v>
      </c>
      <c r="L835" s="101"/>
      <c r="M835" s="102">
        <v>834</v>
      </c>
      <c r="N835" s="125">
        <v>-1.7914767238350049</v>
      </c>
      <c r="O835" s="125">
        <v>-1.646991899008718</v>
      </c>
      <c r="P835" s="125">
        <v>-1.6819389738959012</v>
      </c>
      <c r="Q835" s="125">
        <v>-0.64519976150537728</v>
      </c>
      <c r="R835" s="125">
        <v>0.34562014194066426</v>
      </c>
      <c r="S835" s="125">
        <v>-0.72671420619836791</v>
      </c>
      <c r="T835" s="125">
        <v>-0.60530565413788573</v>
      </c>
      <c r="U835" s="122">
        <v>-0.29742005905574187</v>
      </c>
      <c r="V835" s="122">
        <v>-1.0349530838867276</v>
      </c>
      <c r="W835" s="94">
        <v>0.44430102733221111</v>
      </c>
      <c r="X835" s="56"/>
      <c r="Y835" s="95">
        <v>834</v>
      </c>
      <c r="Z835" s="122">
        <f>(幕後結果!$AB$2+幕後結果!$AB$4*幕後結果_最佳化!$N1836)*12/3</f>
        <v>-3.6623142555465287</v>
      </c>
      <c r="AA835" s="122">
        <f>(幕後結果!$AC$2+幕後結果!$AC$4*幕後結果_最佳化!$O1836)*12/3</f>
        <v>-1.7716780577018081</v>
      </c>
      <c r="AB835" s="122">
        <f>(幕後結果!$AD$2+幕後結果!$AD$4*幕後結果_最佳化!$P1836)*12/3</f>
        <v>-3.0342908516311229</v>
      </c>
      <c r="AC835" s="122">
        <f>(幕後結果!$AE$2+幕後結果!$AE$4*幕後結果_最佳化!$Q1836)*12/3</f>
        <v>-2.1569637686279539</v>
      </c>
      <c r="AD835" s="122">
        <f>(幕後結果!$AF$2+幕後結果!$AF$4*幕後結果_最佳化!$R1836)*12/3</f>
        <v>0.55989157950689183</v>
      </c>
      <c r="AE835" s="122">
        <f>(幕後結果!$AG$2+幕後結果!$AG$4*幕後結果_最佳化!$S1836)*12/3</f>
        <v>-0.86705315685394224</v>
      </c>
      <c r="AF835" s="122">
        <f>(幕後結果!$AH$2+幕後結果!$AH$4*幕後結果_最佳化!$T1836)*12/3</f>
        <v>-1.0936013157418796</v>
      </c>
      <c r="AG835" s="122">
        <f>(幕後結果!$AI$2+幕後結果!$AI$4*幕後結果_最佳化!$U1836)*12/3</f>
        <v>-1.9998629155757177</v>
      </c>
      <c r="AH835" s="122">
        <f>(幕後結果!$AJ$2+幕後結果!$AJ$4*幕後結果_最佳化!$V1836)*12/3</f>
        <v>-0.41545861362753439</v>
      </c>
      <c r="AI835" s="96">
        <f>(幕後結果!$AK$2+幕後結果!$AK$4*幕後結果_最佳化!$W1836)*12/3</f>
        <v>-2.4140474417358586</v>
      </c>
      <c r="AJ835" s="56"/>
      <c r="AK835" s="56"/>
      <c r="AL835" s="56"/>
      <c r="AM835" s="104">
        <v>834</v>
      </c>
      <c r="AN835" s="122">
        <f t="shared" si="157"/>
        <v>0.11738894761797998</v>
      </c>
      <c r="AO835" s="122">
        <f t="shared" si="158"/>
        <v>4.9684492580355344E-2</v>
      </c>
      <c r="AP835" s="122">
        <f t="shared" si="159"/>
        <v>4.6878903033926091E-2</v>
      </c>
      <c r="AQ835" s="122">
        <f t="shared" si="160"/>
        <v>2.0614327211642761E-2</v>
      </c>
      <c r="AR835" s="122">
        <f t="shared" si="161"/>
        <v>0.2035351659615327</v>
      </c>
      <c r="AS835" s="122">
        <f t="shared" si="162"/>
        <v>2.6610842946277035E-2</v>
      </c>
      <c r="AT835" s="122">
        <f t="shared" si="163"/>
        <v>0.11214515020910591</v>
      </c>
      <c r="AU835" s="122">
        <f t="shared" si="164"/>
        <v>0.15850815435252608</v>
      </c>
      <c r="AV835" s="122">
        <f t="shared" si="165"/>
        <v>0.23873979245715896</v>
      </c>
      <c r="AW835" s="122">
        <f t="shared" si="166"/>
        <v>2.5894223629495214E-2</v>
      </c>
      <c r="AX835" s="122">
        <f t="shared" si="167"/>
        <v>1</v>
      </c>
      <c r="AY835" s="122">
        <f>SUMPRODUCT(AN835:AW835,幕後結果_最佳化!$Z$1005:$AI$1005)</f>
        <v>0.15962448597446119</v>
      </c>
      <c r="AZ835" s="122">
        <f>(SUMPRODUCT(AN835:AW835,MMULT(AN835:AW835,幕後結果!$AB$9:$AK$18)))*252</f>
        <v>6.5434057096152409E-2</v>
      </c>
      <c r="BA835" s="122">
        <f t="shared" si="168"/>
        <v>0.25580081527655929</v>
      </c>
      <c r="BB835" s="98">
        <f t="shared" si="169"/>
        <v>0.45631006237515082</v>
      </c>
      <c r="BC835" s="56"/>
      <c r="BD835" s="56"/>
    </row>
    <row r="836" spans="1:56">
      <c r="A836" s="91">
        <v>835</v>
      </c>
      <c r="B836" s="122">
        <v>4.7309280355702255E-2</v>
      </c>
      <c r="C836" s="122">
        <v>0.90751100413434815</v>
      </c>
      <c r="D836" s="122">
        <v>0.39992598982754779</v>
      </c>
      <c r="E836" s="122">
        <v>0.88599568411297547</v>
      </c>
      <c r="F836" s="122">
        <v>8.3628112019416445E-2</v>
      </c>
      <c r="G836" s="122">
        <v>0.50406789873531688</v>
      </c>
      <c r="H836" s="122">
        <v>0.44916857233821905</v>
      </c>
      <c r="I836" s="122">
        <v>0.56977318085728057</v>
      </c>
      <c r="J836" s="122">
        <v>0.17224110252910108</v>
      </c>
      <c r="K836" s="100">
        <v>1.771270946360981E-2</v>
      </c>
      <c r="L836" s="101"/>
      <c r="M836" s="102">
        <v>835</v>
      </c>
      <c r="N836" s="125">
        <v>-1.6715222850266394</v>
      </c>
      <c r="O836" s="125">
        <v>1.3255826033284215</v>
      </c>
      <c r="P836" s="125">
        <v>-0.25353867398939306</v>
      </c>
      <c r="Q836" s="125">
        <v>1.2055044225145015</v>
      </c>
      <c r="R836" s="125">
        <v>-1.3810739507810674</v>
      </c>
      <c r="S836" s="125">
        <v>1.0196886691620142E-2</v>
      </c>
      <c r="T836" s="125">
        <v>-0.12776222552431923</v>
      </c>
      <c r="U836" s="122">
        <v>0.17579673054366751</v>
      </c>
      <c r="V836" s="122">
        <v>-0.94534610993896129</v>
      </c>
      <c r="W836" s="94">
        <v>-2.1034618253635382</v>
      </c>
      <c r="X836" s="56"/>
      <c r="Y836" s="95">
        <v>835</v>
      </c>
      <c r="Z836" s="122">
        <f>(幕後結果!$AB$2+幕後結果!$AB$4*幕後結果_最佳化!$N1837)*12/3</f>
        <v>-3.5394495496471614</v>
      </c>
      <c r="AA836" s="122">
        <f>(幕後結果!$AC$2+幕後結果!$AC$4*幕後結果_最佳化!$O1837)*12/3</f>
        <v>1.3741458824583528</v>
      </c>
      <c r="AB836" s="122">
        <f>(幕後結果!$AD$2+幕後結果!$AD$4*幕後結果_最佳化!$P1837)*12/3</f>
        <v>-6.481501119983113E-2</v>
      </c>
      <c r="AC836" s="122">
        <f>(幕後結果!$AE$2+幕後結果!$AE$4*幕後結果_最佳化!$Q1837)*12/3</f>
        <v>1.6184109319472393</v>
      </c>
      <c r="AD836" s="122">
        <f>(幕後結果!$AF$2+幕後結果!$AF$4*幕後結果_最佳化!$R1837)*12/3</f>
        <v>-1.3171193158280712</v>
      </c>
      <c r="AE836" s="122">
        <f>(幕後結果!$AG$2+幕後結果!$AG$4*幕後結果_最佳化!$S1837)*12/3</f>
        <v>0.20493357487173028</v>
      </c>
      <c r="AF836" s="122">
        <f>(幕後結果!$AH$2+幕後結果!$AH$4*幕後結果_最佳化!$T1837)*12/3</f>
        <v>5.0017518622321538E-2</v>
      </c>
      <c r="AG836" s="122">
        <f>(幕後結果!$AI$2+幕後結果!$AI$4*幕後結果_最佳化!$U1837)*12/3</f>
        <v>4.2447954992950399E-2</v>
      </c>
      <c r="AH836" s="122">
        <f>(幕後結果!$AJ$2+幕後結果!$AJ$4*幕後結果_最佳化!$V1837)*12/3</f>
        <v>-0.15373104651226666</v>
      </c>
      <c r="AI836" s="96">
        <f>(幕後結果!$AK$2+幕後結果!$AK$4*幕後結果_最佳化!$W1837)*12/3</f>
        <v>-3.9922068346940058</v>
      </c>
      <c r="AJ836" s="56"/>
      <c r="AK836" s="56"/>
      <c r="AL836" s="56"/>
      <c r="AM836" s="104">
        <v>835</v>
      </c>
      <c r="AN836" s="122">
        <f t="shared" ref="AN836:AN899" si="170">B1837/SUM($B1837:$K1837)</f>
        <v>0.10712101625796105</v>
      </c>
      <c r="AO836" s="122">
        <f t="shared" ref="AO836:AO899" si="171">C1837/SUM($B1837:$K1837)</f>
        <v>8.190520421416328E-2</v>
      </c>
      <c r="AP836" s="122">
        <f t="shared" ref="AP836:AP899" si="172">D1837/SUM($B1837:$K1837)</f>
        <v>1.7210401759469991E-2</v>
      </c>
      <c r="AQ836" s="122">
        <f t="shared" ref="AQ836:AQ899" si="173">E1837/SUM($B1837:$K1837)</f>
        <v>1.4587516073438422E-2</v>
      </c>
      <c r="AR836" s="122">
        <f t="shared" ref="AR836:AR899" si="174">F1837/SUM($B1837:$K1837)</f>
        <v>5.1008356816862985E-2</v>
      </c>
      <c r="AS836" s="122">
        <f t="shared" ref="AS836:AS899" si="175">G1837/SUM($B1837:$K1837)</f>
        <v>0.14991987459230957</v>
      </c>
      <c r="AT836" s="122">
        <f t="shared" ref="AT836:AT899" si="176">H1837/SUM($B1837:$K1837)</f>
        <v>0.11947741789892659</v>
      </c>
      <c r="AU836" s="122">
        <f t="shared" ref="AU836:AU899" si="177">I1837/SUM($B1837:$K1837)</f>
        <v>6.2775565906629818E-2</v>
      </c>
      <c r="AV836" s="122">
        <f t="shared" ref="AV836:AV899" si="178">J1837/SUM($B1837:$K1837)</f>
        <v>0.18395993356284884</v>
      </c>
      <c r="AW836" s="122">
        <f t="shared" ref="AW836:AW899" si="179">K1837/SUM($B1837:$K1837)</f>
        <v>0.21203471291738948</v>
      </c>
      <c r="AX836" s="122">
        <f t="shared" ref="AX836:AX899" si="180">SUM(AN836:AW836)</f>
        <v>1</v>
      </c>
      <c r="AY836" s="122">
        <f>SUMPRODUCT(AN836:AW836,幕後結果_最佳化!$Z$1005:$AI$1005)</f>
        <v>-0.30546638529925951</v>
      </c>
      <c r="AZ836" s="122">
        <f>(SUMPRODUCT(AN836:AW836,MMULT(AN836:AW836,幕後結果!$AB$9:$AK$18)))*252</f>
        <v>5.4280114634789274E-2</v>
      </c>
      <c r="BA836" s="122">
        <f t="shared" ref="BA836:BA899" si="181">AZ836^0.5</f>
        <v>0.23298093191244057</v>
      </c>
      <c r="BB836" s="98">
        <f t="shared" ref="BB836:BB899" si="182">(AY836-$BC$2)/$BA836</f>
        <v>-1.4952570686350561</v>
      </c>
      <c r="BC836" s="56"/>
      <c r="BD836" s="56"/>
    </row>
    <row r="837" spans="1:56">
      <c r="A837" s="91">
        <v>836</v>
      </c>
      <c r="B837" s="122">
        <v>0.82353896619345113</v>
      </c>
      <c r="C837" s="122">
        <v>0.25316172147339744</v>
      </c>
      <c r="D837" s="122">
        <v>0.24046771060909156</v>
      </c>
      <c r="E837" s="122">
        <v>0.41494689325152989</v>
      </c>
      <c r="F837" s="122">
        <v>0.57532092582391403</v>
      </c>
      <c r="G837" s="122">
        <v>6.7736962782150023E-4</v>
      </c>
      <c r="H837" s="122">
        <v>0.63325980302843954</v>
      </c>
      <c r="I837" s="122">
        <v>0.64236179289524742</v>
      </c>
      <c r="J837" s="122">
        <v>0.56316322909894745</v>
      </c>
      <c r="K837" s="100">
        <v>0.88142128661594699</v>
      </c>
      <c r="L837" s="101"/>
      <c r="M837" s="102">
        <v>836</v>
      </c>
      <c r="N837" s="125">
        <v>0.9289363612552699</v>
      </c>
      <c r="O837" s="125">
        <v>-0.66457331323844326</v>
      </c>
      <c r="P837" s="125">
        <v>-0.70479885500062656</v>
      </c>
      <c r="Q837" s="125">
        <v>-0.21483779267770306</v>
      </c>
      <c r="R837" s="125">
        <v>0.18993744667755338</v>
      </c>
      <c r="S837" s="125">
        <v>-3.2041244032785943</v>
      </c>
      <c r="T837" s="125">
        <v>0.34049950705981635</v>
      </c>
      <c r="U837" s="122">
        <v>0.36477895699922824</v>
      </c>
      <c r="V837" s="122">
        <v>0.15899407514716218</v>
      </c>
      <c r="W837" s="94">
        <v>1.1821216709465201</v>
      </c>
      <c r="X837" s="56"/>
      <c r="Y837" s="95">
        <v>836</v>
      </c>
      <c r="Z837" s="122">
        <f>(幕後結果!$AB$2+幕後結果!$AB$4*幕後結果_最佳化!$N1838)*12/3</f>
        <v>-0.87590003907573288</v>
      </c>
      <c r="AA837" s="122">
        <f>(幕後結果!$AC$2+幕後結果!$AC$4*幕後結果_最佳化!$O1838)*12/3</f>
        <v>-0.68740767221145627</v>
      </c>
      <c r="AB837" s="122">
        <f>(幕後結果!$AD$2+幕後結果!$AD$4*幕後結果_最佳化!$P1838)*12/3</f>
        <v>-0.97617751892861404</v>
      </c>
      <c r="AC837" s="122">
        <f>(幕後結果!$AE$2+幕後結果!$AE$4*幕後結果_最佳化!$Q1838)*12/3</f>
        <v>-0.36644894738275574</v>
      </c>
      <c r="AD837" s="122">
        <f>(幕後結果!$AF$2+幕後結果!$AF$4*幕後結果_最佳化!$R1838)*12/3</f>
        <v>1.2331500927526213</v>
      </c>
      <c r="AE837" s="122">
        <f>(幕後結果!$AG$2+幕後結果!$AG$4*幕後結果_最佳化!$S1838)*12/3</f>
        <v>-2.105319082108172</v>
      </c>
      <c r="AF837" s="122">
        <f>(幕後結果!$AH$2+幕後結果!$AH$4*幕後結果_最佳化!$T1838)*12/3</f>
        <v>0.75889040886799997</v>
      </c>
      <c r="AG837" s="122">
        <f>(幕後結果!$AI$2+幕後結果!$AI$4*幕後結果_最佳化!$U1838)*12/3</f>
        <v>-0.34437510215689032</v>
      </c>
      <c r="AH837" s="122">
        <f>(幕後結果!$AJ$2+幕後結果!$AJ$4*幕後結果_最佳化!$V1838)*12/3</f>
        <v>0.63814756905698777</v>
      </c>
      <c r="AI837" s="96">
        <f>(幕後結果!$AK$2+幕後結果!$AK$4*幕後結果_最佳化!$W1838)*12/3</f>
        <v>-0.93648835135452069</v>
      </c>
      <c r="AJ837" s="56"/>
      <c r="AK837" s="56"/>
      <c r="AL837" s="56"/>
      <c r="AM837" s="104">
        <v>836</v>
      </c>
      <c r="AN837" s="122">
        <f t="shared" si="170"/>
        <v>5.1047827349074359E-4</v>
      </c>
      <c r="AO837" s="122">
        <f t="shared" si="171"/>
        <v>0.16527584502625642</v>
      </c>
      <c r="AP837" s="122">
        <f t="shared" si="172"/>
        <v>0.1714751581364842</v>
      </c>
      <c r="AQ837" s="122">
        <f t="shared" si="173"/>
        <v>1.9595384587420633E-2</v>
      </c>
      <c r="AR837" s="122">
        <f t="shared" si="174"/>
        <v>0.10466349188668639</v>
      </c>
      <c r="AS837" s="122">
        <f t="shared" si="175"/>
        <v>0.11058815964492662</v>
      </c>
      <c r="AT837" s="122">
        <f t="shared" si="176"/>
        <v>9.901926735444555E-2</v>
      </c>
      <c r="AU837" s="122">
        <f t="shared" si="177"/>
        <v>5.3522882133494258E-2</v>
      </c>
      <c r="AV837" s="122">
        <f t="shared" si="178"/>
        <v>0.17983576810676871</v>
      </c>
      <c r="AW837" s="122">
        <f t="shared" si="179"/>
        <v>9.5513564850026433E-2</v>
      </c>
      <c r="AX837" s="122">
        <f t="shared" si="180"/>
        <v>0.99999999999999978</v>
      </c>
      <c r="AY837" s="122">
        <f>SUMPRODUCT(AN837:AW837,幕後結果_最佳化!$Z$1005:$AI$1005)</f>
        <v>0.13258096079240941</v>
      </c>
      <c r="AZ837" s="122">
        <f>(SUMPRODUCT(AN837:AW837,MMULT(AN837:AW837,幕後結果!$AB$9:$AK$18)))*252</f>
        <v>5.8769958387285527E-2</v>
      </c>
      <c r="BA837" s="122">
        <f t="shared" si="181"/>
        <v>0.24242516038415965</v>
      </c>
      <c r="BB837" s="98">
        <f t="shared" si="182"/>
        <v>0.36993256248772305</v>
      </c>
      <c r="BC837" s="56"/>
      <c r="BD837" s="56"/>
    </row>
    <row r="838" spans="1:56">
      <c r="A838" s="91">
        <v>837</v>
      </c>
      <c r="B838" s="122">
        <v>0.37260381295726908</v>
      </c>
      <c r="C838" s="122">
        <v>0.98999890696951898</v>
      </c>
      <c r="D838" s="122">
        <v>6.4246608751847845E-3</v>
      </c>
      <c r="E838" s="122">
        <v>0.95804304817532082</v>
      </c>
      <c r="F838" s="122">
        <v>0.38590422900049548</v>
      </c>
      <c r="G838" s="122">
        <v>0.64952460125434808</v>
      </c>
      <c r="H838" s="122">
        <v>0.4933657484997247</v>
      </c>
      <c r="I838" s="122">
        <v>0.98522313810162809</v>
      </c>
      <c r="J838" s="122">
        <v>0.25040549979111582</v>
      </c>
      <c r="K838" s="100">
        <v>0.42884159349794637</v>
      </c>
      <c r="L838" s="101"/>
      <c r="M838" s="102">
        <v>837</v>
      </c>
      <c r="N838" s="125">
        <v>-0.32496491453740645</v>
      </c>
      <c r="O838" s="125">
        <v>2.3263068650166674</v>
      </c>
      <c r="P838" s="125">
        <v>-2.4879183827742848</v>
      </c>
      <c r="Q838" s="125">
        <v>1.7284146901214159</v>
      </c>
      <c r="R838" s="125">
        <v>-0.29001016904102789</v>
      </c>
      <c r="S838" s="125">
        <v>0.38403730593761587</v>
      </c>
      <c r="T838" s="125">
        <v>-1.6630368934360592E-2</v>
      </c>
      <c r="U838" s="122">
        <v>2.1760205524258041</v>
      </c>
      <c r="V838" s="122">
        <v>-0.67321424554231724</v>
      </c>
      <c r="W838" s="94">
        <v>-0.17932414776168532</v>
      </c>
      <c r="X838" s="56"/>
      <c r="Y838" s="95">
        <v>837</v>
      </c>
      <c r="Z838" s="122">
        <f>(幕後結果!$AB$2+幕後結果!$AB$4*幕後結果_最佳化!$N1839)*12/3</f>
        <v>-2.1602227619991301</v>
      </c>
      <c r="AA838" s="122">
        <f>(幕後結果!$AC$2+幕後結果!$AC$4*幕後結果_最佳化!$O1839)*12/3</f>
        <v>2.454922838553018</v>
      </c>
      <c r="AB838" s="122">
        <f>(幕後結果!$AD$2+幕後結果!$AD$4*幕後結果_最佳化!$P1839)*12/3</f>
        <v>-1.9331385416404876</v>
      </c>
      <c r="AC838" s="122">
        <f>(幕後結果!$AE$2+幕後結果!$AE$4*幕後結果_最佳化!$Q1839)*12/3</f>
        <v>1.6212011839680762</v>
      </c>
      <c r="AD838" s="122">
        <f>(幕後結果!$AF$2+幕後結果!$AF$4*幕後結果_最佳化!$R1839)*12/3</f>
        <v>0.15332836798649108</v>
      </c>
      <c r="AE838" s="122">
        <f>(幕後結果!$AG$2+幕後結果!$AG$4*幕後結果_最佳化!$S1839)*12/3</f>
        <v>0.92691949454714484</v>
      </c>
      <c r="AF838" s="122">
        <f>(幕後結果!$AH$2+幕後結果!$AH$4*幕後結果_最佳化!$T1839)*12/3</f>
        <v>0.61072936126000699</v>
      </c>
      <c r="AG838" s="122">
        <f>(幕後結果!$AI$2+幕後結果!$AI$4*幕後結果_最佳化!$U1839)*12/3</f>
        <v>2.6015909085584372</v>
      </c>
      <c r="AH838" s="122">
        <f>(幕後結果!$AJ$2+幕後結果!$AJ$4*幕後結果_最佳化!$V1839)*12/3</f>
        <v>0.21251223214846082</v>
      </c>
      <c r="AI838" s="96">
        <f>(幕後結果!$AK$2+幕後結果!$AK$4*幕後結果_最佳化!$W1839)*12/3</f>
        <v>0.11435832522964207</v>
      </c>
      <c r="AJ838" s="56"/>
      <c r="AK838" s="56"/>
      <c r="AL838" s="56"/>
      <c r="AM838" s="104">
        <v>837</v>
      </c>
      <c r="AN838" s="122">
        <f t="shared" si="170"/>
        <v>7.19625449757995E-2</v>
      </c>
      <c r="AO838" s="122">
        <f t="shared" si="171"/>
        <v>0.11716527608631506</v>
      </c>
      <c r="AP838" s="122">
        <f t="shared" si="172"/>
        <v>8.2870834606814867E-2</v>
      </c>
      <c r="AQ838" s="122">
        <f t="shared" si="173"/>
        <v>7.4213110120901682E-3</v>
      </c>
      <c r="AR838" s="122">
        <f t="shared" si="174"/>
        <v>0.12976273295079999</v>
      </c>
      <c r="AS838" s="122">
        <f t="shared" si="175"/>
        <v>0.10423869484399328</v>
      </c>
      <c r="AT838" s="122">
        <f t="shared" si="176"/>
        <v>0.12650938534314699</v>
      </c>
      <c r="AU838" s="122">
        <f t="shared" si="177"/>
        <v>8.7538863145498316E-2</v>
      </c>
      <c r="AV838" s="122">
        <f t="shared" si="178"/>
        <v>0.12185704471564719</v>
      </c>
      <c r="AW838" s="122">
        <f t="shared" si="179"/>
        <v>0.15067331231989456</v>
      </c>
      <c r="AX838" s="122">
        <f t="shared" si="180"/>
        <v>0.99999999999999978</v>
      </c>
      <c r="AY838" s="122">
        <f>SUMPRODUCT(AN838:AW838,幕後結果_最佳化!$Z$1005:$AI$1005)</f>
        <v>-0.12413267041755677</v>
      </c>
      <c r="AZ838" s="122">
        <f>(SUMPRODUCT(AN838:AW838,MMULT(AN838:AW838,幕後結果!$AB$9:$AK$18)))*252</f>
        <v>6.380073257638838E-2</v>
      </c>
      <c r="BA838" s="122">
        <f t="shared" si="181"/>
        <v>0.25258806895098662</v>
      </c>
      <c r="BB838" s="98">
        <f t="shared" si="182"/>
        <v>-0.6612848782258538</v>
      </c>
      <c r="BC838" s="56"/>
      <c r="BD838" s="56"/>
    </row>
    <row r="839" spans="1:56">
      <c r="A839" s="91">
        <v>838</v>
      </c>
      <c r="B839" s="122">
        <v>1.5684644731511321E-2</v>
      </c>
      <c r="C839" s="122">
        <v>0.34115524876522096</v>
      </c>
      <c r="D839" s="122">
        <v>0.99273300215290217</v>
      </c>
      <c r="E839" s="122">
        <v>2.8363833855186371E-2</v>
      </c>
      <c r="F839" s="122">
        <v>0.90789189649684321</v>
      </c>
      <c r="G839" s="122">
        <v>0.83528259383305881</v>
      </c>
      <c r="H839" s="122">
        <v>0.17522087290177879</v>
      </c>
      <c r="I839" s="122">
        <v>0.13638929015941992</v>
      </c>
      <c r="J839" s="122">
        <v>0.69643907360522883</v>
      </c>
      <c r="K839" s="100">
        <v>0.50236078848240928</v>
      </c>
      <c r="L839" s="101"/>
      <c r="M839" s="102">
        <v>838</v>
      </c>
      <c r="N839" s="125">
        <v>-2.1523564687723273</v>
      </c>
      <c r="O839" s="125">
        <v>-0.40931228991409824</v>
      </c>
      <c r="P839" s="125">
        <v>2.4437872179257267</v>
      </c>
      <c r="Q839" s="125">
        <v>-1.9054032913840155</v>
      </c>
      <c r="R839" s="125">
        <v>1.327884678547798</v>
      </c>
      <c r="S839" s="125">
        <v>0.97525293069518515</v>
      </c>
      <c r="T839" s="125">
        <v>-0.93373279100869422</v>
      </c>
      <c r="U839" s="122">
        <v>-1.0966862245512279</v>
      </c>
      <c r="V839" s="122">
        <v>0.5141861460685383</v>
      </c>
      <c r="W839" s="94">
        <v>5.9176536982651403E-3</v>
      </c>
      <c r="X839" s="56"/>
      <c r="Y839" s="95">
        <v>838</v>
      </c>
      <c r="Z839" s="122">
        <f>(幕後結果!$AB$2+幕後結果!$AB$4*幕後結果_最佳化!$N1840)*12/3</f>
        <v>-4.0319494617734319</v>
      </c>
      <c r="AA839" s="122">
        <f>(幕後結果!$AC$2+幕後結果!$AC$4*幕後結果_最佳化!$O1840)*12/3</f>
        <v>-0.46869719372309043</v>
      </c>
      <c r="AB839" s="122">
        <f>(幕後結果!$AD$2+幕後結果!$AD$4*幕後結果_最佳化!$P1840)*12/3</f>
        <v>2.1710002139971767</v>
      </c>
      <c r="AC839" s="122">
        <f>(幕後結果!$AE$2+幕後結果!$AE$4*幕後結果_最佳化!$Q1840)*12/3</f>
        <v>-1.0171371622308814</v>
      </c>
      <c r="AD839" s="122">
        <f>(幕後結果!$AF$2+幕後結果!$AF$4*幕後結果_最佳化!$R1840)*12/3</f>
        <v>3.6761699052679897</v>
      </c>
      <c r="AE839" s="122">
        <f>(幕後結果!$AG$2+幕後結果!$AG$4*幕後結果_最佳化!$S1840)*12/3</f>
        <v>-0.3554245164358627</v>
      </c>
      <c r="AF839" s="122">
        <f>(幕後結果!$AH$2+幕後結果!$AH$4*幕後結果_最佳化!$T1840)*12/3</f>
        <v>-1.2350178115105312</v>
      </c>
      <c r="AG839" s="122">
        <f>(幕後結果!$AI$2+幕後結果!$AI$4*幕後結果_最佳化!$U1840)*12/3</f>
        <v>-1.0864693650730124</v>
      </c>
      <c r="AH839" s="122">
        <f>(幕後結果!$AJ$2+幕後結果!$AJ$4*幕後結果_最佳化!$V1840)*12/3</f>
        <v>0.95319451258647481</v>
      </c>
      <c r="AI839" s="96">
        <f>(幕後結果!$AK$2+幕後結果!$AK$4*幕後結果_最佳化!$W1840)*12/3</f>
        <v>-1.3765653273087048</v>
      </c>
      <c r="AJ839" s="56"/>
      <c r="AK839" s="56"/>
      <c r="AL839" s="56"/>
      <c r="AM839" s="104">
        <v>838</v>
      </c>
      <c r="AN839" s="122">
        <f t="shared" si="170"/>
        <v>2.011348774557857E-2</v>
      </c>
      <c r="AO839" s="122">
        <f t="shared" si="171"/>
        <v>0.14560546351644718</v>
      </c>
      <c r="AP839" s="122">
        <f t="shared" si="172"/>
        <v>0.12885377751222205</v>
      </c>
      <c r="AQ839" s="122">
        <f t="shared" si="173"/>
        <v>0.15753594547123564</v>
      </c>
      <c r="AR839" s="122">
        <f t="shared" si="174"/>
        <v>0.13706044305234208</v>
      </c>
      <c r="AS839" s="122">
        <f t="shared" si="175"/>
        <v>5.6740241044421595E-2</v>
      </c>
      <c r="AT839" s="122">
        <f t="shared" si="176"/>
        <v>0.10089613927350967</v>
      </c>
      <c r="AU839" s="122">
        <f t="shared" si="177"/>
        <v>3.6335475907303537E-2</v>
      </c>
      <c r="AV839" s="122">
        <f t="shared" si="178"/>
        <v>0.1108839910339335</v>
      </c>
      <c r="AW839" s="122">
        <f t="shared" si="179"/>
        <v>0.10597503544300609</v>
      </c>
      <c r="AX839" s="122">
        <f t="shared" si="180"/>
        <v>1</v>
      </c>
      <c r="AY839" s="122">
        <f>SUMPRODUCT(AN839:AW839,幕後結果_最佳化!$Z$1005:$AI$1005)</f>
        <v>9.3817852593321621E-2</v>
      </c>
      <c r="AZ839" s="122">
        <f>(SUMPRODUCT(AN839:AW839,MMULT(AN839:AW839,幕後結果!$AB$9:$AK$18)))*252</f>
        <v>7.3629754934380967E-2</v>
      </c>
      <c r="BA839" s="122">
        <f t="shared" si="181"/>
        <v>0.27134803285518944</v>
      </c>
      <c r="BB839" s="98">
        <f t="shared" si="182"/>
        <v>0.18764776754617196</v>
      </c>
      <c r="BC839" s="56"/>
      <c r="BD839" s="56"/>
    </row>
    <row r="840" spans="1:56">
      <c r="A840" s="91">
        <v>839</v>
      </c>
      <c r="B840" s="122">
        <v>0.53812946272145235</v>
      </c>
      <c r="C840" s="122">
        <v>0.62102735869799486</v>
      </c>
      <c r="D840" s="122">
        <v>0.34940589513712639</v>
      </c>
      <c r="E840" s="122">
        <v>0.21353141188487457</v>
      </c>
      <c r="F840" s="122">
        <v>0.72417375432561903</v>
      </c>
      <c r="G840" s="122">
        <v>0.13796974602014189</v>
      </c>
      <c r="H840" s="122">
        <v>0.81944649614963927</v>
      </c>
      <c r="I840" s="122">
        <v>0.80520396418366191</v>
      </c>
      <c r="J840" s="122">
        <v>7.8721500811003597E-2</v>
      </c>
      <c r="K840" s="100">
        <v>0.71596299011878561</v>
      </c>
      <c r="L840" s="101"/>
      <c r="M840" s="102">
        <v>839</v>
      </c>
      <c r="N840" s="125">
        <v>9.5722369033158311E-2</v>
      </c>
      <c r="O840" s="125">
        <v>0.30818011490033764</v>
      </c>
      <c r="P840" s="125">
        <v>-0.38692492207911117</v>
      </c>
      <c r="Q840" s="125">
        <v>-0.79422780591853304</v>
      </c>
      <c r="R840" s="125">
        <v>0.59528573239025806</v>
      </c>
      <c r="S840" s="125">
        <v>-1.089486302304592</v>
      </c>
      <c r="T840" s="125">
        <v>0.91325773060274418</v>
      </c>
      <c r="U840" s="122">
        <v>0.86035738044911814</v>
      </c>
      <c r="V840" s="122">
        <v>-1.4137238438491513</v>
      </c>
      <c r="W840" s="94">
        <v>0.5708902806002174</v>
      </c>
      <c r="X840" s="56"/>
      <c r="Y840" s="95">
        <v>839</v>
      </c>
      <c r="Z840" s="122">
        <f>(幕後結果!$AB$2+幕後結果!$AB$4*幕後結果_最佳化!$N1841)*12/3</f>
        <v>-1.7293290002928619</v>
      </c>
      <c r="AA840" s="122">
        <f>(幕後結果!$AC$2+幕後結果!$AC$4*幕後結果_最佳化!$O1841)*12/3</f>
        <v>0.32752710299484278</v>
      </c>
      <c r="AB840" s="122">
        <f>(幕後結果!$AD$2+幕後結果!$AD$4*幕後結果_最佳化!$P1841)*12/3</f>
        <v>-0.33788840269055836</v>
      </c>
      <c r="AC840" s="122">
        <f>(幕後結果!$AE$2+幕後結果!$AE$4*幕後結果_最佳化!$Q1841)*12/3</f>
        <v>-0.63018822042522227</v>
      </c>
      <c r="AD840" s="122">
        <f>(幕後結果!$AF$2+幕後結果!$AF$4*幕後結果_最佳化!$R1841)*12/3</f>
        <v>1.875569815019321</v>
      </c>
      <c r="AE840" s="122">
        <f>(幕後結果!$AG$2+幕後結果!$AG$4*幕後結果_最佳化!$S1841)*12/3</f>
        <v>-0.88135624016863379</v>
      </c>
      <c r="AF840" s="122">
        <f>(幕後結果!$AH$2+幕後結果!$AH$4*幕後結果_最佳化!$T1841)*12/3</f>
        <v>1.1677033705955111</v>
      </c>
      <c r="AG840" s="122">
        <f>(幕後結果!$AI$2+幕後結果!$AI$4*幕後結果_最佳化!$U1841)*12/3</f>
        <v>0.63979477825321263</v>
      </c>
      <c r="AH840" s="122">
        <f>(幕後結果!$AJ$2+幕後結果!$AJ$4*幕後結果_最佳化!$V1841)*12/3</f>
        <v>-0.58679928230464096</v>
      </c>
      <c r="AI840" s="96">
        <f>(幕後結果!$AK$2+幕後結果!$AK$4*幕後結果_最佳化!$W1841)*12/3</f>
        <v>7.5644100381553558E-2</v>
      </c>
      <c r="AJ840" s="56"/>
      <c r="AK840" s="56"/>
      <c r="AL840" s="56"/>
      <c r="AM840" s="104">
        <v>839</v>
      </c>
      <c r="AN840" s="122">
        <f t="shared" si="170"/>
        <v>0.23470343591583948</v>
      </c>
      <c r="AO840" s="122">
        <f t="shared" si="171"/>
        <v>3.2356377888548692E-2</v>
      </c>
      <c r="AP840" s="122">
        <f t="shared" si="172"/>
        <v>5.983521960246807E-2</v>
      </c>
      <c r="AQ840" s="122">
        <f t="shared" si="173"/>
        <v>0.17112026526939897</v>
      </c>
      <c r="AR840" s="122">
        <f t="shared" si="174"/>
        <v>0.11624504925784843</v>
      </c>
      <c r="AS840" s="122">
        <f t="shared" si="175"/>
        <v>4.0434268996408285E-2</v>
      </c>
      <c r="AT840" s="122">
        <f t="shared" si="176"/>
        <v>1.3442018203361645E-2</v>
      </c>
      <c r="AU840" s="122">
        <f t="shared" si="177"/>
        <v>0.2134449764450729</v>
      </c>
      <c r="AV840" s="122">
        <f t="shared" si="178"/>
        <v>1.325923634929161E-2</v>
      </c>
      <c r="AW840" s="122">
        <f t="shared" si="179"/>
        <v>0.105159152071762</v>
      </c>
      <c r="AX840" s="122">
        <f t="shared" si="180"/>
        <v>1</v>
      </c>
      <c r="AY840" s="122">
        <f>SUMPRODUCT(AN840:AW840,幕後結果_最佳化!$Z$1005:$AI$1005)</f>
        <v>-0.49362501144532411</v>
      </c>
      <c r="AZ840" s="122">
        <f>(SUMPRODUCT(AN840:AW840,MMULT(AN840:AW840,幕後結果!$AB$9:$AK$18)))*252</f>
        <v>8.9362560169595193E-2</v>
      </c>
      <c r="BA840" s="122">
        <f t="shared" si="181"/>
        <v>0.2989357124359604</v>
      </c>
      <c r="BB840" s="98">
        <f t="shared" si="182"/>
        <v>-1.7947839255246607</v>
      </c>
      <c r="BC840" s="56"/>
      <c r="BD840" s="56"/>
    </row>
    <row r="841" spans="1:56">
      <c r="A841" s="91">
        <v>840</v>
      </c>
      <c r="B841" s="122">
        <v>0.97932790624303645</v>
      </c>
      <c r="C841" s="122">
        <v>0.96162802505143108</v>
      </c>
      <c r="D841" s="122">
        <v>0.60596376372635663</v>
      </c>
      <c r="E841" s="122">
        <v>0.14721635058445304</v>
      </c>
      <c r="F841" s="122">
        <v>0.4047396486568815</v>
      </c>
      <c r="G841" s="122">
        <v>0.76500997583733432</v>
      </c>
      <c r="H841" s="122">
        <v>0.98059345983375423</v>
      </c>
      <c r="I841" s="122">
        <v>0.50603343440370452</v>
      </c>
      <c r="J841" s="122">
        <v>0.93688336720650467</v>
      </c>
      <c r="K841" s="100">
        <v>0.65056496626595139</v>
      </c>
      <c r="L841" s="101"/>
      <c r="M841" s="102">
        <v>840</v>
      </c>
      <c r="N841" s="125">
        <v>2.0400616324627521</v>
      </c>
      <c r="O841" s="125">
        <v>1.7698991053689734</v>
      </c>
      <c r="P841" s="125">
        <v>0.26881445061256087</v>
      </c>
      <c r="Q841" s="125">
        <v>-1.0484470167083997</v>
      </c>
      <c r="R841" s="125">
        <v>-0.24109782648367004</v>
      </c>
      <c r="S841" s="125">
        <v>0.72251151503109468</v>
      </c>
      <c r="T841" s="125">
        <v>2.0661631152389472</v>
      </c>
      <c r="U841" s="122">
        <v>1.512415383290603E-2</v>
      </c>
      <c r="V841" s="122">
        <v>1.5291257796279254</v>
      </c>
      <c r="W841" s="94">
        <v>0.38684620639673356</v>
      </c>
      <c r="X841" s="56"/>
      <c r="Y841" s="95">
        <v>840</v>
      </c>
      <c r="Z841" s="122">
        <f>(幕後結果!$AB$2+幕後結果!$AB$4*幕後結果_最佳化!$N1842)*12/3</f>
        <v>0.26218272818523869</v>
      </c>
      <c r="AA841" s="122">
        <f>(幕後結果!$AC$2+幕後結果!$AC$4*幕後結果_最佳化!$O1842)*12/3</f>
        <v>1.9058012571030869</v>
      </c>
      <c r="AB841" s="122">
        <f>(幕後結果!$AD$2+幕後結果!$AD$4*幕後結果_最佳化!$P1842)*12/3</f>
        <v>1.4191652549018243</v>
      </c>
      <c r="AC841" s="122">
        <f>(幕後結果!$AE$2+幕後結果!$AE$4*幕後結果_最佳化!$Q1842)*12/3</f>
        <v>0.29318215626931171</v>
      </c>
      <c r="AD841" s="122">
        <f>(幕後結果!$AF$2+幕後結果!$AF$4*幕後結果_最佳化!$R1842)*12/3</f>
        <v>0.92062399206166001</v>
      </c>
      <c r="AE841" s="122">
        <f>(幕後結果!$AG$2+幕後結果!$AG$4*幕後結果_最佳化!$S1842)*12/3</f>
        <v>0.5737298510250467</v>
      </c>
      <c r="AF841" s="122">
        <f>(幕後結果!$AH$2+幕後結果!$AH$4*幕後結果_最佳化!$T1842)*12/3</f>
        <v>2.7284852323073654</v>
      </c>
      <c r="AG841" s="122">
        <f>(幕後結果!$AI$2+幕後結果!$AI$4*幕後結果_最佳化!$U1842)*12/3</f>
        <v>0.76592205362605081</v>
      </c>
      <c r="AH841" s="122">
        <f>(幕後結果!$AJ$2+幕後結果!$AJ$4*幕後結果_最佳化!$V1842)*12/3</f>
        <v>3.0442508374080153</v>
      </c>
      <c r="AI841" s="96">
        <f>(幕後結果!$AK$2+幕後結果!$AK$4*幕後結果_最佳化!$W1842)*12/3</f>
        <v>-0.40199727719849898</v>
      </c>
      <c r="AJ841" s="56"/>
      <c r="AK841" s="56"/>
      <c r="AL841" s="56"/>
      <c r="AM841" s="104">
        <v>840</v>
      </c>
      <c r="AN841" s="122">
        <f t="shared" si="170"/>
        <v>0.13953984769335243</v>
      </c>
      <c r="AO841" s="122">
        <f t="shared" si="171"/>
        <v>9.5480498830516999E-2</v>
      </c>
      <c r="AP841" s="122">
        <f t="shared" si="172"/>
        <v>0.12469882107924002</v>
      </c>
      <c r="AQ841" s="122">
        <f t="shared" si="173"/>
        <v>0.13446248135760577</v>
      </c>
      <c r="AR841" s="122">
        <f t="shared" si="174"/>
        <v>0.16259283113280187</v>
      </c>
      <c r="AS841" s="122">
        <f t="shared" si="175"/>
        <v>7.8375353395757616E-2</v>
      </c>
      <c r="AT841" s="122">
        <f t="shared" si="176"/>
        <v>2.6675012852713644E-2</v>
      </c>
      <c r="AU841" s="122">
        <f t="shared" si="177"/>
        <v>0.11135038831331427</v>
      </c>
      <c r="AV841" s="122">
        <f t="shared" si="178"/>
        <v>7.5905411464437259E-2</v>
      </c>
      <c r="AW841" s="122">
        <f t="shared" si="179"/>
        <v>5.0919353880260136E-2</v>
      </c>
      <c r="AX841" s="122">
        <f t="shared" si="180"/>
        <v>1</v>
      </c>
      <c r="AY841" s="122">
        <f>SUMPRODUCT(AN841:AW841,幕後結果_最佳化!$Z$1005:$AI$1005)</f>
        <v>-9.7714945946329915E-2</v>
      </c>
      <c r="AZ841" s="122">
        <f>(SUMPRODUCT(AN841:AW841,MMULT(AN841:AW841,幕後結果!$AB$9:$AK$18)))*252</f>
        <v>7.4957571433308195E-2</v>
      </c>
      <c r="BA841" s="122">
        <f t="shared" si="181"/>
        <v>0.27378380418371756</v>
      </c>
      <c r="BB841" s="98">
        <f t="shared" si="182"/>
        <v>-0.51359848098236249</v>
      </c>
      <c r="BC841" s="56"/>
      <c r="BD841" s="56"/>
    </row>
    <row r="842" spans="1:56">
      <c r="A842" s="91">
        <v>841</v>
      </c>
      <c r="B842" s="122">
        <v>0.64178770782566286</v>
      </c>
      <c r="C842" s="122">
        <v>0.37189298492226253</v>
      </c>
      <c r="D842" s="122">
        <v>6.2196604248158538E-2</v>
      </c>
      <c r="E842" s="122">
        <v>0.96605859936595717</v>
      </c>
      <c r="F842" s="122">
        <v>0.29775360610856616</v>
      </c>
      <c r="G842" s="122">
        <v>0.49726141225344178</v>
      </c>
      <c r="H842" s="122">
        <v>0.1692667028487036</v>
      </c>
      <c r="I842" s="122">
        <v>0.22437176104839129</v>
      </c>
      <c r="J842" s="122">
        <v>0.18795151598776361</v>
      </c>
      <c r="K842" s="100">
        <v>0.31788459676120095</v>
      </c>
      <c r="L842" s="101"/>
      <c r="M842" s="102">
        <v>841</v>
      </c>
      <c r="N842" s="125">
        <v>0.36324137257401257</v>
      </c>
      <c r="O842" s="125">
        <v>-0.32684387891220429</v>
      </c>
      <c r="P842" s="125">
        <v>-1.5365921810306917</v>
      </c>
      <c r="Q842" s="125">
        <v>1.8257840202562354</v>
      </c>
      <c r="R842" s="125">
        <v>-0.53087238935678693</v>
      </c>
      <c r="S842" s="125">
        <v>-6.8646753925951098E-3</v>
      </c>
      <c r="T842" s="125">
        <v>-0.95706706528378827</v>
      </c>
      <c r="U842" s="122">
        <v>-0.75751142770599311</v>
      </c>
      <c r="V842" s="122">
        <v>-0.88547029858961734</v>
      </c>
      <c r="W842" s="94">
        <v>-0.47362240771538788</v>
      </c>
      <c r="X842" s="56"/>
      <c r="Y842" s="95">
        <v>841</v>
      </c>
      <c r="Z842" s="122">
        <f>(幕後結果!$AB$2+幕後結果!$AB$4*幕後結果_最佳化!$N1843)*12/3</f>
        <v>-1.4553196012322038</v>
      </c>
      <c r="AA842" s="122">
        <f>(幕後結果!$AC$2+幕後結果!$AC$4*幕後結果_最佳化!$O1843)*12/3</f>
        <v>-0.33963137333512944</v>
      </c>
      <c r="AB842" s="122">
        <f>(幕後結果!$AD$2+幕後結果!$AD$4*幕後結果_最佳化!$P1843)*12/3</f>
        <v>-1.8852986920880641</v>
      </c>
      <c r="AC842" s="122">
        <f>(幕後結果!$AE$2+幕後結果!$AE$4*幕後結果_最佳化!$Q1843)*12/3</f>
        <v>1.4061667575994787</v>
      </c>
      <c r="AD842" s="122">
        <f>(幕後結果!$AF$2+幕後結果!$AF$4*幕後結果_最佳化!$R1843)*12/3</f>
        <v>7.3260061739828908E-2</v>
      </c>
      <c r="AE842" s="122">
        <f>(幕後結果!$AG$2+幕後結果!$AG$4*幕後結果_最佳化!$S1843)*12/3</f>
        <v>0.42003428400375964</v>
      </c>
      <c r="AF842" s="122">
        <f>(幕後結果!$AH$2+幕後結果!$AH$4*幕後結果_最佳化!$T1843)*12/3</f>
        <v>-0.69083412967976043</v>
      </c>
      <c r="AG842" s="122">
        <f>(幕後結果!$AI$2+幕後結果!$AI$4*幕後結果_最佳化!$U1843)*12/3</f>
        <v>-1.4866496596997123</v>
      </c>
      <c r="AH842" s="122">
        <f>(幕後結果!$AJ$2+幕後結果!$AJ$4*幕後結果_最佳化!$V1843)*12/3</f>
        <v>0.45108849847325905</v>
      </c>
      <c r="AI842" s="96">
        <f>(幕後結果!$AK$2+幕後結果!$AK$4*幕後結果_最佳化!$W1843)*12/3</f>
        <v>-3.2705731114689471</v>
      </c>
      <c r="AJ842" s="56"/>
      <c r="AK842" s="56"/>
      <c r="AL842" s="56"/>
      <c r="AM842" s="104">
        <v>841</v>
      </c>
      <c r="AN842" s="122">
        <f t="shared" si="170"/>
        <v>3.3829357167733887E-2</v>
      </c>
      <c r="AO842" s="122">
        <f t="shared" si="171"/>
        <v>0.13812748704067815</v>
      </c>
      <c r="AP842" s="122">
        <f t="shared" si="172"/>
        <v>0.145362535389575</v>
      </c>
      <c r="AQ842" s="122">
        <f t="shared" si="173"/>
        <v>0.1158534903793534</v>
      </c>
      <c r="AR842" s="122">
        <f t="shared" si="174"/>
        <v>6.0117134435700437E-2</v>
      </c>
      <c r="AS842" s="122">
        <f t="shared" si="175"/>
        <v>3.5121817792442049E-2</v>
      </c>
      <c r="AT842" s="122">
        <f t="shared" si="176"/>
        <v>6.4626748332371448E-2</v>
      </c>
      <c r="AU842" s="122">
        <f t="shared" si="177"/>
        <v>0.17275823680983218</v>
      </c>
      <c r="AV842" s="122">
        <f t="shared" si="178"/>
        <v>0.13830518138061962</v>
      </c>
      <c r="AW842" s="122">
        <f t="shared" si="179"/>
        <v>9.5898011271693784E-2</v>
      </c>
      <c r="AX842" s="122">
        <f t="shared" si="180"/>
        <v>1</v>
      </c>
      <c r="AY842" s="122">
        <f>SUMPRODUCT(AN842:AW842,幕後結果_最佳化!$Z$1005:$AI$1005)</f>
        <v>-3.187735052787255E-2</v>
      </c>
      <c r="AZ842" s="122">
        <f>(SUMPRODUCT(AN842:AW842,MMULT(AN842:AW842,幕後結果!$AB$9:$AK$18)))*252</f>
        <v>7.1739565181428058E-2</v>
      </c>
      <c r="BA842" s="122">
        <f t="shared" si="181"/>
        <v>0.26784242602961178</v>
      </c>
      <c r="BB842" s="98">
        <f t="shared" si="182"/>
        <v>-0.27918411446738239</v>
      </c>
      <c r="BC842" s="56"/>
      <c r="BD842" s="56"/>
    </row>
    <row r="843" spans="1:56">
      <c r="A843" s="91">
        <v>842</v>
      </c>
      <c r="B843" s="122">
        <v>0.46552201975449736</v>
      </c>
      <c r="C843" s="122">
        <v>0.5309093774763245</v>
      </c>
      <c r="D843" s="122">
        <v>1.5846955514184469E-2</v>
      </c>
      <c r="E843" s="122">
        <v>0.5330431746242561</v>
      </c>
      <c r="F843" s="122">
        <v>5.4006958293986163E-3</v>
      </c>
      <c r="G843" s="122">
        <v>0.71575998412701325</v>
      </c>
      <c r="H843" s="122">
        <v>0.80538591458697373</v>
      </c>
      <c r="I843" s="122">
        <v>0.25476241400560262</v>
      </c>
      <c r="J843" s="122">
        <v>0.40967917441946211</v>
      </c>
      <c r="K843" s="100">
        <v>0.52214808375987998</v>
      </c>
      <c r="L843" s="101"/>
      <c r="M843" s="102">
        <v>842</v>
      </c>
      <c r="N843" s="125">
        <v>-8.6531345372146393E-2</v>
      </c>
      <c r="O843" s="125">
        <v>7.7555998456400779E-2</v>
      </c>
      <c r="P843" s="125">
        <v>-2.1482498686081897</v>
      </c>
      <c r="Q843" s="125">
        <v>8.2921886889272794E-2</v>
      </c>
      <c r="R843" s="125">
        <v>-2.5490593496129601</v>
      </c>
      <c r="S843" s="125">
        <v>0.57029146062614644</v>
      </c>
      <c r="T843" s="125">
        <v>0.86101792481792383</v>
      </c>
      <c r="U843" s="122">
        <v>-0.65957776334582541</v>
      </c>
      <c r="V843" s="122">
        <v>-0.22837033570392898</v>
      </c>
      <c r="W843" s="94">
        <v>5.5545562309396793E-2</v>
      </c>
      <c r="X843" s="56"/>
      <c r="Y843" s="95">
        <v>842</v>
      </c>
      <c r="Z843" s="122">
        <f>(幕後結果!$AB$2+幕後結果!$AB$4*幕後結果_最佳化!$N1844)*12/3</f>
        <v>-1.9160044517552997</v>
      </c>
      <c r="AA843" s="122">
        <f>(幕後結果!$AC$2+幕後結果!$AC$4*幕後結果_最佳化!$O1844)*12/3</f>
        <v>8.0584678536924997E-2</v>
      </c>
      <c r="AB843" s="122">
        <f>(幕後結果!$AD$2+幕後結果!$AD$4*幕後結果_最佳化!$P1844)*12/3</f>
        <v>-2.4912867914141108</v>
      </c>
      <c r="AC843" s="122">
        <f>(幕後結果!$AE$2+幕後結果!$AE$4*幕後結果_最佳化!$Q1844)*12/3</f>
        <v>-0.70967412028203503</v>
      </c>
      <c r="AD843" s="122">
        <f>(幕後結果!$AF$2+幕後結果!$AF$4*幕後結果_最佳化!$R1844)*12/3</f>
        <v>-4.3311918192673886</v>
      </c>
      <c r="AE843" s="122">
        <f>(幕後結果!$AG$2+幕後結果!$AG$4*幕後結果_最佳化!$S1844)*12/3</f>
        <v>0.65640358473625937</v>
      </c>
      <c r="AF843" s="122">
        <f>(幕後結果!$AH$2+幕後結果!$AH$4*幕後結果_最佳化!$T1844)*12/3</f>
        <v>0.75033988989218658</v>
      </c>
      <c r="AG843" s="122">
        <f>(幕後結果!$AI$2+幕後結果!$AI$4*幕後結果_最佳化!$U1844)*12/3</f>
        <v>-1.958150337694482</v>
      </c>
      <c r="AH843" s="122">
        <f>(幕後結果!$AJ$2+幕後結果!$AJ$4*幕後結果_最佳化!$V1844)*12/3</f>
        <v>1.411387630217753</v>
      </c>
      <c r="AI843" s="96">
        <f>(幕後結果!$AK$2+幕後結果!$AK$4*幕後結果_最佳化!$W1844)*12/3</f>
        <v>-3.6193635252318486</v>
      </c>
      <c r="AJ843" s="56"/>
      <c r="AK843" s="56"/>
      <c r="AL843" s="56"/>
      <c r="AM843" s="104">
        <v>842</v>
      </c>
      <c r="AN843" s="122">
        <f t="shared" si="170"/>
        <v>0.18057374970589435</v>
      </c>
      <c r="AO843" s="122">
        <f t="shared" si="171"/>
        <v>0.1003081830224726</v>
      </c>
      <c r="AP843" s="122">
        <f t="shared" si="172"/>
        <v>0.1042116074443443</v>
      </c>
      <c r="AQ843" s="122">
        <f t="shared" si="173"/>
        <v>9.8154098489117797E-2</v>
      </c>
      <c r="AR843" s="122">
        <f t="shared" si="174"/>
        <v>0.12855034106959465</v>
      </c>
      <c r="AS843" s="122">
        <f t="shared" si="175"/>
        <v>9.5127277519982845E-2</v>
      </c>
      <c r="AT843" s="122">
        <f t="shared" si="176"/>
        <v>0.11574030111641483</v>
      </c>
      <c r="AU843" s="122">
        <f t="shared" si="177"/>
        <v>9.0482276461145025E-2</v>
      </c>
      <c r="AV843" s="122">
        <f t="shared" si="178"/>
        <v>3.3656798162507454E-2</v>
      </c>
      <c r="AW843" s="122">
        <f t="shared" si="179"/>
        <v>5.3195367008526347E-2</v>
      </c>
      <c r="AX843" s="122">
        <f t="shared" si="180"/>
        <v>1.0000000000000002</v>
      </c>
      <c r="AY843" s="122">
        <f>SUMPRODUCT(AN843:AW843,幕後結果_最佳化!$Z$1005:$AI$1005)</f>
        <v>-0.23774708843256642</v>
      </c>
      <c r="AZ843" s="122">
        <f>(SUMPRODUCT(AN843:AW843,MMULT(AN843:AW843,幕後結果!$AB$9:$AK$18)))*252</f>
        <v>6.4175662250882032E-2</v>
      </c>
      <c r="BA843" s="122">
        <f t="shared" si="181"/>
        <v>0.25332915791689287</v>
      </c>
      <c r="BB843" s="98">
        <f t="shared" si="182"/>
        <v>-1.1078357135842827</v>
      </c>
      <c r="BC843" s="56"/>
      <c r="BD843" s="56"/>
    </row>
    <row r="844" spans="1:56">
      <c r="A844" s="91">
        <v>843</v>
      </c>
      <c r="B844" s="122">
        <v>0.46342695608098672</v>
      </c>
      <c r="C844" s="122">
        <v>0.2584004907232309</v>
      </c>
      <c r="D844" s="122">
        <v>0.68468076029176972</v>
      </c>
      <c r="E844" s="122">
        <v>9.2164907474084456E-2</v>
      </c>
      <c r="F844" s="122">
        <v>0.32622656551178308</v>
      </c>
      <c r="G844" s="122">
        <v>0.4291101038466556</v>
      </c>
      <c r="H844" s="122">
        <v>8.703410246525678E-2</v>
      </c>
      <c r="I844" s="122">
        <v>0.26752895840083535</v>
      </c>
      <c r="J844" s="122">
        <v>0.19119859851385179</v>
      </c>
      <c r="K844" s="100">
        <v>3.6573712728944274E-2</v>
      </c>
      <c r="L844" s="101"/>
      <c r="M844" s="102">
        <v>843</v>
      </c>
      <c r="N844" s="125">
        <v>-9.1803815970822114E-2</v>
      </c>
      <c r="O844" s="125">
        <v>-0.64828446263045947</v>
      </c>
      <c r="P844" s="125">
        <v>0.48082837817392299</v>
      </c>
      <c r="Q844" s="125">
        <v>-1.3275409145398713</v>
      </c>
      <c r="R844" s="125">
        <v>-0.4503568806865571</v>
      </c>
      <c r="S844" s="125">
        <v>-0.17864022477449579</v>
      </c>
      <c r="T844" s="125">
        <v>-1.3592474025881591</v>
      </c>
      <c r="U844" s="122">
        <v>-0.62030361283590707</v>
      </c>
      <c r="V844" s="122">
        <v>-0.87348790296235057</v>
      </c>
      <c r="W844" s="94">
        <v>-1.7919097403527526</v>
      </c>
      <c r="X844" s="56"/>
      <c r="Y844" s="95">
        <v>843</v>
      </c>
      <c r="Z844" s="122">
        <f>(幕後結果!$AB$2+幕後結果!$AB$4*幕後結果_最佳化!$N1845)*12/3</f>
        <v>-1.921404840068601</v>
      </c>
      <c r="AA844" s="122">
        <f>(幕後結果!$AC$2+幕後結果!$AC$4*幕後結果_最佳化!$O1845)*12/3</f>
        <v>-0.687160137030561</v>
      </c>
      <c r="AB844" s="122">
        <f>(幕後結果!$AD$2+幕後結果!$AD$4*幕後結果_最佳化!$P1845)*12/3</f>
        <v>0.19964606597744061</v>
      </c>
      <c r="AC844" s="122">
        <f>(幕後結果!$AE$2+幕後結果!$AE$4*幕後結果_最佳化!$Q1845)*12/3</f>
        <v>-1.1236782905886982</v>
      </c>
      <c r="AD844" s="122">
        <f>(幕後結果!$AF$2+幕後結果!$AF$4*幕後結果_最佳化!$R1845)*12/3</f>
        <v>0.10694670551227703</v>
      </c>
      <c r="AE844" s="122">
        <f>(幕後結果!$AG$2+幕後結果!$AG$4*幕後結果_最佳化!$S1845)*12/3</f>
        <v>-0.52314694827212693</v>
      </c>
      <c r="AF844" s="122">
        <f>(幕後結果!$AH$2+幕後結果!$AH$4*幕後結果_最佳化!$T1845)*12/3</f>
        <v>-1.2995037629722801</v>
      </c>
      <c r="AG844" s="122">
        <f>(幕後結果!$AI$2+幕後結果!$AI$4*幕後結果_最佳化!$U1845)*12/3</f>
        <v>-1.053021666528061</v>
      </c>
      <c r="AH844" s="122">
        <f>(幕後結果!$AJ$2+幕後結果!$AJ$4*幕後結果_最佳化!$V1845)*12/3</f>
        <v>0.2103923052061093</v>
      </c>
      <c r="AI844" s="96">
        <f>(幕後結果!$AK$2+幕後結果!$AK$4*幕後結果_最佳化!$W1845)*12/3</f>
        <v>-3.9132518680511397</v>
      </c>
      <c r="AJ844" s="56"/>
      <c r="AK844" s="56"/>
      <c r="AL844" s="56"/>
      <c r="AM844" s="104">
        <v>843</v>
      </c>
      <c r="AN844" s="122">
        <f t="shared" si="170"/>
        <v>0.17347078675386987</v>
      </c>
      <c r="AO844" s="122">
        <f t="shared" si="171"/>
        <v>0.11657710034604953</v>
      </c>
      <c r="AP844" s="122">
        <f t="shared" si="172"/>
        <v>2.5004887897184351E-2</v>
      </c>
      <c r="AQ844" s="122">
        <f t="shared" si="173"/>
        <v>8.5701803581520686E-2</v>
      </c>
      <c r="AR844" s="122">
        <f t="shared" si="174"/>
        <v>0.15801665439789156</v>
      </c>
      <c r="AS844" s="122">
        <f t="shared" si="175"/>
        <v>0.14645772224414624</v>
      </c>
      <c r="AT844" s="122">
        <f t="shared" si="176"/>
        <v>7.0732702502359371E-2</v>
      </c>
      <c r="AU844" s="122">
        <f t="shared" si="177"/>
        <v>2.6031118057521101E-2</v>
      </c>
      <c r="AV844" s="122">
        <f t="shared" si="178"/>
        <v>9.388903202747538E-2</v>
      </c>
      <c r="AW844" s="122">
        <f t="shared" si="179"/>
        <v>0.10411819219198203</v>
      </c>
      <c r="AX844" s="122">
        <f t="shared" si="180"/>
        <v>1</v>
      </c>
      <c r="AY844" s="122">
        <f>SUMPRODUCT(AN844:AW844,幕後結果_最佳化!$Z$1005:$AI$1005)</f>
        <v>-0.21088072143616321</v>
      </c>
      <c r="AZ844" s="122">
        <f>(SUMPRODUCT(AN844:AW844,MMULT(AN844:AW844,幕後結果!$AB$9:$AK$18)))*252</f>
        <v>6.0011886534511956E-2</v>
      </c>
      <c r="BA844" s="122">
        <f t="shared" si="181"/>
        <v>0.24497323636371374</v>
      </c>
      <c r="BB844" s="98">
        <f t="shared" si="182"/>
        <v>-1.0359528461279457</v>
      </c>
      <c r="BC844" s="56"/>
      <c r="BD844" s="56"/>
    </row>
    <row r="845" spans="1:56">
      <c r="A845" s="91">
        <v>844</v>
      </c>
      <c r="B845" s="122">
        <v>0.82552787322044541</v>
      </c>
      <c r="C845" s="122">
        <v>0.14773108708270755</v>
      </c>
      <c r="D845" s="122">
        <v>0.17765349738043512</v>
      </c>
      <c r="E845" s="122">
        <v>0.13486300240062343</v>
      </c>
      <c r="F845" s="122">
        <v>7.7862620504250524E-2</v>
      </c>
      <c r="G845" s="122">
        <v>0.61579652131305229</v>
      </c>
      <c r="H845" s="122">
        <v>0.63310851888186948</v>
      </c>
      <c r="I845" s="122">
        <v>0.76913693843314745</v>
      </c>
      <c r="J845" s="122">
        <v>0.2421166305803153</v>
      </c>
      <c r="K845" s="100">
        <v>0.37623890151056072</v>
      </c>
      <c r="L845" s="101"/>
      <c r="M845" s="102">
        <v>844</v>
      </c>
      <c r="N845" s="125">
        <v>0.93663905854907059</v>
      </c>
      <c r="O845" s="125">
        <v>-1.0462141438757115</v>
      </c>
      <c r="P845" s="125">
        <v>-0.92434447317437407</v>
      </c>
      <c r="Q845" s="125">
        <v>-1.1036937567304503</v>
      </c>
      <c r="R845" s="125">
        <v>-1.4195963075980087</v>
      </c>
      <c r="S845" s="125">
        <v>0.2944593026052979</v>
      </c>
      <c r="T845" s="125">
        <v>0.34009768878211222</v>
      </c>
      <c r="U845" s="122">
        <v>0.7360075170476057</v>
      </c>
      <c r="V845" s="122">
        <v>-0.69951016745766281</v>
      </c>
      <c r="W845" s="94">
        <v>-0.3153738713158814</v>
      </c>
      <c r="X845" s="56"/>
      <c r="Y845" s="95">
        <v>844</v>
      </c>
      <c r="Z845" s="122">
        <f>(幕後結果!$AB$2+幕後結果!$AB$4*幕後結果_最佳化!$N1846)*12/3</f>
        <v>-0.86801046327481901</v>
      </c>
      <c r="AA845" s="122">
        <f>(幕後結果!$AC$2+幕後結果!$AC$4*幕後結果_最佳化!$O1846)*12/3</f>
        <v>-1.0909072137597562</v>
      </c>
      <c r="AB845" s="122">
        <f>(幕後結果!$AD$2+幕後結果!$AD$4*幕後結果_最佳化!$P1846)*12/3</f>
        <v>-1.3945508167708687</v>
      </c>
      <c r="AC845" s="122">
        <f>(幕後結果!$AE$2+幕後結果!$AE$4*幕後結果_最佳化!$Q1846)*12/3</f>
        <v>-1.5619477298132571</v>
      </c>
      <c r="AD845" s="122">
        <f>(幕後結果!$AF$2+幕後結果!$AF$4*幕後結果_最佳化!$R1846)*12/3</f>
        <v>-2.0259377109623329</v>
      </c>
      <c r="AE845" s="122">
        <f>(幕後結果!$AG$2+幕後結果!$AG$4*幕後結果_最佳化!$S1846)*12/3</f>
        <v>7.8392799096692611E-2</v>
      </c>
      <c r="AF845" s="122">
        <f>(幕後結果!$AH$2+幕後結果!$AH$4*幕後結果_最佳化!$T1846)*12/3</f>
        <v>0.24316237795912446</v>
      </c>
      <c r="AG845" s="122">
        <f>(幕後結果!$AI$2+幕後結果!$AI$4*幕後結果_最佳化!$U1846)*12/3</f>
        <v>-0.53756473574314956</v>
      </c>
      <c r="AH845" s="122">
        <f>(幕後結果!$AJ$2+幕後結果!$AJ$4*幕後結果_最佳化!$V1846)*12/3</f>
        <v>0.80061222649451536</v>
      </c>
      <c r="AI845" s="96">
        <f>(幕後結果!$AK$2+幕後結果!$AK$4*幕後結果_最佳化!$W1846)*12/3</f>
        <v>-2.4520273117652289</v>
      </c>
      <c r="AJ845" s="56"/>
      <c r="AK845" s="56"/>
      <c r="AL845" s="56"/>
      <c r="AM845" s="104">
        <v>844</v>
      </c>
      <c r="AN845" s="122">
        <f t="shared" si="170"/>
        <v>0.17632070937621272</v>
      </c>
      <c r="AO845" s="122">
        <f t="shared" si="171"/>
        <v>2.69939587879627E-2</v>
      </c>
      <c r="AP845" s="122">
        <f t="shared" si="172"/>
        <v>1.3938141863894473E-2</v>
      </c>
      <c r="AQ845" s="122">
        <f t="shared" si="173"/>
        <v>7.2754631117949442E-2</v>
      </c>
      <c r="AR845" s="122">
        <f t="shared" si="174"/>
        <v>0.13774155390553577</v>
      </c>
      <c r="AS845" s="122">
        <f t="shared" si="175"/>
        <v>6.9443321460883597E-2</v>
      </c>
      <c r="AT845" s="122">
        <f t="shared" si="176"/>
        <v>0.15884626139457594</v>
      </c>
      <c r="AU845" s="122">
        <f t="shared" si="177"/>
        <v>0.11043461606382989</v>
      </c>
      <c r="AV845" s="122">
        <f t="shared" si="178"/>
        <v>0.1903587298875731</v>
      </c>
      <c r="AW845" s="122">
        <f t="shared" si="179"/>
        <v>4.3168076141582377E-2</v>
      </c>
      <c r="AX845" s="122">
        <f t="shared" si="180"/>
        <v>1</v>
      </c>
      <c r="AY845" s="122">
        <f>SUMPRODUCT(AN845:AW845,幕後結果_最佳化!$Z$1005:$AI$1005)</f>
        <v>-5.6768524072598123E-2</v>
      </c>
      <c r="AZ845" s="122">
        <f>(SUMPRODUCT(AN845:AW845,MMULT(AN845:AW845,幕後結果!$AB$9:$AK$18)))*252</f>
        <v>5.3111146423422746E-2</v>
      </c>
      <c r="BA845" s="122">
        <f t="shared" si="181"/>
        <v>0.2304585568457434</v>
      </c>
      <c r="BB845" s="98">
        <f t="shared" si="182"/>
        <v>-0.43247916430940292</v>
      </c>
      <c r="BC845" s="56"/>
      <c r="BD845" s="56"/>
    </row>
    <row r="846" spans="1:56">
      <c r="A846" s="91">
        <v>845</v>
      </c>
      <c r="B846" s="122">
        <v>4.4711594945039623E-2</v>
      </c>
      <c r="C846" s="122">
        <v>0.24517800065900031</v>
      </c>
      <c r="D846" s="122">
        <v>0.26828676215243741</v>
      </c>
      <c r="E846" s="122">
        <v>0.65942529311269182</v>
      </c>
      <c r="F846" s="122">
        <v>0.61079860863762447</v>
      </c>
      <c r="G846" s="122">
        <v>4.0576216745173976E-3</v>
      </c>
      <c r="H846" s="122">
        <v>0.56372807688540783</v>
      </c>
      <c r="I846" s="122">
        <v>6.9792221450932779E-3</v>
      </c>
      <c r="J846" s="122">
        <v>0.30977706180728948</v>
      </c>
      <c r="K846" s="100">
        <v>0.21979352866029522</v>
      </c>
      <c r="L846" s="101"/>
      <c r="M846" s="102">
        <v>845</v>
      </c>
      <c r="N846" s="125">
        <v>-1.6984482613885978</v>
      </c>
      <c r="O846" s="125">
        <v>-0.68974271100793039</v>
      </c>
      <c r="P846" s="125">
        <v>-0.618002752363916</v>
      </c>
      <c r="Q846" s="125">
        <v>0.41089515699801821</v>
      </c>
      <c r="R846" s="125">
        <v>0.28140108929457491</v>
      </c>
      <c r="S846" s="125">
        <v>-2.6472370954565974</v>
      </c>
      <c r="T846" s="125">
        <v>0.16042811200517376</v>
      </c>
      <c r="U846" s="122">
        <v>-2.4583310341872</v>
      </c>
      <c r="V846" s="122">
        <v>-0.49648236899344794</v>
      </c>
      <c r="W846" s="94">
        <v>-0.77289071989781288</v>
      </c>
      <c r="X846" s="56"/>
      <c r="Y846" s="95">
        <v>845</v>
      </c>
      <c r="Z846" s="122">
        <f>(幕後結果!$AB$2+幕後結果!$AB$4*幕後結果_最佳化!$N1847)*12/3</f>
        <v>-3.5670287888952443</v>
      </c>
      <c r="AA846" s="122">
        <f>(幕後結果!$AC$2+幕後結果!$AC$4*幕後結果_最佳化!$O1847)*12/3</f>
        <v>-0.75773294891677845</v>
      </c>
      <c r="AB846" s="122">
        <f>(幕後結果!$AD$2+幕後結果!$AD$4*幕後結果_最佳化!$P1847)*12/3</f>
        <v>-1.3760204285018138</v>
      </c>
      <c r="AC846" s="122">
        <f>(幕後結果!$AE$2+幕後結果!$AE$4*幕後結果_最佳化!$Q1847)*12/3</f>
        <v>-0.12952075128866858</v>
      </c>
      <c r="AD846" s="122">
        <f>(幕後結果!$AF$2+幕後結果!$AF$4*幕後結果_最佳化!$R1847)*12/3</f>
        <v>1.2181400836539493</v>
      </c>
      <c r="AE846" s="122">
        <f>(幕後結果!$AG$2+幕後結果!$AG$4*幕後結果_最佳化!$S1847)*12/3</f>
        <v>-1.9177476052243803</v>
      </c>
      <c r="AF846" s="122">
        <f>(幕後結果!$AH$2+幕後結果!$AH$4*幕後結果_最佳化!$T1847)*12/3</f>
        <v>9.5827743017391179E-2</v>
      </c>
      <c r="AG846" s="122">
        <f>(幕後結果!$AI$2+幕後結果!$AI$4*幕後結果_最佳化!$U1847)*12/3</f>
        <v>-3.5153946469058011</v>
      </c>
      <c r="AH846" s="122">
        <f>(幕後結果!$AJ$2+幕後結果!$AJ$4*幕後結果_最佳化!$V1847)*12/3</f>
        <v>-9.224275941734239E-2</v>
      </c>
      <c r="AI846" s="96">
        <f>(幕後結果!$AK$2+幕後結果!$AK$4*幕後結果_最佳化!$W1847)*12/3</f>
        <v>-5.1251228086435541</v>
      </c>
      <c r="AJ846" s="56"/>
      <c r="AK846" s="56"/>
      <c r="AL846" s="56"/>
      <c r="AM846" s="104">
        <v>845</v>
      </c>
      <c r="AN846" s="122">
        <f t="shared" si="170"/>
        <v>4.5267612767439395E-2</v>
      </c>
      <c r="AO846" s="122">
        <f t="shared" si="171"/>
        <v>0.17475788475271992</v>
      </c>
      <c r="AP846" s="122">
        <f t="shared" si="172"/>
        <v>4.2099383975638437E-3</v>
      </c>
      <c r="AQ846" s="122">
        <f t="shared" si="173"/>
        <v>0.25436216993315086</v>
      </c>
      <c r="AR846" s="122">
        <f t="shared" si="174"/>
        <v>7.7218302448026799E-2</v>
      </c>
      <c r="AS846" s="122">
        <f t="shared" si="175"/>
        <v>0.11383145040117304</v>
      </c>
      <c r="AT846" s="122">
        <f t="shared" si="176"/>
        <v>1.2989384287576965E-2</v>
      </c>
      <c r="AU846" s="122">
        <f t="shared" si="177"/>
        <v>9.6189295730745306E-2</v>
      </c>
      <c r="AV846" s="122">
        <f t="shared" si="178"/>
        <v>0.21124830391509858</v>
      </c>
      <c r="AW846" s="122">
        <f t="shared" si="179"/>
        <v>9.9256573665053183E-3</v>
      </c>
      <c r="AX846" s="122">
        <f t="shared" si="180"/>
        <v>1.0000000000000002</v>
      </c>
      <c r="AY846" s="122">
        <f>SUMPRODUCT(AN846:AW846,幕後結果_最佳化!$Z$1005:$AI$1005)</f>
        <v>0.21940746764996893</v>
      </c>
      <c r="AZ846" s="122">
        <f>(SUMPRODUCT(AN846:AW846,MMULT(AN846:AW846,幕後結果!$AB$9:$AK$18)))*252</f>
        <v>6.0336718706594558E-2</v>
      </c>
      <c r="BA846" s="122">
        <f t="shared" si="181"/>
        <v>0.24563533684426303</v>
      </c>
      <c r="BB846" s="98">
        <f t="shared" si="182"/>
        <v>0.71857522585147293</v>
      </c>
      <c r="BC846" s="56"/>
      <c r="BD846" s="56"/>
    </row>
    <row r="847" spans="1:56">
      <c r="A847" s="91">
        <v>846</v>
      </c>
      <c r="B847" s="122">
        <v>0.75191356690601441</v>
      </c>
      <c r="C847" s="122">
        <v>0.60386929170659664</v>
      </c>
      <c r="D847" s="122">
        <v>0.74212568704565651</v>
      </c>
      <c r="E847" s="122">
        <v>0.29551493969259579</v>
      </c>
      <c r="F847" s="122">
        <v>0.33675656083895711</v>
      </c>
      <c r="G847" s="122">
        <v>0.81794629455859202</v>
      </c>
      <c r="H847" s="122">
        <v>0.95622535235050798</v>
      </c>
      <c r="I847" s="122">
        <v>0.50891725507365115</v>
      </c>
      <c r="J847" s="122">
        <v>0.36830496415874259</v>
      </c>
      <c r="K847" s="100">
        <v>0.11962900210149607</v>
      </c>
      <c r="L847" s="101"/>
      <c r="M847" s="102">
        <v>846</v>
      </c>
      <c r="N847" s="125">
        <v>0.68052378588170526</v>
      </c>
      <c r="O847" s="125">
        <v>0.26337518308118957</v>
      </c>
      <c r="P847" s="125">
        <v>0.64991268185234363</v>
      </c>
      <c r="Q847" s="125">
        <v>-0.53734420021288887</v>
      </c>
      <c r="R847" s="125">
        <v>-0.42133137637307133</v>
      </c>
      <c r="S847" s="125">
        <v>0.90756629071544104</v>
      </c>
      <c r="T847" s="125">
        <v>1.7084693151008801</v>
      </c>
      <c r="U847" s="122">
        <v>2.2354105307017577E-2</v>
      </c>
      <c r="V847" s="122">
        <v>-0.33634604919061822</v>
      </c>
      <c r="W847" s="94">
        <v>-1.1768434308957012</v>
      </c>
      <c r="X847" s="56"/>
      <c r="Y847" s="95">
        <v>846</v>
      </c>
      <c r="Z847" s="122">
        <f>(幕後結果!$AB$2+幕後結果!$AB$4*幕後結果_最佳化!$N1848)*12/3</f>
        <v>-1.130339460560891</v>
      </c>
      <c r="AA847" s="122">
        <f>(幕後結果!$AC$2+幕後結果!$AC$4*幕後結果_最佳化!$O1848)*12/3</f>
        <v>0.28986891275236104</v>
      </c>
      <c r="AB847" s="122">
        <f>(幕後結果!$AD$2+幕後結果!$AD$4*幕後結果_最佳化!$P1848)*12/3</f>
        <v>0.93885455146196461</v>
      </c>
      <c r="AC847" s="122">
        <f>(幕後結果!$AE$2+幕後結果!$AE$4*幕後結果_最佳化!$Q1848)*12/3</f>
        <v>0.26511609094521904</v>
      </c>
      <c r="AD847" s="122">
        <f>(幕後結果!$AF$2+幕後結果!$AF$4*幕後結果_最佳化!$R1848)*12/3</f>
        <v>0.60044827875971374</v>
      </c>
      <c r="AE847" s="122">
        <f>(幕後結果!$AG$2+幕後結果!$AG$4*幕後結果_最佳化!$S1848)*12/3</f>
        <v>0.46959757162765109</v>
      </c>
      <c r="AF847" s="122">
        <f>(幕後結果!$AH$2+幕後結果!$AH$4*幕後結果_最佳化!$T1848)*12/3</f>
        <v>1.8116464320530448</v>
      </c>
      <c r="AG847" s="122">
        <f>(幕後結果!$AI$2+幕後結果!$AI$4*幕後結果_最佳化!$U1848)*12/3</f>
        <v>-0.28749478642032517</v>
      </c>
      <c r="AH847" s="122">
        <f>(幕後結果!$AJ$2+幕後結果!$AJ$4*幕後結果_最佳化!$V1848)*12/3</f>
        <v>1.115357482487173</v>
      </c>
      <c r="AI847" s="96">
        <f>(幕後結果!$AK$2+幕後結果!$AK$4*幕後結果_最佳化!$W1848)*12/3</f>
        <v>-2.6808245418282337</v>
      </c>
      <c r="AJ847" s="56"/>
      <c r="AK847" s="56"/>
      <c r="AL847" s="56"/>
      <c r="AM847" s="104">
        <v>846</v>
      </c>
      <c r="AN847" s="122">
        <f t="shared" si="170"/>
        <v>0.1434395935850766</v>
      </c>
      <c r="AO847" s="122">
        <f t="shared" si="171"/>
        <v>0.23025017924175256</v>
      </c>
      <c r="AP847" s="122">
        <f t="shared" si="172"/>
        <v>1.6910242229532118E-2</v>
      </c>
      <c r="AQ847" s="122">
        <f t="shared" si="173"/>
        <v>0.11334011754258994</v>
      </c>
      <c r="AR847" s="122">
        <f t="shared" si="174"/>
        <v>0.19344651939279403</v>
      </c>
      <c r="AS847" s="122">
        <f t="shared" si="175"/>
        <v>8.0313441431682005E-3</v>
      </c>
      <c r="AT847" s="122">
        <f t="shared" si="176"/>
        <v>5.0629232429770542E-2</v>
      </c>
      <c r="AU847" s="122">
        <f t="shared" si="177"/>
        <v>3.6874460220051326E-3</v>
      </c>
      <c r="AV847" s="122">
        <f t="shared" si="178"/>
        <v>0.10370021864385243</v>
      </c>
      <c r="AW847" s="122">
        <f t="shared" si="179"/>
        <v>0.13656510676945835</v>
      </c>
      <c r="AX847" s="122">
        <f t="shared" si="180"/>
        <v>0.99999999999999989</v>
      </c>
      <c r="AY847" s="122">
        <f>SUMPRODUCT(AN847:AW847,幕後結果_最佳化!$Z$1005:$AI$1005)</f>
        <v>-0.13737684811447082</v>
      </c>
      <c r="AZ847" s="122">
        <f>(SUMPRODUCT(AN847:AW847,MMULT(AN847:AW847,幕後結果!$AB$9:$AK$18)))*252</f>
        <v>8.1308805110386878E-2</v>
      </c>
      <c r="BA847" s="122">
        <f t="shared" si="181"/>
        <v>0.28514698860480164</v>
      </c>
      <c r="BB847" s="98">
        <f t="shared" si="182"/>
        <v>-0.63222427491361233</v>
      </c>
      <c r="BC847" s="56"/>
      <c r="BD847" s="56"/>
    </row>
    <row r="848" spans="1:56">
      <c r="A848" s="91">
        <v>847</v>
      </c>
      <c r="B848" s="122">
        <v>0.40983702812191725</v>
      </c>
      <c r="C848" s="122">
        <v>0.12236413772173682</v>
      </c>
      <c r="D848" s="122">
        <v>0.32244738662209271</v>
      </c>
      <c r="E848" s="122">
        <v>0.6370563423317932</v>
      </c>
      <c r="F848" s="122">
        <v>0.27878845651670114</v>
      </c>
      <c r="G848" s="122">
        <v>0.48050819728455862</v>
      </c>
      <c r="H848" s="122">
        <v>0.25023631390221546</v>
      </c>
      <c r="I848" s="122">
        <v>1.8112578093734344E-2</v>
      </c>
      <c r="J848" s="122">
        <v>8.7328866208184808E-2</v>
      </c>
      <c r="K848" s="100">
        <v>0.62706230075743696</v>
      </c>
      <c r="L848" s="101"/>
      <c r="M848" s="102">
        <v>847</v>
      </c>
      <c r="N848" s="125">
        <v>-0.22796422030080832</v>
      </c>
      <c r="O848" s="125">
        <v>-1.1632495317780156</v>
      </c>
      <c r="P848" s="125">
        <v>-0.46086596256913126</v>
      </c>
      <c r="Q848" s="125">
        <v>0.35060152094548419</v>
      </c>
      <c r="R848" s="125">
        <v>-0.58644440243448781</v>
      </c>
      <c r="S848" s="125">
        <v>-4.8878159097589045E-2</v>
      </c>
      <c r="T848" s="125">
        <v>-0.67374628859889107</v>
      </c>
      <c r="U848" s="122">
        <v>-2.0943910859752548</v>
      </c>
      <c r="V848" s="122">
        <v>-1.357388713830247</v>
      </c>
      <c r="W848" s="94">
        <v>0.32408273385508535</v>
      </c>
      <c r="X848" s="56"/>
      <c r="Y848" s="95">
        <v>847</v>
      </c>
      <c r="Z848" s="122">
        <f>(幕後結果!$AB$2+幕後結果!$AB$4*幕後結果_最佳化!$N1849)*12/3</f>
        <v>-2.0608686915053012</v>
      </c>
      <c r="AA848" s="122">
        <f>(幕後結果!$AC$2+幕後結果!$AC$4*幕後結果_最佳化!$O1849)*12/3</f>
        <v>-1.2340580303372897</v>
      </c>
      <c r="AB848" s="122">
        <f>(幕後結果!$AD$2+幕後結果!$AD$4*幕後結果_最佳化!$P1849)*12/3</f>
        <v>-1.1315681769032033</v>
      </c>
      <c r="AC848" s="122">
        <f>(幕後結果!$AE$2+幕後結果!$AE$4*幕後結果_最佳化!$Q1849)*12/3</f>
        <v>-1.7458780245205474E-2</v>
      </c>
      <c r="AD848" s="122">
        <f>(幕後結果!$AF$2+幕後結果!$AF$4*幕後結果_最佳化!$R1849)*12/3</f>
        <v>-0.12060821902492025</v>
      </c>
      <c r="AE848" s="122">
        <f>(幕後結果!$AG$2+幕後結果!$AG$4*幕後結果_最佳化!$S1849)*12/3</f>
        <v>-0.1102156057168603</v>
      </c>
      <c r="AF848" s="122">
        <f>(幕後結果!$AH$2+幕後結果!$AH$4*幕後結果_最佳化!$T1849)*12/3</f>
        <v>-0.77694875128241303</v>
      </c>
      <c r="AG848" s="122">
        <f>(幕後結果!$AI$2+幕後結果!$AI$4*幕後結果_最佳化!$U1849)*12/3</f>
        <v>-3.211229774847475</v>
      </c>
      <c r="AH848" s="122">
        <f>(幕後結果!$AJ$2+幕後結果!$AJ$4*幕後結果_最佳化!$V1849)*12/3</f>
        <v>6.106463123161987E-2</v>
      </c>
      <c r="AI848" s="96">
        <f>(幕後結果!$AK$2+幕後結果!$AK$4*幕後結果_最佳化!$W1849)*12/3</f>
        <v>-3.347465200501734</v>
      </c>
      <c r="AJ848" s="56"/>
      <c r="AK848" s="56"/>
      <c r="AL848" s="56"/>
      <c r="AM848" s="104">
        <v>847</v>
      </c>
      <c r="AN848" s="122">
        <f t="shared" si="170"/>
        <v>0.1447435375655117</v>
      </c>
      <c r="AO848" s="122">
        <f t="shared" si="171"/>
        <v>3.8771967299545539E-2</v>
      </c>
      <c r="AP848" s="122">
        <f t="shared" si="172"/>
        <v>4.3699450498648998E-2</v>
      </c>
      <c r="AQ848" s="122">
        <f t="shared" si="173"/>
        <v>0.13486132631456743</v>
      </c>
      <c r="AR848" s="122">
        <f t="shared" si="174"/>
        <v>3.5694424379489026E-2</v>
      </c>
      <c r="AS848" s="122">
        <f t="shared" si="175"/>
        <v>0.16020732626044615</v>
      </c>
      <c r="AT848" s="122">
        <f t="shared" si="176"/>
        <v>0.1423443266090571</v>
      </c>
      <c r="AU848" s="122">
        <f t="shared" si="177"/>
        <v>0.13396893511787736</v>
      </c>
      <c r="AV848" s="122">
        <f t="shared" si="178"/>
        <v>0.15976524846896645</v>
      </c>
      <c r="AW848" s="122">
        <f t="shared" si="179"/>
        <v>5.9434574858901737E-3</v>
      </c>
      <c r="AX848" s="122">
        <f t="shared" si="180"/>
        <v>1</v>
      </c>
      <c r="AY848" s="122">
        <f>SUMPRODUCT(AN848:AW848,幕後結果_最佳化!$Z$1005:$AI$1005)</f>
        <v>-7.5794363015750987E-2</v>
      </c>
      <c r="AZ848" s="122">
        <f>(SUMPRODUCT(AN848:AW848,MMULT(AN848:AW848,幕後結果!$AB$9:$AK$18)))*252</f>
        <v>4.4471930089760164E-2</v>
      </c>
      <c r="BA848" s="122">
        <f t="shared" si="181"/>
        <v>0.2108836885341305</v>
      </c>
      <c r="BB848" s="98">
        <f t="shared" si="182"/>
        <v>-0.56284278713448654</v>
      </c>
      <c r="BC848" s="56"/>
      <c r="BD848" s="56"/>
    </row>
    <row r="849" spans="1:56">
      <c r="A849" s="91">
        <v>848</v>
      </c>
      <c r="B849" s="122">
        <v>0.48679145039966287</v>
      </c>
      <c r="C849" s="122">
        <v>0.34205035455384158</v>
      </c>
      <c r="D849" s="122">
        <v>0.40041749069010546</v>
      </c>
      <c r="E849" s="122">
        <v>0.42017657821498111</v>
      </c>
      <c r="F849" s="122">
        <v>0.77141532428118653</v>
      </c>
      <c r="G849" s="122">
        <v>0.97233750405916464</v>
      </c>
      <c r="H849" s="122">
        <v>0.60313669823708094</v>
      </c>
      <c r="I849" s="122">
        <v>6.8214517987925216E-2</v>
      </c>
      <c r="J849" s="122">
        <v>0.43427309542125636</v>
      </c>
      <c r="K849" s="100">
        <v>0.14417018935181281</v>
      </c>
      <c r="L849" s="101"/>
      <c r="M849" s="102">
        <v>848</v>
      </c>
      <c r="N849" s="125">
        <v>-3.3114975222033244E-2</v>
      </c>
      <c r="O849" s="125">
        <v>-0.40687376008142634</v>
      </c>
      <c r="P849" s="125">
        <v>-0.25226662765932595</v>
      </c>
      <c r="Q849" s="125">
        <v>-0.20144177049770581</v>
      </c>
      <c r="R849" s="125">
        <v>0.74351597828216476</v>
      </c>
      <c r="S849" s="125">
        <v>1.9163151638244378</v>
      </c>
      <c r="T849" s="125">
        <v>0.26147451065764288</v>
      </c>
      <c r="U849" s="122">
        <v>-1.4892215571657847</v>
      </c>
      <c r="V849" s="122">
        <v>-0.16550541146015391</v>
      </c>
      <c r="W849" s="94">
        <v>-1.0617694130427013</v>
      </c>
      <c r="X849" s="56"/>
      <c r="Y849" s="95">
        <v>848</v>
      </c>
      <c r="Z849" s="122">
        <f>(幕後結果!$AB$2+幕後結果!$AB$4*幕後結果_最佳化!$N1850)*12/3</f>
        <v>-1.8612921236922242</v>
      </c>
      <c r="AA849" s="122">
        <f>(幕後結果!$AC$2+幕後結果!$AC$4*幕後結果_最佳化!$O1850)*12/3</f>
        <v>-0.43086516510009853</v>
      </c>
      <c r="AB849" s="122">
        <f>(幕後結果!$AD$2+幕後結果!$AD$4*幕後結果_最佳化!$P1850)*12/3</f>
        <v>-0.52286065796246395</v>
      </c>
      <c r="AC849" s="122">
        <f>(幕後結果!$AE$2+幕後結果!$AE$4*幕後結果_最佳化!$Q1850)*12/3</f>
        <v>-0.20082585924500992</v>
      </c>
      <c r="AD849" s="122">
        <f>(幕後結果!$AF$2+幕後結果!$AF$4*幕後結果_最佳化!$R1850)*12/3</f>
        <v>2.2960416617918482</v>
      </c>
      <c r="AE849" s="122">
        <f>(幕後結果!$AG$2+幕後結果!$AG$4*幕後結果_最佳化!$S1850)*12/3</f>
        <v>1.0619156300924832</v>
      </c>
      <c r="AF849" s="122">
        <f>(幕後結果!$AH$2+幕後結果!$AH$4*幕後結果_最佳化!$T1850)*12/3</f>
        <v>0.15122067205533718</v>
      </c>
      <c r="AG849" s="122">
        <f>(幕後結果!$AI$2+幕後結果!$AI$4*幕後結果_最佳化!$U1850)*12/3</f>
        <v>-1.9920222034407722</v>
      </c>
      <c r="AH849" s="122">
        <f>(幕後結果!$AJ$2+幕後結果!$AJ$4*幕後結果_最佳化!$V1850)*12/3</f>
        <v>1.3707461331363664</v>
      </c>
      <c r="AI849" s="96">
        <f>(幕後結果!$AK$2+幕後結果!$AK$4*幕後結果_最佳化!$W1850)*12/3</f>
        <v>-3.4130048394474599</v>
      </c>
      <c r="AJ849" s="56"/>
      <c r="AK849" s="56"/>
      <c r="AL849" s="56"/>
      <c r="AM849" s="104">
        <v>848</v>
      </c>
      <c r="AN849" s="122">
        <f t="shared" si="170"/>
        <v>0.12112409368445172</v>
      </c>
      <c r="AO849" s="122">
        <f t="shared" si="171"/>
        <v>3.6320766501068261E-2</v>
      </c>
      <c r="AP849" s="122">
        <f t="shared" si="172"/>
        <v>4.3843257235584548E-2</v>
      </c>
      <c r="AQ849" s="122">
        <f t="shared" si="173"/>
        <v>0.18704430718604159</v>
      </c>
      <c r="AR849" s="122">
        <f t="shared" si="174"/>
        <v>5.0038716844012669E-2</v>
      </c>
      <c r="AS849" s="122">
        <f t="shared" si="175"/>
        <v>0.16369208779693745</v>
      </c>
      <c r="AT849" s="122">
        <f t="shared" si="176"/>
        <v>3.3575062867293462E-2</v>
      </c>
      <c r="AU849" s="122">
        <f t="shared" si="177"/>
        <v>0.12232329135608422</v>
      </c>
      <c r="AV849" s="122">
        <f t="shared" si="178"/>
        <v>5.584819184519741E-2</v>
      </c>
      <c r="AW849" s="122">
        <f t="shared" si="179"/>
        <v>0.18619022468332863</v>
      </c>
      <c r="AX849" s="122">
        <f t="shared" si="180"/>
        <v>1</v>
      </c>
      <c r="AY849" s="122">
        <f>SUMPRODUCT(AN849:AW849,幕後結果_最佳化!$Z$1005:$AI$1005)</f>
        <v>-0.40879462238256992</v>
      </c>
      <c r="AZ849" s="122">
        <f>(SUMPRODUCT(AN849:AW849,MMULT(AN849:AW849,幕後結果!$AB$9:$AK$18)))*252</f>
        <v>7.0839710223806834E-2</v>
      </c>
      <c r="BA849" s="122">
        <f t="shared" si="181"/>
        <v>0.26615730353271699</v>
      </c>
      <c r="BB849" s="98">
        <f t="shared" si="182"/>
        <v>-1.6970964778618072</v>
      </c>
      <c r="BC849" s="56"/>
      <c r="BD849" s="56"/>
    </row>
    <row r="850" spans="1:56">
      <c r="A850" s="91">
        <v>849</v>
      </c>
      <c r="B850" s="122">
        <v>0.39303475386198561</v>
      </c>
      <c r="C850" s="122">
        <v>0.88849978383259831</v>
      </c>
      <c r="D850" s="122">
        <v>0.93685398219833282</v>
      </c>
      <c r="E850" s="122">
        <v>0.26894660116147429</v>
      </c>
      <c r="F850" s="122">
        <v>0.94434541267196748</v>
      </c>
      <c r="G850" s="122">
        <v>0.31882214586232926</v>
      </c>
      <c r="H850" s="122">
        <v>0.96038938640658111</v>
      </c>
      <c r="I850" s="122">
        <v>0.81338678750281646</v>
      </c>
      <c r="J850" s="122">
        <v>0.44782565082859382</v>
      </c>
      <c r="K850" s="100">
        <v>0.36265006229120189</v>
      </c>
      <c r="L850" s="101"/>
      <c r="M850" s="102">
        <v>849</v>
      </c>
      <c r="N850" s="125">
        <v>-0.27141806728340068</v>
      </c>
      <c r="O850" s="125">
        <v>1.2185884570626877</v>
      </c>
      <c r="P850" s="125">
        <v>1.5288887098011634</v>
      </c>
      <c r="Q850" s="125">
        <v>-0.61600199617809592</v>
      </c>
      <c r="R850" s="125">
        <v>1.5923362381053292</v>
      </c>
      <c r="S850" s="125">
        <v>-0.470995019262611</v>
      </c>
      <c r="T850" s="125">
        <v>1.7552226728072902</v>
      </c>
      <c r="U850" s="122">
        <v>0.89044604987350229</v>
      </c>
      <c r="V850" s="122">
        <v>-0.13115675907016242</v>
      </c>
      <c r="W850" s="94">
        <v>-0.35138421282250654</v>
      </c>
      <c r="X850" s="56"/>
      <c r="Y850" s="95">
        <v>849</v>
      </c>
      <c r="Z850" s="122">
        <f>(幕後結果!$AB$2+幕後結果!$AB$4*幕後結果_最佳化!$N1851)*12/3</f>
        <v>-2.1053767912700927</v>
      </c>
      <c r="AA850" s="122">
        <f>(幕後結果!$AC$2+幕後結果!$AC$4*幕後結果_最佳化!$O1851)*12/3</f>
        <v>1.2842780158450648</v>
      </c>
      <c r="AB850" s="122">
        <f>(幕後結果!$AD$2+幕後結果!$AD$4*幕後結果_最佳化!$P1851)*12/3</f>
        <v>2.1901690179133699</v>
      </c>
      <c r="AC850" s="122">
        <f>(幕後結果!$AE$2+幕後結果!$AE$4*幕後結果_最佳化!$Q1851)*12/3</f>
        <v>0.79750112750063851</v>
      </c>
      <c r="AD850" s="122">
        <f>(幕後結果!$AF$2+幕後結果!$AF$4*幕後結果_最佳化!$R1851)*12/3</f>
        <v>4.4949595680934848</v>
      </c>
      <c r="AE850" s="122">
        <f>(幕後結果!$AG$2+幕後結果!$AG$4*幕後結果_最佳化!$S1851)*12/3</f>
        <v>-0.63869462059824211</v>
      </c>
      <c r="AF850" s="122">
        <f>(幕後結果!$AH$2+幕後結果!$AH$4*幕後結果_最佳化!$T1851)*12/3</f>
        <v>2.1299970107206017</v>
      </c>
      <c r="AG850" s="122">
        <f>(幕後結果!$AI$2+幕後結果!$AI$4*幕後結果_最佳化!$U1851)*12/3</f>
        <v>1.5260489176038954</v>
      </c>
      <c r="AH850" s="122">
        <f>(幕後結果!$AJ$2+幕後結果!$AJ$4*幕後結果_最佳化!$V1851)*12/3</f>
        <v>0.37131836918533373</v>
      </c>
      <c r="AI850" s="96">
        <f>(幕後結果!$AK$2+幕後結果!$AK$4*幕後結果_最佳化!$W1851)*12/3</f>
        <v>1.8094898523075553E-2</v>
      </c>
      <c r="AJ850" s="56"/>
      <c r="AK850" s="56"/>
      <c r="AL850" s="56"/>
      <c r="AM850" s="104">
        <v>849</v>
      </c>
      <c r="AN850" s="122">
        <f t="shared" si="170"/>
        <v>0.10621207608648775</v>
      </c>
      <c r="AO850" s="122">
        <f t="shared" si="171"/>
        <v>0.16614301468421885</v>
      </c>
      <c r="AP850" s="122">
        <f t="shared" si="172"/>
        <v>0.1414506652189006</v>
      </c>
      <c r="AQ850" s="122">
        <f t="shared" si="173"/>
        <v>0.11908334492893587</v>
      </c>
      <c r="AR850" s="122">
        <f t="shared" si="174"/>
        <v>7.5330338313016346E-2</v>
      </c>
      <c r="AS850" s="122">
        <f t="shared" si="175"/>
        <v>4.3147693977214664E-2</v>
      </c>
      <c r="AT850" s="122">
        <f t="shared" si="176"/>
        <v>9.7433186849676723E-2</v>
      </c>
      <c r="AU850" s="122">
        <f t="shared" si="177"/>
        <v>0.11751973210636936</v>
      </c>
      <c r="AV850" s="122">
        <f t="shared" si="178"/>
        <v>0.10081515380163569</v>
      </c>
      <c r="AW850" s="122">
        <f t="shared" si="179"/>
        <v>3.2864794033544108E-2</v>
      </c>
      <c r="AX850" s="122">
        <f t="shared" si="180"/>
        <v>1</v>
      </c>
      <c r="AY850" s="122">
        <f>SUMPRODUCT(AN850:AW850,幕後結果_最佳化!$Z$1005:$AI$1005)</f>
        <v>-6.1029285664579963E-2</v>
      </c>
      <c r="AZ850" s="122">
        <f>(SUMPRODUCT(AN850:AW850,MMULT(AN850:AW850,幕後結果!$AB$9:$AK$18)))*252</f>
        <v>6.370046545766378E-2</v>
      </c>
      <c r="BA850" s="122">
        <f t="shared" si="181"/>
        <v>0.25238951138599991</v>
      </c>
      <c r="BB850" s="98">
        <f t="shared" si="182"/>
        <v>-0.4117813180660761</v>
      </c>
      <c r="BC850" s="56"/>
      <c r="BD850" s="56"/>
    </row>
    <row r="851" spans="1:56">
      <c r="A851" s="91">
        <v>850</v>
      </c>
      <c r="B851" s="122">
        <v>0.31082303154875368</v>
      </c>
      <c r="C851" s="122">
        <v>0.77704227078174926</v>
      </c>
      <c r="D851" s="122">
        <v>0.43311003360446443</v>
      </c>
      <c r="E851" s="122">
        <v>0.42033458935017021</v>
      </c>
      <c r="F851" s="122">
        <v>0.22330761937527011</v>
      </c>
      <c r="G851" s="122">
        <v>0.48364858859243931</v>
      </c>
      <c r="H851" s="122">
        <v>0.33287245619409389</v>
      </c>
      <c r="I851" s="122">
        <v>0.597153491940696</v>
      </c>
      <c r="J851" s="122">
        <v>0.8321579545913329</v>
      </c>
      <c r="K851" s="100">
        <v>0.43305464580812525</v>
      </c>
      <c r="L851" s="101"/>
      <c r="M851" s="102">
        <v>850</v>
      </c>
      <c r="N851" s="125">
        <v>-0.49351879480825556</v>
      </c>
      <c r="O851" s="125">
        <v>0.76224220913002738</v>
      </c>
      <c r="P851" s="125">
        <v>-0.16846170608033423</v>
      </c>
      <c r="Q851" s="125">
        <v>-0.20103759355827422</v>
      </c>
      <c r="R851" s="125">
        <v>-0.76107003228725956</v>
      </c>
      <c r="S851" s="125">
        <v>-4.0998392751551496E-2</v>
      </c>
      <c r="T851" s="125">
        <v>-0.43199518544896631</v>
      </c>
      <c r="U851" s="122">
        <v>0.24598606956974506</v>
      </c>
      <c r="V851" s="122">
        <v>0.96272790148094189</v>
      </c>
      <c r="W851" s="94">
        <v>-0.1686025284572541</v>
      </c>
      <c r="X851" s="56"/>
      <c r="Y851" s="95">
        <v>850</v>
      </c>
      <c r="Z851" s="122">
        <f>(幕後結果!$AB$2+幕後結果!$AB$4*幕後結果_最佳化!$N1852)*12/3</f>
        <v>-2.3328660016608103</v>
      </c>
      <c r="AA851" s="122">
        <f>(幕後結果!$AC$2+幕後結果!$AC$4*幕後結果_最佳化!$O1852)*12/3</f>
        <v>0.79794645899546557</v>
      </c>
      <c r="AB851" s="122">
        <f>(幕後結果!$AD$2+幕後結果!$AD$4*幕後結果_最佳化!$P1852)*12/3</f>
        <v>3.1262460220439908E-3</v>
      </c>
      <c r="AC851" s="122">
        <f>(幕後結果!$AE$2+幕後結果!$AE$4*幕後結果_最佳化!$Q1852)*12/3</f>
        <v>0.1704469422936177</v>
      </c>
      <c r="AD851" s="122">
        <f>(幕後結果!$AF$2+幕後結果!$AF$4*幕後結果_最佳化!$R1852)*12/3</f>
        <v>-0.39509036713649781</v>
      </c>
      <c r="AE851" s="122">
        <f>(幕後結果!$AG$2+幕後結果!$AG$4*幕後結果_最佳化!$S1852)*12/3</f>
        <v>-5.6123716005233998E-2</v>
      </c>
      <c r="AF851" s="122">
        <f>(幕後結果!$AH$2+幕後結果!$AH$4*幕後結果_最佳化!$T1852)*12/3</f>
        <v>-0.18120081437729371</v>
      </c>
      <c r="AG851" s="122">
        <f>(幕後結果!$AI$2+幕後結果!$AI$4*幕後結果_最佳化!$U1852)*12/3</f>
        <v>0.20417542337599071</v>
      </c>
      <c r="AH851" s="122">
        <f>(幕後結果!$AJ$2+幕後結果!$AJ$4*幕後結果_最佳化!$V1852)*12/3</f>
        <v>1.7159198409360732</v>
      </c>
      <c r="AI851" s="96">
        <f>(幕後結果!$AK$2+幕後結果!$AK$4*幕後結果_最佳化!$W1852)*12/3</f>
        <v>-1.8738150233202997</v>
      </c>
      <c r="AJ851" s="56"/>
      <c r="AK851" s="56"/>
      <c r="AL851" s="56"/>
      <c r="AM851" s="104">
        <v>850</v>
      </c>
      <c r="AN851" s="122">
        <f t="shared" si="170"/>
        <v>1.0025204825464706E-2</v>
      </c>
      <c r="AO851" s="122">
        <f t="shared" si="171"/>
        <v>9.5238755977051948E-2</v>
      </c>
      <c r="AP851" s="122">
        <f t="shared" si="172"/>
        <v>3.9742273616460183E-2</v>
      </c>
      <c r="AQ851" s="122">
        <f t="shared" si="173"/>
        <v>0.10894597316286078</v>
      </c>
      <c r="AR851" s="122">
        <f t="shared" si="174"/>
        <v>0.11074772058240695</v>
      </c>
      <c r="AS851" s="122">
        <f t="shared" si="175"/>
        <v>0.16844713136350717</v>
      </c>
      <c r="AT851" s="122">
        <f t="shared" si="176"/>
        <v>0.13380804868293183</v>
      </c>
      <c r="AU851" s="122">
        <f t="shared" si="177"/>
        <v>0.13642158732384779</v>
      </c>
      <c r="AV851" s="122">
        <f t="shared" si="178"/>
        <v>8.9395558773471481E-2</v>
      </c>
      <c r="AW851" s="122">
        <f t="shared" si="179"/>
        <v>0.10722774569199699</v>
      </c>
      <c r="AX851" s="122">
        <f t="shared" si="180"/>
        <v>0.99999999999999989</v>
      </c>
      <c r="AY851" s="122">
        <f>SUMPRODUCT(AN851:AW851,幕後結果_最佳化!$Z$1005:$AI$1005)</f>
        <v>1.9465419169657744E-2</v>
      </c>
      <c r="AZ851" s="122">
        <f>(SUMPRODUCT(AN851:AW851,MMULT(AN851:AW851,幕後結果!$AB$9:$AK$18)))*252</f>
        <v>6.0207730597097477E-2</v>
      </c>
      <c r="BA851" s="122">
        <f t="shared" si="181"/>
        <v>0.24537263620277114</v>
      </c>
      <c r="BB851" s="98">
        <f t="shared" si="182"/>
        <v>-9.5506088995907346E-2</v>
      </c>
      <c r="BC851" s="56"/>
      <c r="BD851" s="56"/>
    </row>
    <row r="852" spans="1:56">
      <c r="A852" s="91">
        <v>851</v>
      </c>
      <c r="B852" s="122">
        <v>0.47439903228302094</v>
      </c>
      <c r="C852" s="122">
        <v>0.49837088463408552</v>
      </c>
      <c r="D852" s="122">
        <v>0.63149541485769323</v>
      </c>
      <c r="E852" s="122">
        <v>0.68380588060097436</v>
      </c>
      <c r="F852" s="122">
        <v>1.2295797028621269E-2</v>
      </c>
      <c r="G852" s="122">
        <v>0.45718744851921378</v>
      </c>
      <c r="H852" s="122">
        <v>0.5657698944318228</v>
      </c>
      <c r="I852" s="122">
        <v>0.84390957647617837</v>
      </c>
      <c r="J852" s="122">
        <v>0.57090263319014811</v>
      </c>
      <c r="K852" s="100">
        <v>0.66342637034576124</v>
      </c>
      <c r="L852" s="101"/>
      <c r="M852" s="102">
        <v>851</v>
      </c>
      <c r="N852" s="125">
        <v>-6.4216217227862263E-2</v>
      </c>
      <c r="O852" s="125">
        <v>-4.0835979883338674E-3</v>
      </c>
      <c r="P852" s="125">
        <v>0.33581660150603487</v>
      </c>
      <c r="Q852" s="125">
        <v>0.47836809350333787</v>
      </c>
      <c r="R852" s="125">
        <v>-2.2477584906649657</v>
      </c>
      <c r="S852" s="125">
        <v>-0.10752196971941713</v>
      </c>
      <c r="T852" s="125">
        <v>0.16561465805982364</v>
      </c>
      <c r="U852" s="122">
        <v>1.0106565348386365</v>
      </c>
      <c r="V852" s="122">
        <v>0.17867266540383142</v>
      </c>
      <c r="W852" s="94">
        <v>0.42183253078243904</v>
      </c>
      <c r="X852" s="56"/>
      <c r="Y852" s="95">
        <v>851</v>
      </c>
      <c r="Z852" s="122">
        <f>(幕後結果!$AB$2+幕後結果!$AB$4*幕後結果_最佳化!$N1853)*12/3</f>
        <v>-1.8931479265296323</v>
      </c>
      <c r="AA852" s="122">
        <f>(幕後結果!$AC$2+幕後結果!$AC$4*幕後結果_最佳化!$O1853)*12/3</f>
        <v>-5.387079066629461E-3</v>
      </c>
      <c r="AB852" s="122">
        <f>(幕後結果!$AD$2+幕後結果!$AD$4*幕後結果_最佳化!$P1853)*12/3</f>
        <v>0.32270159866153719</v>
      </c>
      <c r="AC852" s="122">
        <f>(幕後結果!$AE$2+幕後結果!$AE$4*幕後結果_最佳化!$Q1853)*12/3</f>
        <v>0.96356683653606501</v>
      </c>
      <c r="AD852" s="122">
        <f>(幕後結果!$AF$2+幕後結果!$AF$4*幕後結果_最佳化!$R1853)*12/3</f>
        <v>-2.686273982218133</v>
      </c>
      <c r="AE852" s="122">
        <f>(幕後結果!$AG$2+幕後結果!$AG$4*幕後結果_最佳化!$S1853)*12/3</f>
        <v>2.5248996815547459E-2</v>
      </c>
      <c r="AF852" s="122">
        <f>(幕後結果!$AH$2+幕後結果!$AH$4*幕後結果_最佳化!$T1853)*12/3</f>
        <v>0.25541770533251457</v>
      </c>
      <c r="AG852" s="122">
        <f>(幕後結果!$AI$2+幕後結果!$AI$4*幕後結果_最佳化!$U1853)*12/3</f>
        <v>0.23151916472372536</v>
      </c>
      <c r="AH852" s="122">
        <f>(幕後結果!$AJ$2+幕後結果!$AJ$4*幕後結果_最佳化!$V1853)*12/3</f>
        <v>1.1738147191738173</v>
      </c>
      <c r="AI852" s="96">
        <f>(幕後結果!$AK$2+幕後結果!$AK$4*幕後結果_最佳化!$W1853)*12/3</f>
        <v>-1.6562216836940722</v>
      </c>
      <c r="AJ852" s="56"/>
      <c r="AK852" s="56"/>
      <c r="AL852" s="56"/>
      <c r="AM852" s="104">
        <v>851</v>
      </c>
      <c r="AN852" s="122">
        <f t="shared" si="170"/>
        <v>7.9970836564583966E-2</v>
      </c>
      <c r="AO852" s="122">
        <f t="shared" si="171"/>
        <v>0.14885810577995962</v>
      </c>
      <c r="AP852" s="122">
        <f t="shared" si="172"/>
        <v>0.14076871249473377</v>
      </c>
      <c r="AQ852" s="122">
        <f t="shared" si="173"/>
        <v>1.7493332785655714E-2</v>
      </c>
      <c r="AR852" s="122">
        <f t="shared" si="174"/>
        <v>0.10162751671785952</v>
      </c>
      <c r="AS852" s="122">
        <f t="shared" si="175"/>
        <v>0.14014320892539819</v>
      </c>
      <c r="AT852" s="122">
        <f t="shared" si="176"/>
        <v>5.7436463761288852E-2</v>
      </c>
      <c r="AU852" s="122">
        <f t="shared" si="177"/>
        <v>0.10615754383001999</v>
      </c>
      <c r="AV852" s="122">
        <f t="shared" si="178"/>
        <v>7.4439389091297353E-2</v>
      </c>
      <c r="AW852" s="122">
        <f t="shared" si="179"/>
        <v>0.13310489004920309</v>
      </c>
      <c r="AX852" s="122">
        <f t="shared" si="180"/>
        <v>1</v>
      </c>
      <c r="AY852" s="122">
        <f>SUMPRODUCT(AN852:AW852,幕後結果_最佳化!$Z$1005:$AI$1005)</f>
        <v>-0.20729909845437169</v>
      </c>
      <c r="AZ852" s="122">
        <f>(SUMPRODUCT(AN852:AW852,MMULT(AN852:AW852,幕後結果!$AB$9:$AK$18)))*252</f>
        <v>6.766177307263771E-2</v>
      </c>
      <c r="BA852" s="122">
        <f t="shared" si="181"/>
        <v>0.2601187672441912</v>
      </c>
      <c r="BB852" s="98">
        <f t="shared" si="182"/>
        <v>-0.9618648477581504</v>
      </c>
      <c r="BC852" s="56"/>
      <c r="BD852" s="56"/>
    </row>
    <row r="853" spans="1:56">
      <c r="A853" s="91">
        <v>852</v>
      </c>
      <c r="B853" s="122">
        <v>0.32280185293679775</v>
      </c>
      <c r="C853" s="122">
        <v>0.36675779097889527</v>
      </c>
      <c r="D853" s="122">
        <v>0.74905615160767391</v>
      </c>
      <c r="E853" s="122">
        <v>0.97876309808102158</v>
      </c>
      <c r="F853" s="122">
        <v>0.8072770288909068</v>
      </c>
      <c r="G853" s="122">
        <v>0.27593398409660974</v>
      </c>
      <c r="H853" s="122">
        <v>0.34248968527879109</v>
      </c>
      <c r="I853" s="122">
        <v>0.261630377497857</v>
      </c>
      <c r="J853" s="122">
        <v>0.29191228323616492</v>
      </c>
      <c r="K853" s="100">
        <v>0.13165187511694909</v>
      </c>
      <c r="L853" s="101"/>
      <c r="M853" s="102">
        <v>852</v>
      </c>
      <c r="N853" s="125">
        <v>-0.45987812024606789</v>
      </c>
      <c r="O853" s="125">
        <v>-0.34045277367039573</v>
      </c>
      <c r="P853" s="125">
        <v>0.67152255346055334</v>
      </c>
      <c r="Q853" s="125">
        <v>2.0288477125990925</v>
      </c>
      <c r="R853" s="125">
        <v>0.86790572937374222</v>
      </c>
      <c r="S853" s="125">
        <v>-0.59496335224668129</v>
      </c>
      <c r="T853" s="125">
        <v>-0.40567778024772649</v>
      </c>
      <c r="U853" s="122">
        <v>-0.63832713016576625</v>
      </c>
      <c r="V853" s="122">
        <v>-0.54780680359633749</v>
      </c>
      <c r="W853" s="94">
        <v>-1.1186165726284365</v>
      </c>
      <c r="X853" s="56"/>
      <c r="Y853" s="95">
        <v>852</v>
      </c>
      <c r="Z853" s="122">
        <f>(幕後結果!$AB$2+幕後結果!$AB$4*幕後結果_最佳化!$N1854)*12/3</f>
        <v>-2.2984091559834057</v>
      </c>
      <c r="AA853" s="122">
        <f>(幕後結果!$AC$2+幕後結果!$AC$4*幕後結果_最佳化!$O1854)*12/3</f>
        <v>-0.36771666608211051</v>
      </c>
      <c r="AB853" s="122">
        <f>(幕後結果!$AD$2+幕後結果!$AD$4*幕後結果_最佳化!$P1854)*12/3</f>
        <v>0.48546101120685697</v>
      </c>
      <c r="AC853" s="122">
        <f>(幕後結果!$AE$2+幕後結果!$AE$4*幕後結果_最佳化!$Q1854)*12/3</f>
        <v>2.6053588649996149</v>
      </c>
      <c r="AD853" s="122">
        <f>(幕後結果!$AF$2+幕後結果!$AF$4*幕後結果_最佳化!$R1854)*12/3</f>
        <v>3.4254731439501103</v>
      </c>
      <c r="AE853" s="122">
        <f>(幕後結果!$AG$2+幕後結果!$AG$4*幕後結果_最佳化!$S1854)*12/3</f>
        <v>-0.30281416311257947</v>
      </c>
      <c r="AF853" s="122">
        <f>(幕後結果!$AH$2+幕後結果!$AH$4*幕後結果_最佳化!$T1854)*12/3</f>
        <v>-0.16080150179600966</v>
      </c>
      <c r="AG853" s="122">
        <f>(幕後結果!$AI$2+幕後結果!$AI$4*幕後結果_最佳化!$U1854)*12/3</f>
        <v>-0.96321678232302588</v>
      </c>
      <c r="AH853" s="122">
        <f>(幕後結果!$AJ$2+幕後結果!$AJ$4*幕後結果_最佳化!$V1854)*12/3</f>
        <v>0.13805426185421288</v>
      </c>
      <c r="AI853" s="96">
        <f>(幕後結果!$AK$2+幕後結果!$AK$4*幕後結果_最佳化!$W1854)*12/3</f>
        <v>-3.2077799725119314</v>
      </c>
      <c r="AJ853" s="56"/>
      <c r="AK853" s="56"/>
      <c r="AL853" s="56"/>
      <c r="AM853" s="104">
        <v>852</v>
      </c>
      <c r="AN853" s="122">
        <f t="shared" si="170"/>
        <v>0.12782902860838924</v>
      </c>
      <c r="AO853" s="122">
        <f t="shared" si="171"/>
        <v>9.3394157833008862E-2</v>
      </c>
      <c r="AP853" s="122">
        <f t="shared" si="172"/>
        <v>0.10843853634903458</v>
      </c>
      <c r="AQ853" s="122">
        <f t="shared" si="173"/>
        <v>0.1238422057660228</v>
      </c>
      <c r="AR853" s="122">
        <f t="shared" si="174"/>
        <v>2.6444119056462712E-2</v>
      </c>
      <c r="AS853" s="122">
        <f t="shared" si="175"/>
        <v>0.12108599225299806</v>
      </c>
      <c r="AT853" s="122">
        <f t="shared" si="176"/>
        <v>0.11346806187241772</v>
      </c>
      <c r="AU853" s="122">
        <f t="shared" si="177"/>
        <v>0.10704447351679977</v>
      </c>
      <c r="AV853" s="122">
        <f t="shared" si="178"/>
        <v>9.6396826908045338E-2</v>
      </c>
      <c r="AW853" s="122">
        <f t="shared" si="179"/>
        <v>8.2056597836821024E-2</v>
      </c>
      <c r="AX853" s="122">
        <f t="shared" si="180"/>
        <v>1.0000000000000002</v>
      </c>
      <c r="AY853" s="122">
        <f>SUMPRODUCT(AN853:AW853,幕後結果_最佳化!$Z$1005:$AI$1005)</f>
        <v>-0.23347671244234189</v>
      </c>
      <c r="AZ853" s="122">
        <f>(SUMPRODUCT(AN853:AW853,MMULT(AN853:AW853,幕後結果!$AB$9:$AK$18)))*252</f>
        <v>5.3889621488879311E-2</v>
      </c>
      <c r="BA853" s="122">
        <f t="shared" si="181"/>
        <v>0.2321413825427929</v>
      </c>
      <c r="BB853" s="98">
        <f t="shared" si="182"/>
        <v>-1.1905534007552259</v>
      </c>
      <c r="BC853" s="56"/>
      <c r="BD853" s="56"/>
    </row>
    <row r="854" spans="1:56">
      <c r="A854" s="91">
        <v>853</v>
      </c>
      <c r="B854" s="122">
        <v>0.39963118742213144</v>
      </c>
      <c r="C854" s="122">
        <v>0.91653233618538255</v>
      </c>
      <c r="D854" s="122">
        <v>0.90434125266759025</v>
      </c>
      <c r="E854" s="122">
        <v>0.57101170836395654</v>
      </c>
      <c r="F854" s="122">
        <v>0.149437659626521</v>
      </c>
      <c r="G854" s="122">
        <v>0.19275594117004013</v>
      </c>
      <c r="H854" s="122">
        <v>0.19067242925449746</v>
      </c>
      <c r="I854" s="122">
        <v>0.2783590673516001</v>
      </c>
      <c r="J854" s="122">
        <v>2.94229806639279E-2</v>
      </c>
      <c r="K854" s="100">
        <v>0.32449661105466032</v>
      </c>
      <c r="L854" s="101"/>
      <c r="M854" s="102">
        <v>853</v>
      </c>
      <c r="N854" s="125">
        <v>-0.25430184461025607</v>
      </c>
      <c r="O854" s="125">
        <v>1.3821184718126895</v>
      </c>
      <c r="P854" s="125">
        <v>1.3066915352584834</v>
      </c>
      <c r="Q854" s="125">
        <v>0.17895048240792411</v>
      </c>
      <c r="R854" s="125">
        <v>-1.0388482457935551</v>
      </c>
      <c r="S854" s="125">
        <v>-0.86778529363106482</v>
      </c>
      <c r="T854" s="125">
        <v>-0.87542103508095104</v>
      </c>
      <c r="U854" s="122">
        <v>-0.58772314935657488</v>
      </c>
      <c r="V854" s="122">
        <v>-1.8893424170408313</v>
      </c>
      <c r="W854" s="94">
        <v>-0.45516126918426131</v>
      </c>
      <c r="X854" s="56"/>
      <c r="Y854" s="95">
        <v>853</v>
      </c>
      <c r="Z854" s="122">
        <f>(幕後結果!$AB$2+幕後結果!$AB$4*幕後結果_最佳化!$N1855)*12/3</f>
        <v>-2.0878453044344649</v>
      </c>
      <c r="AA854" s="122">
        <f>(幕後結果!$AC$2+幕後結果!$AC$4*幕後結果_最佳化!$O1855)*12/3</f>
        <v>1.4575139391553888</v>
      </c>
      <c r="AB854" s="122">
        <f>(幕後結果!$AD$2+幕後結果!$AD$4*幕後結果_最佳化!$P1855)*12/3</f>
        <v>2.0109003803528025</v>
      </c>
      <c r="AC854" s="122">
        <f>(幕後結果!$AE$2+幕後結果!$AE$4*幕後結果_最佳化!$Q1855)*12/3</f>
        <v>1.5938158047129136</v>
      </c>
      <c r="AD854" s="122">
        <f>(幕後結果!$AF$2+幕後結果!$AF$4*幕後結果_最佳化!$R1855)*12/3</f>
        <v>-0.13614677569892231</v>
      </c>
      <c r="AE854" s="122">
        <f>(幕後結果!$AG$2+幕後結果!$AG$4*幕後結果_最佳化!$S1855)*12/3</f>
        <v>-0.56419795660856453</v>
      </c>
      <c r="AF854" s="122">
        <f>(幕後結果!$AH$2+幕後結果!$AH$4*幕後結果_最佳化!$T1855)*12/3</f>
        <v>-0.27986599106539178</v>
      </c>
      <c r="AG854" s="122">
        <f>(幕後結果!$AI$2+幕後結果!$AI$4*幕後結果_最佳化!$U1855)*12/3</f>
        <v>7.2829380367788521E-2</v>
      </c>
      <c r="AH854" s="122">
        <f>(幕後結果!$AJ$2+幕後結果!$AJ$4*幕後結果_最佳化!$V1855)*12/3</f>
        <v>-0.87918479699630614</v>
      </c>
      <c r="AI854" s="96">
        <f>(幕後結果!$AK$2+幕後結果!$AK$4*幕後結果_最佳化!$W1855)*12/3</f>
        <v>-1.6002482724510703</v>
      </c>
      <c r="AJ854" s="56"/>
      <c r="AK854" s="56"/>
      <c r="AL854" s="56"/>
      <c r="AM854" s="104">
        <v>853</v>
      </c>
      <c r="AN854" s="122">
        <f t="shared" si="170"/>
        <v>0.11173167421053309</v>
      </c>
      <c r="AO854" s="122">
        <f t="shared" si="171"/>
        <v>5.9014835858886595E-2</v>
      </c>
      <c r="AP854" s="122">
        <f t="shared" si="172"/>
        <v>0.11709892818758807</v>
      </c>
      <c r="AQ854" s="122">
        <f t="shared" si="173"/>
        <v>0.11654792759550225</v>
      </c>
      <c r="AR854" s="122">
        <f t="shared" si="174"/>
        <v>6.4463789001005994E-2</v>
      </c>
      <c r="AS854" s="122">
        <f t="shared" si="175"/>
        <v>0.11990480774609884</v>
      </c>
      <c r="AT854" s="122">
        <f t="shared" si="176"/>
        <v>2.2004909032454428E-2</v>
      </c>
      <c r="AU854" s="122">
        <f t="shared" si="177"/>
        <v>0.12450686359144292</v>
      </c>
      <c r="AV854" s="122">
        <f t="shared" si="178"/>
        <v>0.11081594347360346</v>
      </c>
      <c r="AW854" s="122">
        <f t="shared" si="179"/>
        <v>0.15391032130288435</v>
      </c>
      <c r="AX854" s="122">
        <f t="shared" si="180"/>
        <v>1</v>
      </c>
      <c r="AY854" s="122">
        <f>SUMPRODUCT(AN854:AW854,幕後結果_最佳化!$Z$1005:$AI$1005)</f>
        <v>-0.29273450139104473</v>
      </c>
      <c r="AZ854" s="122">
        <f>(SUMPRODUCT(AN854:AW854,MMULT(AN854:AW854,幕後結果!$AB$9:$AK$18)))*252</f>
        <v>6.6612669076290987E-2</v>
      </c>
      <c r="BA854" s="122">
        <f t="shared" si="181"/>
        <v>0.25809430268080502</v>
      </c>
      <c r="BB854" s="98">
        <f t="shared" si="182"/>
        <v>-1.3004335930891764</v>
      </c>
      <c r="BC854" s="56"/>
      <c r="BD854" s="56"/>
    </row>
    <row r="855" spans="1:56">
      <c r="A855" s="91">
        <v>854</v>
      </c>
      <c r="B855" s="122">
        <v>0.1430702659435179</v>
      </c>
      <c r="C855" s="122">
        <v>0.95255066987983628</v>
      </c>
      <c r="D855" s="122">
        <v>0.24013254313620269</v>
      </c>
      <c r="E855" s="122">
        <v>0.15091176222090175</v>
      </c>
      <c r="F855" s="122">
        <v>0.56343838538197577</v>
      </c>
      <c r="G855" s="122">
        <v>6.6495554492616238E-2</v>
      </c>
      <c r="H855" s="122">
        <v>0.67693912154075186</v>
      </c>
      <c r="I855" s="122">
        <v>0.24303384301308872</v>
      </c>
      <c r="J855" s="122">
        <v>0.22418118147746857</v>
      </c>
      <c r="K855" s="100">
        <v>0.79432003511785032</v>
      </c>
      <c r="L855" s="101"/>
      <c r="M855" s="102">
        <v>854</v>
      </c>
      <c r="N855" s="125">
        <v>-1.0666264938161598</v>
      </c>
      <c r="O855" s="125">
        <v>1.6701046503727854</v>
      </c>
      <c r="P855" s="125">
        <v>-0.7058762694503643</v>
      </c>
      <c r="Q855" s="125">
        <v>-1.03253080490854</v>
      </c>
      <c r="R855" s="125">
        <v>0.1596926015245734</v>
      </c>
      <c r="S855" s="125">
        <v>-1.5024105670767998</v>
      </c>
      <c r="T855" s="125">
        <v>0.45915654025641173</v>
      </c>
      <c r="U855" s="122">
        <v>-0.69657678877482621</v>
      </c>
      <c r="V855" s="122">
        <v>-0.75814804029864136</v>
      </c>
      <c r="W855" s="94">
        <v>0.82150280015965838</v>
      </c>
      <c r="X855" s="56"/>
      <c r="Y855" s="95">
        <v>854</v>
      </c>
      <c r="Z855" s="122">
        <f>(幕後結果!$AB$2+幕後結果!$AB$4*幕後結果_最佳化!$N1856)*12/3</f>
        <v>-2.9198781171504309</v>
      </c>
      <c r="AA855" s="122">
        <f>(幕後結果!$AC$2+幕後結果!$AC$4*幕後結果_最佳化!$O1856)*12/3</f>
        <v>1.7485785881654607</v>
      </c>
      <c r="AB855" s="122">
        <f>(幕後結果!$AD$2+幕後結果!$AD$4*幕後結果_最佳化!$P1856)*12/3</f>
        <v>-0.3187203474130319</v>
      </c>
      <c r="AC855" s="122">
        <f>(幕後結果!$AE$2+幕後結果!$AE$4*幕後結果_最佳化!$Q1856)*12/3</f>
        <v>-0.77829498683019105</v>
      </c>
      <c r="AD855" s="122">
        <f>(幕後結果!$AF$2+幕後結果!$AF$4*幕後結果_最佳化!$R1856)*12/3</f>
        <v>0.80486734150167427</v>
      </c>
      <c r="AE855" s="122">
        <f>(幕後結果!$AG$2+幕後結果!$AG$4*幕後結果_最佳化!$S1856)*12/3</f>
        <v>-1.1174024793618844</v>
      </c>
      <c r="AF855" s="122">
        <f>(幕後結果!$AH$2+幕後結果!$AH$4*幕後結果_最佳化!$T1856)*12/3</f>
        <v>0.85665355441219704</v>
      </c>
      <c r="AG855" s="122">
        <f>(幕後結果!$AI$2+幕後結果!$AI$4*幕後結果_最佳化!$U1856)*12/3</f>
        <v>-0.29428144167384968</v>
      </c>
      <c r="AH855" s="122">
        <f>(幕後結果!$AJ$2+幕後結果!$AJ$4*幕後結果_最佳化!$V1856)*12/3</f>
        <v>-0.12809917584638975</v>
      </c>
      <c r="AI855" s="96">
        <f>(幕後結果!$AK$2+幕後結果!$AK$4*幕後結果_最佳化!$W1856)*12/3</f>
        <v>-0.51124198587947367</v>
      </c>
      <c r="AJ855" s="56"/>
      <c r="AK855" s="56"/>
      <c r="AL855" s="56"/>
      <c r="AM855" s="104">
        <v>854</v>
      </c>
      <c r="AN855" s="122">
        <f t="shared" si="170"/>
        <v>2.0614200779445813E-2</v>
      </c>
      <c r="AO855" s="122">
        <f t="shared" si="171"/>
        <v>0.10871267549741524</v>
      </c>
      <c r="AP855" s="122">
        <f t="shared" si="172"/>
        <v>0.10229056443880698</v>
      </c>
      <c r="AQ855" s="122">
        <f t="shared" si="173"/>
        <v>0.14304126158306682</v>
      </c>
      <c r="AR855" s="122">
        <f t="shared" si="174"/>
        <v>0.12211126989583398</v>
      </c>
      <c r="AS855" s="122">
        <f t="shared" si="175"/>
        <v>0.19059418276159582</v>
      </c>
      <c r="AT855" s="122">
        <f t="shared" si="176"/>
        <v>5.0043412555655545E-2</v>
      </c>
      <c r="AU855" s="122">
        <f t="shared" si="177"/>
        <v>0.14868395706916693</v>
      </c>
      <c r="AV855" s="122">
        <f t="shared" si="178"/>
        <v>5.2136242722458988E-2</v>
      </c>
      <c r="AW855" s="122">
        <f t="shared" si="179"/>
        <v>6.1772232696553894E-2</v>
      </c>
      <c r="AX855" s="122">
        <f t="shared" si="180"/>
        <v>1</v>
      </c>
      <c r="AY855" s="122">
        <f>SUMPRODUCT(AN855:AW855,幕後結果_最佳化!$Z$1005:$AI$1005)</f>
        <v>3.2243351997605404E-2</v>
      </c>
      <c r="AZ855" s="122">
        <f>(SUMPRODUCT(AN855:AW855,MMULT(AN855:AW855,幕後結果!$AB$9:$AK$18)))*252</f>
        <v>6.8520881047622703E-2</v>
      </c>
      <c r="BA855" s="122">
        <f t="shared" si="181"/>
        <v>0.26176493471743439</v>
      </c>
      <c r="BB855" s="98">
        <f t="shared" si="182"/>
        <v>-4.0710754532107422E-2</v>
      </c>
      <c r="BC855" s="56"/>
      <c r="BD855" s="56"/>
    </row>
    <row r="856" spans="1:56">
      <c r="A856" s="91">
        <v>855</v>
      </c>
      <c r="B856" s="122">
        <v>0.25239611056124978</v>
      </c>
      <c r="C856" s="122">
        <v>0.48771101921439941</v>
      </c>
      <c r="D856" s="122">
        <v>0.29186270845105788</v>
      </c>
      <c r="E856" s="122">
        <v>0.60778311070735902</v>
      </c>
      <c r="F856" s="122">
        <v>0.63834005621012557</v>
      </c>
      <c r="G856" s="122">
        <v>0.62591437798555738</v>
      </c>
      <c r="H856" s="122">
        <v>0.3696337467408255</v>
      </c>
      <c r="I856" s="122">
        <v>0.66948446386216931</v>
      </c>
      <c r="J856" s="122">
        <v>0.75247068383757898</v>
      </c>
      <c r="K856" s="100">
        <v>0.54766260926926535</v>
      </c>
      <c r="L856" s="101"/>
      <c r="M856" s="102">
        <v>855</v>
      </c>
      <c r="N856" s="125">
        <v>-0.66696855207241679</v>
      </c>
      <c r="O856" s="125">
        <v>-3.0808779860721086E-2</v>
      </c>
      <c r="P856" s="125">
        <v>-0.54795119195024633</v>
      </c>
      <c r="Q856" s="125">
        <v>0.27354568598772999</v>
      </c>
      <c r="R856" s="125">
        <v>0.35402534709588912</v>
      </c>
      <c r="S856" s="125">
        <v>0.32105165777673389</v>
      </c>
      <c r="T856" s="125">
        <v>-0.33282353267030523</v>
      </c>
      <c r="U856" s="122">
        <v>0.43849006259359263</v>
      </c>
      <c r="V856" s="122">
        <v>0.68228519568392987</v>
      </c>
      <c r="W856" s="94">
        <v>0.11975809101623666</v>
      </c>
      <c r="X856" s="56"/>
      <c r="Y856" s="95">
        <v>855</v>
      </c>
      <c r="Z856" s="122">
        <f>(幕後結果!$AB$2+幕後結果!$AB$4*幕後結果_最佳化!$N1857)*12/3</f>
        <v>-2.5105238993282994</v>
      </c>
      <c r="AA856" s="122">
        <f>(幕後結果!$AC$2+幕後結果!$AC$4*幕後結果_最佳化!$O1857)*12/3</f>
        <v>-4.367855757109456E-2</v>
      </c>
      <c r="AB856" s="122">
        <f>(幕後結果!$AD$2+幕後結果!$AD$4*幕後結果_最佳化!$P1857)*12/3</f>
        <v>-0.81355535576090665</v>
      </c>
      <c r="AC856" s="122">
        <f>(幕後結果!$AE$2+幕後結果!$AE$4*幕後結果_最佳化!$Q1857)*12/3</f>
        <v>0.17422849279198224</v>
      </c>
      <c r="AD856" s="122">
        <f>(幕後結果!$AF$2+幕後結果!$AF$4*幕後結果_最佳化!$R1857)*12/3</f>
        <v>1.5279010859666371</v>
      </c>
      <c r="AE856" s="122">
        <f>(幕後結果!$AG$2+幕後結果!$AG$4*幕後結果_最佳化!$S1857)*12/3</f>
        <v>0.13747040240425865</v>
      </c>
      <c r="AF856" s="122">
        <f>(幕後結果!$AH$2+幕後結果!$AH$4*幕後結果_最佳化!$T1857)*12/3</f>
        <v>-0.27976308517655335</v>
      </c>
      <c r="AG856" s="122">
        <f>(幕後結果!$AI$2+幕後結果!$AI$4*幕後結果_最佳化!$U1857)*12/3</f>
        <v>-9.5642601845186137E-3</v>
      </c>
      <c r="AH856" s="122">
        <f>(幕後結果!$AJ$2+幕後結果!$AJ$4*幕後結果_最佳化!$V1857)*12/3</f>
        <v>1.3822631092195501</v>
      </c>
      <c r="AI856" s="96">
        <f>(幕後結果!$AK$2+幕後結果!$AK$4*幕後結果_最佳化!$W1857)*12/3</f>
        <v>-1.4188197842350465</v>
      </c>
      <c r="AJ856" s="56"/>
      <c r="AK856" s="56"/>
      <c r="AL856" s="56"/>
      <c r="AM856" s="104">
        <v>855</v>
      </c>
      <c r="AN856" s="122">
        <f t="shared" si="170"/>
        <v>4.7278908366279279E-2</v>
      </c>
      <c r="AO856" s="122">
        <f t="shared" si="171"/>
        <v>0.14754398566274859</v>
      </c>
      <c r="AP856" s="122">
        <f t="shared" si="172"/>
        <v>5.2979282156792692E-2</v>
      </c>
      <c r="AQ856" s="122">
        <f t="shared" si="173"/>
        <v>0.10074146874526177</v>
      </c>
      <c r="AR856" s="122">
        <f t="shared" si="174"/>
        <v>9.1630148942792783E-2</v>
      </c>
      <c r="AS856" s="122">
        <f t="shared" si="175"/>
        <v>0.14975161199655335</v>
      </c>
      <c r="AT856" s="122">
        <f t="shared" si="176"/>
        <v>0.12527266979632667</v>
      </c>
      <c r="AU856" s="122">
        <f t="shared" si="177"/>
        <v>4.6215061043881005E-2</v>
      </c>
      <c r="AV856" s="122">
        <f t="shared" si="178"/>
        <v>0.1583820114364595</v>
      </c>
      <c r="AW856" s="122">
        <f t="shared" si="179"/>
        <v>8.0204851852904296E-2</v>
      </c>
      <c r="AX856" s="122">
        <f t="shared" si="180"/>
        <v>0.99999999999999978</v>
      </c>
      <c r="AY856" s="122">
        <f>SUMPRODUCT(AN856:AW856,幕後結果_最佳化!$Z$1005:$AI$1005)</f>
        <v>6.4747515164143676E-2</v>
      </c>
      <c r="AZ856" s="122">
        <f>(SUMPRODUCT(AN856:AW856,MMULT(AN856:AW856,幕後結果!$AB$9:$AK$18)))*252</f>
        <v>4.884676197161518E-2</v>
      </c>
      <c r="BA856" s="122">
        <f t="shared" si="181"/>
        <v>0.22101303575041717</v>
      </c>
      <c r="BB856" s="98">
        <f t="shared" si="182"/>
        <v>9.8851703882369024E-2</v>
      </c>
      <c r="BC856" s="56"/>
      <c r="BD856" s="56"/>
    </row>
    <row r="857" spans="1:56">
      <c r="A857" s="91">
        <v>856</v>
      </c>
      <c r="B857" s="122">
        <v>0.11224515423158121</v>
      </c>
      <c r="C857" s="122">
        <v>1.7045447890555732E-3</v>
      </c>
      <c r="D857" s="122">
        <v>0.89221345987768386</v>
      </c>
      <c r="E857" s="122">
        <v>0.33557536451468395</v>
      </c>
      <c r="F857" s="122">
        <v>4.6013741250527929E-3</v>
      </c>
      <c r="G857" s="122">
        <v>0.74128520597914282</v>
      </c>
      <c r="H857" s="122">
        <v>0.76748073786826154</v>
      </c>
      <c r="I857" s="122">
        <v>0.53374693773502258</v>
      </c>
      <c r="J857" s="122">
        <v>0.20931168936783862</v>
      </c>
      <c r="K857" s="100">
        <v>2.3104829361734858E-2</v>
      </c>
      <c r="L857" s="101"/>
      <c r="M857" s="102">
        <v>856</v>
      </c>
      <c r="N857" s="125">
        <v>-1.2146743781498845</v>
      </c>
      <c r="O857" s="125">
        <v>-2.9282197948000115</v>
      </c>
      <c r="P857" s="125">
        <v>1.2383857004173346</v>
      </c>
      <c r="Q857" s="125">
        <v>-0.42456922831819305</v>
      </c>
      <c r="R857" s="125">
        <v>-2.6044290129948147</v>
      </c>
      <c r="S857" s="125">
        <v>0.64731269327220553</v>
      </c>
      <c r="T857" s="125">
        <v>0.73057542977369205</v>
      </c>
      <c r="U857" s="122">
        <v>8.4692165607036671E-2</v>
      </c>
      <c r="V857" s="122">
        <v>-0.80881185045530057</v>
      </c>
      <c r="W857" s="94">
        <v>-1.9934731690690377</v>
      </c>
      <c r="X857" s="56"/>
      <c r="Y857" s="95">
        <v>856</v>
      </c>
      <c r="Z857" s="122">
        <f>(幕後結果!$AB$2+幕後結果!$AB$4*幕後結果_最佳化!$N1858)*12/3</f>
        <v>-3.0715178559411402</v>
      </c>
      <c r="AA857" s="122">
        <f>(幕後結果!$AC$2+幕後結果!$AC$4*幕後結果_最佳化!$O1858)*12/3</f>
        <v>-3.1171242695919354</v>
      </c>
      <c r="AB857" s="122">
        <f>(幕後結果!$AD$2+幕後結果!$AD$4*幕後結果_最佳化!$P1858)*12/3</f>
        <v>-0.14644085937039453</v>
      </c>
      <c r="AC857" s="122">
        <f>(幕後結果!$AE$2+幕後結果!$AE$4*幕後結果_最佳化!$Q1858)*12/3</f>
        <v>-0.76846649117206256</v>
      </c>
      <c r="AD857" s="122">
        <f>(幕後結果!$AF$2+幕後結果!$AF$4*幕後結果_最佳化!$R1858)*12/3</f>
        <v>-3.542384477050605</v>
      </c>
      <c r="AE857" s="122">
        <f>(幕後結果!$AG$2+幕後結果!$AG$4*幕後結果_最佳化!$S1858)*12/3</f>
        <v>-0.1187294417498012</v>
      </c>
      <c r="AF857" s="122">
        <f>(幕後結果!$AH$2+幕後結果!$AH$4*幕後結果_最佳化!$T1858)*12/3</f>
        <v>-0.22279374371248198</v>
      </c>
      <c r="AG857" s="122">
        <f>(幕後結果!$AI$2+幕後結果!$AI$4*幕後結果_最佳化!$U1858)*12/3</f>
        <v>-2.6114311101674659</v>
      </c>
      <c r="AH857" s="122">
        <f>(幕後結果!$AJ$2+幕後結果!$AJ$4*幕後結果_最佳化!$V1858)*12/3</f>
        <v>0.38316619308452599</v>
      </c>
      <c r="AI857" s="96">
        <f>(幕後結果!$AK$2+幕後結果!$AK$4*幕後結果_最佳化!$W1858)*12/3</f>
        <v>-6.244210275912482</v>
      </c>
      <c r="AJ857" s="56"/>
      <c r="AK857" s="56"/>
      <c r="AL857" s="56"/>
      <c r="AM857" s="104">
        <v>856</v>
      </c>
      <c r="AN857" s="122">
        <f t="shared" si="170"/>
        <v>8.3632667998320268E-2</v>
      </c>
      <c r="AO857" s="122">
        <f t="shared" si="171"/>
        <v>0.12932707946039659</v>
      </c>
      <c r="AP857" s="122">
        <f t="shared" si="172"/>
        <v>1.0948119576330855E-3</v>
      </c>
      <c r="AQ857" s="122">
        <f t="shared" si="173"/>
        <v>7.87870713236275E-2</v>
      </c>
      <c r="AR857" s="122">
        <f t="shared" si="174"/>
        <v>0.14030113157171153</v>
      </c>
      <c r="AS857" s="122">
        <f t="shared" si="175"/>
        <v>0.21446457487594137</v>
      </c>
      <c r="AT857" s="122">
        <f t="shared" si="176"/>
        <v>4.8241879889077834E-2</v>
      </c>
      <c r="AU857" s="122">
        <f t="shared" si="177"/>
        <v>3.6738816240792983E-2</v>
      </c>
      <c r="AV857" s="122">
        <f t="shared" si="178"/>
        <v>0.23167713074920945</v>
      </c>
      <c r="AW857" s="122">
        <f t="shared" si="179"/>
        <v>3.5734835933289286E-2</v>
      </c>
      <c r="AX857" s="122">
        <f t="shared" si="180"/>
        <v>1</v>
      </c>
      <c r="AY857" s="122">
        <f>SUMPRODUCT(AN857:AW857,幕後結果_最佳化!$Z$1005:$AI$1005)</f>
        <v>0.16493909457201114</v>
      </c>
      <c r="AZ857" s="122">
        <f>(SUMPRODUCT(AN857:AW857,MMULT(AN857:AW857,幕後結果!$AB$9:$AK$18)))*252</f>
        <v>4.6873084554844742E-2</v>
      </c>
      <c r="BA857" s="122">
        <f t="shared" si="181"/>
        <v>0.21650192736981522</v>
      </c>
      <c r="BB857" s="98">
        <f t="shared" si="182"/>
        <v>0.56368594984169129</v>
      </c>
      <c r="BC857" s="56"/>
      <c r="BD857" s="56"/>
    </row>
    <row r="858" spans="1:56">
      <c r="A858" s="91">
        <v>857</v>
      </c>
      <c r="B858" s="122">
        <v>0.90175375337131691</v>
      </c>
      <c r="C858" s="122">
        <v>0.19372801770877701</v>
      </c>
      <c r="D858" s="122">
        <v>0.50907016097020552</v>
      </c>
      <c r="E858" s="122">
        <v>0.93210746166855141</v>
      </c>
      <c r="F858" s="122">
        <v>0.8239311063575383</v>
      </c>
      <c r="G858" s="122">
        <v>0.74770037024210678</v>
      </c>
      <c r="H858" s="122">
        <v>0.18857270815716354</v>
      </c>
      <c r="I858" s="122">
        <v>0.42377735239941083</v>
      </c>
      <c r="J858" s="122">
        <v>3.3044104040411693E-2</v>
      </c>
      <c r="K858" s="100">
        <v>0.78581279653637326</v>
      </c>
      <c r="L858" s="101"/>
      <c r="M858" s="102">
        <v>857</v>
      </c>
      <c r="N858" s="125">
        <v>1.2916092667449015</v>
      </c>
      <c r="O858" s="125">
        <v>-0.86424004992545189</v>
      </c>
      <c r="P858" s="125">
        <v>2.2737480978021626E-2</v>
      </c>
      <c r="Q858" s="125">
        <v>1.4916722905736159</v>
      </c>
      <c r="R858" s="125">
        <v>0.93045068297209776</v>
      </c>
      <c r="S858" s="125">
        <v>0.66727066681319736</v>
      </c>
      <c r="T858" s="125">
        <v>-0.88316817029131955</v>
      </c>
      <c r="U858" s="122">
        <v>-0.19223937432191066</v>
      </c>
      <c r="V858" s="122">
        <v>-1.8378249215175411</v>
      </c>
      <c r="W858" s="94">
        <v>0.79197645183718346</v>
      </c>
      <c r="X858" s="56"/>
      <c r="Y858" s="95">
        <v>857</v>
      </c>
      <c r="Z858" s="122">
        <f>(幕後結果!$AB$2+幕後結果!$AB$4*幕後結果_最佳化!$N1859)*12/3</f>
        <v>-0.50442816764428655</v>
      </c>
      <c r="AA858" s="122">
        <f>(幕後結果!$AC$2+幕後結果!$AC$4*幕後結果_最佳化!$O1859)*12/3</f>
        <v>-0.89254451285256042</v>
      </c>
      <c r="AB858" s="122">
        <f>(幕後結果!$AD$2+幕後結果!$AD$4*幕後結果_最佳化!$P1859)*12/3</f>
        <v>-0.16334085314536767</v>
      </c>
      <c r="AC858" s="122">
        <f>(幕後結果!$AE$2+幕後結果!$AE$4*幕後結果_最佳化!$Q1859)*12/3</f>
        <v>1.8262574487311884</v>
      </c>
      <c r="AD858" s="122">
        <f>(幕後結果!$AF$2+幕後結果!$AF$4*幕後結果_最佳化!$R1859)*12/3</f>
        <v>3.3597270063717608</v>
      </c>
      <c r="AE858" s="122">
        <f>(幕後結果!$AG$2+幕後結果!$AG$4*幕後結果_最佳化!$S1859)*12/3</f>
        <v>0.60380001414408491</v>
      </c>
      <c r="AF858" s="122">
        <f>(幕後結果!$AH$2+幕後結果!$AH$4*幕後結果_最佳化!$T1859)*12/3</f>
        <v>-0.55386727266248581</v>
      </c>
      <c r="AG858" s="122">
        <f>(幕後結果!$AI$2+幕後結果!$AI$4*幕後結果_最佳化!$U1859)*12/3</f>
        <v>-0.56277636390503061</v>
      </c>
      <c r="AH858" s="122">
        <f>(幕後結果!$AJ$2+幕後結果!$AJ$4*幕後結果_最佳化!$V1859)*12/3</f>
        <v>-0.34065606871375281</v>
      </c>
      <c r="AI858" s="96">
        <f>(幕後結果!$AK$2+幕後結果!$AK$4*幕後結果_最佳化!$W1859)*12/3</f>
        <v>-0.29076806825833246</v>
      </c>
      <c r="AJ858" s="56"/>
      <c r="AK858" s="56"/>
      <c r="AL858" s="56"/>
      <c r="AM858" s="104">
        <v>857</v>
      </c>
      <c r="AN858" s="122">
        <f t="shared" si="170"/>
        <v>0.18312574760419739</v>
      </c>
      <c r="AO858" s="122">
        <f t="shared" si="171"/>
        <v>0.13718164303339536</v>
      </c>
      <c r="AP858" s="122">
        <f t="shared" si="172"/>
        <v>0.17365697976789796</v>
      </c>
      <c r="AQ858" s="122">
        <f t="shared" si="173"/>
        <v>3.5261465906554816E-2</v>
      </c>
      <c r="AR858" s="122">
        <f t="shared" si="174"/>
        <v>5.5503951240164107E-2</v>
      </c>
      <c r="AS858" s="122">
        <f t="shared" si="175"/>
        <v>0.1838537112656769</v>
      </c>
      <c r="AT858" s="122">
        <f t="shared" si="176"/>
        <v>1.2499658568012271E-2</v>
      </c>
      <c r="AU858" s="122">
        <f t="shared" si="177"/>
        <v>0.10847636774929997</v>
      </c>
      <c r="AV858" s="122">
        <f t="shared" si="178"/>
        <v>4.7242465037546401E-2</v>
      </c>
      <c r="AW858" s="122">
        <f t="shared" si="179"/>
        <v>6.3198009827254778E-2</v>
      </c>
      <c r="AX858" s="122">
        <f t="shared" si="180"/>
        <v>0.99999999999999978</v>
      </c>
      <c r="AY858" s="122">
        <f>SUMPRODUCT(AN858:AW858,幕後結果_最佳化!$Z$1005:$AI$1005)</f>
        <v>-0.3738665280942759</v>
      </c>
      <c r="AZ858" s="122">
        <f>(SUMPRODUCT(AN858:AW858,MMULT(AN858:AW858,幕後結果!$AB$9:$AK$18)))*252</f>
        <v>5.9652387650992712E-2</v>
      </c>
      <c r="BA858" s="122">
        <f t="shared" si="181"/>
        <v>0.24423838283732702</v>
      </c>
      <c r="BB858" s="98">
        <f t="shared" si="182"/>
        <v>-1.7063924320685493</v>
      </c>
      <c r="BC858" s="56"/>
      <c r="BD858" s="56"/>
    </row>
    <row r="859" spans="1:56">
      <c r="A859" s="91">
        <v>858</v>
      </c>
      <c r="B859" s="122">
        <v>0.72033112076804429</v>
      </c>
      <c r="C859" s="122">
        <v>0.4952537992074455</v>
      </c>
      <c r="D859" s="122">
        <v>0.31151928055498557</v>
      </c>
      <c r="E859" s="122">
        <v>0.37740034383255439</v>
      </c>
      <c r="F859" s="122">
        <v>0.70606105289416088</v>
      </c>
      <c r="G859" s="122">
        <v>0.57240175588992792</v>
      </c>
      <c r="H859" s="122">
        <v>0.89183622156849962</v>
      </c>
      <c r="I859" s="122">
        <v>0.84169809414211172</v>
      </c>
      <c r="J859" s="122">
        <v>0.83845096962165488</v>
      </c>
      <c r="K859" s="100">
        <v>0.85458615193741361</v>
      </c>
      <c r="L859" s="101"/>
      <c r="M859" s="102">
        <v>858</v>
      </c>
      <c r="N859" s="125">
        <v>0.58382544311786388</v>
      </c>
      <c r="O859" s="125">
        <v>-1.189724176231588E-2</v>
      </c>
      <c r="P859" s="125">
        <v>-0.4915484955548815</v>
      </c>
      <c r="Q859" s="125">
        <v>-0.31231559715568147</v>
      </c>
      <c r="R859" s="125">
        <v>0.54191379331662526</v>
      </c>
      <c r="S859" s="125">
        <v>0.18249218325403013</v>
      </c>
      <c r="T859" s="125">
        <v>1.2363525196899241</v>
      </c>
      <c r="U859" s="122">
        <v>1.0014613604493567</v>
      </c>
      <c r="V859" s="122">
        <v>0.9881114662943431</v>
      </c>
      <c r="W859" s="94">
        <v>1.0563076191922227</v>
      </c>
      <c r="X859" s="56"/>
      <c r="Y859" s="95">
        <v>858</v>
      </c>
      <c r="Z859" s="122">
        <f>(幕後結果!$AB$2+幕後結果!$AB$4*幕後結果_最佳化!$N1860)*12/3</f>
        <v>-1.2293838441006768</v>
      </c>
      <c r="AA859" s="122">
        <f>(幕後結果!$AC$2+幕後結果!$AC$4*幕後結果_最佳化!$O1860)*12/3</f>
        <v>-2.8708788189010666E-3</v>
      </c>
      <c r="AB859" s="122">
        <f>(幕後結果!$AD$2+幕後結果!$AD$4*幕後結果_最佳化!$P1860)*12/3</f>
        <v>-0.50819536757245087</v>
      </c>
      <c r="AC859" s="122">
        <f>(幕後結果!$AE$2+幕後結果!$AE$4*幕後結果_最佳化!$Q1860)*12/3</f>
        <v>-0.19388887760699705</v>
      </c>
      <c r="AD859" s="122">
        <f>(幕後結果!$AF$2+幕後結果!$AF$4*幕後結果_最佳化!$R1860)*12/3</f>
        <v>1.91728938067474</v>
      </c>
      <c r="AE859" s="122">
        <f>(幕後結果!$AG$2+幕後結果!$AG$4*幕後結果_最佳化!$S1860)*12/3</f>
        <v>5.7268584171876524E-2</v>
      </c>
      <c r="AF859" s="122">
        <f>(幕後結果!$AH$2+幕後結果!$AH$4*幕後結果_最佳化!$T1860)*12/3</f>
        <v>1.3831775359563994</v>
      </c>
      <c r="AG859" s="122">
        <f>(幕後結果!$AI$2+幕後結果!$AI$4*幕後結果_最佳化!$U1860)*12/3</f>
        <v>0.55091529008059104</v>
      </c>
      <c r="AH859" s="122">
        <f>(幕後結果!$AJ$2+幕後結果!$AJ$4*幕後結果_最佳化!$V1860)*12/3</f>
        <v>1.9015838460793237</v>
      </c>
      <c r="AI859" s="96">
        <f>(幕後結果!$AK$2+幕後結果!$AK$4*幕後結果_最佳化!$W1860)*12/3</f>
        <v>4.3733139914850172E-2</v>
      </c>
      <c r="AJ859" s="56"/>
      <c r="AK859" s="56"/>
      <c r="AL859" s="56"/>
      <c r="AM859" s="104">
        <v>858</v>
      </c>
      <c r="AN859" s="122">
        <f t="shared" si="170"/>
        <v>7.0760164892600771E-2</v>
      </c>
      <c r="AO859" s="122">
        <f t="shared" si="171"/>
        <v>9.2291561403926442E-2</v>
      </c>
      <c r="AP859" s="122">
        <f t="shared" si="172"/>
        <v>8.1532757113018453E-2</v>
      </c>
      <c r="AQ859" s="122">
        <f t="shared" si="173"/>
        <v>0.20311598199905728</v>
      </c>
      <c r="AR859" s="122">
        <f t="shared" si="174"/>
        <v>2.7733398833743969E-2</v>
      </c>
      <c r="AS859" s="122">
        <f t="shared" si="175"/>
        <v>9.509656132940203E-2</v>
      </c>
      <c r="AT859" s="122">
        <f t="shared" si="176"/>
        <v>7.2360686363007687E-2</v>
      </c>
      <c r="AU859" s="122">
        <f t="shared" si="177"/>
        <v>2.6268538249083692E-2</v>
      </c>
      <c r="AV859" s="122">
        <f t="shared" si="178"/>
        <v>0.20295863874048728</v>
      </c>
      <c r="AW859" s="122">
        <f t="shared" si="179"/>
        <v>0.12788171107567237</v>
      </c>
      <c r="AX859" s="122">
        <f t="shared" si="180"/>
        <v>1</v>
      </c>
      <c r="AY859" s="122">
        <f>SUMPRODUCT(AN859:AW859,幕後結果_最佳化!$Z$1005:$AI$1005)</f>
        <v>-5.734342642318685E-2</v>
      </c>
      <c r="AZ859" s="122">
        <f>(SUMPRODUCT(AN859:AW859,MMULT(AN859:AW859,幕後結果!$AB$9:$AK$18)))*252</f>
        <v>5.5078132997499266E-2</v>
      </c>
      <c r="BA859" s="122">
        <f t="shared" si="181"/>
        <v>0.23468730898261045</v>
      </c>
      <c r="BB859" s="98">
        <f t="shared" si="182"/>
        <v>-0.42713611936559615</v>
      </c>
      <c r="BC859" s="56"/>
      <c r="BD859" s="56"/>
    </row>
    <row r="860" spans="1:56">
      <c r="A860" s="91">
        <v>859</v>
      </c>
      <c r="B860" s="122">
        <v>5.7286841957851165E-2</v>
      </c>
      <c r="C860" s="122">
        <v>0.7358214580272151</v>
      </c>
      <c r="D860" s="122">
        <v>0.81159085856013502</v>
      </c>
      <c r="E860" s="122">
        <v>0.58126892568440636</v>
      </c>
      <c r="F860" s="122">
        <v>0.61996942511672759</v>
      </c>
      <c r="G860" s="122">
        <v>0.4023599084939502</v>
      </c>
      <c r="H860" s="122">
        <v>0.80295748099011277</v>
      </c>
      <c r="I860" s="122">
        <v>0.44170476754524546</v>
      </c>
      <c r="J860" s="122">
        <v>0.60512640773926019</v>
      </c>
      <c r="K860" s="100">
        <v>0.70878733645148007</v>
      </c>
      <c r="L860" s="101"/>
      <c r="M860" s="102">
        <v>859</v>
      </c>
      <c r="N860" s="125">
        <v>-1.5779648554864143</v>
      </c>
      <c r="O860" s="125">
        <v>0.63051592957184921</v>
      </c>
      <c r="P860" s="125">
        <v>0.88377389162312869</v>
      </c>
      <c r="Q860" s="125">
        <v>0.20514076390104313</v>
      </c>
      <c r="R860" s="125">
        <v>0.3054004885195194</v>
      </c>
      <c r="S860" s="125">
        <v>-0.24724345470320899</v>
      </c>
      <c r="T860" s="125">
        <v>0.85223254264171022</v>
      </c>
      <c r="U860" s="122">
        <v>-0.14664841757140878</v>
      </c>
      <c r="V860" s="122">
        <v>0.26663892233817194</v>
      </c>
      <c r="W860" s="94">
        <v>0.54984553007954851</v>
      </c>
      <c r="X860" s="56"/>
      <c r="Y860" s="95">
        <v>859</v>
      </c>
      <c r="Z860" s="122">
        <f>(幕後結果!$AB$2+幕後結果!$AB$4*幕後結果_最佳化!$N1861)*12/3</f>
        <v>-3.4436222824001006</v>
      </c>
      <c r="AA860" s="122">
        <f>(幕後結果!$AC$2+幕後結果!$AC$4*幕後結果_最佳化!$O1861)*12/3</f>
        <v>0.64059178241899539</v>
      </c>
      <c r="AB860" s="122">
        <f>(幕後結果!$AD$2+幕後結果!$AD$4*幕後結果_最佳化!$P1861)*12/3</f>
        <v>0.94902708683705939</v>
      </c>
      <c r="AC860" s="122">
        <f>(幕後結果!$AE$2+幕後結果!$AE$4*幕後結果_最佳化!$Q1861)*12/3</f>
        <v>0.90557391686406563</v>
      </c>
      <c r="AD860" s="122">
        <f>(幕後結果!$AF$2+幕後結果!$AF$4*幕後結果_最佳化!$R1861)*12/3</f>
        <v>1.9013965601616789</v>
      </c>
      <c r="AE860" s="122">
        <f>(幕後結果!$AG$2+幕後結果!$AG$4*幕後結果_最佳化!$S1861)*12/3</f>
        <v>-0.40402089058470581</v>
      </c>
      <c r="AF860" s="122">
        <f>(幕後結果!$AH$2+幕後結果!$AH$4*幕後結果_最佳化!$T1861)*12/3</f>
        <v>0.87662282181649864</v>
      </c>
      <c r="AG860" s="122">
        <f>(幕後結果!$AI$2+幕後結果!$AI$4*幕後結果_最佳化!$U1861)*12/3</f>
        <v>-0.29106073808955513</v>
      </c>
      <c r="AH860" s="122">
        <f>(幕後結果!$AJ$2+幕後結果!$AJ$4*幕後結果_最佳化!$V1861)*12/3</f>
        <v>0.72956421621749312</v>
      </c>
      <c r="AI860" s="96">
        <f>(幕後結果!$AK$2+幕後結果!$AK$4*幕後結果_最佳化!$W1861)*12/3</f>
        <v>-0.98958555685273819</v>
      </c>
      <c r="AJ860" s="56"/>
      <c r="AK860" s="56"/>
      <c r="AL860" s="56"/>
      <c r="AM860" s="104">
        <v>859</v>
      </c>
      <c r="AN860" s="122">
        <f t="shared" si="170"/>
        <v>2.8573095292681705E-2</v>
      </c>
      <c r="AO860" s="122">
        <f t="shared" si="171"/>
        <v>5.0789406492759114E-2</v>
      </c>
      <c r="AP860" s="122">
        <f t="shared" si="172"/>
        <v>0.12407503157785518</v>
      </c>
      <c r="AQ860" s="122">
        <f t="shared" si="173"/>
        <v>7.6022732184993211E-2</v>
      </c>
      <c r="AR860" s="122">
        <f t="shared" si="174"/>
        <v>0.17481956381750943</v>
      </c>
      <c r="AS860" s="122">
        <f t="shared" si="175"/>
        <v>5.3451239004635921E-2</v>
      </c>
      <c r="AT860" s="122">
        <f t="shared" si="176"/>
        <v>4.8847533564717056E-2</v>
      </c>
      <c r="AU860" s="122">
        <f t="shared" si="177"/>
        <v>0.16446130853484461</v>
      </c>
      <c r="AV860" s="122">
        <f t="shared" si="178"/>
        <v>0.10486799669789489</v>
      </c>
      <c r="AW860" s="122">
        <f t="shared" si="179"/>
        <v>0.174092092832109</v>
      </c>
      <c r="AX860" s="122">
        <f t="shared" si="180"/>
        <v>1.0000000000000002</v>
      </c>
      <c r="AY860" s="122">
        <f>SUMPRODUCT(AN860:AW860,幕後結果_最佳化!$Z$1005:$AI$1005)</f>
        <v>-7.2021179731019125E-2</v>
      </c>
      <c r="AZ860" s="122">
        <f>(SUMPRODUCT(AN860:AW860,MMULT(AN860:AW860,幕後結果!$AB$9:$AK$18)))*252</f>
        <v>9.4765776021200065E-2</v>
      </c>
      <c r="BA860" s="122">
        <f t="shared" si="181"/>
        <v>0.30784050419202486</v>
      </c>
      <c r="BB860" s="98">
        <f t="shared" si="182"/>
        <v>-0.37331403166924892</v>
      </c>
      <c r="BC860" s="56"/>
      <c r="BD860" s="56"/>
    </row>
    <row r="861" spans="1:56">
      <c r="A861" s="91">
        <v>860</v>
      </c>
      <c r="B861" s="122">
        <v>0.59820568990436351</v>
      </c>
      <c r="C861" s="122">
        <v>0.76900829823633354</v>
      </c>
      <c r="D861" s="122">
        <v>0.66483251802626353</v>
      </c>
      <c r="E861" s="122">
        <v>0.29104441303306605</v>
      </c>
      <c r="F861" s="122">
        <v>0.38439369813960766</v>
      </c>
      <c r="G861" s="122">
        <v>0.98182090023802604</v>
      </c>
      <c r="H861" s="122">
        <v>6.9768707214545644E-2</v>
      </c>
      <c r="I861" s="122">
        <v>2.8596691514963801E-2</v>
      </c>
      <c r="J861" s="122">
        <v>0.34463826497818073</v>
      </c>
      <c r="K861" s="100">
        <v>0.58772519743294582</v>
      </c>
      <c r="L861" s="101"/>
      <c r="M861" s="102">
        <v>860</v>
      </c>
      <c r="N861" s="125">
        <v>0.24870546629070436</v>
      </c>
      <c r="O861" s="125">
        <v>0.73558481993665792</v>
      </c>
      <c r="P861" s="125">
        <v>0.42568833390197652</v>
      </c>
      <c r="Q861" s="125">
        <v>-0.55033616118935291</v>
      </c>
      <c r="R861" s="125">
        <v>-0.29396140381290098</v>
      </c>
      <c r="S861" s="125">
        <v>2.0928986866235277</v>
      </c>
      <c r="T861" s="125">
        <v>-1.4775158438208351</v>
      </c>
      <c r="U861" s="122">
        <v>-1.9018299990651679</v>
      </c>
      <c r="V861" s="122">
        <v>-0.39983706353903697</v>
      </c>
      <c r="W861" s="94">
        <v>0.22169720619405764</v>
      </c>
      <c r="X861" s="56"/>
      <c r="Y861" s="95">
        <v>860</v>
      </c>
      <c r="Z861" s="122">
        <f>(幕後結果!$AB$2+幕後結果!$AB$4*幕後結果_最佳化!$N1862)*12/3</f>
        <v>-1.5726343132196245</v>
      </c>
      <c r="AA861" s="122">
        <f>(幕後結果!$AC$2+幕後結果!$AC$4*幕後結果_最佳化!$O1862)*12/3</f>
        <v>0.78210000243586297</v>
      </c>
      <c r="AB861" s="122">
        <f>(幕後結果!$AD$2+幕後結果!$AD$4*幕後結果_最佳化!$P1862)*12/3</f>
        <v>0.80996159800460932</v>
      </c>
      <c r="AC861" s="122">
        <f>(幕後結果!$AE$2+幕後結果!$AE$4*幕後結果_最佳化!$Q1862)*12/3</f>
        <v>0.22476016293919723</v>
      </c>
      <c r="AD861" s="122">
        <f>(幕後結果!$AF$2+幕後結果!$AF$4*幕後結果_最佳化!$R1862)*12/3</f>
        <v>0.70211664793817985</v>
      </c>
      <c r="AE861" s="122">
        <f>(幕後結果!$AG$2+幕後結果!$AG$4*幕後結果_最佳化!$S1862)*12/3</f>
        <v>1.2513776973510156</v>
      </c>
      <c r="AF861" s="122">
        <f>(幕後結果!$AH$2+幕後結果!$AH$4*幕後結果_最佳化!$T1862)*12/3</f>
        <v>-1.1815087996864586</v>
      </c>
      <c r="AG861" s="122">
        <f>(幕後結果!$AI$2+幕後結果!$AI$4*幕後結果_最佳化!$U1862)*12/3</f>
        <v>-1.4184536592614423</v>
      </c>
      <c r="AH861" s="122">
        <f>(幕後結果!$AJ$2+幕後結果!$AJ$4*幕後結果_最佳化!$V1862)*12/3</f>
        <v>1.3126285144095942</v>
      </c>
      <c r="AI861" s="96">
        <f>(幕後結果!$AK$2+幕後結果!$AK$4*幕後結果_最佳化!$W1862)*12/3</f>
        <v>-1.566687886009938</v>
      </c>
      <c r="AJ861" s="56"/>
      <c r="AK861" s="56"/>
      <c r="AL861" s="56"/>
      <c r="AM861" s="104">
        <v>860</v>
      </c>
      <c r="AN861" s="122">
        <f t="shared" si="170"/>
        <v>0.15710466134795922</v>
      </c>
      <c r="AO861" s="122">
        <f t="shared" si="171"/>
        <v>5.3910711615250149E-2</v>
      </c>
      <c r="AP861" s="122">
        <f t="shared" si="172"/>
        <v>0.14804014159571174</v>
      </c>
      <c r="AQ861" s="122">
        <f t="shared" si="173"/>
        <v>5.865906931281565E-2</v>
      </c>
      <c r="AR861" s="122">
        <f t="shared" si="174"/>
        <v>0.13237254381187333</v>
      </c>
      <c r="AS861" s="122">
        <f t="shared" si="175"/>
        <v>0.12248104787786115</v>
      </c>
      <c r="AT861" s="122">
        <f t="shared" si="176"/>
        <v>0.12824390323669005</v>
      </c>
      <c r="AU861" s="122">
        <f t="shared" si="177"/>
        <v>1.3474674236079816E-2</v>
      </c>
      <c r="AV861" s="122">
        <f t="shared" si="178"/>
        <v>3.4934857677680245E-2</v>
      </c>
      <c r="AW861" s="122">
        <f t="shared" si="179"/>
        <v>0.15077838928807871</v>
      </c>
      <c r="AX861" s="122">
        <f t="shared" si="180"/>
        <v>1.0000000000000002</v>
      </c>
      <c r="AY861" s="122">
        <f>SUMPRODUCT(AN861:AW861,幕後結果_最佳化!$Z$1005:$AI$1005)</f>
        <v>-0.33131857227837991</v>
      </c>
      <c r="AZ861" s="122">
        <f>(SUMPRODUCT(AN861:AW861,MMULT(AN861:AW861,幕後結果!$AB$9:$AK$18)))*252</f>
        <v>6.9028509416428449E-2</v>
      </c>
      <c r="BA861" s="122">
        <f t="shared" si="181"/>
        <v>0.26273277187368244</v>
      </c>
      <c r="BB861" s="98">
        <f t="shared" si="182"/>
        <v>-1.4243315350789127</v>
      </c>
      <c r="BC861" s="56"/>
      <c r="BD861" s="56"/>
    </row>
    <row r="862" spans="1:56">
      <c r="A862" s="91">
        <v>861</v>
      </c>
      <c r="B862" s="122">
        <v>0.18190587980094941</v>
      </c>
      <c r="C862" s="122">
        <v>0.84132019533383451</v>
      </c>
      <c r="D862" s="122">
        <v>0.99427681290079506</v>
      </c>
      <c r="E862" s="122">
        <v>0.76488129717376596</v>
      </c>
      <c r="F862" s="122">
        <v>7.1192635245318048E-2</v>
      </c>
      <c r="G862" s="122">
        <v>0.99526639653405136</v>
      </c>
      <c r="H862" s="122">
        <v>0.23508650424289268</v>
      </c>
      <c r="I862" s="122">
        <v>0.68441132019585749</v>
      </c>
      <c r="J862" s="122">
        <v>0.17987227119500693</v>
      </c>
      <c r="K862" s="100">
        <v>0.47993479561439423</v>
      </c>
      <c r="L862" s="101"/>
      <c r="M862" s="102">
        <v>861</v>
      </c>
      <c r="N862" s="125">
        <v>-0.90812580229948681</v>
      </c>
      <c r="O862" s="125">
        <v>0.99989854355560837</v>
      </c>
      <c r="P862" s="125">
        <v>2.5287677518213969</v>
      </c>
      <c r="Q862" s="125">
        <v>0.72209283077610364</v>
      </c>
      <c r="R862" s="125">
        <v>-1.4669661256148088</v>
      </c>
      <c r="S862" s="125">
        <v>2.5947052464510665</v>
      </c>
      <c r="T862" s="125">
        <v>-0.72219758405282819</v>
      </c>
      <c r="U862" s="122">
        <v>0.48007036524810259</v>
      </c>
      <c r="V862" s="122">
        <v>-0.91585196766850541</v>
      </c>
      <c r="W862" s="94">
        <v>-5.0317232983939301E-2</v>
      </c>
      <c r="X862" s="56"/>
      <c r="Y862" s="95">
        <v>861</v>
      </c>
      <c r="Z862" s="122">
        <f>(幕後結果!$AB$2+幕後結果!$AB$4*幕後結果_最佳化!$N1863)*12/3</f>
        <v>-2.757531971051133</v>
      </c>
      <c r="AA862" s="122">
        <f>(幕後結果!$AC$2+幕後結果!$AC$4*幕後結果_最佳化!$O1863)*12/3</f>
        <v>1.0423976195534532</v>
      </c>
      <c r="AB862" s="122">
        <f>(幕後結果!$AD$2+幕後結果!$AD$4*幕後結果_最佳化!$P1863)*12/3</f>
        <v>3.1209335947352366</v>
      </c>
      <c r="AC862" s="122">
        <f>(幕後結果!$AE$2+幕後結果!$AE$4*幕後結果_最佳化!$Q1863)*12/3</f>
        <v>2.5514448920971722</v>
      </c>
      <c r="AD862" s="122">
        <f>(幕後結果!$AF$2+幕後結果!$AF$4*幕後結果_最佳化!$R1863)*12/3</f>
        <v>-0.39367626641591014</v>
      </c>
      <c r="AE862" s="122">
        <f>(幕後結果!$AG$2+幕後結果!$AG$4*幕後結果_最佳化!$S1863)*12/3</f>
        <v>1.5741321679293003</v>
      </c>
      <c r="AF862" s="122">
        <f>(幕後結果!$AH$2+幕後結果!$AH$4*幕後結果_最佳化!$T1863)*12/3</f>
        <v>-0.61574979946067454</v>
      </c>
      <c r="AG862" s="122">
        <f>(幕後結果!$AI$2+幕後結果!$AI$4*幕後結果_最佳化!$U1863)*12/3</f>
        <v>0.84421293158352995</v>
      </c>
      <c r="AH862" s="122">
        <f>(幕後結果!$AJ$2+幕後結果!$AJ$4*幕後結果_最佳化!$V1863)*12/3</f>
        <v>0.38289004334354027</v>
      </c>
      <c r="AI862" s="96">
        <f>(幕後結果!$AK$2+幕後結果!$AK$4*幕後結果_最佳化!$W1863)*12/3</f>
        <v>-0.52444720927300548</v>
      </c>
      <c r="AJ862" s="56"/>
      <c r="AK862" s="56"/>
      <c r="AL862" s="56"/>
      <c r="AM862" s="104">
        <v>861</v>
      </c>
      <c r="AN862" s="122">
        <f t="shared" si="170"/>
        <v>0.17494511213750308</v>
      </c>
      <c r="AO862" s="122">
        <f t="shared" si="171"/>
        <v>5.1366854653167156E-2</v>
      </c>
      <c r="AP862" s="122">
        <f t="shared" si="172"/>
        <v>3.8783364401095963E-2</v>
      </c>
      <c r="AQ862" s="122">
        <f t="shared" si="173"/>
        <v>5.9213113188518955E-2</v>
      </c>
      <c r="AR862" s="122">
        <f t="shared" si="174"/>
        <v>6.9753908040559837E-2</v>
      </c>
      <c r="AS862" s="122">
        <f t="shared" si="175"/>
        <v>7.2027384847796611E-2</v>
      </c>
      <c r="AT862" s="122">
        <f t="shared" si="176"/>
        <v>0.11106974104835353</v>
      </c>
      <c r="AU862" s="122">
        <f t="shared" si="177"/>
        <v>0.12182688500992192</v>
      </c>
      <c r="AV862" s="122">
        <f t="shared" si="178"/>
        <v>9.4790731470353357E-2</v>
      </c>
      <c r="AW862" s="122">
        <f t="shared" si="179"/>
        <v>0.20622290520272946</v>
      </c>
      <c r="AX862" s="122">
        <f t="shared" si="180"/>
        <v>0.99999999999999978</v>
      </c>
      <c r="AY862" s="122">
        <f>SUMPRODUCT(AN862:AW862,幕後結果_最佳化!$Z$1005:$AI$1005)</f>
        <v>-0.49352974126981497</v>
      </c>
      <c r="AZ862" s="122">
        <f>(SUMPRODUCT(AN862:AW862,MMULT(AN862:AW862,幕後結果!$AB$9:$AK$18)))*252</f>
        <v>6.8817497679962925E-2</v>
      </c>
      <c r="BA862" s="122">
        <f t="shared" si="181"/>
        <v>0.26233089349133648</v>
      </c>
      <c r="BB862" s="98">
        <f t="shared" si="182"/>
        <v>-2.0448592010286073</v>
      </c>
      <c r="BC862" s="56"/>
      <c r="BD862" s="56"/>
    </row>
    <row r="863" spans="1:56">
      <c r="A863" s="91">
        <v>862</v>
      </c>
      <c r="B863" s="122">
        <v>0.77676651179606115</v>
      </c>
      <c r="C863" s="122">
        <v>0.15297842398376527</v>
      </c>
      <c r="D863" s="122">
        <v>0.46980446987172808</v>
      </c>
      <c r="E863" s="122">
        <v>1.7437443315039269E-2</v>
      </c>
      <c r="F863" s="122">
        <v>4.8973867288945483E-2</v>
      </c>
      <c r="G863" s="122">
        <v>0.42982689936300478</v>
      </c>
      <c r="H863" s="122">
        <v>0.17062638882204961</v>
      </c>
      <c r="I863" s="122">
        <v>0.19326688171192496</v>
      </c>
      <c r="J863" s="122">
        <v>0.17991789102726896</v>
      </c>
      <c r="K863" s="100">
        <v>0.63225847358189613</v>
      </c>
      <c r="L863" s="101"/>
      <c r="M863" s="102">
        <v>862</v>
      </c>
      <c r="N863" s="125">
        <v>0.76131829386042116</v>
      </c>
      <c r="O863" s="125">
        <v>-1.0237426433189181</v>
      </c>
      <c r="P863" s="125">
        <v>-7.5761382932306193E-2</v>
      </c>
      <c r="Q863" s="125">
        <v>-2.1098081216665197</v>
      </c>
      <c r="R863" s="125">
        <v>-1.6548854580982355</v>
      </c>
      <c r="S863" s="125">
        <v>-0.17681488246394472</v>
      </c>
      <c r="T863" s="125">
        <v>-0.95169284788921826</v>
      </c>
      <c r="U863" s="122">
        <v>-0.86592049423078166</v>
      </c>
      <c r="V863" s="122">
        <v>-0.91567804794246344</v>
      </c>
      <c r="W863" s="94">
        <v>0.33784094451918317</v>
      </c>
      <c r="X863" s="56"/>
      <c r="Y863" s="95">
        <v>862</v>
      </c>
      <c r="Z863" s="122">
        <f>(幕後結果!$AB$2+幕後結果!$AB$4*幕後結果_最佳化!$N1864)*12/3</f>
        <v>-1.0475847616960356</v>
      </c>
      <c r="AA863" s="122">
        <f>(幕後結果!$AC$2+幕後結果!$AC$4*幕後結果_最佳化!$O1864)*12/3</f>
        <v>-1.0700575134631858</v>
      </c>
      <c r="AB863" s="122">
        <f>(幕後結果!$AD$2+幕後結果!$AD$4*幕後結果_最佳化!$P1864)*12/3</f>
        <v>-0.44504838442207467</v>
      </c>
      <c r="AC863" s="122">
        <f>(幕後結果!$AE$2+幕後結果!$AE$4*幕後結果_最佳化!$Q1864)*12/3</f>
        <v>-2.2254984512143627</v>
      </c>
      <c r="AD863" s="122">
        <f>(幕後結果!$AF$2+幕後結果!$AF$4*幕後結果_最佳化!$R1864)*12/3</f>
        <v>-2.4029135052905959</v>
      </c>
      <c r="AE863" s="122">
        <f>(幕後結果!$AG$2+幕後結果!$AG$4*幕後結果_最佳化!$S1864)*12/3</f>
        <v>-0.48726163458806804</v>
      </c>
      <c r="AF863" s="122">
        <f>(幕後結果!$AH$2+幕後結果!$AH$4*幕後結果_最佳化!$T1864)*12/3</f>
        <v>-0.96145964310204191</v>
      </c>
      <c r="AG863" s="122">
        <f>(幕後結果!$AI$2+幕後結果!$AI$4*幕後結果_最佳化!$U1864)*12/3</f>
        <v>-1.7480434955122359</v>
      </c>
      <c r="AH863" s="122">
        <f>(幕後結果!$AJ$2+幕後結果!$AJ$4*幕後結果_最佳化!$V1864)*12/3</f>
        <v>0.61785137282833946</v>
      </c>
      <c r="AI863" s="96">
        <f>(幕後結果!$AK$2+幕後結果!$AK$4*幕後結果_最佳化!$W1864)*12/3</f>
        <v>-2.4253747950652706</v>
      </c>
      <c r="AJ863" s="56"/>
      <c r="AK863" s="56"/>
      <c r="AL863" s="56"/>
      <c r="AM863" s="104">
        <v>862</v>
      </c>
      <c r="AN863" s="122">
        <f t="shared" si="170"/>
        <v>9.8110535045170852E-2</v>
      </c>
      <c r="AO863" s="122">
        <f t="shared" si="171"/>
        <v>0.12210633286154957</v>
      </c>
      <c r="AP863" s="122">
        <f t="shared" si="172"/>
        <v>0.14051801638149972</v>
      </c>
      <c r="AQ863" s="122">
        <f t="shared" si="173"/>
        <v>0.1274542309898897</v>
      </c>
      <c r="AR863" s="122">
        <f t="shared" si="174"/>
        <v>1.8842918356860621E-2</v>
      </c>
      <c r="AS863" s="122">
        <f t="shared" si="175"/>
        <v>1.4185851064005347E-2</v>
      </c>
      <c r="AT863" s="122">
        <f t="shared" si="176"/>
        <v>0.1524846917319625</v>
      </c>
      <c r="AU863" s="122">
        <f t="shared" si="177"/>
        <v>4.3856982407849555E-2</v>
      </c>
      <c r="AV863" s="122">
        <f t="shared" si="178"/>
        <v>0.15570790913925386</v>
      </c>
      <c r="AW863" s="122">
        <f t="shared" si="179"/>
        <v>0.12673253202195831</v>
      </c>
      <c r="AX863" s="122">
        <f t="shared" si="180"/>
        <v>1</v>
      </c>
      <c r="AY863" s="122">
        <f>SUMPRODUCT(AN863:AW863,幕後結果_最佳化!$Z$1005:$AI$1005)</f>
        <v>-0.16413247274023438</v>
      </c>
      <c r="AZ863" s="122">
        <f>(SUMPRODUCT(AN863:AW863,MMULT(AN863:AW863,幕後結果!$AB$9:$AK$18)))*252</f>
        <v>5.9754736935164421E-2</v>
      </c>
      <c r="BA863" s="122">
        <f t="shared" si="181"/>
        <v>0.24444782047538166</v>
      </c>
      <c r="BB863" s="98">
        <f t="shared" si="182"/>
        <v>-0.84693932773716263</v>
      </c>
      <c r="BC863" s="56"/>
      <c r="BD863" s="56"/>
    </row>
    <row r="864" spans="1:56">
      <c r="A864" s="91">
        <v>863</v>
      </c>
      <c r="B864" s="122">
        <v>0.88353434156087252</v>
      </c>
      <c r="C864" s="122">
        <v>0.15456180250287921</v>
      </c>
      <c r="D864" s="122">
        <v>0.24552912787833958</v>
      </c>
      <c r="E864" s="122">
        <v>7.3670184344902356E-2</v>
      </c>
      <c r="F864" s="122">
        <v>5.6779081975210977E-2</v>
      </c>
      <c r="G864" s="122">
        <v>0.70331095370265451</v>
      </c>
      <c r="H864" s="122">
        <v>0.3380651421353924</v>
      </c>
      <c r="I864" s="122">
        <v>0.17242909457801225</v>
      </c>
      <c r="J864" s="122">
        <v>0.82299046327527114</v>
      </c>
      <c r="K864" s="100">
        <v>0.42403649511239538</v>
      </c>
      <c r="L864" s="101"/>
      <c r="M864" s="102">
        <v>863</v>
      </c>
      <c r="N864" s="125">
        <v>1.1928418491205324</v>
      </c>
      <c r="O864" s="125">
        <v>-1.017062695820778</v>
      </c>
      <c r="P864" s="125">
        <v>-0.68862663424674031</v>
      </c>
      <c r="Q864" s="125">
        <v>-1.4489900235060047</v>
      </c>
      <c r="R864" s="125">
        <v>-1.5824005294039361</v>
      </c>
      <c r="S864" s="125">
        <v>0.53394715993714115</v>
      </c>
      <c r="T864" s="125">
        <v>-0.41774948982002125</v>
      </c>
      <c r="U864" s="122">
        <v>-0.94460966843377425</v>
      </c>
      <c r="V864" s="122">
        <v>0.92682178240798152</v>
      </c>
      <c r="W864" s="94">
        <v>-0.19157772749329674</v>
      </c>
      <c r="X864" s="56"/>
      <c r="Y864" s="95">
        <v>863</v>
      </c>
      <c r="Z864" s="122">
        <f>(幕後結果!$AB$2+幕後結果!$AB$4*幕後結果_最佳化!$N1865)*12/3</f>
        <v>-0.60559182477451157</v>
      </c>
      <c r="AA864" s="122">
        <f>(幕後結果!$AC$2+幕後結果!$AC$4*幕後結果_最佳化!$O1865)*12/3</f>
        <v>-1.0558144469903392</v>
      </c>
      <c r="AB864" s="122">
        <f>(幕後結果!$AD$2+幕後結果!$AD$4*幕後結果_最佳化!$P1865)*12/3</f>
        <v>-1.0640453653681785</v>
      </c>
      <c r="AC864" s="122">
        <f>(幕後結果!$AE$2+幕後結果!$AE$4*幕後結果_最佳化!$Q1865)*12/3</f>
        <v>-1.754319993357728</v>
      </c>
      <c r="AD864" s="122">
        <f>(幕後結果!$AF$2+幕後結果!$AF$4*幕後結果_最佳化!$R1865)*12/3</f>
        <v>-2.279177158909004</v>
      </c>
      <c r="AE864" s="122">
        <f>(幕後結果!$AG$2+幕後結果!$AG$4*幕後結果_最佳化!$S1865)*12/3</f>
        <v>0.18814296622888796</v>
      </c>
      <c r="AF864" s="122">
        <f>(幕後結果!$AH$2+幕後結果!$AH$4*幕後結果_最佳化!$T1865)*12/3</f>
        <v>-0.43618735914461526</v>
      </c>
      <c r="AG864" s="122">
        <f>(幕後結果!$AI$2+幕後結果!$AI$4*幕後結果_最佳化!$U1865)*12/3</f>
        <v>-1.9690755181475612</v>
      </c>
      <c r="AH864" s="122">
        <f>(幕後結果!$AJ$2+幕後結果!$AJ$4*幕後結果_最佳化!$V1865)*12/3</f>
        <v>2.5348212126038909</v>
      </c>
      <c r="AI864" s="96">
        <f>(幕後結果!$AK$2+幕後結果!$AK$4*幕後結果_最佳化!$W1865)*12/3</f>
        <v>-3.5945290537571033</v>
      </c>
      <c r="AJ864" s="56"/>
      <c r="AK864" s="56"/>
      <c r="AL864" s="56"/>
      <c r="AM864" s="104">
        <v>863</v>
      </c>
      <c r="AN864" s="122">
        <f t="shared" si="170"/>
        <v>0.13323497091137448</v>
      </c>
      <c r="AO864" s="122">
        <f t="shared" si="171"/>
        <v>0.13000929992910648</v>
      </c>
      <c r="AP864" s="122">
        <f t="shared" si="172"/>
        <v>3.6498621370282883E-2</v>
      </c>
      <c r="AQ864" s="122">
        <f t="shared" si="173"/>
        <v>5.986833029226768E-2</v>
      </c>
      <c r="AR864" s="122">
        <f t="shared" si="174"/>
        <v>4.7629635020565372E-2</v>
      </c>
      <c r="AS864" s="122">
        <f t="shared" si="175"/>
        <v>0.15315626103328298</v>
      </c>
      <c r="AT864" s="122">
        <f t="shared" si="176"/>
        <v>9.3681428347166806E-2</v>
      </c>
      <c r="AU864" s="122">
        <f t="shared" si="177"/>
        <v>0.18014723582273734</v>
      </c>
      <c r="AV864" s="122">
        <f t="shared" si="178"/>
        <v>6.2484073865856256E-2</v>
      </c>
      <c r="AW864" s="122">
        <f t="shared" si="179"/>
        <v>0.10329014340735972</v>
      </c>
      <c r="AX864" s="122">
        <f t="shared" si="180"/>
        <v>1</v>
      </c>
      <c r="AY864" s="122">
        <f>SUMPRODUCT(AN864:AW864,幕後結果_最佳化!$Z$1005:$AI$1005)</f>
        <v>-0.33055225580927428</v>
      </c>
      <c r="AZ864" s="122">
        <f>(SUMPRODUCT(AN864:AW864,MMULT(AN864:AW864,幕後結果!$AB$9:$AK$18)))*252</f>
        <v>5.894720681021217E-2</v>
      </c>
      <c r="BA864" s="122">
        <f t="shared" si="181"/>
        <v>0.24279045864739449</v>
      </c>
      <c r="BB864" s="98">
        <f t="shared" si="182"/>
        <v>-1.5381669357593677</v>
      </c>
      <c r="BC864" s="56"/>
      <c r="BD864" s="56"/>
    </row>
    <row r="865" spans="1:56">
      <c r="A865" s="91">
        <v>864</v>
      </c>
      <c r="B865" s="122">
        <v>0.96616179065470043</v>
      </c>
      <c r="C865" s="122">
        <v>0.81741221905688333</v>
      </c>
      <c r="D865" s="122">
        <v>0.82301400843145989</v>
      </c>
      <c r="E865" s="122">
        <v>0.78393793259084377</v>
      </c>
      <c r="F865" s="122">
        <v>0.72023568130327487</v>
      </c>
      <c r="G865" s="122">
        <v>0.20653059798942741</v>
      </c>
      <c r="H865" s="122">
        <v>0.69946557055640701</v>
      </c>
      <c r="I865" s="122">
        <v>0.15434244106548145</v>
      </c>
      <c r="J865" s="122">
        <v>0.31949232140342598</v>
      </c>
      <c r="K865" s="100">
        <v>0.28079663475987804</v>
      </c>
      <c r="L865" s="101"/>
      <c r="M865" s="102">
        <v>864</v>
      </c>
      <c r="N865" s="125">
        <v>1.8271553258065838</v>
      </c>
      <c r="O865" s="125">
        <v>0.90554720847342618</v>
      </c>
      <c r="P865" s="125">
        <v>0.92691246813540973</v>
      </c>
      <c r="Q865" s="125">
        <v>0.78556199886746569</v>
      </c>
      <c r="R865" s="125">
        <v>0.58354178378514587</v>
      </c>
      <c r="S865" s="125">
        <v>-0.81851847691101742</v>
      </c>
      <c r="T865" s="125">
        <v>0.5228640567664169</v>
      </c>
      <c r="U865" s="122">
        <v>-1.0179854260425882</v>
      </c>
      <c r="V865" s="122">
        <v>-0.46911891050264615</v>
      </c>
      <c r="W865" s="94">
        <v>-0.58047658929794987</v>
      </c>
      <c r="X865" s="56"/>
      <c r="Y865" s="95">
        <v>864</v>
      </c>
      <c r="Z865" s="122">
        <f>(幕後結果!$AB$2+幕後結果!$AB$4*幕後結果_最佳化!$N1866)*12/3</f>
        <v>4.4111008528239903E-2</v>
      </c>
      <c r="AA865" s="122">
        <f>(幕後結果!$AC$2+幕後結果!$AC$4*幕後結果_最佳化!$O1866)*12/3</f>
        <v>0.98811124204148848</v>
      </c>
      <c r="AB865" s="122">
        <f>(幕後結果!$AD$2+幕後結果!$AD$4*幕後結果_最佳化!$P1866)*12/3</f>
        <v>1.7524120165824497</v>
      </c>
      <c r="AC865" s="122">
        <f>(幕後結果!$AE$2+幕後結果!$AE$4*幕後結果_最佳化!$Q1866)*12/3</f>
        <v>2.2510882543563442</v>
      </c>
      <c r="AD865" s="122">
        <f>(幕後結果!$AF$2+幕後結果!$AF$4*幕後結果_最佳化!$R1866)*12/3</f>
        <v>3.0845459673129962</v>
      </c>
      <c r="AE865" s="122">
        <f>(幕後結果!$AG$2+幕後結果!$AG$4*幕後結果_最佳化!$S1866)*12/3</f>
        <v>-0.31863604180313698</v>
      </c>
      <c r="AF865" s="122">
        <f>(幕後結果!$AH$2+幕後結果!$AH$4*幕後結果_最佳化!$T1866)*12/3</f>
        <v>1.3521707253841229</v>
      </c>
      <c r="AG865" s="122">
        <f>(幕後結果!$AI$2+幕後結果!$AI$4*幕後結果_最佳化!$U1866)*12/3</f>
        <v>-0.32972547123591939</v>
      </c>
      <c r="AH865" s="122">
        <f>(幕後結果!$AJ$2+幕後結果!$AJ$4*幕後結果_最佳化!$V1866)*12/3</f>
        <v>0.82379843890966187</v>
      </c>
      <c r="AI865" s="96">
        <f>(幕後結果!$AK$2+幕後結果!$AK$4*幕後結果_最佳化!$W1866)*12/3</f>
        <v>-1.9138902003841887</v>
      </c>
      <c r="AJ865" s="56"/>
      <c r="AK865" s="56"/>
      <c r="AL865" s="56"/>
      <c r="AM865" s="104">
        <v>864</v>
      </c>
      <c r="AN865" s="122">
        <f t="shared" si="170"/>
        <v>8.8969991374564822E-2</v>
      </c>
      <c r="AO865" s="122">
        <f t="shared" si="171"/>
        <v>0.12619291746357952</v>
      </c>
      <c r="AP865" s="122">
        <f t="shared" si="172"/>
        <v>0.17114109188886034</v>
      </c>
      <c r="AQ865" s="122">
        <f t="shared" si="173"/>
        <v>9.6298562458802597E-2</v>
      </c>
      <c r="AR865" s="122">
        <f t="shared" si="174"/>
        <v>0.1292828949713864</v>
      </c>
      <c r="AS865" s="122">
        <f t="shared" si="175"/>
        <v>0.10059322189115094</v>
      </c>
      <c r="AT865" s="122">
        <f t="shared" si="176"/>
        <v>1.3298388618791935E-3</v>
      </c>
      <c r="AU865" s="122">
        <f t="shared" si="177"/>
        <v>2.4036856943727931E-2</v>
      </c>
      <c r="AV865" s="122">
        <f t="shared" si="178"/>
        <v>0.15722824240288844</v>
      </c>
      <c r="AW865" s="122">
        <f t="shared" si="179"/>
        <v>0.10492638174315966</v>
      </c>
      <c r="AX865" s="122">
        <f t="shared" si="180"/>
        <v>0.99999999999999978</v>
      </c>
      <c r="AY865" s="122">
        <f>SUMPRODUCT(AN865:AW865,幕後結果_最佳化!$Z$1005:$AI$1005)</f>
        <v>-3.6514243457803269E-2</v>
      </c>
      <c r="AZ865" s="122">
        <f>(SUMPRODUCT(AN865:AW865,MMULT(AN865:AW865,幕後結果!$AB$9:$AK$18)))*252</f>
        <v>6.6411304776234553E-2</v>
      </c>
      <c r="BA865" s="122">
        <f t="shared" si="181"/>
        <v>0.25770390912098046</v>
      </c>
      <c r="BB865" s="98">
        <f t="shared" si="182"/>
        <v>-0.30816080256090267</v>
      </c>
      <c r="BC865" s="56"/>
      <c r="BD865" s="56"/>
    </row>
    <row r="866" spans="1:56">
      <c r="A866" s="91">
        <v>865</v>
      </c>
      <c r="B866" s="122">
        <v>0.55582486518749974</v>
      </c>
      <c r="C866" s="122">
        <v>0.3255634288842526</v>
      </c>
      <c r="D866" s="122">
        <v>0.11727764720387013</v>
      </c>
      <c r="E866" s="122">
        <v>0.91647208051447904</v>
      </c>
      <c r="F866" s="122">
        <v>0.7360485687866809</v>
      </c>
      <c r="G866" s="122">
        <v>0.93064968975152085</v>
      </c>
      <c r="H866" s="122">
        <v>0.37504747106815994</v>
      </c>
      <c r="I866" s="122">
        <v>0.77509567287295833</v>
      </c>
      <c r="J866" s="122">
        <v>0.6689377188041985</v>
      </c>
      <c r="K866" s="100">
        <v>0.83388751356258406</v>
      </c>
      <c r="L866" s="101"/>
      <c r="M866" s="102">
        <v>865</v>
      </c>
      <c r="N866" s="125">
        <v>0.140392011017999</v>
      </c>
      <c r="O866" s="125">
        <v>-0.45219729352458332</v>
      </c>
      <c r="P866" s="125">
        <v>-1.1887062142306177</v>
      </c>
      <c r="Q866" s="125">
        <v>1.3817260294139846</v>
      </c>
      <c r="R866" s="125">
        <v>0.63121055349803867</v>
      </c>
      <c r="S866" s="125">
        <v>1.4806471633093352</v>
      </c>
      <c r="T866" s="125">
        <v>-0.31851417747414784</v>
      </c>
      <c r="U866" s="122">
        <v>0.75573406741180937</v>
      </c>
      <c r="V866" s="122">
        <v>0.43698177898747587</v>
      </c>
      <c r="W866" s="94">
        <v>0.96964199445465027</v>
      </c>
      <c r="X866" s="56"/>
      <c r="Y866" s="95">
        <v>865</v>
      </c>
      <c r="Z866" s="122">
        <f>(幕後結果!$AB$2+幕後結果!$AB$4*幕後結果_最佳化!$N1867)*12/3</f>
        <v>-1.6835756085916562</v>
      </c>
      <c r="AA866" s="122">
        <f>(幕後結果!$AC$2+幕後結果!$AC$4*幕後結果_最佳化!$O1867)*12/3</f>
        <v>-0.47591360644849895</v>
      </c>
      <c r="AB866" s="122">
        <f>(幕後結果!$AD$2+幕後結果!$AD$4*幕後結果_最佳化!$P1867)*12/3</f>
        <v>-1.5834284603156779</v>
      </c>
      <c r="AC866" s="122">
        <f>(幕後結果!$AE$2+幕後結果!$AE$4*幕後結果_最佳化!$Q1867)*12/3</f>
        <v>1.0263056446896777</v>
      </c>
      <c r="AD866" s="122">
        <f>(幕後結果!$AF$2+幕後結果!$AF$4*幕後結果_最佳化!$R1867)*12/3</f>
        <v>2.1599145014885739</v>
      </c>
      <c r="AE866" s="122">
        <f>(幕後結果!$AG$2+幕後結果!$AG$4*幕後結果_最佳化!$S1867)*12/3</f>
        <v>1.1685195852892021</v>
      </c>
      <c r="AF866" s="122">
        <f>(幕後結果!$AH$2+幕後結果!$AH$4*幕後結果_最佳化!$T1867)*12/3</f>
        <v>-0.27225111402839902</v>
      </c>
      <c r="AG866" s="122">
        <f>(幕後結果!$AI$2+幕後結果!$AI$4*幕後結果_最佳化!$U1867)*12/3</f>
        <v>6.2766747721366756E-2</v>
      </c>
      <c r="AH866" s="122">
        <f>(幕後結果!$AJ$2+幕後結果!$AJ$4*幕後結果_最佳化!$V1867)*12/3</f>
        <v>1.5545476550655852</v>
      </c>
      <c r="AI866" s="96">
        <f>(幕後結果!$AK$2+幕後結果!$AK$4*幕後結果_最佳化!$W1867)*12/3</f>
        <v>-0.32032987705616023</v>
      </c>
      <c r="AJ866" s="56"/>
      <c r="AK866" s="56"/>
      <c r="AL866" s="56"/>
      <c r="AM866" s="104">
        <v>865</v>
      </c>
      <c r="AN866" s="122">
        <f t="shared" si="170"/>
        <v>7.8219436060024322E-2</v>
      </c>
      <c r="AO866" s="122">
        <f t="shared" si="171"/>
        <v>0.10066343110031559</v>
      </c>
      <c r="AP866" s="122">
        <f t="shared" si="172"/>
        <v>0.13425025638711777</v>
      </c>
      <c r="AQ866" s="122">
        <f t="shared" si="173"/>
        <v>8.5856974872925429E-2</v>
      </c>
      <c r="AR866" s="122">
        <f t="shared" si="174"/>
        <v>5.7180714513061677E-2</v>
      </c>
      <c r="AS866" s="122">
        <f t="shared" si="175"/>
        <v>0.11843356412764904</v>
      </c>
      <c r="AT866" s="122">
        <f t="shared" si="176"/>
        <v>0.13400282879844333</v>
      </c>
      <c r="AU866" s="122">
        <f t="shared" si="177"/>
        <v>0.11523078654102868</v>
      </c>
      <c r="AV866" s="122">
        <f t="shared" si="178"/>
        <v>0.13535712328632066</v>
      </c>
      <c r="AW866" s="122">
        <f t="shared" si="179"/>
        <v>4.0804884313113562E-2</v>
      </c>
      <c r="AX866" s="122">
        <f t="shared" si="180"/>
        <v>1</v>
      </c>
      <c r="AY866" s="122">
        <f>SUMPRODUCT(AN866:AW866,幕後結果_最佳化!$Z$1005:$AI$1005)</f>
        <v>-1.3896698899149809E-2</v>
      </c>
      <c r="AZ866" s="122">
        <f>(SUMPRODUCT(AN866:AW866,MMULT(AN866:AW866,幕後結果!$AB$9:$AK$18)))*252</f>
        <v>5.0798801126874918E-2</v>
      </c>
      <c r="BA866" s="122">
        <f t="shared" si="181"/>
        <v>0.22538589380632257</v>
      </c>
      <c r="BB866" s="98">
        <f t="shared" si="182"/>
        <v>-0.2519975759794269</v>
      </c>
      <c r="BC866" s="56"/>
      <c r="BD866" s="56"/>
    </row>
    <row r="867" spans="1:56">
      <c r="A867" s="91">
        <v>866</v>
      </c>
      <c r="B867" s="122">
        <v>0.33912891236282361</v>
      </c>
      <c r="C867" s="122">
        <v>0.76142856746242038</v>
      </c>
      <c r="D867" s="122">
        <v>0.60760014135803675</v>
      </c>
      <c r="E867" s="122">
        <v>0.89805134561562183</v>
      </c>
      <c r="F867" s="122">
        <v>0.28934575119844741</v>
      </c>
      <c r="G867" s="122">
        <v>0.4796699429029565</v>
      </c>
      <c r="H867" s="122">
        <v>0.46648731568215696</v>
      </c>
      <c r="I867" s="122">
        <v>0.28815049050291508</v>
      </c>
      <c r="J867" s="122">
        <v>0.43719898381702249</v>
      </c>
      <c r="K867" s="100">
        <v>9.6748108464373983E-2</v>
      </c>
      <c r="L867" s="101"/>
      <c r="M867" s="102">
        <v>866</v>
      </c>
      <c r="N867" s="125">
        <v>-0.41484165358746738</v>
      </c>
      <c r="O867" s="125">
        <v>0.71090539102972417</v>
      </c>
      <c r="P867" s="125">
        <v>0.27306959655327034</v>
      </c>
      <c r="Q867" s="125">
        <v>1.2705260525852091</v>
      </c>
      <c r="R867" s="125">
        <v>-0.55529704110571221</v>
      </c>
      <c r="S867" s="125">
        <v>-5.0981972399971001E-2</v>
      </c>
      <c r="T867" s="125">
        <v>-8.410288438442988E-2</v>
      </c>
      <c r="U867" s="122">
        <v>-0.55879595849513486</v>
      </c>
      <c r="V867" s="122">
        <v>-0.15807466037997436</v>
      </c>
      <c r="W867" s="94">
        <v>-1.3003056950479905</v>
      </c>
      <c r="X867" s="56"/>
      <c r="Y867" s="95">
        <v>866</v>
      </c>
      <c r="Z867" s="122">
        <f>(幕後結果!$AB$2+幕後結果!$AB$4*幕後結果_最佳化!$N1868)*12/3</f>
        <v>-2.2522800399146328</v>
      </c>
      <c r="AA867" s="122">
        <f>(幕後結果!$AC$2+幕後結果!$AC$4*幕後結果_最佳化!$O1868)*12/3</f>
        <v>0.74496083060101981</v>
      </c>
      <c r="AB867" s="122">
        <f>(幕後結果!$AD$2+幕後結果!$AD$4*幕後結果_最佳化!$P1868)*12/3</f>
        <v>0.50094294026701203</v>
      </c>
      <c r="AC867" s="122">
        <f>(幕後結果!$AE$2+幕後結果!$AE$4*幕後結果_最佳化!$Q1868)*12/3</f>
        <v>1.9665563126708563</v>
      </c>
      <c r="AD867" s="122">
        <f>(幕後結果!$AF$2+幕後結果!$AF$4*幕後結果_最佳化!$R1868)*12/3</f>
        <v>0.553487965689757</v>
      </c>
      <c r="AE867" s="122">
        <f>(幕後結果!$AG$2+幕後結果!$AG$4*幕後結果_最佳化!$S1868)*12/3</f>
        <v>0.14501513255947326</v>
      </c>
      <c r="AF867" s="122">
        <f>(幕後結果!$AH$2+幕後結果!$AH$4*幕後結果_最佳化!$T1868)*12/3</f>
        <v>0.23244978267836924</v>
      </c>
      <c r="AG867" s="122">
        <f>(幕後結果!$AI$2+幕後結果!$AI$4*幕後結果_最佳化!$U1868)*12/3</f>
        <v>-0.60826703082351319</v>
      </c>
      <c r="AH867" s="122">
        <f>(幕後結果!$AJ$2+幕後結果!$AJ$4*幕後結果_最佳化!$V1868)*12/3</f>
        <v>0.79916815867677171</v>
      </c>
      <c r="AI867" s="96">
        <f>(幕後結果!$AK$2+幕後結果!$AK$4*幕後結果_最佳化!$W1868)*12/3</f>
        <v>-3.4619783973738154</v>
      </c>
      <c r="AJ867" s="56"/>
      <c r="AK867" s="56"/>
      <c r="AL867" s="56"/>
      <c r="AM867" s="104">
        <v>866</v>
      </c>
      <c r="AN867" s="122">
        <f t="shared" si="170"/>
        <v>4.5415554387371292E-2</v>
      </c>
      <c r="AO867" s="122">
        <f t="shared" si="171"/>
        <v>7.4875658207834581E-2</v>
      </c>
      <c r="AP867" s="122">
        <f t="shared" si="172"/>
        <v>1.4822386031110066E-2</v>
      </c>
      <c r="AQ867" s="122">
        <f t="shared" si="173"/>
        <v>0.1764276417641055</v>
      </c>
      <c r="AR867" s="122">
        <f t="shared" si="174"/>
        <v>0.1930685111119472</v>
      </c>
      <c r="AS867" s="122">
        <f t="shared" si="175"/>
        <v>8.5389166896529811E-2</v>
      </c>
      <c r="AT867" s="122">
        <f t="shared" si="176"/>
        <v>8.6759787591780962E-2</v>
      </c>
      <c r="AU867" s="122">
        <f t="shared" si="177"/>
        <v>2.1797439692234556E-2</v>
      </c>
      <c r="AV867" s="122">
        <f t="shared" si="178"/>
        <v>0.22382954860247425</v>
      </c>
      <c r="AW867" s="122">
        <f t="shared" si="179"/>
        <v>7.7614305714611628E-2</v>
      </c>
      <c r="AX867" s="122">
        <f t="shared" si="180"/>
        <v>0.99999999999999989</v>
      </c>
      <c r="AY867" s="122">
        <f>SUMPRODUCT(AN867:AW867,幕後結果_最佳化!$Z$1005:$AI$1005)</f>
        <v>0.26320144648658705</v>
      </c>
      <c r="AZ867" s="122">
        <f>(SUMPRODUCT(AN867:AW867,MMULT(AN867:AW867,幕後結果!$AB$9:$AK$18)))*252</f>
        <v>6.5610737289515067E-2</v>
      </c>
      <c r="BA867" s="122">
        <f t="shared" si="181"/>
        <v>0.25614592967586869</v>
      </c>
      <c r="BB867" s="98">
        <f t="shared" si="182"/>
        <v>0.86006225734431996</v>
      </c>
      <c r="BC867" s="56"/>
      <c r="BD867" s="56"/>
    </row>
    <row r="868" spans="1:56">
      <c r="A868" s="91">
        <v>867</v>
      </c>
      <c r="B868" s="122">
        <v>0.34633731869638806</v>
      </c>
      <c r="C868" s="122">
        <v>0.7858511801040422</v>
      </c>
      <c r="D868" s="122">
        <v>0.6347636014767406</v>
      </c>
      <c r="E868" s="122">
        <v>0.54736274837837184</v>
      </c>
      <c r="F868" s="122">
        <v>6.0854365626381579E-2</v>
      </c>
      <c r="G868" s="122">
        <v>0.21745999718275</v>
      </c>
      <c r="H868" s="122">
        <v>8.942149956319323E-2</v>
      </c>
      <c r="I868" s="122">
        <v>0.42762793365108709</v>
      </c>
      <c r="J868" s="122">
        <v>0.35085047607728592</v>
      </c>
      <c r="K868" s="100">
        <v>0.94581965342479113</v>
      </c>
      <c r="L868" s="101"/>
      <c r="M868" s="102">
        <v>867</v>
      </c>
      <c r="N868" s="125">
        <v>-0.39522799035004369</v>
      </c>
      <c r="O868" s="125">
        <v>0.79210811323579</v>
      </c>
      <c r="P868" s="125">
        <v>0.3444966738109026</v>
      </c>
      <c r="Q868" s="125">
        <v>0.11900107609116573</v>
      </c>
      <c r="R868" s="125">
        <v>-1.5476410958850189</v>
      </c>
      <c r="S868" s="125">
        <v>-0.78080023747857952</v>
      </c>
      <c r="T868" s="125">
        <v>-1.3443259764291089</v>
      </c>
      <c r="U868" s="122">
        <v>-0.18241651352819996</v>
      </c>
      <c r="V868" s="122">
        <v>-0.38302537162838729</v>
      </c>
      <c r="W868" s="94">
        <v>1.6056051502601647</v>
      </c>
      <c r="X868" s="56"/>
      <c r="Y868" s="95">
        <v>867</v>
      </c>
      <c r="Z868" s="122">
        <f>(幕後結果!$AB$2+幕後結果!$AB$4*幕後結果_最佳化!$N1869)*12/3</f>
        <v>-2.2321905210171695</v>
      </c>
      <c r="AA868" s="122">
        <f>(幕後結果!$AC$2+幕後結果!$AC$4*幕後結果_最佳化!$O1869)*12/3</f>
        <v>0.83116801920994587</v>
      </c>
      <c r="AB868" s="122">
        <f>(幕後結果!$AD$2+幕後結果!$AD$4*幕後結果_最佳化!$P1869)*12/3</f>
        <v>0.62222321085990262</v>
      </c>
      <c r="AC868" s="122">
        <f>(幕後結果!$AE$2+幕後結果!$AE$4*幕後結果_最佳化!$Q1869)*12/3</f>
        <v>0.80391605542744349</v>
      </c>
      <c r="AD868" s="122">
        <f>(幕後結果!$AF$2+幕後結果!$AF$4*幕後結果_最佳化!$R1869)*12/3</f>
        <v>-1.5130066785415035</v>
      </c>
      <c r="AE868" s="122">
        <f>(幕後結果!$AG$2+幕後結果!$AG$4*幕後結果_最佳化!$S1869)*12/3</f>
        <v>-0.46938592719984557</v>
      </c>
      <c r="AF868" s="122">
        <f>(幕後結果!$AH$2+幕後結果!$AH$4*幕後結果_最佳化!$T1869)*12/3</f>
        <v>-0.92997826324622945</v>
      </c>
      <c r="AG868" s="122">
        <f>(幕後結果!$AI$2+幕後結果!$AI$4*幕後結果_最佳化!$U1869)*12/3</f>
        <v>-9.0421554286368291E-2</v>
      </c>
      <c r="AH868" s="122">
        <f>(幕後結果!$AJ$2+幕後結果!$AJ$4*幕後結果_最佳化!$V1869)*12/3</f>
        <v>0.46969044831093248</v>
      </c>
      <c r="AI868" s="96">
        <f>(幕後結果!$AK$2+幕後結果!$AK$4*幕後結果_最佳化!$W1869)*12/3</f>
        <v>-0.14062648786774434</v>
      </c>
      <c r="AJ868" s="56"/>
      <c r="AK868" s="56"/>
      <c r="AL868" s="56"/>
      <c r="AM868" s="104">
        <v>867</v>
      </c>
      <c r="AN868" s="122">
        <f t="shared" si="170"/>
        <v>0.14183298779330045</v>
      </c>
      <c r="AO868" s="122">
        <f t="shared" si="171"/>
        <v>0.16174096271931268</v>
      </c>
      <c r="AP868" s="122">
        <f t="shared" si="172"/>
        <v>4.4792459682361204E-3</v>
      </c>
      <c r="AQ868" s="122">
        <f t="shared" si="173"/>
        <v>3.7609048804101396E-2</v>
      </c>
      <c r="AR868" s="122">
        <f t="shared" si="174"/>
        <v>2.9318047206895227E-2</v>
      </c>
      <c r="AS868" s="122">
        <f t="shared" si="175"/>
        <v>0.17504600289315653</v>
      </c>
      <c r="AT868" s="122">
        <f t="shared" si="176"/>
        <v>9.267105956239241E-2</v>
      </c>
      <c r="AU868" s="122">
        <f t="shared" si="177"/>
        <v>0.15323555851571946</v>
      </c>
      <c r="AV868" s="122">
        <f t="shared" si="178"/>
        <v>0.11619574836998603</v>
      </c>
      <c r="AW868" s="122">
        <f t="shared" si="179"/>
        <v>8.7871338166899696E-2</v>
      </c>
      <c r="AX868" s="122">
        <f t="shared" si="180"/>
        <v>1</v>
      </c>
      <c r="AY868" s="122">
        <f>SUMPRODUCT(AN868:AW868,幕後結果_最佳化!$Z$1005:$AI$1005)</f>
        <v>-0.28760379601218306</v>
      </c>
      <c r="AZ868" s="122">
        <f>(SUMPRODUCT(AN868:AW868,MMULT(AN868:AW868,幕後結果!$AB$9:$AK$18)))*252</f>
        <v>5.0898234585956326E-2</v>
      </c>
      <c r="BA868" s="122">
        <f t="shared" si="181"/>
        <v>0.22560637088955693</v>
      </c>
      <c r="BB868" s="98">
        <f t="shared" si="182"/>
        <v>-1.4649577257460407</v>
      </c>
      <c r="BC868" s="56"/>
      <c r="BD868" s="56"/>
    </row>
    <row r="869" spans="1:56">
      <c r="A869" s="91">
        <v>868</v>
      </c>
      <c r="B869" s="122">
        <v>0.55073505521759381</v>
      </c>
      <c r="C869" s="122">
        <v>0.55678700595435493</v>
      </c>
      <c r="D869" s="122">
        <v>8.3047203914335732E-2</v>
      </c>
      <c r="E869" s="122">
        <v>0.14095477613448071</v>
      </c>
      <c r="F869" s="122">
        <v>0.11291592838720832</v>
      </c>
      <c r="G869" s="122">
        <v>0.25467817982440133</v>
      </c>
      <c r="H869" s="122">
        <v>0.45189394916669245</v>
      </c>
      <c r="I869" s="122">
        <v>5.8734418590951298E-2</v>
      </c>
      <c r="J869" s="122">
        <v>0.57058016276408763</v>
      </c>
      <c r="K869" s="100">
        <v>0.38329705878868103</v>
      </c>
      <c r="L869" s="101"/>
      <c r="M869" s="102">
        <v>868</v>
      </c>
      <c r="N869" s="125">
        <v>0.12751867975473838</v>
      </c>
      <c r="O869" s="125">
        <v>0.14282804418165787</v>
      </c>
      <c r="P869" s="125">
        <v>-1.3848628520922459</v>
      </c>
      <c r="Q869" s="125">
        <v>-1.0760395869180168</v>
      </c>
      <c r="R869" s="125">
        <v>-1.2111658272547612</v>
      </c>
      <c r="S869" s="125">
        <v>-0.65984023610665199</v>
      </c>
      <c r="T869" s="125">
        <v>-0.12087770899462735</v>
      </c>
      <c r="U869" s="122">
        <v>-1.5654866842963664</v>
      </c>
      <c r="V869" s="122">
        <v>0.17785140629018842</v>
      </c>
      <c r="W869" s="94">
        <v>-0.29683285903482803</v>
      </c>
      <c r="X869" s="56"/>
      <c r="Y869" s="95">
        <v>868</v>
      </c>
      <c r="Z869" s="122">
        <f>(幕後結果!$AB$2+幕後結果!$AB$4*幕後結果_最佳化!$N1870)*12/3</f>
        <v>-1.6967612653736655</v>
      </c>
      <c r="AA869" s="122">
        <f>(幕後結果!$AC$2+幕後結果!$AC$4*幕後結果_最佳化!$O1870)*12/3</f>
        <v>0.15317779943989812</v>
      </c>
      <c r="AB869" s="122">
        <f>(幕後結果!$AD$2+幕後結果!$AD$4*幕後結果_最佳化!$P1870)*12/3</f>
        <v>-1.5481682423218259</v>
      </c>
      <c r="AC869" s="122">
        <f>(幕後結果!$AE$2+幕後結果!$AE$4*幕後結果_最佳化!$Q1870)*12/3</f>
        <v>-1.4960475935039852</v>
      </c>
      <c r="AD869" s="122">
        <f>(幕後結果!$AF$2+幕後結果!$AF$4*幕後結果_最佳化!$R1870)*12/3</f>
        <v>-1.8752922424958502</v>
      </c>
      <c r="AE869" s="122">
        <f>(幕後結果!$AG$2+幕後結果!$AG$4*幕後結果_最佳化!$S1870)*12/3</f>
        <v>-0.46590428295670022</v>
      </c>
      <c r="AF869" s="122">
        <f>(幕後結果!$AH$2+幕後結果!$AH$4*幕後結果_最佳化!$T1870)*12/3</f>
        <v>3.418109158271182E-2</v>
      </c>
      <c r="AG869" s="122">
        <f>(幕後結果!$AI$2+幕後結果!$AI$4*幕後結果_最佳化!$U1870)*12/3</f>
        <v>-2.1579123876365709</v>
      </c>
      <c r="AH869" s="122">
        <f>(幕後結果!$AJ$2+幕後結果!$AJ$4*幕後結果_最佳化!$V1870)*12/3</f>
        <v>1.4545174930347458</v>
      </c>
      <c r="AI869" s="96">
        <f>(幕後結果!$AK$2+幕後結果!$AK$4*幕後結果_最佳化!$W1870)*12/3</f>
        <v>-3.7282519585864047</v>
      </c>
      <c r="AJ869" s="56"/>
      <c r="AK869" s="56"/>
      <c r="AL869" s="56"/>
      <c r="AM869" s="104">
        <v>868</v>
      </c>
      <c r="AN869" s="122">
        <f t="shared" si="170"/>
        <v>5.297224459868273E-2</v>
      </c>
      <c r="AO869" s="122">
        <f t="shared" si="171"/>
        <v>0.13260171985408412</v>
      </c>
      <c r="AP869" s="122">
        <f t="shared" si="172"/>
        <v>0.14768846912724953</v>
      </c>
      <c r="AQ869" s="122">
        <f t="shared" si="173"/>
        <v>0.14696298167453117</v>
      </c>
      <c r="AR869" s="122">
        <f t="shared" si="174"/>
        <v>6.8443491534777426E-2</v>
      </c>
      <c r="AS869" s="122">
        <f t="shared" si="175"/>
        <v>0.11670701514856138</v>
      </c>
      <c r="AT869" s="122">
        <f t="shared" si="176"/>
        <v>0.1156282790922699</v>
      </c>
      <c r="AU869" s="122">
        <f t="shared" si="177"/>
        <v>3.9818568156280737E-2</v>
      </c>
      <c r="AV869" s="122">
        <f t="shared" si="178"/>
        <v>0.11437847079790159</v>
      </c>
      <c r="AW869" s="122">
        <f t="shared" si="179"/>
        <v>6.4798760015661538E-2</v>
      </c>
      <c r="AX869" s="122">
        <f t="shared" si="180"/>
        <v>1</v>
      </c>
      <c r="AY869" s="122">
        <f>SUMPRODUCT(AN869:AW869,幕後結果_最佳化!$Z$1005:$AI$1005)</f>
        <v>2.3550732675339428E-2</v>
      </c>
      <c r="AZ869" s="122">
        <f>(SUMPRODUCT(AN869:AW869,MMULT(AN869:AW869,幕後結果!$AB$9:$AK$18)))*252</f>
        <v>5.7780761461764071E-2</v>
      </c>
      <c r="BA869" s="122">
        <f t="shared" si="181"/>
        <v>0.24037629138865604</v>
      </c>
      <c r="BB869" s="98">
        <f t="shared" si="182"/>
        <v>-8.0495739462821722E-2</v>
      </c>
      <c r="BC869" s="56"/>
      <c r="BD869" s="56"/>
    </row>
    <row r="870" spans="1:56">
      <c r="A870" s="91">
        <v>869</v>
      </c>
      <c r="B870" s="122">
        <v>0.39695997965680241</v>
      </c>
      <c r="C870" s="122">
        <v>0.92505358928283532</v>
      </c>
      <c r="D870" s="122">
        <v>0.66079699189594976</v>
      </c>
      <c r="E870" s="122">
        <v>0.51372263169341692</v>
      </c>
      <c r="F870" s="122">
        <v>0.70884909826206477</v>
      </c>
      <c r="G870" s="122">
        <v>0.58890833529646769</v>
      </c>
      <c r="H870" s="122">
        <v>9.8916264342180593E-2</v>
      </c>
      <c r="I870" s="122">
        <v>0.78728524415453949</v>
      </c>
      <c r="J870" s="122">
        <v>0.87972389145721186</v>
      </c>
      <c r="K870" s="100">
        <v>0.34010324084081645</v>
      </c>
      <c r="L870" s="101"/>
      <c r="M870" s="102">
        <v>869</v>
      </c>
      <c r="N870" s="125">
        <v>-0.26122375600249148</v>
      </c>
      <c r="O870" s="125">
        <v>1.4399101487086572</v>
      </c>
      <c r="P870" s="125">
        <v>0.41463924235919336</v>
      </c>
      <c r="Q870" s="125">
        <v>3.4404322555410448E-2</v>
      </c>
      <c r="R870" s="125">
        <v>0.55002561676545858</v>
      </c>
      <c r="S870" s="125">
        <v>0.22473770636262105</v>
      </c>
      <c r="T870" s="125">
        <v>-1.2877513603616504</v>
      </c>
      <c r="U870" s="122">
        <v>0.79703705399337965</v>
      </c>
      <c r="V870" s="122">
        <v>1.1736076463473593</v>
      </c>
      <c r="W870" s="94">
        <v>-0.41218138290025835</v>
      </c>
      <c r="X870" s="56"/>
      <c r="Y870" s="95">
        <v>869</v>
      </c>
      <c r="Z870" s="122">
        <f>(幕後結果!$AB$2+幕後結果!$AB$4*幕後結果_最佳化!$N1871)*12/3</f>
        <v>-2.0949351513456502</v>
      </c>
      <c r="AA870" s="122">
        <f>(幕後結果!$AC$2+幕後結果!$AC$4*幕後結果_最佳化!$O1871)*12/3</f>
        <v>1.5185199284037758</v>
      </c>
      <c r="AB870" s="122">
        <f>(幕後結果!$AD$2+幕後結果!$AD$4*幕後結果_最佳化!$P1871)*12/3</f>
        <v>1.0131284420521445</v>
      </c>
      <c r="AC870" s="122">
        <f>(幕後結果!$AE$2+幕後結果!$AE$4*幕後結果_最佳化!$Q1871)*12/3</f>
        <v>1.0004008695230326</v>
      </c>
      <c r="AD870" s="122">
        <f>(幕後結果!$AF$2+幕後結果!$AF$4*幕後結果_最佳化!$R1871)*12/3</f>
        <v>2.347434547679994</v>
      </c>
      <c r="AE870" s="122">
        <f>(幕後結果!$AG$2+幕後結果!$AG$4*幕後結果_最佳化!$S1871)*12/3</f>
        <v>0.11628894164144017</v>
      </c>
      <c r="AF870" s="122">
        <f>(幕後結果!$AH$2+幕後結果!$AH$4*幕後結果_最佳化!$T1871)*12/3</f>
        <v>-0.70643460156007931</v>
      </c>
      <c r="AG870" s="122">
        <f>(幕後結果!$AI$2+幕後結果!$AI$4*幕後結果_最佳化!$U1871)*12/3</f>
        <v>1.6816819595716268</v>
      </c>
      <c r="AH870" s="122">
        <f>(幕後結果!$AJ$2+幕後結果!$AJ$4*幕後結果_最佳化!$V1871)*12/3</f>
        <v>1.7008007592882786</v>
      </c>
      <c r="AI870" s="96">
        <f>(幕後結果!$AK$2+幕後結果!$AK$4*幕後結果_最佳化!$W1871)*12/3</f>
        <v>-0.56700677573872116</v>
      </c>
      <c r="AJ870" s="56"/>
      <c r="AK870" s="56"/>
      <c r="AL870" s="56"/>
      <c r="AM870" s="104">
        <v>869</v>
      </c>
      <c r="AN870" s="122">
        <f t="shared" si="170"/>
        <v>0.15681068248081981</v>
      </c>
      <c r="AO870" s="122">
        <f t="shared" si="171"/>
        <v>3.1709327568537086E-3</v>
      </c>
      <c r="AP870" s="122">
        <f t="shared" si="172"/>
        <v>2.2334533163185344E-2</v>
      </c>
      <c r="AQ870" s="122">
        <f t="shared" si="173"/>
        <v>0.18825649952399229</v>
      </c>
      <c r="AR870" s="122">
        <f t="shared" si="174"/>
        <v>2.7018003282250933E-2</v>
      </c>
      <c r="AS870" s="122">
        <f t="shared" si="175"/>
        <v>9.1115482409132767E-2</v>
      </c>
      <c r="AT870" s="122">
        <f t="shared" si="176"/>
        <v>8.9299650047023213E-2</v>
      </c>
      <c r="AU870" s="122">
        <f t="shared" si="177"/>
        <v>0.1737778832636695</v>
      </c>
      <c r="AV870" s="122">
        <f t="shared" si="178"/>
        <v>0.12488864575359519</v>
      </c>
      <c r="AW870" s="122">
        <f t="shared" si="179"/>
        <v>0.12332768731947735</v>
      </c>
      <c r="AX870" s="122">
        <f t="shared" si="180"/>
        <v>1</v>
      </c>
      <c r="AY870" s="122">
        <f>SUMPRODUCT(AN870:AW870,幕後結果_最佳化!$Z$1005:$AI$1005)</f>
        <v>-0.33358779708711994</v>
      </c>
      <c r="AZ870" s="122">
        <f>(SUMPRODUCT(AN870:AW870,MMULT(AN870:AW870,幕後結果!$AB$9:$AK$18)))*252</f>
        <v>6.0042062818063201E-2</v>
      </c>
      <c r="BA870" s="122">
        <f t="shared" si="181"/>
        <v>0.24503481960338452</v>
      </c>
      <c r="BB870" s="98">
        <f t="shared" si="182"/>
        <v>-1.5364665221722624</v>
      </c>
      <c r="BC870" s="56"/>
      <c r="BD870" s="56"/>
    </row>
    <row r="871" spans="1:56">
      <c r="A871" s="91">
        <v>870</v>
      </c>
      <c r="B871" s="122">
        <v>0.26118823330267404</v>
      </c>
      <c r="C871" s="122">
        <v>0.16259889797096805</v>
      </c>
      <c r="D871" s="122">
        <v>0.21290024010060504</v>
      </c>
      <c r="E871" s="122">
        <v>0.86456944701529093</v>
      </c>
      <c r="F871" s="122">
        <v>5.0508756961094026E-2</v>
      </c>
      <c r="G871" s="122">
        <v>0.34969411508139725</v>
      </c>
      <c r="H871" s="122">
        <v>0.98399092985069059</v>
      </c>
      <c r="I871" s="122">
        <v>0.75285848056628746</v>
      </c>
      <c r="J871" s="122">
        <v>8.0419250003401554E-2</v>
      </c>
      <c r="K871" s="100">
        <v>0.74494137091308543</v>
      </c>
      <c r="L871" s="101"/>
      <c r="M871" s="102">
        <v>870</v>
      </c>
      <c r="N871" s="125">
        <v>-0.63968644965760657</v>
      </c>
      <c r="O871" s="125">
        <v>-0.98383266428874161</v>
      </c>
      <c r="P871" s="125">
        <v>-0.79639844770511381</v>
      </c>
      <c r="Q871" s="125">
        <v>1.1010816882760548</v>
      </c>
      <c r="R871" s="125">
        <v>-1.6399406202254458</v>
      </c>
      <c r="S871" s="125">
        <v>-0.38614642335537863</v>
      </c>
      <c r="T871" s="125">
        <v>2.1441840783556723</v>
      </c>
      <c r="U871" s="122">
        <v>0.68351252438697729</v>
      </c>
      <c r="V871" s="122">
        <v>-1.4022570533858765</v>
      </c>
      <c r="W871" s="94">
        <v>0.65865512105209456</v>
      </c>
      <c r="X871" s="56"/>
      <c r="Y871" s="95">
        <v>870</v>
      </c>
      <c r="Z871" s="122">
        <f>(幕後結果!$AB$2+幕後結果!$AB$4*幕後結果_最佳化!$N1872)*12/3</f>
        <v>-2.4825798938974786</v>
      </c>
      <c r="AA871" s="122">
        <f>(幕後結果!$AC$2+幕後結果!$AC$4*幕後結果_最佳化!$O1872)*12/3</f>
        <v>-1.051153603481507</v>
      </c>
      <c r="AB871" s="122">
        <f>(幕後結果!$AD$2+幕後結果!$AD$4*幕後結果_最佳化!$P1872)*12/3</f>
        <v>-1.5133531048557127</v>
      </c>
      <c r="AC871" s="122">
        <f>(幕後結果!$AE$2+幕後結果!$AE$4*幕後結果_最佳化!$Q1872)*12/3</f>
        <v>0.60233487573971844</v>
      </c>
      <c r="AD871" s="122">
        <f>(幕後結果!$AF$2+幕後結果!$AF$4*幕後結果_最佳化!$R1872)*12/3</f>
        <v>-2.0130825704686051</v>
      </c>
      <c r="AE871" s="122">
        <f>(幕後結果!$AG$2+幕後結果!$AG$4*幕後結果_最佳化!$S1872)*12/3</f>
        <v>-0.1271582460450576</v>
      </c>
      <c r="AF871" s="122">
        <f>(幕後結果!$AH$2+幕後結果!$AH$4*幕後結果_最佳化!$T1872)*12/3</f>
        <v>1.784637749598516</v>
      </c>
      <c r="AG871" s="122">
        <f>(幕後結果!$AI$2+幕後結果!$AI$4*幕後結果_最佳化!$U1872)*12/3</f>
        <v>-1.2289728522699517</v>
      </c>
      <c r="AH871" s="122">
        <f>(幕後結果!$AJ$2+幕後結果!$AJ$4*幕後結果_最佳化!$V1872)*12/3</f>
        <v>-0.2648608376991709</v>
      </c>
      <c r="AI871" s="96">
        <f>(幕後結果!$AK$2+幕後結果!$AK$4*幕後結果_最佳化!$W1872)*12/3</f>
        <v>-2.2313521316670322</v>
      </c>
      <c r="AJ871" s="56"/>
      <c r="AK871" s="56"/>
      <c r="AL871" s="56"/>
      <c r="AM871" s="104">
        <v>870</v>
      </c>
      <c r="AN871" s="122">
        <f t="shared" si="170"/>
        <v>0.15701473650123787</v>
      </c>
      <c r="AO871" s="122">
        <f t="shared" si="171"/>
        <v>7.5852606868617403E-2</v>
      </c>
      <c r="AP871" s="122">
        <f t="shared" si="172"/>
        <v>5.7660464119469103E-2</v>
      </c>
      <c r="AQ871" s="122">
        <f t="shared" si="173"/>
        <v>6.9246535477737875E-2</v>
      </c>
      <c r="AR871" s="122">
        <f t="shared" si="174"/>
        <v>0.18091635619545907</v>
      </c>
      <c r="AS871" s="122">
        <f t="shared" si="175"/>
        <v>9.2526140078124264E-2</v>
      </c>
      <c r="AT871" s="122">
        <f t="shared" si="176"/>
        <v>0.15735563649209</v>
      </c>
      <c r="AU871" s="122">
        <f t="shared" si="177"/>
        <v>0.18217158884801607</v>
      </c>
      <c r="AV871" s="122">
        <f t="shared" si="178"/>
        <v>4.1262183980007193E-3</v>
      </c>
      <c r="AW871" s="122">
        <f t="shared" si="179"/>
        <v>2.3129717021247855E-2</v>
      </c>
      <c r="AX871" s="122">
        <f t="shared" si="180"/>
        <v>1.0000000000000004</v>
      </c>
      <c r="AY871" s="122">
        <f>SUMPRODUCT(AN871:AW871,幕後結果_最佳化!$Z$1005:$AI$1005)</f>
        <v>-0.14529790804378701</v>
      </c>
      <c r="AZ871" s="122">
        <f>(SUMPRODUCT(AN871:AW871,MMULT(AN871:AW871,幕後結果!$AB$9:$AK$18)))*252</f>
        <v>7.3742037993136916E-2</v>
      </c>
      <c r="BA871" s="122">
        <f t="shared" si="181"/>
        <v>0.27155485264148183</v>
      </c>
      <c r="BB871" s="98">
        <f t="shared" si="182"/>
        <v>-0.69303828016011859</v>
      </c>
      <c r="BC871" s="56"/>
      <c r="BD871" s="56"/>
    </row>
    <row r="872" spans="1:56">
      <c r="A872" s="91">
        <v>871</v>
      </c>
      <c r="B872" s="122">
        <v>0.61039514716069165</v>
      </c>
      <c r="C872" s="122">
        <v>0.42699908864915437</v>
      </c>
      <c r="D872" s="122">
        <v>0.15486084186443216</v>
      </c>
      <c r="E872" s="122">
        <v>0.86395491757748988</v>
      </c>
      <c r="F872" s="122">
        <v>0.78710753678864198</v>
      </c>
      <c r="G872" s="122">
        <v>0.59893972704995813</v>
      </c>
      <c r="H872" s="122">
        <v>0.9454646418940944</v>
      </c>
      <c r="I872" s="122">
        <v>0.366788256058175</v>
      </c>
      <c r="J872" s="122">
        <v>0.34428522150696939</v>
      </c>
      <c r="K872" s="100">
        <v>0.84488952499927805</v>
      </c>
      <c r="L872" s="101"/>
      <c r="M872" s="102">
        <v>871</v>
      </c>
      <c r="N872" s="125">
        <v>0.28034907183260727</v>
      </c>
      <c r="O872" s="125">
        <v>-0.18401947458739407</v>
      </c>
      <c r="P872" s="125">
        <v>-1.0158061984902846</v>
      </c>
      <c r="Q872" s="125">
        <v>1.0982618514540039</v>
      </c>
      <c r="R872" s="125">
        <v>0.79642521633980612</v>
      </c>
      <c r="S872" s="125">
        <v>0.25060366754747615</v>
      </c>
      <c r="T872" s="125">
        <v>1.602384020487776</v>
      </c>
      <c r="U872" s="122">
        <v>-0.34037185376112078</v>
      </c>
      <c r="V872" s="122">
        <v>-0.40079583850561995</v>
      </c>
      <c r="W872" s="94">
        <v>1.0147585220755864</v>
      </c>
      <c r="X872" s="56"/>
      <c r="Y872" s="95">
        <v>871</v>
      </c>
      <c r="Z872" s="122">
        <f>(幕後結果!$AB$2+幕後結果!$AB$4*幕後結果_最佳化!$N1873)*12/3</f>
        <v>-1.5402229883272411</v>
      </c>
      <c r="AA872" s="122">
        <f>(幕後結果!$AC$2+幕後結果!$AC$4*幕後結果_最佳化!$O1873)*12/3</f>
        <v>-0.18995755347211499</v>
      </c>
      <c r="AB872" s="122">
        <f>(幕後結果!$AD$2+幕後結果!$AD$4*幕後結果_最佳化!$P1873)*12/3</f>
        <v>-1.2410897703481998</v>
      </c>
      <c r="AC872" s="122">
        <f>(幕後結果!$AE$2+幕後結果!$AE$4*幕後結果_最佳化!$Q1873)*12/3</f>
        <v>0.93088848663218426</v>
      </c>
      <c r="AD872" s="122">
        <f>(幕後結果!$AF$2+幕後結果!$AF$4*幕後結果_最佳化!$R1873)*12/3</f>
        <v>2.4886581286211955</v>
      </c>
      <c r="AE872" s="122">
        <f>(幕後結果!$AG$2+幕後結果!$AG$4*幕後結果_最佳化!$S1873)*12/3</f>
        <v>0.33753941658492659</v>
      </c>
      <c r="AF872" s="122">
        <f>(幕後結果!$AH$2+幕後結果!$AH$4*幕後結果_最佳化!$T1873)*12/3</f>
        <v>1.6824085445546626</v>
      </c>
      <c r="AG872" s="122">
        <f>(幕後結果!$AI$2+幕後結果!$AI$4*幕後結果_最佳化!$U1873)*12/3</f>
        <v>-1.0827538782743331</v>
      </c>
      <c r="AH872" s="122">
        <f>(幕後結果!$AJ$2+幕後結果!$AJ$4*幕後結果_最佳化!$V1873)*12/3</f>
        <v>0.80714955263972465</v>
      </c>
      <c r="AI872" s="96">
        <f>(幕後結果!$AK$2+幕後結果!$AK$4*幕後結果_最佳化!$W1873)*12/3</f>
        <v>-0.93294935997009165</v>
      </c>
      <c r="AJ872" s="56"/>
      <c r="AK872" s="56"/>
      <c r="AL872" s="56"/>
      <c r="AM872" s="104">
        <v>871</v>
      </c>
      <c r="AN872" s="122">
        <f t="shared" si="170"/>
        <v>0.19334000156761319</v>
      </c>
      <c r="AO872" s="122">
        <f t="shared" si="171"/>
        <v>0.2173399756637524</v>
      </c>
      <c r="AP872" s="122">
        <f t="shared" si="172"/>
        <v>9.4030765776145928E-2</v>
      </c>
      <c r="AQ872" s="122">
        <f t="shared" si="173"/>
        <v>1.4245122413716817E-3</v>
      </c>
      <c r="AR872" s="122">
        <f t="shared" si="174"/>
        <v>9.1242635572547207E-2</v>
      </c>
      <c r="AS872" s="122">
        <f t="shared" si="175"/>
        <v>9.9027153593992723E-2</v>
      </c>
      <c r="AT872" s="122">
        <f t="shared" si="176"/>
        <v>8.0071940184894691E-2</v>
      </c>
      <c r="AU872" s="122">
        <f t="shared" si="177"/>
        <v>1.0535453441773469E-2</v>
      </c>
      <c r="AV872" s="122">
        <f t="shared" si="178"/>
        <v>6.696040849757541E-2</v>
      </c>
      <c r="AW872" s="122">
        <f t="shared" si="179"/>
        <v>0.1460271534603334</v>
      </c>
      <c r="AX872" s="122">
        <f t="shared" si="180"/>
        <v>1</v>
      </c>
      <c r="AY872" s="122">
        <f>SUMPRODUCT(AN872:AW872,幕後結果_最佳化!$Z$1005:$AI$1005)</f>
        <v>-0.4215559228661877</v>
      </c>
      <c r="AZ872" s="122">
        <f>(SUMPRODUCT(AN872:AW872,MMULT(AN872:AW872,幕後結果!$AB$9:$AK$18)))*252</f>
        <v>6.3152514309180854E-2</v>
      </c>
      <c r="BA872" s="122">
        <f t="shared" si="181"/>
        <v>0.25130164008454231</v>
      </c>
      <c r="BB872" s="98">
        <f t="shared" si="182"/>
        <v>-1.8482009218480886</v>
      </c>
      <c r="BC872" s="56"/>
      <c r="BD872" s="56"/>
    </row>
    <row r="873" spans="1:56">
      <c r="A873" s="91">
        <v>872</v>
      </c>
      <c r="B873" s="122">
        <v>0.74581475790055651</v>
      </c>
      <c r="C873" s="122">
        <v>0.55361997461675783</v>
      </c>
      <c r="D873" s="122">
        <v>0.26482054843790404</v>
      </c>
      <c r="E873" s="122">
        <v>0.62395463276402019</v>
      </c>
      <c r="F873" s="122">
        <v>0.77209020658125738</v>
      </c>
      <c r="G873" s="122">
        <v>0.44653609134069172</v>
      </c>
      <c r="H873" s="122">
        <v>0.80096401419206154</v>
      </c>
      <c r="I873" s="122">
        <v>0.10811938282775024</v>
      </c>
      <c r="J873" s="122">
        <v>0.2457210285674627</v>
      </c>
      <c r="K873" s="100">
        <v>8.1267791271658618E-2</v>
      </c>
      <c r="L873" s="101"/>
      <c r="M873" s="102">
        <v>872</v>
      </c>
      <c r="N873" s="125">
        <v>0.66137713714406343</v>
      </c>
      <c r="O873" s="125">
        <v>0.13481259071741064</v>
      </c>
      <c r="P873" s="125">
        <v>-0.62855397961526316</v>
      </c>
      <c r="Q873" s="125">
        <v>0.3158837658685783</v>
      </c>
      <c r="R873" s="125">
        <v>0.74574811678363373</v>
      </c>
      <c r="S873" s="125">
        <v>-0.13441783075538102</v>
      </c>
      <c r="T873" s="125">
        <v>0.84506961567963634</v>
      </c>
      <c r="U873" s="122">
        <v>-1.2365915309147255</v>
      </c>
      <c r="V873" s="122">
        <v>-0.6880170299775008</v>
      </c>
      <c r="W873" s="94">
        <v>-1.3965943757592791</v>
      </c>
      <c r="X873" s="56"/>
      <c r="Y873" s="95">
        <v>872</v>
      </c>
      <c r="Z873" s="122">
        <f>(幕後結果!$AB$2+幕後結果!$AB$4*幕後結果_最佳化!$N1874)*12/3</f>
        <v>-1.1499506345155872</v>
      </c>
      <c r="AA873" s="122">
        <f>(幕後結果!$AC$2+幕後結果!$AC$4*幕後結果_最佳化!$O1874)*12/3</f>
        <v>0.15358115662299537</v>
      </c>
      <c r="AB873" s="122">
        <f>(幕後結果!$AD$2+幕後結果!$AD$4*幕後結果_最佳化!$P1874)*12/3</f>
        <v>-0.58605280987598629</v>
      </c>
      <c r="AC873" s="122">
        <f>(幕後結果!$AE$2+幕後結果!$AE$4*幕後結果_最佳化!$Q1874)*12/3</f>
        <v>0.47272046097872505</v>
      </c>
      <c r="AD873" s="122">
        <f>(幕後結果!$AF$2+幕後結果!$AF$4*幕後結果_最佳化!$R1874)*12/3</f>
        <v>2.4177313242180261</v>
      </c>
      <c r="AE873" s="122">
        <f>(幕後結果!$AG$2+幕後結果!$AG$4*幕後結果_最佳化!$S1874)*12/3</f>
        <v>-1.3291011650314544E-2</v>
      </c>
      <c r="AF873" s="122">
        <f>(幕後結果!$AH$2+幕後結果!$AH$4*幕後結果_最佳化!$T1874)*12/3</f>
        <v>1.136947562626585</v>
      </c>
      <c r="AG873" s="122">
        <f>(幕後結果!$AI$2+幕後結果!$AI$4*幕後結果_最佳化!$U1874)*12/3</f>
        <v>-1.4808726049227419</v>
      </c>
      <c r="AH873" s="122">
        <f>(幕後結果!$AJ$2+幕後結果!$AJ$4*幕後結果_最佳化!$V1874)*12/3</f>
        <v>0.64286516175005537</v>
      </c>
      <c r="AI873" s="96">
        <f>(幕後結果!$AK$2+幕後結果!$AK$4*幕後結果_最佳化!$W1874)*12/3</f>
        <v>-3.6262895723543145</v>
      </c>
      <c r="AJ873" s="56"/>
      <c r="AK873" s="56"/>
      <c r="AL873" s="56"/>
      <c r="AM873" s="104">
        <v>872</v>
      </c>
      <c r="AN873" s="122">
        <f t="shared" si="170"/>
        <v>9.8878370992025996E-2</v>
      </c>
      <c r="AO873" s="122">
        <f t="shared" si="171"/>
        <v>0.15321082212292111</v>
      </c>
      <c r="AP873" s="122">
        <f t="shared" si="172"/>
        <v>5.9983265734888436E-2</v>
      </c>
      <c r="AQ873" s="122">
        <f t="shared" si="173"/>
        <v>3.4444715215639653E-2</v>
      </c>
      <c r="AR873" s="122">
        <f t="shared" si="174"/>
        <v>3.7095944244142719E-2</v>
      </c>
      <c r="AS873" s="122">
        <f t="shared" si="175"/>
        <v>4.9703423998752508E-2</v>
      </c>
      <c r="AT873" s="122">
        <f t="shared" si="176"/>
        <v>0.15893813238300639</v>
      </c>
      <c r="AU873" s="122">
        <f t="shared" si="177"/>
        <v>0.12125094417190911</v>
      </c>
      <c r="AV873" s="122">
        <f t="shared" si="178"/>
        <v>0.10705860910697364</v>
      </c>
      <c r="AW873" s="122">
        <f t="shared" si="179"/>
        <v>0.1794357720297404</v>
      </c>
      <c r="AX873" s="122">
        <f t="shared" si="180"/>
        <v>0.99999999999999978</v>
      </c>
      <c r="AY873" s="122">
        <f>SUMPRODUCT(AN873:AW873,幕後結果_最佳化!$Z$1005:$AI$1005)</f>
        <v>-0.32292925556554125</v>
      </c>
      <c r="AZ873" s="122">
        <f>(SUMPRODUCT(AN873:AW873,MMULT(AN873:AW873,幕後結果!$AB$9:$AK$18)))*252</f>
        <v>6.6033252240678894E-2</v>
      </c>
      <c r="BA873" s="122">
        <f t="shared" si="181"/>
        <v>0.25696936050953406</v>
      </c>
      <c r="BB873" s="98">
        <f t="shared" si="182"/>
        <v>-1.4236298632652287</v>
      </c>
      <c r="BC873" s="56"/>
      <c r="BD873" s="56"/>
    </row>
    <row r="874" spans="1:56">
      <c r="A874" s="91">
        <v>873</v>
      </c>
      <c r="B874" s="122">
        <v>0.90899689340565026</v>
      </c>
      <c r="C874" s="122">
        <v>0.95485803917856882</v>
      </c>
      <c r="D874" s="122">
        <v>4.6811534993009829E-2</v>
      </c>
      <c r="E874" s="122">
        <v>0.36022922362886889</v>
      </c>
      <c r="F874" s="122">
        <v>0.66366636764058673</v>
      </c>
      <c r="G874" s="122">
        <v>0.51644663514007116</v>
      </c>
      <c r="H874" s="122">
        <v>0.76795959200729569</v>
      </c>
      <c r="I874" s="122">
        <v>0.7511004930396703</v>
      </c>
      <c r="J874" s="122">
        <v>7.579561745343355E-4</v>
      </c>
      <c r="K874" s="100">
        <v>0.42822886281007966</v>
      </c>
      <c r="L874" s="101"/>
      <c r="M874" s="102">
        <v>873</v>
      </c>
      <c r="N874" s="125">
        <v>1.3346033128588777</v>
      </c>
      <c r="O874" s="125">
        <v>1.6939019222191698</v>
      </c>
      <c r="P874" s="125">
        <v>-1.6765880253148002</v>
      </c>
      <c r="Q874" s="125">
        <v>-0.3578461558678056</v>
      </c>
      <c r="R874" s="125">
        <v>0.42249018303847935</v>
      </c>
      <c r="S874" s="125">
        <v>4.123728511198417E-2</v>
      </c>
      <c r="T874" s="125">
        <v>0.73214377768025141</v>
      </c>
      <c r="U874" s="122">
        <v>0.6779569111798841</v>
      </c>
      <c r="V874" s="122">
        <v>-3.1716199785105816</v>
      </c>
      <c r="W874" s="94">
        <v>-0.18088514941308312</v>
      </c>
      <c r="X874" s="56"/>
      <c r="Y874" s="95">
        <v>873</v>
      </c>
      <c r="Z874" s="122">
        <f>(幕後結果!$AB$2+幕後結果!$AB$4*幕後結果_最佳化!$N1875)*12/3</f>
        <v>-0.46039102417803646</v>
      </c>
      <c r="AA874" s="122">
        <f>(幕後結果!$AC$2+幕後結果!$AC$4*幕後結果_最佳化!$O1875)*12/3</f>
        <v>1.813690664433621</v>
      </c>
      <c r="AB874" s="122">
        <f>(幕後結果!$AD$2+幕後結果!$AD$4*幕後結果_最佳化!$P1875)*12/3</f>
        <v>-0.97415061889636601</v>
      </c>
      <c r="AC874" s="122">
        <f>(幕後結果!$AE$2+幕後結果!$AE$4*幕後結果_最佳化!$Q1875)*12/3</f>
        <v>-0.11922213308924623</v>
      </c>
      <c r="AD874" s="122">
        <f>(幕後結果!$AF$2+幕後結果!$AF$4*幕後結果_最佳化!$R1875)*12/3</f>
        <v>1.4193536363048931</v>
      </c>
      <c r="AE874" s="122">
        <f>(幕後結果!$AG$2+幕後結果!$AG$4*幕後結果_最佳化!$S1875)*12/3</f>
        <v>0.32435066436856497</v>
      </c>
      <c r="AF874" s="122">
        <f>(幕後結果!$AH$2+幕後結果!$AH$4*幕後結果_最佳化!$T1875)*12/3</f>
        <v>1.4313661407973328</v>
      </c>
      <c r="AG874" s="122">
        <f>(幕後結果!$AI$2+幕後結果!$AI$4*幕後結果_最佳化!$U1875)*12/3</f>
        <v>1.2517738687764157</v>
      </c>
      <c r="AH874" s="122">
        <f>(幕後結果!$AJ$2+幕後結果!$AJ$4*幕後結果_最佳化!$V1875)*12/3</f>
        <v>-1.496743661028467</v>
      </c>
      <c r="AI874" s="96">
        <f>(幕後結果!$AK$2+幕後結果!$AK$4*幕後結果_最佳化!$W1875)*12/3</f>
        <v>0.29566595357574066</v>
      </c>
      <c r="AJ874" s="56"/>
      <c r="AK874" s="56"/>
      <c r="AL874" s="56"/>
      <c r="AM874" s="104">
        <v>873</v>
      </c>
      <c r="AN874" s="122">
        <f t="shared" si="170"/>
        <v>0.20530465367879519</v>
      </c>
      <c r="AO874" s="122">
        <f t="shared" si="171"/>
        <v>0.10485466804329363</v>
      </c>
      <c r="AP874" s="122">
        <f t="shared" si="172"/>
        <v>1.6600788450731343E-2</v>
      </c>
      <c r="AQ874" s="122">
        <f t="shared" si="173"/>
        <v>4.3770759150805515E-3</v>
      </c>
      <c r="AR874" s="122">
        <f t="shared" si="174"/>
        <v>3.593215990868405E-2</v>
      </c>
      <c r="AS874" s="122">
        <f t="shared" si="175"/>
        <v>5.444441671705802E-2</v>
      </c>
      <c r="AT874" s="122">
        <f t="shared" si="176"/>
        <v>0.10392102965425261</v>
      </c>
      <c r="AU874" s="122">
        <f t="shared" si="177"/>
        <v>0.22234591389877681</v>
      </c>
      <c r="AV874" s="122">
        <f t="shared" si="178"/>
        <v>0.16450710585539857</v>
      </c>
      <c r="AW874" s="122">
        <f t="shared" si="179"/>
        <v>8.771218787792931E-2</v>
      </c>
      <c r="AX874" s="122">
        <f t="shared" si="180"/>
        <v>1</v>
      </c>
      <c r="AY874" s="122">
        <f>SUMPRODUCT(AN874:AW874,幕後結果_最佳化!$Z$1005:$AI$1005)</f>
        <v>-0.37566159342699612</v>
      </c>
      <c r="AZ874" s="122">
        <f>(SUMPRODUCT(AN874:AW874,MMULT(AN874:AW874,幕後結果!$AB$9:$AK$18)))*252</f>
        <v>5.8875639583917429E-2</v>
      </c>
      <c r="BA874" s="122">
        <f t="shared" si="181"/>
        <v>0.24264302912698199</v>
      </c>
      <c r="BB874" s="98">
        <f t="shared" si="182"/>
        <v>-1.7250097599463734</v>
      </c>
      <c r="BC874" s="56"/>
      <c r="BD874" s="56"/>
    </row>
    <row r="875" spans="1:56">
      <c r="A875" s="91">
        <v>874</v>
      </c>
      <c r="B875" s="122">
        <v>8.0446553675535659E-2</v>
      </c>
      <c r="C875" s="122">
        <v>0.27981560457033883</v>
      </c>
      <c r="D875" s="122">
        <v>0.93044574516342249</v>
      </c>
      <c r="E875" s="122">
        <v>0.13630963755512382</v>
      </c>
      <c r="F875" s="122">
        <v>0.13801457722475341</v>
      </c>
      <c r="G875" s="122">
        <v>0.41180557163221954</v>
      </c>
      <c r="H875" s="122">
        <v>0.36320848355426638</v>
      </c>
      <c r="I875" s="122">
        <v>0.75793379993318499</v>
      </c>
      <c r="J875" s="122">
        <v>0.53418174618487391</v>
      </c>
      <c r="K875" s="100">
        <v>0.8820365175607221</v>
      </c>
      <c r="L875" s="101"/>
      <c r="M875" s="102">
        <v>874</v>
      </c>
      <c r="N875" s="125">
        <v>-1.4020741434426678</v>
      </c>
      <c r="O875" s="125">
        <v>-0.58338937444613848</v>
      </c>
      <c r="P875" s="125">
        <v>1.4791190124049709</v>
      </c>
      <c r="Q875" s="125">
        <v>-1.0970505958572854</v>
      </c>
      <c r="R875" s="125">
        <v>-1.0892828925659137</v>
      </c>
      <c r="S875" s="125">
        <v>-0.22290281781218715</v>
      </c>
      <c r="T875" s="125">
        <v>-0.34989570946717097</v>
      </c>
      <c r="U875" s="122">
        <v>0.69967162604161226</v>
      </c>
      <c r="V875" s="122">
        <v>8.5786035473397221E-2</v>
      </c>
      <c r="W875" s="94">
        <v>1.1852288783694822</v>
      </c>
      <c r="X875" s="56"/>
      <c r="Y875" s="95">
        <v>874</v>
      </c>
      <c r="Z875" s="122">
        <f>(幕後結果!$AB$2+幕後結果!$AB$4*幕後結果_最佳化!$N1876)*12/3</f>
        <v>-3.2634642088817905</v>
      </c>
      <c r="AA875" s="122">
        <f>(幕後結果!$AC$2+幕後結果!$AC$4*幕後結果_最佳化!$O1876)*12/3</f>
        <v>-0.64032234945615374</v>
      </c>
      <c r="AB875" s="122">
        <f>(幕後結果!$AD$2+幕後結果!$AD$4*幕後結果_最佳化!$P1876)*12/3</f>
        <v>1.1284864807981152</v>
      </c>
      <c r="AC875" s="122">
        <f>(幕後結果!$AE$2+幕後結果!$AE$4*幕後結果_最佳化!$Q1876)*12/3</f>
        <v>-0.57538548357078345</v>
      </c>
      <c r="AD875" s="122">
        <f>(幕後結果!$AF$2+幕後結果!$AF$4*幕後結果_最佳化!$R1876)*12/3</f>
        <v>-0.77456993919118255</v>
      </c>
      <c r="AE875" s="122">
        <f>(幕後結果!$AG$2+幕後結果!$AG$4*幕後結果_最佳化!$S1876)*12/3</f>
        <v>-0.69696475826527726</v>
      </c>
      <c r="AF875" s="122">
        <f>(幕後結果!$AH$2+幕後結果!$AH$4*幕後結果_最佳化!$T1876)*12/3</f>
        <v>-0.58432563119070957</v>
      </c>
      <c r="AG875" s="122">
        <f>(幕後結果!$AI$2+幕後結果!$AI$4*幕後結果_最佳化!$U1876)*12/3</f>
        <v>-6.6112322130478518E-2</v>
      </c>
      <c r="AH875" s="122">
        <f>(幕後結果!$AJ$2+幕後結果!$AJ$4*幕後結果_最佳化!$V1876)*12/3</f>
        <v>0.60432849569821334</v>
      </c>
      <c r="AI875" s="96">
        <f>(幕後結果!$AK$2+幕後結果!$AK$4*幕後結果_最佳化!$W1876)*12/3</f>
        <v>-0.47259965669029569</v>
      </c>
      <c r="AJ875" s="56"/>
      <c r="AK875" s="56"/>
      <c r="AL875" s="56"/>
      <c r="AM875" s="104">
        <v>874</v>
      </c>
      <c r="AN875" s="122">
        <f t="shared" si="170"/>
        <v>6.0566095819876577E-2</v>
      </c>
      <c r="AO875" s="122">
        <f t="shared" si="171"/>
        <v>2.7786366123645325E-3</v>
      </c>
      <c r="AP875" s="122">
        <f t="shared" si="172"/>
        <v>0.1163457842179573</v>
      </c>
      <c r="AQ875" s="122">
        <f t="shared" si="173"/>
        <v>0.12633259027718299</v>
      </c>
      <c r="AR875" s="122">
        <f t="shared" si="174"/>
        <v>3.5034028592675966E-2</v>
      </c>
      <c r="AS875" s="122">
        <f t="shared" si="175"/>
        <v>0.19586389832193138</v>
      </c>
      <c r="AT875" s="122">
        <f t="shared" si="176"/>
        <v>2.86141768060863E-2</v>
      </c>
      <c r="AU875" s="122">
        <f t="shared" si="177"/>
        <v>0.12991066822749545</v>
      </c>
      <c r="AV875" s="122">
        <f t="shared" si="178"/>
        <v>0.16949418727237159</v>
      </c>
      <c r="AW875" s="122">
        <f t="shared" si="179"/>
        <v>0.135059933852058</v>
      </c>
      <c r="AX875" s="122">
        <f t="shared" si="180"/>
        <v>1</v>
      </c>
      <c r="AY875" s="122">
        <f>SUMPRODUCT(AN875:AW875,幕後結果_最佳化!$Z$1005:$AI$1005)</f>
        <v>-0.14623709658756387</v>
      </c>
      <c r="AZ875" s="122">
        <f>(SUMPRODUCT(AN875:AW875,MMULT(AN875:AW875,幕後結果!$AB$9:$AK$18)))*252</f>
        <v>5.5475231216189268E-2</v>
      </c>
      <c r="BA875" s="122">
        <f t="shared" si="181"/>
        <v>0.23553180510535995</v>
      </c>
      <c r="BB875" s="98">
        <f t="shared" si="182"/>
        <v>-0.80302147093449883</v>
      </c>
      <c r="BC875" s="56"/>
      <c r="BD875" s="56"/>
    </row>
    <row r="876" spans="1:56">
      <c r="A876" s="91">
        <v>875</v>
      </c>
      <c r="B876" s="122">
        <v>0.45231906858277271</v>
      </c>
      <c r="C876" s="122">
        <v>0.27824513196785472</v>
      </c>
      <c r="D876" s="122">
        <v>0.71497739722002063</v>
      </c>
      <c r="E876" s="122">
        <v>0.28688881639618713</v>
      </c>
      <c r="F876" s="122">
        <v>0.31956853370030691</v>
      </c>
      <c r="G876" s="122">
        <v>4.7292225130419308E-2</v>
      </c>
      <c r="H876" s="122">
        <v>0.5049728021289912</v>
      </c>
      <c r="I876" s="122">
        <v>0.51030216230157754</v>
      </c>
      <c r="J876" s="122">
        <v>0.71658779505548154</v>
      </c>
      <c r="K876" s="100">
        <v>0.43259107591102031</v>
      </c>
      <c r="L876" s="101"/>
      <c r="M876" s="102">
        <v>875</v>
      </c>
      <c r="N876" s="125">
        <v>-0.11980434848338574</v>
      </c>
      <c r="O876" s="125">
        <v>-0.58806261713577868</v>
      </c>
      <c r="P876" s="125">
        <v>0.56798492302926751</v>
      </c>
      <c r="Q876" s="125">
        <v>-0.56249672729051559</v>
      </c>
      <c r="R876" s="125">
        <v>-0.46890566424787433</v>
      </c>
      <c r="S876" s="125">
        <v>-1.6716951538415274</v>
      </c>
      <c r="T876" s="125">
        <v>1.2465289229728348E-2</v>
      </c>
      <c r="U876" s="122">
        <v>2.5826562129248623E-2</v>
      </c>
      <c r="V876" s="122">
        <v>0.57273459494825707</v>
      </c>
      <c r="W876" s="94">
        <v>-0.1697812771393315</v>
      </c>
      <c r="X876" s="56"/>
      <c r="Y876" s="95">
        <v>875</v>
      </c>
      <c r="Z876" s="122">
        <f>(幕後結果!$AB$2+幕後結果!$AB$4*幕後結果_最佳化!$N1877)*12/3</f>
        <v>-1.9500847057439163</v>
      </c>
      <c r="AA876" s="122">
        <f>(幕後結果!$AC$2+幕後結果!$AC$4*幕後結果_最佳化!$O1877)*12/3</f>
        <v>-0.62393461107990122</v>
      </c>
      <c r="AB876" s="122">
        <f>(幕後結果!$AD$2+幕後結果!$AD$4*幕後結果_最佳化!$P1877)*12/3</f>
        <v>0.3208481287957301</v>
      </c>
      <c r="AC876" s="122">
        <f>(幕後結果!$AE$2+幕後結果!$AE$4*幕後結果_最佳化!$Q1877)*12/3</f>
        <v>-0.24479992981811302</v>
      </c>
      <c r="AD876" s="122">
        <f>(幕後結果!$AF$2+幕後結果!$AF$4*幕後結果_最佳化!$R1877)*12/3</f>
        <v>0.31067386170738753</v>
      </c>
      <c r="AE876" s="122">
        <f>(幕後結果!$AG$2+幕後結果!$AG$4*幕後結果_最佳化!$S1877)*12/3</f>
        <v>-1.3585106220373693</v>
      </c>
      <c r="AF876" s="122">
        <f>(幕後結果!$AH$2+幕後結果!$AH$4*幕後結果_最佳化!$T1877)*12/3</f>
        <v>0.13744122262338132</v>
      </c>
      <c r="AG876" s="122">
        <f>(幕後結果!$AI$2+幕後結果!$AI$4*幕後結果_最佳化!$U1877)*12/3</f>
        <v>-0.63997047320059064</v>
      </c>
      <c r="AH876" s="122">
        <f>(幕後結果!$AJ$2+幕後結果!$AJ$4*幕後結果_最佳化!$V1877)*12/3</f>
        <v>1.1094074117287507</v>
      </c>
      <c r="AI876" s="96">
        <f>(幕後結果!$AK$2+幕後結果!$AK$4*幕後結果_最佳化!$W1877)*12/3</f>
        <v>-2.5676380433707982</v>
      </c>
      <c r="AJ876" s="56"/>
      <c r="AK876" s="56"/>
      <c r="AL876" s="56"/>
      <c r="AM876" s="104">
        <v>875</v>
      </c>
      <c r="AN876" s="122">
        <f t="shared" si="170"/>
        <v>0.18263297791214814</v>
      </c>
      <c r="AO876" s="122">
        <f t="shared" si="171"/>
        <v>0.18404898165721542</v>
      </c>
      <c r="AP876" s="122">
        <f t="shared" si="172"/>
        <v>2.2526215729405975E-2</v>
      </c>
      <c r="AQ876" s="122">
        <f t="shared" si="173"/>
        <v>1.2645930638339983E-2</v>
      </c>
      <c r="AR876" s="122">
        <f t="shared" si="174"/>
        <v>0.20647645056624483</v>
      </c>
      <c r="AS876" s="122">
        <f t="shared" si="175"/>
        <v>0.14918520817523884</v>
      </c>
      <c r="AT876" s="122">
        <f t="shared" si="176"/>
        <v>1.0582917314321412E-3</v>
      </c>
      <c r="AU876" s="122">
        <f t="shared" si="177"/>
        <v>0.1078944411321386</v>
      </c>
      <c r="AV876" s="122">
        <f t="shared" si="178"/>
        <v>0.12707067800968347</v>
      </c>
      <c r="AW876" s="122">
        <f t="shared" si="179"/>
        <v>6.4608244481525563E-3</v>
      </c>
      <c r="AX876" s="122">
        <f t="shared" si="180"/>
        <v>1</v>
      </c>
      <c r="AY876" s="122">
        <f>SUMPRODUCT(AN876:AW876,幕後結果_最佳化!$Z$1005:$AI$1005)</f>
        <v>-4.8855147258896794E-2</v>
      </c>
      <c r="AZ876" s="122">
        <f>(SUMPRODUCT(AN876:AW876,MMULT(AN876:AW876,幕後結果!$AB$9:$AK$18)))*252</f>
        <v>6.4222310490704759E-2</v>
      </c>
      <c r="BA876" s="122">
        <f t="shared" si="181"/>
        <v>0.25342121160373449</v>
      </c>
      <c r="BB876" s="98">
        <f t="shared" si="182"/>
        <v>-0.36206577451918659</v>
      </c>
      <c r="BC876" s="56"/>
      <c r="BD876" s="56"/>
    </row>
    <row r="877" spans="1:56">
      <c r="A877" s="91">
        <v>876</v>
      </c>
      <c r="B877" s="122">
        <v>0.6010168464249368</v>
      </c>
      <c r="C877" s="122">
        <v>0.68575528032874056</v>
      </c>
      <c r="D877" s="122">
        <v>0.31034752236040508</v>
      </c>
      <c r="E877" s="122">
        <v>0.46691348567707136</v>
      </c>
      <c r="F877" s="122">
        <v>0.55226424399163943</v>
      </c>
      <c r="G877" s="122">
        <v>0.39837374766976463</v>
      </c>
      <c r="H877" s="122">
        <v>0.77843241092889559</v>
      </c>
      <c r="I877" s="122">
        <v>0.42693270008757955</v>
      </c>
      <c r="J877" s="122">
        <v>0.29953584715415005</v>
      </c>
      <c r="K877" s="100">
        <v>0.67440965662697971</v>
      </c>
      <c r="L877" s="101"/>
      <c r="M877" s="102">
        <v>876</v>
      </c>
      <c r="N877" s="125">
        <v>0.25597996563991504</v>
      </c>
      <c r="O877" s="125">
        <v>0.483854069002637</v>
      </c>
      <c r="P877" s="125">
        <v>-0.49486552889047158</v>
      </c>
      <c r="Q877" s="125">
        <v>-8.3030898033540676E-2</v>
      </c>
      <c r="R877" s="125">
        <v>0.13138404181563623</v>
      </c>
      <c r="S877" s="125">
        <v>-0.25755871526179863</v>
      </c>
      <c r="T877" s="125">
        <v>0.7669097469103171</v>
      </c>
      <c r="U877" s="122">
        <v>-0.18418873026735591</v>
      </c>
      <c r="V877" s="122">
        <v>-0.52573593228766158</v>
      </c>
      <c r="W877" s="94">
        <v>0.45212256756181113</v>
      </c>
      <c r="X877" s="56"/>
      <c r="Y877" s="95">
        <v>876</v>
      </c>
      <c r="Z877" s="122">
        <f>(幕後結果!$AB$2+幕後結果!$AB$4*幕後結果_最佳化!$N1878)*12/3</f>
        <v>-1.5651833240608675</v>
      </c>
      <c r="AA877" s="122">
        <f>(幕後結果!$AC$2+幕後結果!$AC$4*幕後結果_最佳化!$O1878)*12/3</f>
        <v>0.51598771261472998</v>
      </c>
      <c r="AB877" s="122">
        <f>(幕後結果!$AD$2+幕後結果!$AD$4*幕後結果_最佳化!$P1878)*12/3</f>
        <v>-0.35430909807056993</v>
      </c>
      <c r="AC877" s="122">
        <f>(幕後結果!$AE$2+幕後結果!$AE$4*幕後結果_最佳化!$Q1878)*12/3</f>
        <v>0.16496477482271138</v>
      </c>
      <c r="AD877" s="122">
        <f>(幕後結果!$AF$2+幕後結果!$AF$4*幕後結果_最佳化!$R1878)*12/3</f>
        <v>1.2141091146612826</v>
      </c>
      <c r="AE877" s="122">
        <f>(幕後結果!$AG$2+幕後結果!$AG$4*幕後結果_最佳化!$S1878)*12/3</f>
        <v>-0.14709331060417949</v>
      </c>
      <c r="AF877" s="122">
        <f>(幕後結果!$AH$2+幕後結果!$AH$4*幕後結果_最佳化!$T1878)*12/3</f>
        <v>1.0423381684053381</v>
      </c>
      <c r="AG877" s="122">
        <f>(幕後結果!$AI$2+幕後結果!$AI$4*幕後結果_最佳化!$U1878)*12/3</f>
        <v>-0.36623688246558889</v>
      </c>
      <c r="AH877" s="122">
        <f>(幕後結果!$AJ$2+幕後結果!$AJ$4*幕後結果_最佳化!$V1878)*12/3</f>
        <v>0.58182266673747529</v>
      </c>
      <c r="AI877" s="96">
        <f>(幕後結果!$AK$2+幕後結果!$AK$4*幕後結果_最佳化!$W1878)*12/3</f>
        <v>-1.0324812691642058</v>
      </c>
      <c r="AJ877" s="56"/>
      <c r="AK877" s="56"/>
      <c r="AL877" s="56"/>
      <c r="AM877" s="104">
        <v>876</v>
      </c>
      <c r="AN877" s="122">
        <f t="shared" si="170"/>
        <v>0.13462038640385374</v>
      </c>
      <c r="AO877" s="122">
        <f t="shared" si="171"/>
        <v>0.10489767347362139</v>
      </c>
      <c r="AP877" s="122">
        <f t="shared" si="172"/>
        <v>7.9441776191812682E-2</v>
      </c>
      <c r="AQ877" s="122">
        <f t="shared" si="173"/>
        <v>0.17057198755692166</v>
      </c>
      <c r="AR877" s="122">
        <f t="shared" si="174"/>
        <v>9.5944572029183037E-2</v>
      </c>
      <c r="AS877" s="122">
        <f t="shared" si="175"/>
        <v>8.3936396706020319E-3</v>
      </c>
      <c r="AT877" s="122">
        <f t="shared" si="176"/>
        <v>0.1039071259076555</v>
      </c>
      <c r="AU877" s="122">
        <f t="shared" si="177"/>
        <v>1.7451745067697524E-3</v>
      </c>
      <c r="AV877" s="122">
        <f t="shared" si="178"/>
        <v>9.3511227689624596E-2</v>
      </c>
      <c r="AW877" s="122">
        <f t="shared" si="179"/>
        <v>0.2069664365699557</v>
      </c>
      <c r="AX877" s="122">
        <f t="shared" si="180"/>
        <v>1</v>
      </c>
      <c r="AY877" s="122">
        <f>SUMPRODUCT(AN877:AW877,幕後結果_最佳化!$Z$1005:$AI$1005)</f>
        <v>-0.32285151188929073</v>
      </c>
      <c r="AZ877" s="122">
        <f>(SUMPRODUCT(AN877:AW877,MMULT(AN877:AW877,幕後結果!$AB$9:$AK$18)))*252</f>
        <v>7.5674034041689736E-2</v>
      </c>
      <c r="BA877" s="122">
        <f t="shared" si="181"/>
        <v>0.27508913835644211</v>
      </c>
      <c r="BB877" s="98">
        <f t="shared" si="182"/>
        <v>-1.329574530185101</v>
      </c>
      <c r="BC877" s="56"/>
      <c r="BD877" s="56"/>
    </row>
    <row r="878" spans="1:56">
      <c r="A878" s="91">
        <v>877</v>
      </c>
      <c r="B878" s="122">
        <v>0.65716772229653952</v>
      </c>
      <c r="C878" s="122">
        <v>0.73506136552398194</v>
      </c>
      <c r="D878" s="122">
        <v>0.80436389483931836</v>
      </c>
      <c r="E878" s="122">
        <v>0.79542142944108596</v>
      </c>
      <c r="F878" s="122">
        <v>0.62061085319487663</v>
      </c>
      <c r="G878" s="122">
        <v>0.26261197806194025</v>
      </c>
      <c r="H878" s="122">
        <v>0.34871577233448736</v>
      </c>
      <c r="I878" s="122">
        <v>0.46289950311578765</v>
      </c>
      <c r="J878" s="122">
        <v>0.34397373562307743</v>
      </c>
      <c r="K878" s="100">
        <v>0.74620150835383225</v>
      </c>
      <c r="L878" s="101"/>
      <c r="M878" s="102">
        <v>877</v>
      </c>
      <c r="N878" s="125">
        <v>0.40474555144141866</v>
      </c>
      <c r="O878" s="125">
        <v>0.62819337620375704</v>
      </c>
      <c r="P878" s="125">
        <v>0.85731248514493774</v>
      </c>
      <c r="Q878" s="125">
        <v>0.82537778843648002</v>
      </c>
      <c r="R878" s="125">
        <v>0.30708550072933016</v>
      </c>
      <c r="S878" s="125">
        <v>-0.63531352222866067</v>
      </c>
      <c r="T878" s="125">
        <v>-0.38878993806946582</v>
      </c>
      <c r="U878" s="122">
        <v>-9.3131608966099663E-2</v>
      </c>
      <c r="V878" s="122">
        <v>-0.40164205979896583</v>
      </c>
      <c r="W878" s="94">
        <v>0.66258405768183593</v>
      </c>
      <c r="X878" s="56"/>
      <c r="Y878" s="95">
        <v>877</v>
      </c>
      <c r="Z878" s="122">
        <f>(幕後結果!$AB$2+幕後結果!$AB$4*幕後結果_最佳化!$N1879)*12/3</f>
        <v>-1.4128084713332496</v>
      </c>
      <c r="AA878" s="122">
        <f>(幕後結果!$AC$2+幕後結果!$AC$4*幕後結果_最佳化!$O1879)*12/3</f>
        <v>0.67111727753874495</v>
      </c>
      <c r="AB878" s="122">
        <f>(幕後結果!$AD$2+幕後結果!$AD$4*幕後結果_最佳化!$P1879)*12/3</f>
        <v>1.2860853995656578</v>
      </c>
      <c r="AC878" s="122">
        <f>(幕後結果!$AE$2+幕後結果!$AE$4*幕後結果_最佳化!$Q1879)*12/3</f>
        <v>1.9074250057172486</v>
      </c>
      <c r="AD878" s="122">
        <f>(幕後結果!$AF$2+幕後結果!$AF$4*幕後結果_最佳化!$R1879)*12/3</f>
        <v>2.3450880447696245</v>
      </c>
      <c r="AE878" s="122">
        <f>(幕後結果!$AG$2+幕後結果!$AG$4*幕後結果_最佳化!$S1879)*12/3</f>
        <v>-0.34237956549801418</v>
      </c>
      <c r="AF878" s="122">
        <f>(幕後結果!$AH$2+幕後結果!$AH$4*幕後結果_最佳化!$T1879)*12/3</f>
        <v>0.16516533479228343</v>
      </c>
      <c r="AG878" s="122">
        <f>(幕後結果!$AI$2+幕後結果!$AI$4*幕後結果_最佳化!$U1879)*12/3</f>
        <v>0.27078378410069326</v>
      </c>
      <c r="AH878" s="122">
        <f>(幕後結果!$AJ$2+幕後結果!$AJ$4*幕後結果_最佳化!$V1879)*12/3</f>
        <v>0.45423425806872803</v>
      </c>
      <c r="AI878" s="96">
        <f>(幕後結果!$AK$2+幕後結果!$AK$4*幕後結果_最佳化!$W1879)*12/3</f>
        <v>-0.32804165454838574</v>
      </c>
      <c r="AJ878" s="56"/>
      <c r="AK878" s="56"/>
      <c r="AL878" s="56"/>
      <c r="AM878" s="104">
        <v>877</v>
      </c>
      <c r="AN878" s="122">
        <f t="shared" si="170"/>
        <v>0.12664253581400781</v>
      </c>
      <c r="AO878" s="122">
        <f t="shared" si="171"/>
        <v>0.10051686968211847</v>
      </c>
      <c r="AP878" s="122">
        <f t="shared" si="172"/>
        <v>0.10148257164998434</v>
      </c>
      <c r="AQ878" s="122">
        <f t="shared" si="173"/>
        <v>5.8988123582258724E-2</v>
      </c>
      <c r="AR878" s="122">
        <f t="shared" si="174"/>
        <v>8.6133158713532901E-2</v>
      </c>
      <c r="AS878" s="122">
        <f t="shared" si="175"/>
        <v>7.808626877617271E-2</v>
      </c>
      <c r="AT878" s="122">
        <f t="shared" si="176"/>
        <v>0.14045836011692625</v>
      </c>
      <c r="AU878" s="122">
        <f t="shared" si="177"/>
        <v>2.9870544181321016E-2</v>
      </c>
      <c r="AV878" s="122">
        <f t="shared" si="178"/>
        <v>0.13026059056996631</v>
      </c>
      <c r="AW878" s="122">
        <f t="shared" si="179"/>
        <v>0.1475609769137117</v>
      </c>
      <c r="AX878" s="122">
        <f t="shared" si="180"/>
        <v>1.0000000000000002</v>
      </c>
      <c r="AY878" s="122">
        <f>SUMPRODUCT(AN878:AW878,幕後結果_最佳化!$Z$1005:$AI$1005)</f>
        <v>-0.22407700136230752</v>
      </c>
      <c r="AZ878" s="122">
        <f>(SUMPRODUCT(AN878:AW878,MMULT(AN878:AW878,幕後結果!$AB$9:$AK$18)))*252</f>
        <v>5.6491444956045564E-2</v>
      </c>
      <c r="BA878" s="122">
        <f t="shared" si="181"/>
        <v>0.23767929012862177</v>
      </c>
      <c r="BB878" s="98">
        <f t="shared" si="182"/>
        <v>-1.1232657301266387</v>
      </c>
      <c r="BC878" s="56"/>
      <c r="BD878" s="56"/>
    </row>
    <row r="879" spans="1:56">
      <c r="A879" s="91">
        <v>878</v>
      </c>
      <c r="B879" s="122">
        <v>0.83231956230188642</v>
      </c>
      <c r="C879" s="122">
        <v>0.33309051586798311</v>
      </c>
      <c r="D879" s="122">
        <v>0.55865086678045905</v>
      </c>
      <c r="E879" s="122">
        <v>0.98818111822498333</v>
      </c>
      <c r="F879" s="122">
        <v>0.29427377185670101</v>
      </c>
      <c r="G879" s="122">
        <v>0.24186807330772075</v>
      </c>
      <c r="H879" s="122">
        <v>0.85850823392332853</v>
      </c>
      <c r="I879" s="122">
        <v>0.92784002108252728</v>
      </c>
      <c r="J879" s="122">
        <v>0.63512770751560943</v>
      </c>
      <c r="K879" s="100">
        <v>0.78768161542675075</v>
      </c>
      <c r="L879" s="101"/>
      <c r="M879" s="102">
        <v>878</v>
      </c>
      <c r="N879" s="125">
        <v>0.96337199439638788</v>
      </c>
      <c r="O879" s="125">
        <v>-0.4313952106358579</v>
      </c>
      <c r="P879" s="125">
        <v>0.14754955759113944</v>
      </c>
      <c r="Q879" s="125">
        <v>2.2629663523352028</v>
      </c>
      <c r="R879" s="125">
        <v>-0.54094202451818174</v>
      </c>
      <c r="S879" s="125">
        <v>-0.70030612635334633</v>
      </c>
      <c r="T879" s="125">
        <v>1.0736411829369545</v>
      </c>
      <c r="U879" s="122">
        <v>1.459891273890507</v>
      </c>
      <c r="V879" s="122">
        <v>0.34546531054182611</v>
      </c>
      <c r="W879" s="94">
        <v>0.7984028168724604</v>
      </c>
      <c r="X879" s="56"/>
      <c r="Y879" s="95">
        <v>878</v>
      </c>
      <c r="Z879" s="122">
        <f>(幕後結果!$AB$2+幕後結果!$AB$4*幕後結果_最佳化!$N1880)*12/3</f>
        <v>-0.8406289479817125</v>
      </c>
      <c r="AA879" s="122">
        <f>(幕後結果!$AC$2+幕後結果!$AC$4*幕後結果_最佳化!$O1880)*12/3</f>
        <v>-0.44022303699890902</v>
      </c>
      <c r="AB879" s="122">
        <f>(幕後結果!$AD$2+幕後結果!$AD$4*幕後結果_最佳化!$P1880)*12/3</f>
        <v>0.10952357238328921</v>
      </c>
      <c r="AC879" s="122">
        <f>(幕後結果!$AE$2+幕後結果!$AE$4*幕後結果_最佳化!$Q1880)*12/3</f>
        <v>2.8082983446728402</v>
      </c>
      <c r="AD879" s="122">
        <f>(幕後結果!$AF$2+幕後結果!$AF$4*幕後結果_最佳化!$R1880)*12/3</f>
        <v>0.92701827677457616</v>
      </c>
      <c r="AE879" s="122">
        <f>(幕後結果!$AG$2+幕後結果!$AG$4*幕後結果_最佳化!$S1880)*12/3</f>
        <v>-6.2544678690660924E-2</v>
      </c>
      <c r="AF879" s="122">
        <f>(幕後結果!$AH$2+幕後結果!$AH$4*幕後結果_最佳化!$T1880)*12/3</f>
        <v>1.3807060574693679</v>
      </c>
      <c r="AG879" s="122">
        <f>(幕後結果!$AI$2+幕後結果!$AI$4*幕後結果_最佳化!$U1880)*12/3</f>
        <v>0.64055110255106373</v>
      </c>
      <c r="AH879" s="122">
        <f>(幕後結果!$AJ$2+幕後結果!$AJ$4*幕後結果_最佳化!$V1880)*12/3</f>
        <v>1.2078261687895806</v>
      </c>
      <c r="AI879" s="96">
        <f>(幕後結果!$AK$2+幕後結果!$AK$4*幕後結果_最佳化!$W1880)*12/3</f>
        <v>-0.79575934226721978</v>
      </c>
      <c r="AJ879" s="56"/>
      <c r="AK879" s="56"/>
      <c r="AL879" s="56"/>
      <c r="AM879" s="104">
        <v>878</v>
      </c>
      <c r="AN879" s="122">
        <f t="shared" si="170"/>
        <v>0.14676753364904591</v>
      </c>
      <c r="AO879" s="122">
        <f t="shared" si="171"/>
        <v>0.20398900789462074</v>
      </c>
      <c r="AP879" s="122">
        <f t="shared" si="172"/>
        <v>1.800790687941636E-2</v>
      </c>
      <c r="AQ879" s="122">
        <f t="shared" si="173"/>
        <v>2.1884772410621939E-2</v>
      </c>
      <c r="AR879" s="122">
        <f t="shared" si="174"/>
        <v>2.7320993231730324E-2</v>
      </c>
      <c r="AS879" s="122">
        <f t="shared" si="175"/>
        <v>0.26374768129894094</v>
      </c>
      <c r="AT879" s="122">
        <f t="shared" si="176"/>
        <v>3.68212902714724E-2</v>
      </c>
      <c r="AU879" s="122">
        <f t="shared" si="177"/>
        <v>0.13711230880093139</v>
      </c>
      <c r="AV879" s="122">
        <f t="shared" si="178"/>
        <v>8.7036856124561893E-4</v>
      </c>
      <c r="AW879" s="122">
        <f t="shared" si="179"/>
        <v>0.14347813700197412</v>
      </c>
      <c r="AX879" s="122">
        <f t="shared" si="180"/>
        <v>0.99999999999999967</v>
      </c>
      <c r="AY879" s="122">
        <f>SUMPRODUCT(AN879:AW879,幕後結果_最佳化!$Z$1005:$AI$1005)</f>
        <v>-0.51317814282245411</v>
      </c>
      <c r="AZ879" s="122">
        <f>(SUMPRODUCT(AN879:AW879,MMULT(AN879:AW879,幕後結果!$AB$9:$AK$18)))*252</f>
        <v>6.5615362686159223E-2</v>
      </c>
      <c r="BA879" s="122">
        <f t="shared" si="181"/>
        <v>0.25615495834779234</v>
      </c>
      <c r="BB879" s="98">
        <f t="shared" si="182"/>
        <v>-2.1708662069599431</v>
      </c>
      <c r="BC879" s="56"/>
      <c r="BD879" s="56"/>
    </row>
    <row r="880" spans="1:56">
      <c r="A880" s="91">
        <v>879</v>
      </c>
      <c r="B880" s="122">
        <v>0.90686926842018201</v>
      </c>
      <c r="C880" s="122">
        <v>0.63491072619414513</v>
      </c>
      <c r="D880" s="122">
        <v>0.543422626864833</v>
      </c>
      <c r="E880" s="122">
        <v>0.7069217933893055</v>
      </c>
      <c r="F880" s="122">
        <v>4.609992045239153E-2</v>
      </c>
      <c r="G880" s="122">
        <v>0.93653760137007125</v>
      </c>
      <c r="H880" s="122">
        <v>0.46015018446561684</v>
      </c>
      <c r="I880" s="122">
        <v>0.73611989433463343</v>
      </c>
      <c r="J880" s="122">
        <v>0.32691851724404986</v>
      </c>
      <c r="K880" s="100">
        <v>0.84544655489542442</v>
      </c>
      <c r="L880" s="101"/>
      <c r="M880" s="102">
        <v>879</v>
      </c>
      <c r="N880" s="125">
        <v>1.3217198291802885</v>
      </c>
      <c r="O880" s="125">
        <v>0.34488803292657033</v>
      </c>
      <c r="P880" s="125">
        <v>0.10906019503718603</v>
      </c>
      <c r="Q880" s="125">
        <v>0.54441429175178024</v>
      </c>
      <c r="R880" s="125">
        <v>-1.6839059777607166</v>
      </c>
      <c r="S880" s="125">
        <v>1.5263416654341821</v>
      </c>
      <c r="T880" s="125">
        <v>-0.10005536762101505</v>
      </c>
      <c r="U880" s="122">
        <v>0.63142876730995723</v>
      </c>
      <c r="V880" s="122">
        <v>-0.44843812166179858</v>
      </c>
      <c r="W880" s="94">
        <v>1.017097834828242</v>
      </c>
      <c r="X880" s="56"/>
      <c r="Y880" s="95">
        <v>879</v>
      </c>
      <c r="Z880" s="122">
        <f>(幕後結果!$AB$2+幕後結果!$AB$4*幕後結果_最佳化!$N1881)*12/3</f>
        <v>-0.47358707968756186</v>
      </c>
      <c r="AA880" s="122">
        <f>(幕後結果!$AC$2+幕後結果!$AC$4*幕後結果_最佳化!$O1881)*12/3</f>
        <v>0.38674395144963675</v>
      </c>
      <c r="AB880" s="122">
        <f>(幕後結果!$AD$2+幕後結果!$AD$4*幕後結果_最佳化!$P1881)*12/3</f>
        <v>0.47431394461490833</v>
      </c>
      <c r="AC880" s="122">
        <f>(幕後結果!$AE$2+幕後結果!$AE$4*幕後結果_最佳化!$Q1881)*12/3</f>
        <v>1.2869134965797422</v>
      </c>
      <c r="AD880" s="122">
        <f>(幕後結果!$AF$2+幕後結果!$AF$4*幕後結果_最佳化!$R1881)*12/3</f>
        <v>-1.518294970776787</v>
      </c>
      <c r="AE880" s="122">
        <f>(幕後結果!$AG$2+幕後結果!$AG$4*幕後結果_最佳化!$S1881)*12/3</f>
        <v>1.2584474611072913</v>
      </c>
      <c r="AF880" s="122">
        <f>(幕後結果!$AH$2+幕後結果!$AH$4*幕後結果_最佳化!$T1881)*12/3</f>
        <v>0.22191044598545565</v>
      </c>
      <c r="AG880" s="122">
        <f>(幕後結果!$AI$2+幕後結果!$AI$4*幕後結果_最佳化!$U1881)*12/3</f>
        <v>0.39790442605532061</v>
      </c>
      <c r="AH880" s="122">
        <f>(幕後結果!$AJ$2+幕後結果!$AJ$4*幕後結果_最佳化!$V1881)*12/3</f>
        <v>1.2855268833045832</v>
      </c>
      <c r="AI880" s="96">
        <f>(幕後結果!$AK$2+幕後結果!$AK$4*幕後結果_最佳化!$W1881)*12/3</f>
        <v>-0.20833988477145726</v>
      </c>
      <c r="AJ880" s="56"/>
      <c r="AK880" s="56"/>
      <c r="AL880" s="56"/>
      <c r="AM880" s="104">
        <v>879</v>
      </c>
      <c r="AN880" s="122">
        <f t="shared" si="170"/>
        <v>1.7931867140758808E-2</v>
      </c>
      <c r="AO880" s="122">
        <f t="shared" si="171"/>
        <v>3.9755432780346371E-2</v>
      </c>
      <c r="AP880" s="122">
        <f t="shared" si="172"/>
        <v>8.3506354621271234E-3</v>
      </c>
      <c r="AQ880" s="122">
        <f t="shared" si="173"/>
        <v>7.1828056080290803E-2</v>
      </c>
      <c r="AR880" s="122">
        <f t="shared" si="174"/>
        <v>0.14379963037387122</v>
      </c>
      <c r="AS880" s="122">
        <f t="shared" si="175"/>
        <v>5.6493755217758214E-2</v>
      </c>
      <c r="AT880" s="122">
        <f t="shared" si="176"/>
        <v>0.1432698130894324</v>
      </c>
      <c r="AU880" s="122">
        <f t="shared" si="177"/>
        <v>0.11594895977880852</v>
      </c>
      <c r="AV880" s="122">
        <f t="shared" si="178"/>
        <v>0.20928170662342999</v>
      </c>
      <c r="AW880" s="122">
        <f t="shared" si="179"/>
        <v>0.19334014345317671</v>
      </c>
      <c r="AX880" s="122">
        <f t="shared" si="180"/>
        <v>1.0000000000000002</v>
      </c>
      <c r="AY880" s="122">
        <f>SUMPRODUCT(AN880:AW880,幕後結果_最佳化!$Z$1005:$AI$1005)</f>
        <v>2.1583931374328846E-2</v>
      </c>
      <c r="AZ880" s="122">
        <f>(SUMPRODUCT(AN880:AW880,MMULT(AN880:AW880,幕後結果!$AB$9:$AK$18)))*252</f>
        <v>6.8815216271121027E-2</v>
      </c>
      <c r="BA880" s="122">
        <f t="shared" si="181"/>
        <v>0.26232654511337777</v>
      </c>
      <c r="BB880" s="98">
        <f t="shared" si="182"/>
        <v>-8.1257764502857807E-2</v>
      </c>
      <c r="BC880" s="56"/>
      <c r="BD880" s="56"/>
    </row>
    <row r="881" spans="1:56">
      <c r="A881" s="91">
        <v>880</v>
      </c>
      <c r="B881" s="122">
        <v>0.22339493106085806</v>
      </c>
      <c r="C881" s="122">
        <v>0.4937704150525446</v>
      </c>
      <c r="D881" s="122">
        <v>0.40852568041711601</v>
      </c>
      <c r="E881" s="122">
        <v>0.63543084668667271</v>
      </c>
      <c r="F881" s="122">
        <v>0.84308588061217637</v>
      </c>
      <c r="G881" s="122">
        <v>0.98999688093897342</v>
      </c>
      <c r="H881" s="122">
        <v>0.10361584565787862</v>
      </c>
      <c r="I881" s="122">
        <v>4.4544311842239281E-2</v>
      </c>
      <c r="J881" s="122">
        <v>0.5931694021325753</v>
      </c>
      <c r="K881" s="100">
        <v>0.3545429626350316</v>
      </c>
      <c r="L881" s="101"/>
      <c r="M881" s="102">
        <v>880</v>
      </c>
      <c r="N881" s="125">
        <v>-0.76077768997867545</v>
      </c>
      <c r="O881" s="125">
        <v>-1.5615888416565048E-2</v>
      </c>
      <c r="P881" s="125">
        <v>-0.23133911565516765</v>
      </c>
      <c r="Q881" s="125">
        <v>0.34627200350709986</v>
      </c>
      <c r="R881" s="125">
        <v>1.0072217176971314</v>
      </c>
      <c r="S881" s="125">
        <v>2.3262308614380189</v>
      </c>
      <c r="T881" s="125">
        <v>-1.2612141794200931</v>
      </c>
      <c r="U881" s="122">
        <v>-1.7002249353346148</v>
      </c>
      <c r="V881" s="122">
        <v>0.23570550775139698</v>
      </c>
      <c r="W881" s="94">
        <v>-0.37308400170285294</v>
      </c>
      <c r="X881" s="56"/>
      <c r="Y881" s="95">
        <v>880</v>
      </c>
      <c r="Z881" s="122">
        <f>(幕後結果!$AB$2+幕後結果!$AB$4*幕後結果_最佳化!$N1882)*12/3</f>
        <v>-2.6066089817481242</v>
      </c>
      <c r="AA881" s="122">
        <f>(幕後結果!$AC$2+幕後結果!$AC$4*幕後結果_最佳化!$O1882)*12/3</f>
        <v>-2.9170872908731948E-2</v>
      </c>
      <c r="AB881" s="122">
        <f>(幕後結果!$AD$2+幕後結果!$AD$4*幕後結果_最佳化!$P1882)*12/3</f>
        <v>-0.46156340635320076</v>
      </c>
      <c r="AC881" s="122">
        <f>(幕後結果!$AE$2+幕後結果!$AE$4*幕後結果_最佳化!$Q1882)*12/3</f>
        <v>0.40312648548587648</v>
      </c>
      <c r="AD881" s="122">
        <f>(幕後結果!$AF$2+幕後結果!$AF$4*幕後結果_最佳化!$R1882)*12/3</f>
        <v>2.8442671583736732</v>
      </c>
      <c r="AE881" s="122">
        <f>(幕後結果!$AG$2+幕後結果!$AG$4*幕後結果_最佳化!$S1882)*12/3</f>
        <v>1.3712558564989363</v>
      </c>
      <c r="AF881" s="122">
        <f>(幕後結果!$AH$2+幕後結果!$AH$4*幕後結果_最佳化!$T1882)*12/3</f>
        <v>-1.2829775737054498</v>
      </c>
      <c r="AG881" s="122">
        <f>(幕後結果!$AI$2+幕後結果!$AI$4*幕後結果_最佳化!$U1882)*12/3</f>
        <v>-1.7833347153340666</v>
      </c>
      <c r="AH881" s="122">
        <f>(幕後結果!$AJ$2+幕後結果!$AJ$4*幕後結果_最佳化!$V1882)*12/3</f>
        <v>1.5464646170594392</v>
      </c>
      <c r="AI881" s="96">
        <f>(幕後結果!$AK$2+幕後結果!$AK$4*幕後結果_最佳化!$W1882)*12/3</f>
        <v>-2.4732367239236428</v>
      </c>
      <c r="AJ881" s="56"/>
      <c r="AK881" s="56"/>
      <c r="AL881" s="56"/>
      <c r="AM881" s="104">
        <v>880</v>
      </c>
      <c r="AN881" s="122">
        <f t="shared" si="170"/>
        <v>0.13525926727163076</v>
      </c>
      <c r="AO881" s="122">
        <f t="shared" si="171"/>
        <v>5.4771435182387779E-2</v>
      </c>
      <c r="AP881" s="122">
        <f t="shared" si="172"/>
        <v>6.4765487358940943E-2</v>
      </c>
      <c r="AQ881" s="122">
        <f t="shared" si="173"/>
        <v>0.1271020190619459</v>
      </c>
      <c r="AR881" s="122">
        <f t="shared" si="174"/>
        <v>2.6520823597606213E-2</v>
      </c>
      <c r="AS881" s="122">
        <f t="shared" si="175"/>
        <v>0.2215721750175251</v>
      </c>
      <c r="AT881" s="122">
        <f t="shared" si="176"/>
        <v>9.3035198242693573E-2</v>
      </c>
      <c r="AU881" s="122">
        <f t="shared" si="177"/>
        <v>1.131688418426704E-2</v>
      </c>
      <c r="AV881" s="122">
        <f t="shared" si="178"/>
        <v>6.276706785232776E-2</v>
      </c>
      <c r="AW881" s="122">
        <f t="shared" si="179"/>
        <v>0.20288964223067479</v>
      </c>
      <c r="AX881" s="122">
        <f t="shared" si="180"/>
        <v>0.99999999999999978</v>
      </c>
      <c r="AY881" s="122">
        <f>SUMPRODUCT(AN881:AW881,幕後結果_最佳化!$Z$1005:$AI$1005)</f>
        <v>-0.45134289316490728</v>
      </c>
      <c r="AZ881" s="122">
        <f>(SUMPRODUCT(AN881:AW881,MMULT(AN881:AW881,幕後結果!$AB$9:$AK$18)))*252</f>
        <v>5.6699367158891047E-2</v>
      </c>
      <c r="BA881" s="122">
        <f t="shared" si="181"/>
        <v>0.23811628915068167</v>
      </c>
      <c r="BB881" s="98">
        <f t="shared" si="182"/>
        <v>-2.0756366350566924</v>
      </c>
      <c r="BC881" s="56"/>
      <c r="BD881" s="56"/>
    </row>
    <row r="882" spans="1:56">
      <c r="A882" s="91">
        <v>881</v>
      </c>
      <c r="B882" s="122">
        <v>0.12633652762843606</v>
      </c>
      <c r="C882" s="122">
        <v>0.53084709999129576</v>
      </c>
      <c r="D882" s="122">
        <v>1.0186460104238737E-2</v>
      </c>
      <c r="E882" s="122">
        <v>0.14509437334086517</v>
      </c>
      <c r="F882" s="122">
        <v>0.73496805061693937</v>
      </c>
      <c r="G882" s="122">
        <v>0.60246192648848584</v>
      </c>
      <c r="H882" s="122">
        <v>0.94661313722342633</v>
      </c>
      <c r="I882" s="122">
        <v>0.15168237751455216</v>
      </c>
      <c r="J882" s="122">
        <v>0.13326038624800662</v>
      </c>
      <c r="K882" s="100">
        <v>0.18893684733331462</v>
      </c>
      <c r="L882" s="101"/>
      <c r="M882" s="102">
        <v>881</v>
      </c>
      <c r="N882" s="125">
        <v>-1.14388084667125</v>
      </c>
      <c r="O882" s="125">
        <v>7.7399422709834687E-2</v>
      </c>
      <c r="P882" s="125">
        <v>-2.3194080753028987</v>
      </c>
      <c r="Q882" s="125">
        <v>-1.0577076496146403</v>
      </c>
      <c r="R882" s="125">
        <v>0.62790847502233205</v>
      </c>
      <c r="S882" s="125">
        <v>0.2597246888959347</v>
      </c>
      <c r="T882" s="125">
        <v>1.6128655295740684</v>
      </c>
      <c r="U882" s="122">
        <v>-1.0292445873490454</v>
      </c>
      <c r="V882" s="122">
        <v>-1.1111105379243864</v>
      </c>
      <c r="W882" s="94">
        <v>-0.88182084993617382</v>
      </c>
      <c r="X882" s="56"/>
      <c r="Y882" s="95">
        <v>881</v>
      </c>
      <c r="Z882" s="122">
        <f>(幕後結果!$AB$2+幕後結果!$AB$4*幕後結果_最佳化!$N1883)*12/3</f>
        <v>-2.9990067716402447</v>
      </c>
      <c r="AA882" s="122">
        <f>(幕後結果!$AC$2+幕後結果!$AC$4*幕後結果_最佳化!$O1883)*12/3</f>
        <v>6.2830357909302192E-2</v>
      </c>
      <c r="AB882" s="122">
        <f>(幕後結果!$AD$2+幕後結果!$AD$4*幕後結果_最佳化!$P1883)*12/3</f>
        <v>-2.8839020867951057</v>
      </c>
      <c r="AC882" s="122">
        <f>(幕後結果!$AE$2+幕後結果!$AE$4*幕後結果_最佳化!$Q1883)*12/3</f>
        <v>-2.2054769895654878</v>
      </c>
      <c r="AD882" s="122">
        <f>(幕後結果!$AF$2+幕後結果!$AF$4*幕後結果_最佳化!$R1883)*12/3</f>
        <v>0.89765716227694803</v>
      </c>
      <c r="AE882" s="122">
        <f>(幕後結果!$AG$2+幕後結果!$AG$4*幕後結果_最佳化!$S1883)*12/3</f>
        <v>-1.9576275341692956E-2</v>
      </c>
      <c r="AF882" s="122">
        <f>(幕後結果!$AH$2+幕後結果!$AH$4*幕後結果_最佳化!$T1883)*12/3</f>
        <v>1.3464644430013015</v>
      </c>
      <c r="AG882" s="122">
        <f>(幕後結果!$AI$2+幕後結果!$AI$4*幕後結果_最佳化!$U1883)*12/3</f>
        <v>-2.0017142042237897</v>
      </c>
      <c r="AH882" s="122">
        <f>(幕後結果!$AJ$2+幕後結果!$AJ$4*幕後結果_最佳化!$V1883)*12/3</f>
        <v>8.4734069973022463E-2</v>
      </c>
      <c r="AI882" s="96">
        <f>(幕後結果!$AK$2+幕後結果!$AK$4*幕後結果_最佳化!$W1883)*12/3</f>
        <v>-3.4032491992845171</v>
      </c>
      <c r="AJ882" s="56"/>
      <c r="AK882" s="56"/>
      <c r="AL882" s="56"/>
      <c r="AM882" s="104">
        <v>881</v>
      </c>
      <c r="AN882" s="122">
        <f t="shared" si="170"/>
        <v>0.13889961053533759</v>
      </c>
      <c r="AO882" s="122">
        <f t="shared" si="171"/>
        <v>1.0290401790971109E-2</v>
      </c>
      <c r="AP882" s="122">
        <f t="shared" si="172"/>
        <v>0.13808940250172724</v>
      </c>
      <c r="AQ882" s="122">
        <f t="shared" si="173"/>
        <v>0.159033140663106</v>
      </c>
      <c r="AR882" s="122">
        <f t="shared" si="174"/>
        <v>7.7184062422603616E-2</v>
      </c>
      <c r="AS882" s="122">
        <f t="shared" si="175"/>
        <v>0.12731467729716658</v>
      </c>
      <c r="AT882" s="122">
        <f t="shared" si="176"/>
        <v>0.15698846716937778</v>
      </c>
      <c r="AU882" s="122">
        <f t="shared" si="177"/>
        <v>6.482667872285594E-2</v>
      </c>
      <c r="AV882" s="122">
        <f t="shared" si="178"/>
        <v>9.7964467042150796E-2</v>
      </c>
      <c r="AW882" s="122">
        <f t="shared" si="179"/>
        <v>2.9409091854703126E-2</v>
      </c>
      <c r="AX882" s="122">
        <f t="shared" si="180"/>
        <v>0.99999999999999967</v>
      </c>
      <c r="AY882" s="122">
        <f>SUMPRODUCT(AN882:AW882,幕後結果_最佳化!$Z$1005:$AI$1005)</f>
        <v>-8.7139425391689895E-2</v>
      </c>
      <c r="AZ882" s="122">
        <f>(SUMPRODUCT(AN882:AW882,MMULT(AN882:AW882,幕後結果!$AB$9:$AK$18)))*252</f>
        <v>5.5100516061200325E-2</v>
      </c>
      <c r="BA882" s="122">
        <f t="shared" si="181"/>
        <v>0.2347349911308502</v>
      </c>
      <c r="BB882" s="98">
        <f t="shared" si="182"/>
        <v>-0.55398398323665765</v>
      </c>
      <c r="BC882" s="56"/>
      <c r="BD882" s="56"/>
    </row>
    <row r="883" spans="1:56">
      <c r="A883" s="91">
        <v>882</v>
      </c>
      <c r="B883" s="122">
        <v>0.75835748007897452</v>
      </c>
      <c r="C883" s="122">
        <v>0.45380911615051045</v>
      </c>
      <c r="D883" s="122">
        <v>0.66496296875766636</v>
      </c>
      <c r="E883" s="122">
        <v>0.54511806584594447</v>
      </c>
      <c r="F883" s="122">
        <v>0.69595698130974437</v>
      </c>
      <c r="G883" s="122">
        <v>0.33998774571248425</v>
      </c>
      <c r="H883" s="122">
        <v>0.71494045402669681</v>
      </c>
      <c r="I883" s="122">
        <v>0.82750991296323884</v>
      </c>
      <c r="J883" s="122">
        <v>0.68033557694638747</v>
      </c>
      <c r="K883" s="100">
        <v>0.9475115887601484</v>
      </c>
      <c r="L883" s="101"/>
      <c r="M883" s="102">
        <v>882</v>
      </c>
      <c r="N883" s="125">
        <v>0.70102880371388676</v>
      </c>
      <c r="O883" s="125">
        <v>-0.11604329096728361</v>
      </c>
      <c r="P883" s="125">
        <v>0.42604636349865027</v>
      </c>
      <c r="Q883" s="125">
        <v>0.11333638966738768</v>
      </c>
      <c r="R883" s="125">
        <v>0.5128074221615051</v>
      </c>
      <c r="S883" s="125">
        <v>-0.4124965738369159</v>
      </c>
      <c r="T883" s="125">
        <v>0.56787611419942252</v>
      </c>
      <c r="U883" s="122">
        <v>0.9443708461516267</v>
      </c>
      <c r="V883" s="122">
        <v>0.46863739077938477</v>
      </c>
      <c r="W883" s="94">
        <v>1.6211903464131334</v>
      </c>
      <c r="X883" s="56"/>
      <c r="Y883" s="95">
        <v>882</v>
      </c>
      <c r="Z883" s="122">
        <f>(幕後結果!$AB$2+幕後結果!$AB$4*幕後結果_最佳化!$N1884)*12/3</f>
        <v>-1.1093369615250941</v>
      </c>
      <c r="AA883" s="122">
        <f>(幕後結果!$AC$2+幕後結果!$AC$4*幕後結果_最佳化!$O1884)*12/3</f>
        <v>-0.11106727608932272</v>
      </c>
      <c r="AB883" s="122">
        <f>(幕後結果!$AD$2+幕後結果!$AD$4*幕後結果_最佳化!$P1884)*12/3</f>
        <v>0.518889980012329</v>
      </c>
      <c r="AC883" s="122">
        <f>(幕後結果!$AE$2+幕後結果!$AE$4*幕後結果_最佳化!$Q1884)*12/3</f>
        <v>0.71659671399978908</v>
      </c>
      <c r="AD883" s="122">
        <f>(幕後結果!$AF$2+幕後結果!$AF$4*幕後結果_最佳化!$R1884)*12/3</f>
        <v>2.3564022182403139</v>
      </c>
      <c r="AE883" s="122">
        <f>(幕後結果!$AG$2+幕後結果!$AG$4*幕後結果_最佳化!$S1884)*12/3</f>
        <v>-0.33776457256642417</v>
      </c>
      <c r="AF883" s="122">
        <f>(幕後結果!$AH$2+幕後結果!$AH$4*幕後結果_最佳化!$T1884)*12/3</f>
        <v>0.86435665331126754</v>
      </c>
      <c r="AG883" s="122">
        <f>(幕後結果!$AI$2+幕後結果!$AI$4*幕後結果_最佳化!$U1884)*12/3</f>
        <v>0.70813698730426056</v>
      </c>
      <c r="AH883" s="122">
        <f>(幕後結果!$AJ$2+幕後結果!$AJ$4*幕後結果_最佳化!$V1884)*12/3</f>
        <v>1.2631994570363458</v>
      </c>
      <c r="AI883" s="96">
        <f>(幕後結果!$AK$2+幕後結果!$AK$4*幕後結果_最佳化!$W1884)*12/3</f>
        <v>0.83559848879987486</v>
      </c>
      <c r="AJ883" s="56"/>
      <c r="AK883" s="56"/>
      <c r="AL883" s="56"/>
      <c r="AM883" s="104">
        <v>882</v>
      </c>
      <c r="AN883" s="122">
        <f t="shared" si="170"/>
        <v>3.9330656410337481E-3</v>
      </c>
      <c r="AO883" s="122">
        <f t="shared" si="171"/>
        <v>8.1430104871788575E-2</v>
      </c>
      <c r="AP883" s="122">
        <f t="shared" si="172"/>
        <v>5.5215862218471273E-2</v>
      </c>
      <c r="AQ883" s="122">
        <f t="shared" si="173"/>
        <v>0.12002408026411694</v>
      </c>
      <c r="AR883" s="122">
        <f t="shared" si="174"/>
        <v>5.822093458569625E-2</v>
      </c>
      <c r="AS883" s="122">
        <f t="shared" si="175"/>
        <v>6.0602667003627111E-2</v>
      </c>
      <c r="AT883" s="122">
        <f t="shared" si="176"/>
        <v>0.18134949446866344</v>
      </c>
      <c r="AU883" s="122">
        <f t="shared" si="177"/>
        <v>8.1739145012807574E-2</v>
      </c>
      <c r="AV883" s="122">
        <f t="shared" si="178"/>
        <v>0.17804276422388074</v>
      </c>
      <c r="AW883" s="122">
        <f t="shared" si="179"/>
        <v>0.17944188170991415</v>
      </c>
      <c r="AX883" s="122">
        <f t="shared" si="180"/>
        <v>0.99999999999999989</v>
      </c>
      <c r="AY883" s="122">
        <f>SUMPRODUCT(AN883:AW883,幕後結果_最佳化!$Z$1005:$AI$1005)</f>
        <v>-1.8168927698881898E-2</v>
      </c>
      <c r="AZ883" s="122">
        <f>(SUMPRODUCT(AN883:AW883,MMULT(AN883:AW883,幕後結果!$AB$9:$AK$18)))*252</f>
        <v>5.9378249258891763E-2</v>
      </c>
      <c r="BA883" s="122">
        <f t="shared" si="181"/>
        <v>0.24367652586757668</v>
      </c>
      <c r="BB883" s="98">
        <f t="shared" si="182"/>
        <v>-0.25061473394474254</v>
      </c>
      <c r="BC883" s="56"/>
      <c r="BD883" s="56"/>
    </row>
    <row r="884" spans="1:56">
      <c r="A884" s="91">
        <v>883</v>
      </c>
      <c r="B884" s="122">
        <v>0.39132730157607898</v>
      </c>
      <c r="C884" s="122">
        <v>0.48889090212243991</v>
      </c>
      <c r="D884" s="122">
        <v>0.33784547076718408</v>
      </c>
      <c r="E884" s="122">
        <v>7.9391435243875375E-2</v>
      </c>
      <c r="F884" s="122">
        <v>0.40317071913613578</v>
      </c>
      <c r="G884" s="122">
        <v>0.27835824299281708</v>
      </c>
      <c r="H884" s="122">
        <v>4.9875778413776439E-2</v>
      </c>
      <c r="I884" s="122">
        <v>0.64153633862412374</v>
      </c>
      <c r="J884" s="122">
        <v>0.3948794453503508</v>
      </c>
      <c r="K884" s="100">
        <v>0.64710893270426628</v>
      </c>
      <c r="L884" s="101"/>
      <c r="M884" s="102">
        <v>883</v>
      </c>
      <c r="N884" s="125">
        <v>-0.2758612946641531</v>
      </c>
      <c r="O884" s="125">
        <v>-2.7849978599523258E-2</v>
      </c>
      <c r="P884" s="125">
        <v>-0.41835040516856081</v>
      </c>
      <c r="Q884" s="125">
        <v>-1.4091768864202998</v>
      </c>
      <c r="R884" s="125">
        <v>-0.24514851620252862</v>
      </c>
      <c r="S884" s="125">
        <v>-0.58772560527078144</v>
      </c>
      <c r="T884" s="125">
        <v>-1.646059270596671</v>
      </c>
      <c r="U884" s="122">
        <v>0.36256839547028075</v>
      </c>
      <c r="V884" s="122">
        <v>-0.26662371992275297</v>
      </c>
      <c r="W884" s="94">
        <v>0.37752682314806518</v>
      </c>
      <c r="X884" s="56"/>
      <c r="Y884" s="95">
        <v>883</v>
      </c>
      <c r="Z884" s="122">
        <f>(幕後結果!$AB$2+幕後結果!$AB$4*幕後結果_最佳化!$N1885)*12/3</f>
        <v>-2.1099278177331673</v>
      </c>
      <c r="AA884" s="122">
        <f>(幕後結果!$AC$2+幕後結果!$AC$4*幕後結果_最佳化!$O1885)*12/3</f>
        <v>-3.4043331826572092E-2</v>
      </c>
      <c r="AB884" s="122">
        <f>(幕後結果!$AD$2+幕後結果!$AD$4*幕後結果_最佳化!$P1885)*12/3</f>
        <v>-0.59110536487818321</v>
      </c>
      <c r="AC884" s="122">
        <f>(幕後結果!$AE$2+幕後結果!$AE$4*幕後結果_最佳化!$Q1885)*12/3</f>
        <v>-1.4878052116672746</v>
      </c>
      <c r="AD884" s="122">
        <f>(幕後結果!$AF$2+幕後結果!$AF$4*幕後結果_最佳化!$R1885)*12/3</f>
        <v>0.10504412198132473</v>
      </c>
      <c r="AE884" s="122">
        <f>(幕後結果!$AG$2+幕後結果!$AG$4*幕後結果_最佳化!$S1885)*12/3</f>
        <v>-0.68456849237266748</v>
      </c>
      <c r="AF884" s="122">
        <f>(幕後結果!$AH$2+幕後結果!$AH$4*幕後結果_最佳化!$T1885)*12/3</f>
        <v>-1.4332566099984578</v>
      </c>
      <c r="AG884" s="122">
        <f>(幕後結果!$AI$2+幕後結果!$AI$4*幕後結果_最佳化!$U1885)*12/3</f>
        <v>0.19468591700454507</v>
      </c>
      <c r="AH884" s="122">
        <f>(幕後結果!$AJ$2+幕後結果!$AJ$4*幕後結果_最佳化!$V1885)*12/3</f>
        <v>0.49164613604744645</v>
      </c>
      <c r="AI884" s="96">
        <f>(幕後結果!$AK$2+幕後結果!$AK$4*幕後結果_最佳化!$W1885)*12/3</f>
        <v>-0.84024111918725775</v>
      </c>
      <c r="AJ884" s="56"/>
      <c r="AK884" s="56"/>
      <c r="AL884" s="56"/>
      <c r="AM884" s="104">
        <v>883</v>
      </c>
      <c r="AN884" s="122">
        <f t="shared" si="170"/>
        <v>7.7462414132472596E-2</v>
      </c>
      <c r="AO884" s="122">
        <f t="shared" si="171"/>
        <v>0.15284790365746775</v>
      </c>
      <c r="AP884" s="122">
        <f t="shared" si="172"/>
        <v>0.10638943108460468</v>
      </c>
      <c r="AQ884" s="122">
        <f t="shared" si="173"/>
        <v>0.10345357098723294</v>
      </c>
      <c r="AR884" s="122">
        <f t="shared" si="174"/>
        <v>0.12766162735357878</v>
      </c>
      <c r="AS884" s="122">
        <f t="shared" si="175"/>
        <v>0.12780029329323997</v>
      </c>
      <c r="AT884" s="122">
        <f t="shared" si="176"/>
        <v>1.1610053553749142E-2</v>
      </c>
      <c r="AU884" s="122">
        <f t="shared" si="177"/>
        <v>8.7515277990990459E-2</v>
      </c>
      <c r="AV884" s="122">
        <f t="shared" si="178"/>
        <v>7.5050177440134008E-2</v>
      </c>
      <c r="AW884" s="122">
        <f t="shared" si="179"/>
        <v>0.13020925050652976</v>
      </c>
      <c r="AX884" s="122">
        <f t="shared" si="180"/>
        <v>1</v>
      </c>
      <c r="AY884" s="122">
        <f>SUMPRODUCT(AN884:AW884,幕後結果_最佳化!$Z$1005:$AI$1005)</f>
        <v>-0.14995985370168088</v>
      </c>
      <c r="AZ884" s="122">
        <f>(SUMPRODUCT(AN884:AW884,MMULT(AN884:AW884,幕後結果!$AB$9:$AK$18)))*252</f>
        <v>7.3350877959011671E-2</v>
      </c>
      <c r="BA884" s="122">
        <f t="shared" si="181"/>
        <v>0.27083367212924553</v>
      </c>
      <c r="BB884" s="98">
        <f t="shared" si="182"/>
        <v>-0.71209703057028129</v>
      </c>
      <c r="BC884" s="56"/>
      <c r="BD884" s="56"/>
    </row>
    <row r="885" spans="1:56">
      <c r="A885" s="91">
        <v>884</v>
      </c>
      <c r="B885" s="122">
        <v>0.41578556887689433</v>
      </c>
      <c r="C885" s="122">
        <v>0.96785934718960021</v>
      </c>
      <c r="D885" s="122">
        <v>0.38231386571010173</v>
      </c>
      <c r="E885" s="122">
        <v>0.4543450890831715</v>
      </c>
      <c r="F885" s="122">
        <v>0.91678471340250556</v>
      </c>
      <c r="G885" s="122">
        <v>0.26320813492834438</v>
      </c>
      <c r="H885" s="122">
        <v>0.3280454064111753</v>
      </c>
      <c r="I885" s="122">
        <v>0.17834130643729784</v>
      </c>
      <c r="J885" s="122">
        <v>0.37190134104604788</v>
      </c>
      <c r="K885" s="100">
        <v>0.86426519660877177</v>
      </c>
      <c r="L885" s="101"/>
      <c r="M885" s="102">
        <v>884</v>
      </c>
      <c r="N885" s="125">
        <v>-0.21268696093112224</v>
      </c>
      <c r="O885" s="125">
        <v>1.8502237611963011</v>
      </c>
      <c r="P885" s="125">
        <v>-0.29940934675006281</v>
      </c>
      <c r="Q885" s="125">
        <v>-0.11469083554717381</v>
      </c>
      <c r="R885" s="125">
        <v>1.3837645104851692</v>
      </c>
      <c r="S885" s="125">
        <v>-0.63348607740219265</v>
      </c>
      <c r="T885" s="125">
        <v>-0.44531682197167349</v>
      </c>
      <c r="U885" s="122">
        <v>-0.92170472962940697</v>
      </c>
      <c r="V885" s="122">
        <v>-0.3268217840955468</v>
      </c>
      <c r="W885" s="94">
        <v>1.0996845084616595</v>
      </c>
      <c r="X885" s="56"/>
      <c r="Y885" s="95">
        <v>884</v>
      </c>
      <c r="Z885" s="122">
        <f>(幕後結果!$AB$2+幕後結果!$AB$4*幕後結果_最佳化!$N1886)*12/3</f>
        <v>-2.0452207838659389</v>
      </c>
      <c r="AA885" s="122">
        <f>(幕後結果!$AC$2+幕後結果!$AC$4*幕後結果_最佳化!$O1886)*12/3</f>
        <v>1.9532796582706722</v>
      </c>
      <c r="AB885" s="122">
        <f>(幕後結果!$AD$2+幕後結果!$AD$4*幕後結果_最佳化!$P1886)*12/3</f>
        <v>0.38503352292533544</v>
      </c>
      <c r="AC885" s="122">
        <f>(幕後結果!$AE$2+幕後結果!$AE$4*幕後結果_最佳化!$Q1886)*12/3</f>
        <v>0.62693484478014072</v>
      </c>
      <c r="AD885" s="122">
        <f>(幕後結果!$AF$2+幕後結果!$AF$4*幕後結果_最佳化!$R1886)*12/3</f>
        <v>3.5617469749935098</v>
      </c>
      <c r="AE885" s="122">
        <f>(幕後結果!$AG$2+幕後結果!$AG$4*幕後結果_最佳化!$S1886)*12/3</f>
        <v>-0.39890286044506357</v>
      </c>
      <c r="AF885" s="122">
        <f>(幕後結果!$AH$2+幕後結果!$AH$4*幕後結果_最佳化!$T1886)*12/3</f>
        <v>0.25521291499093279</v>
      </c>
      <c r="AG885" s="122">
        <f>(幕後結果!$AI$2+幕後結果!$AI$4*幕後結果_最佳化!$U1886)*12/3</f>
        <v>0.15148977128580166</v>
      </c>
      <c r="AH885" s="122">
        <f>(幕後結果!$AJ$2+幕後結果!$AJ$4*幕後結果_最佳化!$V1886)*12/3</f>
        <v>0.43992380137046777</v>
      </c>
      <c r="AI885" s="96">
        <f>(幕後結果!$AK$2+幕後結果!$AK$4*幕後結果_最佳化!$W1886)*12/3</f>
        <v>0.5479384828116447</v>
      </c>
      <c r="AJ885" s="56"/>
      <c r="AK885" s="56"/>
      <c r="AL885" s="56"/>
      <c r="AM885" s="104">
        <v>884</v>
      </c>
      <c r="AN885" s="122">
        <f t="shared" si="170"/>
        <v>0.16785622437185682</v>
      </c>
      <c r="AO885" s="122">
        <f t="shared" si="171"/>
        <v>0.17545920372351509</v>
      </c>
      <c r="AP885" s="122">
        <f t="shared" si="172"/>
        <v>0.14234649308854783</v>
      </c>
      <c r="AQ885" s="122">
        <f t="shared" si="173"/>
        <v>6.8520740460163839E-3</v>
      </c>
      <c r="AR885" s="122">
        <f t="shared" si="174"/>
        <v>0.16450346438357583</v>
      </c>
      <c r="AS885" s="122">
        <f t="shared" si="175"/>
        <v>3.340972405387449E-2</v>
      </c>
      <c r="AT885" s="122">
        <f t="shared" si="176"/>
        <v>0.14397261216413729</v>
      </c>
      <c r="AU885" s="122">
        <f t="shared" si="177"/>
        <v>7.3694263167168483E-2</v>
      </c>
      <c r="AV885" s="122">
        <f t="shared" si="178"/>
        <v>7.9052061404108462E-2</v>
      </c>
      <c r="AW885" s="122">
        <f t="shared" si="179"/>
        <v>1.2853879597199186E-2</v>
      </c>
      <c r="AX885" s="122">
        <f t="shared" si="180"/>
        <v>0.99999999999999978</v>
      </c>
      <c r="AY885" s="122">
        <f>SUMPRODUCT(AN885:AW885,幕後結果_最佳化!$Z$1005:$AI$1005)</f>
        <v>-7.6142756768653536E-2</v>
      </c>
      <c r="AZ885" s="122">
        <f>(SUMPRODUCT(AN885:AW885,MMULT(AN885:AW885,幕後結果!$AB$9:$AK$18)))*252</f>
        <v>6.7108133470848194E-2</v>
      </c>
      <c r="BA885" s="122">
        <f t="shared" si="181"/>
        <v>0.25905237592202895</v>
      </c>
      <c r="BB885" s="98">
        <f t="shared" si="182"/>
        <v>-0.45953161535365994</v>
      </c>
      <c r="BC885" s="56"/>
      <c r="BD885" s="56"/>
    </row>
    <row r="886" spans="1:56">
      <c r="A886" s="91">
        <v>885</v>
      </c>
      <c r="B886" s="122">
        <v>0.74519535102650458</v>
      </c>
      <c r="C886" s="122">
        <v>0.81292261619157435</v>
      </c>
      <c r="D886" s="122">
        <v>0.93387033951190457</v>
      </c>
      <c r="E886" s="122">
        <v>0.38173572264055067</v>
      </c>
      <c r="F886" s="122">
        <v>7.5260811510922121E-3</v>
      </c>
      <c r="G886" s="122">
        <v>0.48996652732198753</v>
      </c>
      <c r="H886" s="122">
        <v>0.77854679021643691</v>
      </c>
      <c r="I886" s="122">
        <v>0.10872523764695541</v>
      </c>
      <c r="J886" s="122">
        <v>0.48755507135759402</v>
      </c>
      <c r="K886" s="100">
        <v>0.22452030173493709</v>
      </c>
      <c r="L886" s="101"/>
      <c r="M886" s="102">
        <v>885</v>
      </c>
      <c r="N886" s="125">
        <v>0.65944617676373285</v>
      </c>
      <c r="O886" s="125">
        <v>0.88871779014360219</v>
      </c>
      <c r="P886" s="125">
        <v>1.5052519211405808</v>
      </c>
      <c r="Q886" s="125">
        <v>-0.30092531587058263</v>
      </c>
      <c r="R886" s="125">
        <v>-2.431121590020997</v>
      </c>
      <c r="S886" s="125">
        <v>-2.5152838276984894E-2</v>
      </c>
      <c r="T886" s="125">
        <v>0.76729453062292219</v>
      </c>
      <c r="U886" s="122">
        <v>-1.2333358837207873</v>
      </c>
      <c r="V886" s="122">
        <v>-3.1199871097064926E-2</v>
      </c>
      <c r="W886" s="94">
        <v>-0.75701545474977994</v>
      </c>
      <c r="X886" s="56"/>
      <c r="Y886" s="95">
        <v>885</v>
      </c>
      <c r="Z886" s="122">
        <f>(幕後結果!$AB$2+幕後結果!$AB$4*幕後結果_最佳化!$N1887)*12/3</f>
        <v>-1.1519284427700336</v>
      </c>
      <c r="AA886" s="122">
        <f>(幕後結果!$AC$2+幕後結果!$AC$4*幕後結果_最佳化!$O1887)*12/3</f>
        <v>0.95088773083839973</v>
      </c>
      <c r="AB886" s="122">
        <f>(幕後結果!$AD$2+幕後結果!$AD$4*幕後結果_最佳化!$P1887)*12/3</f>
        <v>2.1905925020261403</v>
      </c>
      <c r="AC886" s="122">
        <f>(幕後結果!$AE$2+幕後結果!$AE$4*幕後結果_最佳化!$Q1887)*12/3</f>
        <v>1.1723929874540808</v>
      </c>
      <c r="AD886" s="122">
        <f>(幕後結果!$AF$2+幕後結果!$AF$4*幕後結果_最佳化!$R1887)*12/3</f>
        <v>-2.6009616317225448</v>
      </c>
      <c r="AE886" s="122">
        <f>(幕後結果!$AG$2+幕後結果!$AG$4*幕後結果_最佳化!$S1887)*12/3</f>
        <v>1.460989238915425E-3</v>
      </c>
      <c r="AF886" s="122">
        <f>(幕後結果!$AH$2+幕後結果!$AH$4*幕後結果_最佳化!$T1887)*12/3</f>
        <v>1.124757852517233</v>
      </c>
      <c r="AG886" s="122">
        <f>(幕後結果!$AI$2+幕後結果!$AI$4*幕後結果_最佳化!$U1887)*12/3</f>
        <v>-1.2137720493509252</v>
      </c>
      <c r="AH886" s="122">
        <f>(幕後結果!$AJ$2+幕後結果!$AJ$4*幕後結果_最佳化!$V1887)*12/3</f>
        <v>1.4654568543890996</v>
      </c>
      <c r="AI886" s="96">
        <f>(幕後結果!$AK$2+幕後結果!$AK$4*幕後結果_最佳化!$W1887)*12/3</f>
        <v>-3.5718356245711882</v>
      </c>
      <c r="AJ886" s="56"/>
      <c r="AK886" s="56"/>
      <c r="AL886" s="56"/>
      <c r="AM886" s="104">
        <v>885</v>
      </c>
      <c r="AN886" s="122">
        <f t="shared" si="170"/>
        <v>2.8829313342133355E-2</v>
      </c>
      <c r="AO886" s="122">
        <f t="shared" si="171"/>
        <v>0.12153459684114806</v>
      </c>
      <c r="AP886" s="122">
        <f t="shared" si="172"/>
        <v>7.0948558648916285E-3</v>
      </c>
      <c r="AQ886" s="122">
        <f t="shared" si="173"/>
        <v>0.17131450339078208</v>
      </c>
      <c r="AR886" s="122">
        <f t="shared" si="174"/>
        <v>0.1015662397872247</v>
      </c>
      <c r="AS886" s="122">
        <f t="shared" si="175"/>
        <v>0.19411466203315433</v>
      </c>
      <c r="AT886" s="122">
        <f t="shared" si="176"/>
        <v>0.12196911611423485</v>
      </c>
      <c r="AU886" s="122">
        <f t="shared" si="177"/>
        <v>9.2525282970374448E-2</v>
      </c>
      <c r="AV886" s="122">
        <f t="shared" si="178"/>
        <v>8.8330861788184389E-2</v>
      </c>
      <c r="AW886" s="122">
        <f t="shared" si="179"/>
        <v>7.2720567867872274E-2</v>
      </c>
      <c r="AX886" s="122">
        <f t="shared" si="180"/>
        <v>1</v>
      </c>
      <c r="AY886" s="122">
        <f>SUMPRODUCT(AN886:AW886,幕後結果_最佳化!$Z$1005:$AI$1005)</f>
        <v>5.5964057513986434E-2</v>
      </c>
      <c r="AZ886" s="122">
        <f>(SUMPRODUCT(AN886:AW886,MMULT(AN886:AW886,幕後結果!$AB$9:$AK$18)))*252</f>
        <v>5.5526052258590135E-2</v>
      </c>
      <c r="BA886" s="122">
        <f t="shared" si="181"/>
        <v>0.23563966614004131</v>
      </c>
      <c r="BB886" s="98">
        <f t="shared" si="182"/>
        <v>5.5440825086818905E-2</v>
      </c>
      <c r="BC886" s="56"/>
      <c r="BD886" s="56"/>
    </row>
    <row r="887" spans="1:56">
      <c r="A887" s="91">
        <v>886</v>
      </c>
      <c r="B887" s="122">
        <v>0.29328964608982155</v>
      </c>
      <c r="C887" s="122">
        <v>0.28927983129206525</v>
      </c>
      <c r="D887" s="122">
        <v>0.63859125472841138</v>
      </c>
      <c r="E887" s="122">
        <v>0.51757409428487189</v>
      </c>
      <c r="F887" s="122">
        <v>0.44355446531432441</v>
      </c>
      <c r="G887" s="122">
        <v>0.85865665523319112</v>
      </c>
      <c r="H887" s="122">
        <v>0.66738810576484586</v>
      </c>
      <c r="I887" s="122">
        <v>0.83010133581053336</v>
      </c>
      <c r="J887" s="122">
        <v>8.0413834756134506E-3</v>
      </c>
      <c r="K887" s="100">
        <v>0.95393608661168305</v>
      </c>
      <c r="L887" s="101"/>
      <c r="M887" s="102">
        <v>886</v>
      </c>
      <c r="N887" s="125">
        <v>-0.54379973359106837</v>
      </c>
      <c r="O887" s="125">
        <v>-0.55548983272919916</v>
      </c>
      <c r="P887" s="125">
        <v>0.35469580961105157</v>
      </c>
      <c r="Q887" s="125">
        <v>4.4065978779150534E-2</v>
      </c>
      <c r="R887" s="125">
        <v>-0.14196338071447742</v>
      </c>
      <c r="S887" s="125">
        <v>1.0743034717459927</v>
      </c>
      <c r="T887" s="125">
        <v>0.43271230610863759</v>
      </c>
      <c r="U887" s="122">
        <v>0.95456578174140361</v>
      </c>
      <c r="V887" s="122">
        <v>-2.4070318553286687</v>
      </c>
      <c r="W887" s="94">
        <v>1.6842786640949143</v>
      </c>
      <c r="X887" s="56"/>
      <c r="Y887" s="95">
        <v>886</v>
      </c>
      <c r="Z887" s="122">
        <f>(幕後結果!$AB$2+幕後結果!$AB$4*幕後結果_最佳化!$N1888)*12/3</f>
        <v>-2.3843668282851893</v>
      </c>
      <c r="AA887" s="122">
        <f>(幕後結果!$AC$2+幕後結果!$AC$4*幕後結果_最佳化!$O1888)*12/3</f>
        <v>-0.59653831371457078</v>
      </c>
      <c r="AB887" s="122">
        <f>(幕後結果!$AD$2+幕後結果!$AD$4*幕後結果_最佳化!$P1888)*12/3</f>
        <v>1.2078490389306334E-2</v>
      </c>
      <c r="AC887" s="122">
        <f>(幕後結果!$AE$2+幕後結果!$AE$4*幕後結果_最佳化!$Q1888)*12/3</f>
        <v>0.23019922190815723</v>
      </c>
      <c r="AD887" s="122">
        <f>(幕後結果!$AF$2+幕後結果!$AF$4*幕後結果_最佳化!$R1888)*12/3</f>
        <v>0.91869987843277146</v>
      </c>
      <c r="AE887" s="122">
        <f>(幕後結果!$AG$2+幕後結果!$AG$4*幕後結果_最佳化!$S1888)*12/3</f>
        <v>0.48653733200928118</v>
      </c>
      <c r="AF887" s="122">
        <f>(幕後結果!$AH$2+幕後結果!$AH$4*幕後結果_最佳化!$T1888)*12/3</f>
        <v>0.24590170113022047</v>
      </c>
      <c r="AG887" s="122">
        <f>(幕後結果!$AI$2+幕後結果!$AI$4*幕後結果_最佳化!$U1888)*12/3</f>
        <v>0.13181393391200058</v>
      </c>
      <c r="AH887" s="122">
        <f>(幕後結果!$AJ$2+幕後結果!$AJ$4*幕後結果_最佳化!$V1888)*12/3</f>
        <v>-1.1520103393921861</v>
      </c>
      <c r="AI887" s="96">
        <f>(幕後結果!$AK$2+幕後結果!$AK$4*幕後結果_最佳化!$W1888)*12/3</f>
        <v>1.1126358813344575</v>
      </c>
      <c r="AJ887" s="56"/>
      <c r="AK887" s="56"/>
      <c r="AL887" s="56"/>
      <c r="AM887" s="104">
        <v>886</v>
      </c>
      <c r="AN887" s="122">
        <f t="shared" si="170"/>
        <v>7.2055844921585371E-2</v>
      </c>
      <c r="AO887" s="122">
        <f t="shared" si="171"/>
        <v>0.18158228374275004</v>
      </c>
      <c r="AP887" s="122">
        <f t="shared" si="172"/>
        <v>0.18223318648454981</v>
      </c>
      <c r="AQ887" s="122">
        <f t="shared" si="173"/>
        <v>7.177700396087057E-2</v>
      </c>
      <c r="AR887" s="122">
        <f t="shared" si="174"/>
        <v>0.15425646804310589</v>
      </c>
      <c r="AS887" s="122">
        <f t="shared" si="175"/>
        <v>5.7129881900391054E-2</v>
      </c>
      <c r="AT887" s="122">
        <f t="shared" si="176"/>
        <v>3.5478896859236948E-2</v>
      </c>
      <c r="AU887" s="122">
        <f t="shared" si="177"/>
        <v>6.2004673258648356E-2</v>
      </c>
      <c r="AV887" s="122">
        <f t="shared" si="178"/>
        <v>7.6368333373376798E-2</v>
      </c>
      <c r="AW887" s="122">
        <f t="shared" si="179"/>
        <v>0.10711342745548516</v>
      </c>
      <c r="AX887" s="122">
        <f t="shared" si="180"/>
        <v>1</v>
      </c>
      <c r="AY887" s="122">
        <f>SUMPRODUCT(AN887:AW887,幕後結果_最佳化!$Z$1005:$AI$1005)</f>
        <v>-6.5545646545931813E-2</v>
      </c>
      <c r="AZ887" s="122">
        <f>(SUMPRODUCT(AN887:AW887,MMULT(AN887:AW887,幕後結果!$AB$9:$AK$18)))*252</f>
        <v>8.2450997421227856E-2</v>
      </c>
      <c r="BA887" s="122">
        <f t="shared" si="181"/>
        <v>0.28714281711585238</v>
      </c>
      <c r="BB887" s="98">
        <f t="shared" si="182"/>
        <v>-0.37767145852782263</v>
      </c>
      <c r="BC887" s="56"/>
      <c r="BD887" s="56"/>
    </row>
    <row r="888" spans="1:56">
      <c r="A888" s="91">
        <v>887</v>
      </c>
      <c r="B888" s="122">
        <v>5.8173943651970594E-2</v>
      </c>
      <c r="C888" s="122">
        <v>0.17551321235698825</v>
      </c>
      <c r="D888" s="122">
        <v>0.76586171573293171</v>
      </c>
      <c r="E888" s="122">
        <v>0.72022711448970544</v>
      </c>
      <c r="F888" s="122">
        <v>0.79219041570427451</v>
      </c>
      <c r="G888" s="122">
        <v>0.2756254175923849</v>
      </c>
      <c r="H888" s="122">
        <v>6.0972634132284265E-2</v>
      </c>
      <c r="I888" s="122">
        <v>0.52104496539606604</v>
      </c>
      <c r="J888" s="122">
        <v>0.2420829092736434</v>
      </c>
      <c r="K888" s="100">
        <v>0.64023127820541403</v>
      </c>
      <c r="L888" s="101"/>
      <c r="M888" s="102">
        <v>887</v>
      </c>
      <c r="N888" s="125">
        <v>-1.5702890206580322</v>
      </c>
      <c r="O888" s="125">
        <v>-0.93260021038691754</v>
      </c>
      <c r="P888" s="125">
        <v>0.72528603936157354</v>
      </c>
      <c r="Q888" s="125">
        <v>0.58351632432311462</v>
      </c>
      <c r="R888" s="125">
        <v>0.81404500613103692</v>
      </c>
      <c r="S888" s="125">
        <v>-0.59588682515860181</v>
      </c>
      <c r="T888" s="125">
        <v>-1.5466599380372188</v>
      </c>
      <c r="U888" s="122">
        <v>5.277639517107114E-2</v>
      </c>
      <c r="V888" s="122">
        <v>-0.699618127741235</v>
      </c>
      <c r="W888" s="94">
        <v>0.3590770582076207</v>
      </c>
      <c r="X888" s="56"/>
      <c r="Y888" s="95">
        <v>887</v>
      </c>
      <c r="Z888" s="122">
        <f>(幕後結果!$AB$2+幕後結果!$AB$4*幕後結果_最佳化!$N1889)*12/3</f>
        <v>-3.4357602207866247</v>
      </c>
      <c r="AA888" s="122">
        <f>(幕後結果!$AC$2+幕後結果!$AC$4*幕後結果_最佳化!$O1889)*12/3</f>
        <v>-1.0124499020543605</v>
      </c>
      <c r="AB888" s="122">
        <f>(幕後結果!$AD$2+幕後結果!$AD$4*幕後結果_最佳化!$P1889)*12/3</f>
        <v>7.9626886675235986E-2</v>
      </c>
      <c r="AC888" s="122">
        <f>(幕後結果!$AE$2+幕後結果!$AE$4*幕後結果_最佳化!$Q1889)*12/3</f>
        <v>0.68224813540440687</v>
      </c>
      <c r="AD888" s="122">
        <f>(幕後結果!$AF$2+幕後結果!$AF$4*幕後結果_最佳化!$R1889)*12/3</f>
        <v>2.7717227816070018</v>
      </c>
      <c r="AE888" s="122">
        <f>(幕後結果!$AG$2+幕後結果!$AG$4*幕後結果_最佳化!$S1889)*12/3</f>
        <v>-0.73143530092799602</v>
      </c>
      <c r="AF888" s="122">
        <f>(幕後結果!$AH$2+幕後結果!$AH$4*幕後結果_最佳化!$T1889)*12/3</f>
        <v>-1.6179022329480535</v>
      </c>
      <c r="AG888" s="122">
        <f>(幕後結果!$AI$2+幕後結果!$AI$4*幕後結果_最佳化!$U1889)*12/3</f>
        <v>-0.56604988332753758</v>
      </c>
      <c r="AH888" s="122">
        <f>(幕後結果!$AJ$2+幕後結果!$AJ$4*幕後結果_最佳化!$V1889)*12/3</f>
        <v>-0.36836448677972261</v>
      </c>
      <c r="AI888" s="96">
        <f>(幕後結果!$AK$2+幕後結果!$AK$4*幕後結果_最佳化!$W1889)*12/3</f>
        <v>-1.2369772727793029</v>
      </c>
      <c r="AJ888" s="56"/>
      <c r="AK888" s="56"/>
      <c r="AL888" s="56"/>
      <c r="AM888" s="104">
        <v>887</v>
      </c>
      <c r="AN888" s="122">
        <f t="shared" si="170"/>
        <v>0.11437194820440867</v>
      </c>
      <c r="AO888" s="122">
        <f t="shared" si="171"/>
        <v>8.390152891407314E-2</v>
      </c>
      <c r="AP888" s="122">
        <f t="shared" si="172"/>
        <v>3.2733513835166796E-2</v>
      </c>
      <c r="AQ888" s="122">
        <f t="shared" si="173"/>
        <v>1.9521006869549232E-2</v>
      </c>
      <c r="AR888" s="122">
        <f t="shared" si="174"/>
        <v>0.12429275105928299</v>
      </c>
      <c r="AS888" s="122">
        <f t="shared" si="175"/>
        <v>0.11986848077969785</v>
      </c>
      <c r="AT888" s="122">
        <f t="shared" si="176"/>
        <v>0.16841168831834816</v>
      </c>
      <c r="AU888" s="122">
        <f t="shared" si="177"/>
        <v>0.11552644081346131</v>
      </c>
      <c r="AV888" s="122">
        <f t="shared" si="178"/>
        <v>8.1307780363116408E-2</v>
      </c>
      <c r="AW888" s="122">
        <f t="shared" si="179"/>
        <v>0.14006486084289535</v>
      </c>
      <c r="AX888" s="122">
        <f t="shared" si="180"/>
        <v>0.99999999999999989</v>
      </c>
      <c r="AY888" s="122">
        <f>SUMPRODUCT(AN888:AW888,幕後結果_最佳化!$Z$1005:$AI$1005)</f>
        <v>-0.22798076929498612</v>
      </c>
      <c r="AZ888" s="122">
        <f>(SUMPRODUCT(AN888:AW888,MMULT(AN888:AW888,幕後結果!$AB$9:$AK$18)))*252</f>
        <v>6.1917713734392969E-2</v>
      </c>
      <c r="BA888" s="122">
        <f t="shared" si="181"/>
        <v>0.24883270230094953</v>
      </c>
      <c r="BB888" s="98">
        <f t="shared" si="182"/>
        <v>-1.0886059862315471</v>
      </c>
      <c r="BC888" s="56"/>
      <c r="BD888" s="56"/>
    </row>
    <row r="889" spans="1:56">
      <c r="A889" s="91">
        <v>888</v>
      </c>
      <c r="B889" s="122">
        <v>0.14898110484673333</v>
      </c>
      <c r="C889" s="122">
        <v>0.78496840945789437</v>
      </c>
      <c r="D889" s="122">
        <v>0.22151817059624523</v>
      </c>
      <c r="E889" s="122">
        <v>0.5071704307034075</v>
      </c>
      <c r="F889" s="122">
        <v>0.11146168136962542</v>
      </c>
      <c r="G889" s="122">
        <v>0.1027083711233796</v>
      </c>
      <c r="H889" s="122">
        <v>0.71755534693892997</v>
      </c>
      <c r="I889" s="122">
        <v>7.8135152253739903E-2</v>
      </c>
      <c r="J889" s="122">
        <v>8.6838360975645346E-2</v>
      </c>
      <c r="K889" s="100">
        <v>0.14106369703043131</v>
      </c>
      <c r="L889" s="101"/>
      <c r="M889" s="102">
        <v>888</v>
      </c>
      <c r="N889" s="125">
        <v>-1.0408132923692532</v>
      </c>
      <c r="O889" s="125">
        <v>0.78908354091171817</v>
      </c>
      <c r="P889" s="125">
        <v>-0.76707598181889669</v>
      </c>
      <c r="Q889" s="125">
        <v>1.7974572182048749E-2</v>
      </c>
      <c r="R889" s="125">
        <v>-1.2187914361177647</v>
      </c>
      <c r="S889" s="125">
        <v>-1.2662691377696222</v>
      </c>
      <c r="T889" s="125">
        <v>0.57559449018430042</v>
      </c>
      <c r="U889" s="122">
        <v>-1.4177276148779296</v>
      </c>
      <c r="V889" s="122">
        <v>-1.3604842869621334</v>
      </c>
      <c r="W889" s="94">
        <v>-1.0755526040008934</v>
      </c>
      <c r="X889" s="56"/>
      <c r="Y889" s="95">
        <v>888</v>
      </c>
      <c r="Z889" s="122">
        <f>(幕後結果!$AB$2+幕後結果!$AB$4*幕後結果_最佳化!$N1890)*12/3</f>
        <v>-2.8934386503361851</v>
      </c>
      <c r="AA889" s="122">
        <f>(幕後結果!$AC$2+幕後結果!$AC$4*幕後結果_最佳化!$O1890)*12/3</f>
        <v>0.81723005947014393</v>
      </c>
      <c r="AB889" s="122">
        <f>(幕後結果!$AD$2+幕後結果!$AD$4*幕後結果_最佳化!$P1890)*12/3</f>
        <v>-0.77252345725579941</v>
      </c>
      <c r="AC889" s="122">
        <f>(幕後結果!$AE$2+幕後結果!$AE$4*幕後結果_最佳化!$Q1890)*12/3</f>
        <v>9.3103111266537586E-3</v>
      </c>
      <c r="AD889" s="122">
        <f>(幕後結果!$AF$2+幕後結果!$AF$4*幕後結果_最佳化!$R1890)*12/3</f>
        <v>-1.4834536046536</v>
      </c>
      <c r="AE889" s="122">
        <f>(幕後結果!$AG$2+幕後結果!$AG$4*幕後結果_最佳化!$S1890)*12/3</f>
        <v>-0.77906935443975345</v>
      </c>
      <c r="AF889" s="122">
        <f>(幕後結果!$AH$2+幕後結果!$AH$4*幕後結果_最佳化!$T1890)*12/3</f>
        <v>0.73304541125627287</v>
      </c>
      <c r="AG889" s="122">
        <f>(幕後結果!$AI$2+幕後結果!$AI$4*幕後結果_最佳化!$U1890)*12/3</f>
        <v>-1.8679493048224947</v>
      </c>
      <c r="AH889" s="122">
        <f>(幕後結果!$AJ$2+幕後結果!$AJ$4*幕後結果_最佳化!$V1890)*12/3</f>
        <v>-0.34771632123484347</v>
      </c>
      <c r="AI889" s="96">
        <f>(幕後結果!$AK$2+幕後結果!$AK$4*幕後結果_最佳化!$W1890)*12/3</f>
        <v>-4.1662321895840781</v>
      </c>
      <c r="AJ889" s="56"/>
      <c r="AK889" s="56"/>
      <c r="AL889" s="56"/>
      <c r="AM889" s="104">
        <v>888</v>
      </c>
      <c r="AN889" s="122">
        <f t="shared" si="170"/>
        <v>0.1307589896125671</v>
      </c>
      <c r="AO889" s="122">
        <f t="shared" si="171"/>
        <v>0.17151300487004015</v>
      </c>
      <c r="AP889" s="122">
        <f t="shared" si="172"/>
        <v>9.0737581570313877E-2</v>
      </c>
      <c r="AQ889" s="122">
        <f t="shared" si="173"/>
        <v>1.7716397602204292E-2</v>
      </c>
      <c r="AR889" s="122">
        <f t="shared" si="174"/>
        <v>0.13548208563183362</v>
      </c>
      <c r="AS889" s="122">
        <f t="shared" si="175"/>
        <v>7.6526871178643444E-2</v>
      </c>
      <c r="AT889" s="122">
        <f t="shared" si="176"/>
        <v>1.3927518085045762E-2</v>
      </c>
      <c r="AU889" s="122">
        <f t="shared" si="177"/>
        <v>0.16338598691120748</v>
      </c>
      <c r="AV889" s="122">
        <f t="shared" si="178"/>
        <v>3.3784611522337048E-2</v>
      </c>
      <c r="AW889" s="122">
        <f t="shared" si="179"/>
        <v>0.16616695301580722</v>
      </c>
      <c r="AX889" s="122">
        <f t="shared" si="180"/>
        <v>0.99999999999999978</v>
      </c>
      <c r="AY889" s="122">
        <f>SUMPRODUCT(AN889:AW889,幕後結果_最佳化!$Z$1005:$AI$1005)</f>
        <v>-0.37958604281144726</v>
      </c>
      <c r="AZ889" s="122">
        <f>(SUMPRODUCT(AN889:AW889,MMULT(AN889:AW889,幕後結果!$AB$9:$AK$18)))*252</f>
        <v>9.1479448556949172E-2</v>
      </c>
      <c r="BA889" s="122">
        <f t="shared" si="181"/>
        <v>0.30245569684988438</v>
      </c>
      <c r="BB889" s="98">
        <f t="shared" si="182"/>
        <v>-1.3968526538322623</v>
      </c>
      <c r="BC889" s="56"/>
      <c r="BD889" s="56"/>
    </row>
    <row r="890" spans="1:56">
      <c r="A890" s="91">
        <v>889</v>
      </c>
      <c r="B890" s="122">
        <v>0.17082428380745296</v>
      </c>
      <c r="C890" s="122">
        <v>0.8552135499096809</v>
      </c>
      <c r="D890" s="122">
        <v>0.55640850461242941</v>
      </c>
      <c r="E890" s="122">
        <v>0.50430822656274299</v>
      </c>
      <c r="F890" s="122">
        <v>0.93962085164783127</v>
      </c>
      <c r="G890" s="122">
        <v>0.54623663764939212</v>
      </c>
      <c r="H890" s="122">
        <v>0.90167433693537813</v>
      </c>
      <c r="I890" s="122">
        <v>0.96063574799170137</v>
      </c>
      <c r="J890" s="122">
        <v>0.34364370784346954</v>
      </c>
      <c r="K890" s="100">
        <v>0.12748809549016049</v>
      </c>
      <c r="L890" s="101"/>
      <c r="M890" s="102">
        <v>889</v>
      </c>
      <c r="N890" s="125">
        <v>-0.95091294949187266</v>
      </c>
      <c r="O890" s="125">
        <v>1.0590590230756367</v>
      </c>
      <c r="P890" s="125">
        <v>0.14186962064628911</v>
      </c>
      <c r="Q890" s="125">
        <v>1.079933242508521E-2</v>
      </c>
      <c r="R890" s="125">
        <v>1.5515986069175625</v>
      </c>
      <c r="S890" s="125">
        <v>0.11615875431037251</v>
      </c>
      <c r="T890" s="125">
        <v>1.2911509891085584</v>
      </c>
      <c r="U890" s="122">
        <v>1.7581117081438358</v>
      </c>
      <c r="V890" s="122">
        <v>-0.40253896823924673</v>
      </c>
      <c r="W890" s="94">
        <v>-1.1383456216148671</v>
      </c>
      <c r="X890" s="56"/>
      <c r="Y890" s="95">
        <v>889</v>
      </c>
      <c r="Z890" s="122">
        <f>(幕後結果!$AB$2+幕後結果!$AB$4*幕後結果_最佳化!$N1891)*12/3</f>
        <v>-2.8013571959305872</v>
      </c>
      <c r="AA890" s="122">
        <f>(幕後結果!$AC$2+幕後結果!$AC$4*幕後結果_最佳化!$O1891)*12/3</f>
        <v>1.1042546614485451</v>
      </c>
      <c r="AB890" s="122">
        <f>(幕後結果!$AD$2+幕後結果!$AD$4*幕後結果_最佳化!$P1891)*12/3</f>
        <v>0.40454897332487288</v>
      </c>
      <c r="AC890" s="122">
        <f>(幕後結果!$AE$2+幕後結果!$AE$4*幕後結果_最佳化!$Q1891)*12/3</f>
        <v>0.57883733866901732</v>
      </c>
      <c r="AD890" s="122">
        <f>(幕後結果!$AF$2+幕後結果!$AF$4*幕後結果_最佳化!$R1891)*12/3</f>
        <v>3.9241637664261617</v>
      </c>
      <c r="AE890" s="122">
        <f>(幕後結果!$AG$2+幕後結果!$AG$4*幕後結果_最佳化!$S1891)*12/3</f>
        <v>-9.7486756283918827E-2</v>
      </c>
      <c r="AF890" s="122">
        <f>(幕後結果!$AH$2+幕後結果!$AH$4*幕後結果_最佳化!$T1891)*12/3</f>
        <v>1.48406815859168</v>
      </c>
      <c r="AG890" s="122">
        <f>(幕後結果!$AI$2+幕後結果!$AI$4*幕後結果_最佳化!$U1891)*12/3</f>
        <v>1.972580614514432</v>
      </c>
      <c r="AH890" s="122">
        <f>(幕後結果!$AJ$2+幕後結果!$AJ$4*幕後結果_最佳化!$V1891)*12/3</f>
        <v>3.8976686543658379E-2</v>
      </c>
      <c r="AI890" s="96">
        <f>(幕後結果!$AK$2+幕後結果!$AK$4*幕後結果_最佳化!$W1891)*12/3</f>
        <v>-0.64207310751472546</v>
      </c>
      <c r="AJ890" s="56"/>
      <c r="AK890" s="56"/>
      <c r="AL890" s="56"/>
      <c r="AM890" s="104">
        <v>889</v>
      </c>
      <c r="AN890" s="122">
        <f t="shared" si="170"/>
        <v>0.1659170846486108</v>
      </c>
      <c r="AO890" s="122">
        <f t="shared" si="171"/>
        <v>6.1161782594967178E-2</v>
      </c>
      <c r="AP890" s="122">
        <f t="shared" si="172"/>
        <v>0.16490148204682303</v>
      </c>
      <c r="AQ890" s="122">
        <f t="shared" si="173"/>
        <v>2.7462362825046719E-2</v>
      </c>
      <c r="AR890" s="122">
        <f t="shared" si="174"/>
        <v>4.1768194219892883E-2</v>
      </c>
      <c r="AS890" s="122">
        <f t="shared" si="175"/>
        <v>0.14417408648472754</v>
      </c>
      <c r="AT890" s="122">
        <f t="shared" si="176"/>
        <v>0.1337314064584996</v>
      </c>
      <c r="AU890" s="122">
        <f t="shared" si="177"/>
        <v>0.16404973622157235</v>
      </c>
      <c r="AV890" s="122">
        <f t="shared" si="178"/>
        <v>2.7794735343260157E-2</v>
      </c>
      <c r="AW890" s="122">
        <f t="shared" si="179"/>
        <v>6.9039129156599599E-2</v>
      </c>
      <c r="AX890" s="122">
        <f t="shared" si="180"/>
        <v>0.99999999999999989</v>
      </c>
      <c r="AY890" s="122">
        <f>SUMPRODUCT(AN890:AW890,幕後結果_最佳化!$Z$1005:$AI$1005)</f>
        <v>-0.37588437471337061</v>
      </c>
      <c r="AZ890" s="122">
        <f>(SUMPRODUCT(AN890:AW890,MMULT(AN890:AW890,幕後結果!$AB$9:$AK$18)))*252</f>
        <v>5.9261210625440514E-2</v>
      </c>
      <c r="BA890" s="122">
        <f t="shared" si="181"/>
        <v>0.24343625577436184</v>
      </c>
      <c r="BB890" s="98">
        <f t="shared" si="182"/>
        <v>-1.7203040417345921</v>
      </c>
      <c r="BC890" s="56"/>
      <c r="BD890" s="56"/>
    </row>
    <row r="891" spans="1:56">
      <c r="A891" s="91">
        <v>890</v>
      </c>
      <c r="B891" s="122">
        <v>0.5432331735261966</v>
      </c>
      <c r="C891" s="122">
        <v>0.45099840071539132</v>
      </c>
      <c r="D891" s="122">
        <v>9.9507697547265295E-3</v>
      </c>
      <c r="E891" s="122">
        <v>0.77038119566497376</v>
      </c>
      <c r="F891" s="122">
        <v>0.38068198897856576</v>
      </c>
      <c r="G891" s="122">
        <v>0.91695000012811057</v>
      </c>
      <c r="H891" s="122">
        <v>0.88838953604751625</v>
      </c>
      <c r="I891" s="122">
        <v>0.86938576845995885</v>
      </c>
      <c r="J891" s="122">
        <v>0.46909454749740309</v>
      </c>
      <c r="K891" s="100">
        <v>9.4232363330042368E-2</v>
      </c>
      <c r="L891" s="101"/>
      <c r="M891" s="102">
        <v>890</v>
      </c>
      <c r="N891" s="125">
        <v>0.1085824857580787</v>
      </c>
      <c r="O891" s="125">
        <v>-0.12313928705473645</v>
      </c>
      <c r="P891" s="125">
        <v>-2.3281989954446582</v>
      </c>
      <c r="Q891" s="125">
        <v>0.74010281845196291</v>
      </c>
      <c r="R891" s="125">
        <v>-0.30369013032574782</v>
      </c>
      <c r="S891" s="125">
        <v>1.3848445681523072</v>
      </c>
      <c r="T891" s="125">
        <v>1.2180080125303598</v>
      </c>
      <c r="U891" s="122">
        <v>1.1234923139664301</v>
      </c>
      <c r="V891" s="122">
        <v>-7.7546130376707059E-2</v>
      </c>
      <c r="W891" s="94">
        <v>-1.3151344314151772</v>
      </c>
      <c r="X891" s="56"/>
      <c r="Y891" s="95">
        <v>890</v>
      </c>
      <c r="Z891" s="122">
        <f>(幕後結果!$AB$2+幕後結果!$AB$4*幕後結果_最佳化!$N1892)*12/3</f>
        <v>-1.716156878652886</v>
      </c>
      <c r="AA891" s="122">
        <f>(幕後結果!$AC$2+幕後結果!$AC$4*幕後結果_最佳化!$O1892)*12/3</f>
        <v>-0.12842726711299471</v>
      </c>
      <c r="AB891" s="122">
        <f>(幕後結果!$AD$2+幕後結果!$AD$4*幕後結果_最佳化!$P1892)*12/3</f>
        <v>-2.7496868919570776</v>
      </c>
      <c r="AC891" s="122">
        <f>(幕後結果!$AE$2+幕後結果!$AE$4*幕後結果_最佳化!$Q1892)*12/3</f>
        <v>-0.13496020393096891</v>
      </c>
      <c r="AD891" s="122">
        <f>(幕後結果!$AF$2+幕後結果!$AF$4*幕後結果_最佳化!$R1892)*12/3</f>
        <v>-0.14603182036834905</v>
      </c>
      <c r="AE891" s="122">
        <f>(幕後結果!$AG$2+幕後結果!$AG$4*幕後結果_最佳化!$S1892)*12/3</f>
        <v>1.1866432286414514</v>
      </c>
      <c r="AF891" s="122">
        <f>(幕後結果!$AH$2+幕後結果!$AH$4*幕後結果_最佳化!$T1892)*12/3</f>
        <v>1.1146434871455972</v>
      </c>
      <c r="AG891" s="122">
        <f>(幕後結果!$AI$2+幕後結果!$AI$4*幕後結果_最佳化!$U1892)*12/3</f>
        <v>-9.0551867046412271E-4</v>
      </c>
      <c r="AH891" s="122">
        <f>(幕後結果!$AJ$2+幕後結果!$AJ$4*幕後結果_最佳化!$V1892)*12/3</f>
        <v>1.2861795346988365</v>
      </c>
      <c r="AI891" s="96">
        <f>(幕後結果!$AK$2+幕後結果!$AK$4*幕後結果_最佳化!$W1892)*12/3</f>
        <v>-3.0837962154587069</v>
      </c>
      <c r="AJ891" s="56"/>
      <c r="AK891" s="56"/>
      <c r="AL891" s="56"/>
      <c r="AM891" s="104">
        <v>890</v>
      </c>
      <c r="AN891" s="122">
        <f t="shared" si="170"/>
        <v>3.5751126202462932E-3</v>
      </c>
      <c r="AO891" s="122">
        <f t="shared" si="171"/>
        <v>0.12602518815449215</v>
      </c>
      <c r="AP891" s="122">
        <f t="shared" si="172"/>
        <v>0.16537573536260483</v>
      </c>
      <c r="AQ891" s="122">
        <f t="shared" si="173"/>
        <v>9.083665344442729E-2</v>
      </c>
      <c r="AR891" s="122">
        <f t="shared" si="174"/>
        <v>0.10031547289224671</v>
      </c>
      <c r="AS891" s="122">
        <f t="shared" si="175"/>
        <v>0.20997657383705942</v>
      </c>
      <c r="AT891" s="122">
        <f t="shared" si="176"/>
        <v>1.5395886669230028E-2</v>
      </c>
      <c r="AU891" s="122">
        <f t="shared" si="177"/>
        <v>1.7034168210555863E-2</v>
      </c>
      <c r="AV891" s="122">
        <f t="shared" si="178"/>
        <v>0.2034491537966498</v>
      </c>
      <c r="AW891" s="122">
        <f t="shared" si="179"/>
        <v>6.8016055012487711E-2</v>
      </c>
      <c r="AX891" s="122">
        <f t="shared" si="180"/>
        <v>1</v>
      </c>
      <c r="AY891" s="122">
        <f>SUMPRODUCT(AN891:AW891,幕後結果_最佳化!$Z$1005:$AI$1005)</f>
        <v>0.19267445580164139</v>
      </c>
      <c r="AZ891" s="122">
        <f>(SUMPRODUCT(AN891:AW891,MMULT(AN891:AW891,幕後結果!$AB$9:$AK$18)))*252</f>
        <v>5.3802276060885244E-2</v>
      </c>
      <c r="BA891" s="122">
        <f t="shared" si="181"/>
        <v>0.23195317644060243</v>
      </c>
      <c r="BB891" s="98">
        <f t="shared" si="182"/>
        <v>0.64570987170764182</v>
      </c>
      <c r="BC891" s="56"/>
      <c r="BD891" s="56"/>
    </row>
    <row r="892" spans="1:56">
      <c r="A892" s="91">
        <v>891</v>
      </c>
      <c r="B892" s="122">
        <v>0.16755471657084664</v>
      </c>
      <c r="C892" s="122">
        <v>0.71170537480556839</v>
      </c>
      <c r="D892" s="122">
        <v>0.89265199272262397</v>
      </c>
      <c r="E892" s="122">
        <v>0.92940670421538618</v>
      </c>
      <c r="F892" s="122">
        <v>0.57889292979699136</v>
      </c>
      <c r="G892" s="122">
        <v>0.91812849630352611</v>
      </c>
      <c r="H892" s="122">
        <v>0.78756990343037137</v>
      </c>
      <c r="I892" s="122">
        <v>0.56682258099252381</v>
      </c>
      <c r="J892" s="122">
        <v>0.65222696062836905</v>
      </c>
      <c r="K892" s="100">
        <v>0.58949918813649882</v>
      </c>
      <c r="L892" s="101"/>
      <c r="M892" s="102">
        <v>891</v>
      </c>
      <c r="N892" s="125">
        <v>-0.96387333666218111</v>
      </c>
      <c r="O892" s="125">
        <v>0.55837366723956183</v>
      </c>
      <c r="P892" s="125">
        <v>1.2407556900834897</v>
      </c>
      <c r="Q892" s="125">
        <v>1.4713866134650533</v>
      </c>
      <c r="R892" s="125">
        <v>0.19906213489314273</v>
      </c>
      <c r="S892" s="125">
        <v>1.3925926483413607</v>
      </c>
      <c r="T892" s="125">
        <v>0.79801774405222281</v>
      </c>
      <c r="U892" s="122">
        <v>0.16829038452989847</v>
      </c>
      <c r="V892" s="122">
        <v>0.39133980672567825</v>
      </c>
      <c r="W892" s="94">
        <v>0.22625689263789914</v>
      </c>
      <c r="X892" s="56"/>
      <c r="Y892" s="95">
        <v>891</v>
      </c>
      <c r="Z892" s="122">
        <f>(幕後結果!$AB$2+幕後結果!$AB$4*幕後結果_最佳化!$N1893)*12/3</f>
        <v>-2.814632020721072</v>
      </c>
      <c r="AA892" s="122">
        <f>(幕後結果!$AC$2+幕後結果!$AC$4*幕後結果_最佳化!$O1893)*12/3</f>
        <v>0.57450855412798574</v>
      </c>
      <c r="AB892" s="122">
        <f>(幕後結果!$AD$2+幕後結果!$AD$4*幕後結果_最佳化!$P1893)*12/3</f>
        <v>1.4402891844202232</v>
      </c>
      <c r="AC892" s="122">
        <f>(幕後結果!$AE$2+幕後結果!$AE$4*幕後結果_最佳化!$Q1893)*12/3</f>
        <v>2.5267989409357008</v>
      </c>
      <c r="AD892" s="122">
        <f>(幕後結果!$AF$2+幕後結果!$AF$4*幕後結果_最佳化!$R1893)*12/3</f>
        <v>2.272670794040919</v>
      </c>
      <c r="AE892" s="122">
        <f>(幕後結果!$AG$2+幕後結果!$AG$4*幕後結果_最佳化!$S1893)*12/3</f>
        <v>0.90669424785197394</v>
      </c>
      <c r="AF892" s="122">
        <f>(幕後結果!$AH$2+幕後結果!$AH$4*幕後結果_最佳化!$T1893)*12/3</f>
        <v>0.8427246484008486</v>
      </c>
      <c r="AG892" s="122">
        <f>(幕後結果!$AI$2+幕後結果!$AI$4*幕後結果_最佳化!$U1893)*12/3</f>
        <v>6.3230984730572259E-2</v>
      </c>
      <c r="AH892" s="122">
        <f>(幕後結果!$AJ$2+幕後結果!$AJ$4*幕後結果_最佳化!$V1893)*12/3</f>
        <v>1.2534179995271335</v>
      </c>
      <c r="AI892" s="96">
        <f>(幕後結果!$AK$2+幕後結果!$AK$4*幕後結果_最佳化!$W1893)*12/3</f>
        <v>-1.0117196726895257</v>
      </c>
      <c r="AJ892" s="56"/>
      <c r="AK892" s="56"/>
      <c r="AL892" s="56"/>
      <c r="AM892" s="104">
        <v>891</v>
      </c>
      <c r="AN892" s="122">
        <f t="shared" si="170"/>
        <v>0.13376301599271703</v>
      </c>
      <c r="AO892" s="122">
        <f t="shared" si="171"/>
        <v>0.18345895794415354</v>
      </c>
      <c r="AP892" s="122">
        <f t="shared" si="172"/>
        <v>2.2210658053874892E-2</v>
      </c>
      <c r="AQ892" s="122">
        <f t="shared" si="173"/>
        <v>5.9183408543413578E-2</v>
      </c>
      <c r="AR892" s="122">
        <f t="shared" si="174"/>
        <v>0.16888031243721957</v>
      </c>
      <c r="AS892" s="122">
        <f t="shared" si="175"/>
        <v>9.09894879155181E-2</v>
      </c>
      <c r="AT892" s="122">
        <f t="shared" si="176"/>
        <v>7.195580337187156E-2</v>
      </c>
      <c r="AU892" s="122">
        <f t="shared" si="177"/>
        <v>0.16057887696061698</v>
      </c>
      <c r="AV892" s="122">
        <f t="shared" si="178"/>
        <v>3.4253010045775391E-2</v>
      </c>
      <c r="AW892" s="122">
        <f t="shared" si="179"/>
        <v>7.4726468734839388E-2</v>
      </c>
      <c r="AX892" s="122">
        <f t="shared" si="180"/>
        <v>1</v>
      </c>
      <c r="AY892" s="122">
        <f>SUMPRODUCT(AN892:AW892,幕後結果_最佳化!$Z$1005:$AI$1005)</f>
        <v>-0.17839557444347751</v>
      </c>
      <c r="AZ892" s="122">
        <f>(SUMPRODUCT(AN892:AW892,MMULT(AN892:AW892,幕後結果!$AB$9:$AK$18)))*252</f>
        <v>7.6192317089479988E-2</v>
      </c>
      <c r="BA892" s="122">
        <f t="shared" si="181"/>
        <v>0.27602955836192616</v>
      </c>
      <c r="BB892" s="98">
        <f t="shared" si="182"/>
        <v>-0.80170970006522924</v>
      </c>
      <c r="BC892" s="56"/>
      <c r="BD892" s="56"/>
    </row>
    <row r="893" spans="1:56">
      <c r="A893" s="91">
        <v>892</v>
      </c>
      <c r="B893" s="122">
        <v>0.3168242687837437</v>
      </c>
      <c r="C893" s="122">
        <v>0.97597241674444479</v>
      </c>
      <c r="D893" s="122">
        <v>0.60601932550832949</v>
      </c>
      <c r="E893" s="122">
        <v>0.23762081984354944</v>
      </c>
      <c r="F893" s="122">
        <v>0.68924394208377615</v>
      </c>
      <c r="G893" s="122">
        <v>0.83753701080613507</v>
      </c>
      <c r="H893" s="122">
        <v>4.3333665647922182E-2</v>
      </c>
      <c r="I893" s="122">
        <v>0.73327149049376872</v>
      </c>
      <c r="J893" s="122">
        <v>0.8761401142460794</v>
      </c>
      <c r="K893" s="100">
        <v>0.23947626179464065</v>
      </c>
      <c r="L893" s="101"/>
      <c r="M893" s="102">
        <v>892</v>
      </c>
      <c r="N893" s="125">
        <v>-0.47659781788436534</v>
      </c>
      <c r="O893" s="125">
        <v>1.976880261090755</v>
      </c>
      <c r="P893" s="125">
        <v>0.26895885016683463</v>
      </c>
      <c r="Q893" s="125">
        <v>-0.71397661526874012</v>
      </c>
      <c r="R893" s="125">
        <v>0.49370842289759304</v>
      </c>
      <c r="S893" s="125">
        <v>0.98438555359216329</v>
      </c>
      <c r="T893" s="125">
        <v>-1.713245787415566</v>
      </c>
      <c r="U893" s="122">
        <v>0.62273752523432357</v>
      </c>
      <c r="V893" s="122">
        <v>1.1559056007435538</v>
      </c>
      <c r="W893" s="94">
        <v>-0.7079882993988893</v>
      </c>
      <c r="X893" s="56"/>
      <c r="Y893" s="95">
        <v>892</v>
      </c>
      <c r="Z893" s="122">
        <f>(幕後結果!$AB$2+幕後結果!$AB$4*幕後結果_最佳化!$N1894)*12/3</f>
        <v>-2.3155344975169321</v>
      </c>
      <c r="AA893" s="122">
        <f>(幕後結果!$AC$2+幕後結果!$AC$4*幕後結果_最佳化!$O1894)*12/3</f>
        <v>2.0828429239567465</v>
      </c>
      <c r="AB893" s="122">
        <f>(幕後結果!$AD$2+幕後結果!$AD$4*幕後結果_最佳化!$P1894)*12/3</f>
        <v>1.0429910325563148</v>
      </c>
      <c r="AC893" s="122">
        <f>(幕後結果!$AE$2+幕後結果!$AE$4*幕後結果_最佳化!$Q1894)*12/3</f>
        <v>0.27529456761329774</v>
      </c>
      <c r="AD893" s="122">
        <f>(幕後結果!$AF$2+幕後結果!$AF$4*幕後結果_最佳化!$R1894)*12/3</f>
        <v>1.9877986615825545</v>
      </c>
      <c r="AE893" s="122">
        <f>(幕後結果!$AG$2+幕後結果!$AG$4*幕後結果_最佳化!$S1894)*12/3</f>
        <v>0.52466517902186549</v>
      </c>
      <c r="AF893" s="122">
        <f>(幕後結果!$AH$2+幕後結果!$AH$4*幕後結果_最佳化!$T1894)*12/3</f>
        <v>-1.1201363010871188</v>
      </c>
      <c r="AG893" s="122">
        <f>(幕後結果!$AI$2+幕後結果!$AI$4*幕後結果_最佳化!$U1894)*12/3</f>
        <v>1.8667012786769677</v>
      </c>
      <c r="AH893" s="122">
        <f>(幕後結果!$AJ$2+幕後結果!$AJ$4*幕後結果_最佳化!$V1894)*12/3</f>
        <v>1.8239623133579579</v>
      </c>
      <c r="AI893" s="96">
        <f>(幕後結果!$AK$2+幕後結果!$AK$4*幕後結果_最佳化!$W1894)*12/3</f>
        <v>-0.51370764046627748</v>
      </c>
      <c r="AJ893" s="56"/>
      <c r="AK893" s="56"/>
      <c r="AL893" s="56"/>
      <c r="AM893" s="104">
        <v>892</v>
      </c>
      <c r="AN893" s="122">
        <f t="shared" si="170"/>
        <v>0.19947896402197374</v>
      </c>
      <c r="AO893" s="122">
        <f t="shared" si="171"/>
        <v>0.11079811069702679</v>
      </c>
      <c r="AP893" s="122">
        <f t="shared" si="172"/>
        <v>2.7933137211712596E-2</v>
      </c>
      <c r="AQ893" s="122">
        <f t="shared" si="173"/>
        <v>9.0117096094833898E-2</v>
      </c>
      <c r="AR893" s="122">
        <f t="shared" si="174"/>
        <v>7.3926360366395508E-2</v>
      </c>
      <c r="AS893" s="122">
        <f t="shared" si="175"/>
        <v>0.13282399193959174</v>
      </c>
      <c r="AT893" s="122">
        <f t="shared" si="176"/>
        <v>3.5863420992386486E-2</v>
      </c>
      <c r="AU893" s="122">
        <f t="shared" si="177"/>
        <v>0.12875029504251151</v>
      </c>
      <c r="AV893" s="122">
        <f t="shared" si="178"/>
        <v>0.16605871065724989</v>
      </c>
      <c r="AW893" s="122">
        <f t="shared" si="179"/>
        <v>3.4249912976317895E-2</v>
      </c>
      <c r="AX893" s="122">
        <f t="shared" si="180"/>
        <v>0.99999999999999989</v>
      </c>
      <c r="AY893" s="122">
        <f>SUMPRODUCT(AN893:AW893,幕後結果_最佳化!$Z$1005:$AI$1005)</f>
        <v>-0.20664945455099479</v>
      </c>
      <c r="AZ893" s="122">
        <f>(SUMPRODUCT(AN893:AW893,MMULT(AN893:AW893,幕後結果!$AB$9:$AK$18)))*252</f>
        <v>4.9457140748943487E-2</v>
      </c>
      <c r="BA893" s="122">
        <f t="shared" si="181"/>
        <v>0.22238961475065216</v>
      </c>
      <c r="BB893" s="98">
        <f t="shared" si="182"/>
        <v>-1.1221272847241306</v>
      </c>
      <c r="BC893" s="56"/>
      <c r="BD893" s="56"/>
    </row>
    <row r="894" spans="1:56">
      <c r="A894" s="91">
        <v>893</v>
      </c>
      <c r="B894" s="122">
        <v>0.33899107532452</v>
      </c>
      <c r="C894" s="122">
        <v>0.75682209459601779</v>
      </c>
      <c r="D894" s="122">
        <v>0.34242702805331016</v>
      </c>
      <c r="E894" s="122">
        <v>0.96535343725869249</v>
      </c>
      <c r="F894" s="122">
        <v>0.61048090678567957</v>
      </c>
      <c r="G894" s="122">
        <v>0.29685566271953645</v>
      </c>
      <c r="H894" s="122">
        <v>0.1360438763442029</v>
      </c>
      <c r="I894" s="122">
        <v>0.57842483354423946</v>
      </c>
      <c r="J894" s="122">
        <v>0.43763511732365235</v>
      </c>
      <c r="K894" s="100">
        <v>0.31429139331443712</v>
      </c>
      <c r="L894" s="101"/>
      <c r="M894" s="102">
        <v>893</v>
      </c>
      <c r="N894" s="125">
        <v>-0.41521823549408499</v>
      </c>
      <c r="O894" s="125">
        <v>0.69611660110997087</v>
      </c>
      <c r="P894" s="125">
        <v>-0.40584831504495678</v>
      </c>
      <c r="Q894" s="125">
        <v>1.8165038004889331</v>
      </c>
      <c r="R894" s="125">
        <v>0.28057266227778455</v>
      </c>
      <c r="S894" s="125">
        <v>-0.53346558874049899</v>
      </c>
      <c r="T894" s="125">
        <v>-1.098267377127514</v>
      </c>
      <c r="U894" s="122">
        <v>0.19786545472838504</v>
      </c>
      <c r="V894" s="122">
        <v>-0.15696778820599477</v>
      </c>
      <c r="W894" s="94">
        <v>-0.48372255100352374</v>
      </c>
      <c r="X894" s="56"/>
      <c r="Y894" s="95">
        <v>893</v>
      </c>
      <c r="Z894" s="122">
        <f>(幕後結果!$AB$2+幕後結果!$AB$4*幕後結果_最佳化!$N1895)*12/3</f>
        <v>-2.2526657582395506</v>
      </c>
      <c r="AA894" s="122">
        <f>(幕後結果!$AC$2+幕後結果!$AC$4*幕後結果_最佳化!$O1895)*12/3</f>
        <v>0.72931377420058718</v>
      </c>
      <c r="AB894" s="122">
        <f>(幕後結果!$AD$2+幕後結果!$AD$4*幕後結果_最佳化!$P1895)*12/3</f>
        <v>-0.28344236550959906</v>
      </c>
      <c r="AC894" s="122">
        <f>(幕後結果!$AE$2+幕後結果!$AE$4*幕後結果_最佳化!$Q1895)*12/3</f>
        <v>2.1966037176373718</v>
      </c>
      <c r="AD894" s="122">
        <f>(幕後結果!$AF$2+幕後結果!$AF$4*幕後結果_最佳化!$R1895)*12/3</f>
        <v>1.938973257496895</v>
      </c>
      <c r="AE894" s="122">
        <f>(幕後結果!$AG$2+幕後結果!$AG$4*幕後結果_最佳化!$S1895)*12/3</f>
        <v>-5.5402347283122051E-2</v>
      </c>
      <c r="AF894" s="122">
        <f>(幕後結果!$AH$2+幕後結果!$AH$4*幕後結果_最佳化!$T1895)*12/3</f>
        <v>-0.61325393062125921</v>
      </c>
      <c r="AG894" s="122">
        <f>(幕後結果!$AI$2+幕後結果!$AI$4*幕後結果_最佳化!$U1895)*12/3</f>
        <v>0.32258124492332962</v>
      </c>
      <c r="AH894" s="122">
        <f>(幕後結果!$AJ$2+幕後結果!$AJ$4*幕後結果_最佳化!$V1895)*12/3</f>
        <v>0.48385372492030237</v>
      </c>
      <c r="AI894" s="96">
        <f>(幕後結果!$AK$2+幕後結果!$AK$4*幕後結果_最佳化!$W1895)*12/3</f>
        <v>-1.8433135186141341</v>
      </c>
      <c r="AJ894" s="56"/>
      <c r="AK894" s="56"/>
      <c r="AL894" s="56"/>
      <c r="AM894" s="104">
        <v>893</v>
      </c>
      <c r="AN894" s="122">
        <f t="shared" si="170"/>
        <v>9.9726531120853709E-2</v>
      </c>
      <c r="AO894" s="122">
        <f t="shared" si="171"/>
        <v>0.10012787881619696</v>
      </c>
      <c r="AP894" s="122">
        <f t="shared" si="172"/>
        <v>5.3513410738993621E-2</v>
      </c>
      <c r="AQ894" s="122">
        <f t="shared" si="173"/>
        <v>0.11736948405214723</v>
      </c>
      <c r="AR894" s="122">
        <f t="shared" si="174"/>
        <v>2.3124186593924533E-2</v>
      </c>
      <c r="AS894" s="122">
        <f t="shared" si="175"/>
        <v>0.14223796286116713</v>
      </c>
      <c r="AT894" s="122">
        <f t="shared" si="176"/>
        <v>0.12466585778047365</v>
      </c>
      <c r="AU894" s="122">
        <f t="shared" si="177"/>
        <v>0.13925843886121411</v>
      </c>
      <c r="AV894" s="122">
        <f t="shared" si="178"/>
        <v>6.3792284203066138E-2</v>
      </c>
      <c r="AW894" s="122">
        <f t="shared" si="179"/>
        <v>0.13618396497196281</v>
      </c>
      <c r="AX894" s="122">
        <f t="shared" si="180"/>
        <v>1</v>
      </c>
      <c r="AY894" s="122">
        <f>SUMPRODUCT(AN894:AW894,幕後結果_最佳化!$Z$1005:$AI$1005)</f>
        <v>-0.31036597542445832</v>
      </c>
      <c r="AZ894" s="122">
        <f>(SUMPRODUCT(AN894:AW894,MMULT(AN894:AW894,幕後結果!$AB$9:$AK$18)))*252</f>
        <v>5.9241956848867718E-2</v>
      </c>
      <c r="BA894" s="122">
        <f t="shared" si="181"/>
        <v>0.243396706733817</v>
      </c>
      <c r="BB894" s="98">
        <f t="shared" si="182"/>
        <v>-1.4513999805707984</v>
      </c>
      <c r="BC894" s="56"/>
      <c r="BD894" s="56"/>
    </row>
    <row r="895" spans="1:56">
      <c r="A895" s="91">
        <v>894</v>
      </c>
      <c r="B895" s="122">
        <v>0.14681112223366233</v>
      </c>
      <c r="C895" s="122">
        <v>0.2741811813700783</v>
      </c>
      <c r="D895" s="122">
        <v>0.77268218277157774</v>
      </c>
      <c r="E895" s="122">
        <v>0.60000580748286114</v>
      </c>
      <c r="F895" s="122">
        <v>0.80230203809317402</v>
      </c>
      <c r="G895" s="122">
        <v>0.43504195500846166</v>
      </c>
      <c r="H895" s="122">
        <v>0.40017410960724908</v>
      </c>
      <c r="I895" s="122">
        <v>0.77184021513505274</v>
      </c>
      <c r="J895" s="122">
        <v>0.95280295581653962</v>
      </c>
      <c r="K895" s="100">
        <v>2.564578036398335E-2</v>
      </c>
      <c r="L895" s="101"/>
      <c r="M895" s="102">
        <v>894</v>
      </c>
      <c r="N895" s="125">
        <v>-1.0502085389956863</v>
      </c>
      <c r="O895" s="125">
        <v>-0.60021589354210458</v>
      </c>
      <c r="P895" s="125">
        <v>0.74770911090904213</v>
      </c>
      <c r="Q895" s="125">
        <v>0.25336213511756778</v>
      </c>
      <c r="R895" s="125">
        <v>0.84987259427330453</v>
      </c>
      <c r="S895" s="125">
        <v>-0.16355190369611142</v>
      </c>
      <c r="T895" s="125">
        <v>-0.25289646760014917</v>
      </c>
      <c r="U895" s="122">
        <v>0.74492085019932752</v>
      </c>
      <c r="V895" s="122">
        <v>1.6726608100218106</v>
      </c>
      <c r="W895" s="94">
        <v>-1.9490323568077215</v>
      </c>
      <c r="X895" s="56"/>
      <c r="Y895" s="95">
        <v>894</v>
      </c>
      <c r="Z895" s="122">
        <f>(幕後結果!$AB$2+幕後結果!$AB$4*幕後結果_最佳化!$N1896)*12/3</f>
        <v>-2.903061839149172</v>
      </c>
      <c r="AA895" s="122">
        <f>(幕後結果!$AC$2+幕後結果!$AC$4*幕後結果_最佳化!$O1896)*12/3</f>
        <v>-0.65226507740532358</v>
      </c>
      <c r="AB895" s="122">
        <f>(幕後結果!$AD$2+幕後結果!$AD$4*幕後結果_最佳化!$P1896)*12/3</f>
        <v>0.34851419781038001</v>
      </c>
      <c r="AC895" s="122">
        <f>(幕後結果!$AE$2+幕後結果!$AE$4*幕後結果_最佳化!$Q1896)*12/3</f>
        <v>0.54986438050057551</v>
      </c>
      <c r="AD895" s="122">
        <f>(幕後結果!$AF$2+幕後結果!$AF$4*幕後結果_最佳化!$R1896)*12/3</f>
        <v>2.8520819743383767</v>
      </c>
      <c r="AE895" s="122">
        <f>(幕後結果!$AG$2+幕後結果!$AG$4*幕後結果_最佳化!$S1896)*12/3</f>
        <v>-0.42831563336533912</v>
      </c>
      <c r="AF895" s="122">
        <f>(幕後結果!$AH$2+幕後結果!$AH$4*幕後結果_最佳化!$T1896)*12/3</f>
        <v>-0.31283822327706867</v>
      </c>
      <c r="AG895" s="122">
        <f>(幕後結果!$AI$2+幕後結果!$AI$4*幕後結果_最佳化!$U1896)*12/3</f>
        <v>0.19262896105524974</v>
      </c>
      <c r="AH895" s="122">
        <f>(幕後結果!$AJ$2+幕後結果!$AJ$4*幕後結果_最佳化!$V1896)*12/3</f>
        <v>1.8863661186436562</v>
      </c>
      <c r="AI895" s="96">
        <f>(幕後結果!$AK$2+幕後結果!$AK$4*幕後結果_最佳化!$W1896)*12/3</f>
        <v>-3.6665838598843252</v>
      </c>
      <c r="AJ895" s="56"/>
      <c r="AK895" s="56"/>
      <c r="AL895" s="56"/>
      <c r="AM895" s="104">
        <v>894</v>
      </c>
      <c r="AN895" s="122">
        <f t="shared" si="170"/>
        <v>0.12298375168913891</v>
      </c>
      <c r="AO895" s="122">
        <f t="shared" si="171"/>
        <v>0.10902471461414366</v>
      </c>
      <c r="AP895" s="122">
        <f t="shared" si="172"/>
        <v>0.15264627391177452</v>
      </c>
      <c r="AQ895" s="122">
        <f t="shared" si="173"/>
        <v>0.10351529942167244</v>
      </c>
      <c r="AR895" s="122">
        <f t="shared" si="174"/>
        <v>0.10265775290060708</v>
      </c>
      <c r="AS895" s="122">
        <f t="shared" si="175"/>
        <v>8.5703260155754302E-2</v>
      </c>
      <c r="AT895" s="122">
        <f t="shared" si="176"/>
        <v>0.15281294664203518</v>
      </c>
      <c r="AU895" s="122">
        <f t="shared" si="177"/>
        <v>4.3477649413225976E-3</v>
      </c>
      <c r="AV895" s="122">
        <f t="shared" si="178"/>
        <v>3.6549516872342244E-2</v>
      </c>
      <c r="AW895" s="122">
        <f t="shared" si="179"/>
        <v>0.12975871885120907</v>
      </c>
      <c r="AX895" s="122">
        <f t="shared" si="180"/>
        <v>1</v>
      </c>
      <c r="AY895" s="122">
        <f>SUMPRODUCT(AN895:AW895,幕後結果_最佳化!$Z$1005:$AI$1005)</f>
        <v>-0.239720183586628</v>
      </c>
      <c r="AZ895" s="122">
        <f>(SUMPRODUCT(AN895:AW895,MMULT(AN895:AW895,幕後結果!$AB$9:$AK$18)))*252</f>
        <v>6.7636588395541805E-2</v>
      </c>
      <c r="BA895" s="122">
        <f t="shared" si="181"/>
        <v>0.26007035278082313</v>
      </c>
      <c r="BB895" s="98">
        <f t="shared" si="182"/>
        <v>-1.0867066567361061</v>
      </c>
      <c r="BC895" s="56"/>
      <c r="BD895" s="56"/>
    </row>
    <row r="896" spans="1:56">
      <c r="A896" s="91">
        <v>895</v>
      </c>
      <c r="B896" s="122">
        <v>0.87295669460788172</v>
      </c>
      <c r="C896" s="122">
        <v>0.17189081669390327</v>
      </c>
      <c r="D896" s="122">
        <v>0.38729519065470397</v>
      </c>
      <c r="E896" s="122">
        <v>0.739474880329682</v>
      </c>
      <c r="F896" s="122">
        <v>0.98248012913532201</v>
      </c>
      <c r="G896" s="122">
        <v>0.18047193609871792</v>
      </c>
      <c r="H896" s="122">
        <v>0.18346066716753295</v>
      </c>
      <c r="I896" s="122">
        <v>0.37628139491989132</v>
      </c>
      <c r="J896" s="122">
        <v>0.79785393367917989</v>
      </c>
      <c r="K896" s="100">
        <v>0.65371284574753385</v>
      </c>
      <c r="L896" s="101"/>
      <c r="M896" s="102">
        <v>895</v>
      </c>
      <c r="N896" s="125">
        <v>1.1404794466069319</v>
      </c>
      <c r="O896" s="125">
        <v>-0.94671969187604654</v>
      </c>
      <c r="P896" s="125">
        <v>-0.28637570386757455</v>
      </c>
      <c r="Q896" s="125">
        <v>0.6417273323023821</v>
      </c>
      <c r="R896" s="125">
        <v>2.1078988269033645</v>
      </c>
      <c r="S896" s="125">
        <v>-0.91356802889307609</v>
      </c>
      <c r="T896" s="125">
        <v>-0.90225516912128501</v>
      </c>
      <c r="U896" s="122">
        <v>-0.31526192715182272</v>
      </c>
      <c r="V896" s="122">
        <v>0.83398021562495994</v>
      </c>
      <c r="W896" s="94">
        <v>0.39536395221934584</v>
      </c>
      <c r="X896" s="56"/>
      <c r="Y896" s="95">
        <v>895</v>
      </c>
      <c r="Z896" s="122">
        <f>(幕後結果!$AB$2+幕後結果!$AB$4*幕後結果_最佳化!$N1897)*12/3</f>
        <v>-0.65922461443138869</v>
      </c>
      <c r="AA896" s="122">
        <f>(幕後結果!$AC$2+幕後結果!$AC$4*幕後結果_最佳化!$O1897)*12/3</f>
        <v>-0.98228992214451649</v>
      </c>
      <c r="AB896" s="122">
        <f>(幕後結果!$AD$2+幕後結果!$AD$4*幕後結果_最佳化!$P1897)*12/3</f>
        <v>-0.581922805973355</v>
      </c>
      <c r="AC896" s="122">
        <f>(幕後結果!$AE$2+幕後結果!$AE$4*幕後結果_最佳化!$Q1897)*12/3</f>
        <v>0.70297058675584179</v>
      </c>
      <c r="AD896" s="122">
        <f>(幕後結果!$AF$2+幕後結果!$AF$4*幕後結果_最佳化!$R1897)*12/3</f>
        <v>5.1159418757081401</v>
      </c>
      <c r="AE896" s="122">
        <f>(幕後結果!$AG$2+幕後結果!$AG$4*幕後結果_最佳化!$S1897)*12/3</f>
        <v>-0.63024105714650458</v>
      </c>
      <c r="AF896" s="122">
        <f>(幕後結果!$AH$2+幕後結果!$AH$4*幕後結果_最佳化!$T1897)*12/3</f>
        <v>-0.47776996959871831</v>
      </c>
      <c r="AG896" s="122">
        <f>(幕後結果!$AI$2+幕後結果!$AI$4*幕後結果_最佳化!$U1897)*12/3</f>
        <v>-0.54093794338821566</v>
      </c>
      <c r="AH896" s="122">
        <f>(幕後結果!$AJ$2+幕後結果!$AJ$4*幕後結果_最佳化!$V1897)*12/3</f>
        <v>1.5422116073128922</v>
      </c>
      <c r="AI896" s="96">
        <f>(幕後結果!$AK$2+幕後結果!$AK$4*幕後結果_最佳化!$W1897)*12/3</f>
        <v>-1.1585009781816271</v>
      </c>
      <c r="AJ896" s="56"/>
      <c r="AK896" s="56"/>
      <c r="AL896" s="56"/>
      <c r="AM896" s="104">
        <v>895</v>
      </c>
      <c r="AN896" s="122">
        <f t="shared" si="170"/>
        <v>5.3941369911615647E-2</v>
      </c>
      <c r="AO896" s="122">
        <f t="shared" si="171"/>
        <v>0.15806471538261976</v>
      </c>
      <c r="AP896" s="122">
        <f t="shared" si="172"/>
        <v>0.11201228932701437</v>
      </c>
      <c r="AQ896" s="122">
        <f t="shared" si="173"/>
        <v>0.1596838256817584</v>
      </c>
      <c r="AR896" s="122">
        <f t="shared" si="174"/>
        <v>0.12398322585407717</v>
      </c>
      <c r="AS896" s="122">
        <f t="shared" si="175"/>
        <v>0.12006671752403328</v>
      </c>
      <c r="AT896" s="122">
        <f t="shared" si="176"/>
        <v>0.1430642691730456</v>
      </c>
      <c r="AU896" s="122">
        <f t="shared" si="177"/>
        <v>5.4230768136728759E-2</v>
      </c>
      <c r="AV896" s="122">
        <f t="shared" si="178"/>
        <v>3.419076926789006E-2</v>
      </c>
      <c r="AW896" s="122">
        <f t="shared" si="179"/>
        <v>4.0762049741216916E-2</v>
      </c>
      <c r="AX896" s="122">
        <f t="shared" si="180"/>
        <v>1.0000000000000002</v>
      </c>
      <c r="AY896" s="122">
        <f>SUMPRODUCT(AN896:AW896,幕後結果_最佳化!$Z$1005:$AI$1005)</f>
        <v>4.8533444807789927E-2</v>
      </c>
      <c r="AZ896" s="122">
        <f>(SUMPRODUCT(AN896:AW896,MMULT(AN896:AW896,幕後結果!$AB$9:$AK$18)))*252</f>
        <v>6.7190745954476105E-2</v>
      </c>
      <c r="BA896" s="122">
        <f t="shared" si="181"/>
        <v>0.25921177819396268</v>
      </c>
      <c r="BB896" s="98">
        <f t="shared" si="182"/>
        <v>2.1732981606933537E-2</v>
      </c>
      <c r="BC896" s="56"/>
      <c r="BD896" s="56"/>
    </row>
    <row r="897" spans="1:56">
      <c r="A897" s="91">
        <v>896</v>
      </c>
      <c r="B897" s="122">
        <v>0.25280513015398753</v>
      </c>
      <c r="C897" s="122">
        <v>0.61070864911727352</v>
      </c>
      <c r="D897" s="122">
        <v>0.84309462214446418</v>
      </c>
      <c r="E897" s="122">
        <v>5.0073695566817733E-2</v>
      </c>
      <c r="F897" s="122">
        <v>9.7504606356013657E-3</v>
      </c>
      <c r="G897" s="122">
        <v>0.25740990387111218</v>
      </c>
      <c r="H897" s="122">
        <v>0.12028968984943633</v>
      </c>
      <c r="I897" s="122">
        <v>0.58345623345240116</v>
      </c>
      <c r="J897" s="122">
        <v>0.10234985550839459</v>
      </c>
      <c r="K897" s="100">
        <v>9.4416951574892716E-2</v>
      </c>
      <c r="L897" s="101"/>
      <c r="M897" s="102">
        <v>896</v>
      </c>
      <c r="N897" s="125">
        <v>-0.66568844569056951</v>
      </c>
      <c r="O897" s="125">
        <v>0.28116649476533628</v>
      </c>
      <c r="P897" s="125">
        <v>1.0072581075565101</v>
      </c>
      <c r="Q897" s="125">
        <v>-1.6441394965266807</v>
      </c>
      <c r="R897" s="125">
        <v>-2.3358143139961438</v>
      </c>
      <c r="S897" s="125">
        <v>-0.65135119504100303</v>
      </c>
      <c r="T897" s="125">
        <v>-1.1735398661180121</v>
      </c>
      <c r="U897" s="122">
        <v>0.21074336624258244</v>
      </c>
      <c r="V897" s="122">
        <v>-1.2682751418152478</v>
      </c>
      <c r="W897" s="94">
        <v>-1.3140365543572523</v>
      </c>
      <c r="X897" s="56"/>
      <c r="Y897" s="95">
        <v>896</v>
      </c>
      <c r="Z897" s="122">
        <f>(幕後結果!$AB$2+幕後結果!$AB$4*幕後結果_最佳化!$N1898)*12/3</f>
        <v>-2.509212735725785</v>
      </c>
      <c r="AA897" s="122">
        <f>(幕後結果!$AC$2+幕後結果!$AC$4*幕後結果_最佳化!$O1898)*12/3</f>
        <v>0.28629132780452105</v>
      </c>
      <c r="AB897" s="122">
        <f>(幕後結果!$AD$2+幕後結果!$AD$4*幕後結果_最佳化!$P1898)*12/3</f>
        <v>1.1059551117357931</v>
      </c>
      <c r="AC897" s="122">
        <f>(幕後結果!$AE$2+幕後結果!$AE$4*幕後結果_最佳化!$Q1898)*12/3</f>
        <v>-0.96837893761415383</v>
      </c>
      <c r="AD897" s="122">
        <f>(幕後結果!$AF$2+幕後結果!$AF$4*幕後結果_最佳化!$R1898)*12/3</f>
        <v>-3.2106037450403613</v>
      </c>
      <c r="AE897" s="122">
        <f>(幕後結果!$AG$2+幕後結果!$AG$4*幕後結果_最佳化!$S1898)*12/3</f>
        <v>-0.79251514801139644</v>
      </c>
      <c r="AF897" s="122">
        <f>(幕後結果!$AH$2+幕後結果!$AH$4*幕後結果_最佳化!$T1898)*12/3</f>
        <v>-1.055273050868178</v>
      </c>
      <c r="AG897" s="122">
        <f>(幕後結果!$AI$2+幕後結果!$AI$4*幕後結果_最佳化!$U1898)*12/3</f>
        <v>-5.1092880789222805E-2</v>
      </c>
      <c r="AH897" s="122">
        <f>(幕後結果!$AJ$2+幕後結果!$AJ$4*幕後結果_最佳化!$V1898)*12/3</f>
        <v>-0.29798837569555314</v>
      </c>
      <c r="AI897" s="96">
        <f>(幕後結果!$AK$2+幕後結果!$AK$4*幕後結果_最佳化!$W1898)*12/3</f>
        <v>-3.1414740088183319</v>
      </c>
      <c r="AJ897" s="56"/>
      <c r="AK897" s="56"/>
      <c r="AL897" s="56"/>
      <c r="AM897" s="104">
        <v>896</v>
      </c>
      <c r="AN897" s="122">
        <f t="shared" si="170"/>
        <v>0.14750787164627724</v>
      </c>
      <c r="AO897" s="122">
        <f t="shared" si="171"/>
        <v>1.3118797496088524E-2</v>
      </c>
      <c r="AP897" s="122">
        <f t="shared" si="172"/>
        <v>9.802708095256249E-2</v>
      </c>
      <c r="AQ897" s="122">
        <f t="shared" si="173"/>
        <v>0.16297146587100667</v>
      </c>
      <c r="AR897" s="122">
        <f t="shared" si="174"/>
        <v>4.0169388687990262E-2</v>
      </c>
      <c r="AS897" s="122">
        <f t="shared" si="175"/>
        <v>5.2817882578111562E-2</v>
      </c>
      <c r="AT897" s="122">
        <f t="shared" si="176"/>
        <v>0.19390531490521343</v>
      </c>
      <c r="AU897" s="122">
        <f t="shared" si="177"/>
        <v>7.3279207245139227E-2</v>
      </c>
      <c r="AV897" s="122">
        <f t="shared" si="178"/>
        <v>0.13660721178416921</v>
      </c>
      <c r="AW897" s="122">
        <f t="shared" si="179"/>
        <v>8.1595778833441532E-2</v>
      </c>
      <c r="AX897" s="122">
        <f t="shared" si="180"/>
        <v>1.0000000000000002</v>
      </c>
      <c r="AY897" s="122">
        <f>SUMPRODUCT(AN897:AW897,幕後結果_最佳化!$Z$1005:$AI$1005)</f>
        <v>-0.17594022416366317</v>
      </c>
      <c r="AZ897" s="122">
        <f>(SUMPRODUCT(AN897:AW897,MMULT(AN897:AW897,幕後結果!$AB$9:$AK$18)))*252</f>
        <v>5.4440927570332365E-2</v>
      </c>
      <c r="BA897" s="122">
        <f t="shared" si="181"/>
        <v>0.23332579705281703</v>
      </c>
      <c r="BB897" s="98">
        <f t="shared" si="182"/>
        <v>-0.93791696815301218</v>
      </c>
      <c r="BC897" s="56"/>
      <c r="BD897" s="56"/>
    </row>
    <row r="898" spans="1:56">
      <c r="A898" s="91">
        <v>897</v>
      </c>
      <c r="B898" s="122">
        <v>0.11732881398306572</v>
      </c>
      <c r="C898" s="122">
        <v>0.38046699390953509</v>
      </c>
      <c r="D898" s="122">
        <v>5.0276985216297643E-3</v>
      </c>
      <c r="E898" s="122">
        <v>0.35797146421496406</v>
      </c>
      <c r="F898" s="122">
        <v>0.20366195654650565</v>
      </c>
      <c r="G898" s="122">
        <v>0.17648689709665555</v>
      </c>
      <c r="H898" s="122">
        <v>0.7408563322535977</v>
      </c>
      <c r="I898" s="122">
        <v>6.5099056020419876E-2</v>
      </c>
      <c r="J898" s="122">
        <v>0.79373003041673384</v>
      </c>
      <c r="K898" s="100">
        <v>0.5488663366403288</v>
      </c>
      <c r="L898" s="101"/>
      <c r="M898" s="102">
        <v>897</v>
      </c>
      <c r="N898" s="125">
        <v>-1.1884462911446925</v>
      </c>
      <c r="O898" s="125">
        <v>-0.30425452468535447</v>
      </c>
      <c r="P898" s="125">
        <v>-2.5739184516148002</v>
      </c>
      <c r="Q898" s="125">
        <v>-0.3638862825233653</v>
      </c>
      <c r="R898" s="125">
        <v>-0.82861214558003293</v>
      </c>
      <c r="S898" s="125">
        <v>-0.92883656026012618</v>
      </c>
      <c r="T898" s="125">
        <v>0.64598767790455491</v>
      </c>
      <c r="U898" s="122">
        <v>-1.5133211139536349</v>
      </c>
      <c r="V898" s="122">
        <v>0.81943207839116716</v>
      </c>
      <c r="W898" s="94">
        <v>0.12279766071621513</v>
      </c>
      <c r="X898" s="56"/>
      <c r="Y898" s="95">
        <v>897</v>
      </c>
      <c r="Z898" s="122">
        <f>(幕後結果!$AB$2+幕後結果!$AB$4*幕後結果_最佳化!$N1899)*12/3</f>
        <v>-3.0446534378486674</v>
      </c>
      <c r="AA898" s="122">
        <f>(幕後結果!$AC$2+幕後結果!$AC$4*幕後結果_最佳化!$O1899)*12/3</f>
        <v>-0.34155252254001106</v>
      </c>
      <c r="AB898" s="122">
        <f>(幕後結果!$AD$2+幕後結果!$AD$4*幕後結果_最佳化!$P1899)*12/3</f>
        <v>-3.3520498123678357</v>
      </c>
      <c r="AC898" s="122">
        <f>(幕後結果!$AE$2+幕後結果!$AE$4*幕後結果_最佳化!$Q1899)*12/3</f>
        <v>-1.73596858258529</v>
      </c>
      <c r="AD898" s="122">
        <f>(幕後結果!$AF$2+幕後結果!$AF$4*幕後結果_最佳化!$R1899)*12/3</f>
        <v>-1.6859461325115754</v>
      </c>
      <c r="AE898" s="122">
        <f>(幕後結果!$AG$2+幕後結果!$AG$4*幕後結果_最佳化!$S1899)*12/3</f>
        <v>-0.60016026471196415</v>
      </c>
      <c r="AF898" s="122">
        <f>(幕後結果!$AH$2+幕後結果!$AH$4*幕後結果_最佳化!$T1899)*12/3</f>
        <v>0.43559094737634391</v>
      </c>
      <c r="AG898" s="122">
        <f>(幕後結果!$AI$2+幕後結果!$AI$4*幕後結果_最佳化!$U1899)*12/3</f>
        <v>-2.8874561505855083</v>
      </c>
      <c r="AH898" s="122">
        <f>(幕後結果!$AJ$2+幕後結果!$AJ$4*幕後結果_最佳化!$V1899)*12/3</f>
        <v>1.6978706916046535</v>
      </c>
      <c r="AI898" s="96">
        <f>(幕後結果!$AK$2+幕後結果!$AK$4*幕後結果_最佳化!$W1899)*12/3</f>
        <v>-4.174343316074669</v>
      </c>
      <c r="AJ898" s="56"/>
      <c r="AK898" s="56"/>
      <c r="AL898" s="56"/>
      <c r="AM898" s="104">
        <v>897</v>
      </c>
      <c r="AN898" s="122">
        <f t="shared" si="170"/>
        <v>1.7587110515411397E-2</v>
      </c>
      <c r="AO898" s="122">
        <f t="shared" si="171"/>
        <v>0.15979998733873479</v>
      </c>
      <c r="AP898" s="122">
        <f t="shared" si="172"/>
        <v>8.7995263832160928E-2</v>
      </c>
      <c r="AQ898" s="122">
        <f t="shared" si="173"/>
        <v>9.4421355619264374E-2</v>
      </c>
      <c r="AR898" s="122">
        <f t="shared" si="174"/>
        <v>4.3719254776019983E-2</v>
      </c>
      <c r="AS898" s="122">
        <f t="shared" si="175"/>
        <v>0.18187245298942831</v>
      </c>
      <c r="AT898" s="122">
        <f t="shared" si="176"/>
        <v>7.6456541266982023E-2</v>
      </c>
      <c r="AU898" s="122">
        <f t="shared" si="177"/>
        <v>0.1628290049770216</v>
      </c>
      <c r="AV898" s="122">
        <f t="shared" si="178"/>
        <v>1.5690583905478804E-3</v>
      </c>
      <c r="AW898" s="122">
        <f t="shared" si="179"/>
        <v>0.17374997029442862</v>
      </c>
      <c r="AX898" s="122">
        <f t="shared" si="180"/>
        <v>0.99999999999999989</v>
      </c>
      <c r="AY898" s="122">
        <f>SUMPRODUCT(AN898:AW898,幕後結果_最佳化!$Z$1005:$AI$1005)</f>
        <v>-0.27947054740295901</v>
      </c>
      <c r="AZ898" s="122">
        <f>(SUMPRODUCT(AN898:AW898,MMULT(AN898:AW898,幕後結果!$AB$9:$AK$18)))*252</f>
        <v>8.0878340331757156E-2</v>
      </c>
      <c r="BA898" s="122">
        <f t="shared" si="181"/>
        <v>0.28439117484858273</v>
      </c>
      <c r="BB898" s="98">
        <f t="shared" si="182"/>
        <v>-1.1335462416321374</v>
      </c>
      <c r="BC898" s="56"/>
      <c r="BD898" s="56"/>
    </row>
    <row r="899" spans="1:56">
      <c r="A899" s="91">
        <v>898</v>
      </c>
      <c r="B899" s="122">
        <v>0.62412193138270133</v>
      </c>
      <c r="C899" s="122">
        <v>0.59607613816095473</v>
      </c>
      <c r="D899" s="122">
        <v>0.34458800375038012</v>
      </c>
      <c r="E899" s="122">
        <v>0.88437523676603558</v>
      </c>
      <c r="F899" s="122">
        <v>0.64454803190006849</v>
      </c>
      <c r="G899" s="122">
        <v>0.39564516776924208</v>
      </c>
      <c r="H899" s="122">
        <v>0.41228807624158925</v>
      </c>
      <c r="I899" s="122">
        <v>0.39553111816615627</v>
      </c>
      <c r="J899" s="122">
        <v>0.73378852127069982</v>
      </c>
      <c r="K899" s="100">
        <v>0.30634966880513836</v>
      </c>
      <c r="L899" s="101"/>
      <c r="M899" s="102">
        <v>898</v>
      </c>
      <c r="N899" s="125">
        <v>0.31632460490847392</v>
      </c>
      <c r="O899" s="125">
        <v>0.24320354126520699</v>
      </c>
      <c r="P899" s="125">
        <v>-0.39997353760714788</v>
      </c>
      <c r="Q899" s="125">
        <v>1.1971463250824226</v>
      </c>
      <c r="R899" s="125">
        <v>0.37064234768755511</v>
      </c>
      <c r="S899" s="125">
        <v>-0.2646354146235575</v>
      </c>
      <c r="T899" s="125">
        <v>-0.22166310636761768</v>
      </c>
      <c r="U899" s="122">
        <v>-0.26493149387029902</v>
      </c>
      <c r="V899" s="122">
        <v>0.62431161497798227</v>
      </c>
      <c r="W899" s="94">
        <v>-0.50622410114853567</v>
      </c>
      <c r="X899" s="56"/>
      <c r="Y899" s="95">
        <v>898</v>
      </c>
      <c r="Z899" s="122">
        <f>(幕後結果!$AB$2+幕後結果!$AB$4*幕後結果_最佳化!$N1900)*12/3</f>
        <v>-1.5033746371128212</v>
      </c>
      <c r="AA899" s="122">
        <f>(幕後結果!$AC$2+幕後結果!$AC$4*幕後結果_最佳化!$O1900)*12/3</f>
        <v>0.26247680009161867</v>
      </c>
      <c r="AB899" s="122">
        <f>(幕後結果!$AD$2+幕後結果!$AD$4*幕後結果_最佳化!$P1900)*12/3</f>
        <v>-0.34049982674863921</v>
      </c>
      <c r="AC899" s="122">
        <f>(幕後結果!$AE$2+幕後結果!$AE$4*幕後結果_最佳化!$Q1900)*12/3</f>
        <v>1.5088833323707815</v>
      </c>
      <c r="AD899" s="122">
        <f>(幕後結果!$AF$2+幕後結果!$AF$4*幕後結果_最佳化!$R1900)*12/3</f>
        <v>2.0201839160013315</v>
      </c>
      <c r="AE899" s="122">
        <f>(幕後結果!$AG$2+幕後結果!$AG$4*幕後結果_最佳化!$S1900)*12/3</f>
        <v>3.3005505379624683E-2</v>
      </c>
      <c r="AF899" s="122">
        <f>(幕後結果!$AH$2+幕後結果!$AH$4*幕後結果_最佳化!$T1900)*12/3</f>
        <v>0.16708130027340917</v>
      </c>
      <c r="AG899" s="122">
        <f>(幕後結果!$AI$2+幕後結果!$AI$4*幕後結果_最佳化!$U1900)*12/3</f>
        <v>-0.39878397311319547</v>
      </c>
      <c r="AH899" s="122">
        <f>(幕後結果!$AJ$2+幕後結果!$AJ$4*幕後結果_最佳化!$V1900)*12/3</f>
        <v>1.5078183199227995</v>
      </c>
      <c r="AI899" s="96">
        <f>(幕後結果!$AK$2+幕後結果!$AK$4*幕後結果_最佳化!$W1900)*12/3</f>
        <v>-2.4473661564922438</v>
      </c>
      <c r="AJ899" s="56"/>
      <c r="AK899" s="56"/>
      <c r="AL899" s="56"/>
      <c r="AM899" s="104">
        <v>898</v>
      </c>
      <c r="AN899" s="122">
        <f t="shared" si="170"/>
        <v>1.1649173193394704E-2</v>
      </c>
      <c r="AO899" s="122">
        <f t="shared" si="171"/>
        <v>0.18761981343054032</v>
      </c>
      <c r="AP899" s="122">
        <f t="shared" si="172"/>
        <v>7.0868821298864362E-2</v>
      </c>
      <c r="AQ899" s="122">
        <f t="shared" si="173"/>
        <v>0.19115280232574386</v>
      </c>
      <c r="AR899" s="122">
        <f t="shared" si="174"/>
        <v>0.1881225099293298</v>
      </c>
      <c r="AS899" s="122">
        <f t="shared" si="175"/>
        <v>0.19787584134207162</v>
      </c>
      <c r="AT899" s="122">
        <f t="shared" si="176"/>
        <v>7.1651311820764927E-3</v>
      </c>
      <c r="AU899" s="122">
        <f t="shared" si="177"/>
        <v>0.10824448745639877</v>
      </c>
      <c r="AV899" s="122">
        <f t="shared" si="178"/>
        <v>3.0243016989012623E-2</v>
      </c>
      <c r="AW899" s="122">
        <f t="shared" si="179"/>
        <v>7.0584028525674681E-3</v>
      </c>
      <c r="AX899" s="122">
        <f t="shared" si="180"/>
        <v>1</v>
      </c>
      <c r="AY899" s="122">
        <f>SUMPRODUCT(AN899:AW899,幕後結果_最佳化!$Z$1005:$AI$1005)</f>
        <v>0.20313545807719435</v>
      </c>
      <c r="AZ899" s="122">
        <f>(SUMPRODUCT(AN899:AW899,MMULT(AN899:AW899,幕後結果!$AB$9:$AK$18)))*252</f>
        <v>8.1714442632728854E-2</v>
      </c>
      <c r="BA899" s="122">
        <f t="shared" si="181"/>
        <v>0.28585738163064611</v>
      </c>
      <c r="BB899" s="98">
        <f t="shared" si="182"/>
        <v>0.5605433631384521</v>
      </c>
      <c r="BC899" s="56"/>
      <c r="BD899" s="56"/>
    </row>
    <row r="900" spans="1:56">
      <c r="A900" s="91">
        <v>899</v>
      </c>
      <c r="B900" s="122">
        <v>0.41283050861388304</v>
      </c>
      <c r="C900" s="122">
        <v>0.91569189661659922</v>
      </c>
      <c r="D900" s="122">
        <v>0.84099026647143571</v>
      </c>
      <c r="E900" s="122">
        <v>0.55556671544632952</v>
      </c>
      <c r="F900" s="122">
        <v>0.20524958771903856</v>
      </c>
      <c r="G900" s="122">
        <v>0.81219198085112954</v>
      </c>
      <c r="H900" s="122">
        <v>0.39651781716210399</v>
      </c>
      <c r="I900" s="122">
        <v>0.4245786680164958</v>
      </c>
      <c r="J900" s="122">
        <v>0.4334146404192496</v>
      </c>
      <c r="K900" s="100">
        <v>0.70412450489161227</v>
      </c>
      <c r="L900" s="101"/>
      <c r="M900" s="102">
        <v>899</v>
      </c>
      <c r="N900" s="125">
        <v>-0.22026982753857116</v>
      </c>
      <c r="O900" s="125">
        <v>1.3766638288864281</v>
      </c>
      <c r="P900" s="125">
        <v>0.99853610255212555</v>
      </c>
      <c r="Q900" s="125">
        <v>0.13973854698077029</v>
      </c>
      <c r="R900" s="125">
        <v>-0.823015506447765</v>
      </c>
      <c r="S900" s="125">
        <v>0.88600276304404024</v>
      </c>
      <c r="T900" s="125">
        <v>-0.26237073285088419</v>
      </c>
      <c r="U900" s="122">
        <v>-0.19019371487803907</v>
      </c>
      <c r="V900" s="122">
        <v>-0.1676873089032741</v>
      </c>
      <c r="W900" s="94">
        <v>0.53630034788855618</v>
      </c>
      <c r="X900" s="56"/>
      <c r="Y900" s="95">
        <v>899</v>
      </c>
      <c r="Z900" s="122">
        <f>(幕後結果!$AB$2+幕後結果!$AB$4*幕後結果_最佳化!$N1901)*12/3</f>
        <v>-2.0529876217158223</v>
      </c>
      <c r="AA900" s="122">
        <f>(幕後結果!$AC$2+幕後結果!$AC$4*幕後結果_最佳化!$O1901)*12/3</f>
        <v>1.4523111603334939</v>
      </c>
      <c r="AB900" s="122">
        <f>(幕後結果!$AD$2+幕後結果!$AD$4*幕後結果_最佳化!$P1901)*12/3</f>
        <v>1.6617838765665491</v>
      </c>
      <c r="AC900" s="122">
        <f>(幕後結果!$AE$2+幕後結果!$AE$4*幕後結果_最佳化!$Q1901)*12/3</f>
        <v>1.397862520375871</v>
      </c>
      <c r="AD900" s="122">
        <f>(幕後結果!$AF$2+幕後結果!$AF$4*幕後結果_最佳化!$R1901)*12/3</f>
        <v>0.12537836131160596</v>
      </c>
      <c r="AE900" s="122">
        <f>(幕後結果!$AG$2+幕後結果!$AG$4*幕後結果_最佳化!$S1901)*12/3</f>
        <v>0.58355232576991944</v>
      </c>
      <c r="AF900" s="122">
        <f>(幕後結果!$AH$2+幕後結果!$AH$4*幕後結果_最佳化!$T1901)*12/3</f>
        <v>0.12957783729512784</v>
      </c>
      <c r="AG900" s="122">
        <f>(幕後結果!$AI$2+幕後結果!$AI$4*幕後結果_最佳化!$U1901)*12/3</f>
        <v>0.33596595971123283</v>
      </c>
      <c r="AH900" s="122">
        <f>(幕後結果!$AJ$2+幕後結果!$AJ$4*幕後結果_最佳化!$V1901)*12/3</f>
        <v>0.97845671974637993</v>
      </c>
      <c r="AI900" s="96">
        <f>(幕後結果!$AK$2+幕後結果!$AK$4*幕後結果_最佳化!$W1901)*12/3</f>
        <v>-0.45877068521235387</v>
      </c>
      <c r="AJ900" s="56"/>
      <c r="AK900" s="56"/>
      <c r="AL900" s="56"/>
      <c r="AM900" s="104">
        <v>899</v>
      </c>
      <c r="AN900" s="122">
        <f t="shared" ref="AN900:AN963" si="183">B1901/SUM($B1901:$K1901)</f>
        <v>8.331853837078837E-2</v>
      </c>
      <c r="AO900" s="122">
        <f t="shared" ref="AO900:AO963" si="184">C1901/SUM($B1901:$K1901)</f>
        <v>0.11273441962100381</v>
      </c>
      <c r="AP900" s="122">
        <f t="shared" ref="AP900:AP963" si="185">D1901/SUM($B1901:$K1901)</f>
        <v>4.7942993214883184E-2</v>
      </c>
      <c r="AQ900" s="122">
        <f t="shared" ref="AQ900:AQ963" si="186">E1901/SUM($B1901:$K1901)</f>
        <v>5.5996388827440676E-3</v>
      </c>
      <c r="AR900" s="122">
        <f t="shared" ref="AR900:AR963" si="187">F1901/SUM($B1901:$K1901)</f>
        <v>0.18521035560013804</v>
      </c>
      <c r="AS900" s="122">
        <f t="shared" ref="AS900:AS963" si="188">G1901/SUM($B1901:$K1901)</f>
        <v>0.16467142042086855</v>
      </c>
      <c r="AT900" s="122">
        <f t="shared" ref="AT900:AT963" si="189">H1901/SUM($B1901:$K1901)</f>
        <v>0.12648832776734095</v>
      </c>
      <c r="AU900" s="122">
        <f t="shared" ref="AU900:AU963" si="190">I1901/SUM($B1901:$K1901)</f>
        <v>0.10274207935513624</v>
      </c>
      <c r="AV900" s="122">
        <f t="shared" ref="AV900:AV963" si="191">J1901/SUM($B1901:$K1901)</f>
        <v>0.10763421695029171</v>
      </c>
      <c r="AW900" s="122">
        <f t="shared" ref="AW900:AW963" si="192">K1901/SUM($B1901:$K1901)</f>
        <v>6.3658009816804903E-2</v>
      </c>
      <c r="AX900" s="122">
        <f t="shared" ref="AX900:AX963" si="193">SUM(AN900:AW900)</f>
        <v>0.99999999999999989</v>
      </c>
      <c r="AY900" s="122">
        <f>SUMPRODUCT(AN900:AW900,幕後結果_最佳化!$Z$1005:$AI$1005)</f>
        <v>2.9361022271983783E-2</v>
      </c>
      <c r="AZ900" s="122">
        <f>(SUMPRODUCT(AN900:AW900,MMULT(AN900:AW900,幕後結果!$AB$9:$AK$18)))*252</f>
        <v>5.9802937215658485E-2</v>
      </c>
      <c r="BA900" s="122">
        <f t="shared" ref="BA900:BA963" si="194">AZ900^0.5</f>
        <v>0.24454639072302517</v>
      </c>
      <c r="BB900" s="98">
        <f t="shared" ref="BB900:BB963" si="195">(AY900-$BC$2)/$BA900</f>
        <v>-5.536363750038148E-2</v>
      </c>
      <c r="BC900" s="56"/>
      <c r="BD900" s="56"/>
    </row>
    <row r="901" spans="1:56">
      <c r="A901" s="91">
        <v>900</v>
      </c>
      <c r="B901" s="122">
        <v>0.62541797718466219</v>
      </c>
      <c r="C901" s="122">
        <v>0.61936595160269525</v>
      </c>
      <c r="D901" s="122">
        <v>0.24046306616167135</v>
      </c>
      <c r="E901" s="122">
        <v>0.72704756942434123</v>
      </c>
      <c r="F901" s="122">
        <v>0.78695443735982096</v>
      </c>
      <c r="G901" s="122">
        <v>0.33511561330924033</v>
      </c>
      <c r="H901" s="122">
        <v>0.3766390583464525</v>
      </c>
      <c r="I901" s="122">
        <v>0.96608058430584687</v>
      </c>
      <c r="J901" s="122">
        <v>0.58815986587179969</v>
      </c>
      <c r="K901" s="100">
        <v>0.4521697125955233</v>
      </c>
      <c r="L901" s="101"/>
      <c r="M901" s="102">
        <v>900</v>
      </c>
      <c r="N901" s="125">
        <v>0.31974183214579988</v>
      </c>
      <c r="O901" s="125">
        <v>0.30381597316812414</v>
      </c>
      <c r="P901" s="125">
        <v>-0.70481377924318978</v>
      </c>
      <c r="Q901" s="125">
        <v>0.60390792266564675</v>
      </c>
      <c r="R901" s="125">
        <v>0.79589834156651196</v>
      </c>
      <c r="S901" s="125">
        <v>-0.42583068392201717</v>
      </c>
      <c r="T901" s="125">
        <v>-0.314319859005042</v>
      </c>
      <c r="U901" s="122">
        <v>1.8260758896129272</v>
      </c>
      <c r="V901" s="122">
        <v>0.22281400413751637</v>
      </c>
      <c r="W901" s="94">
        <v>-0.12018143336736692</v>
      </c>
      <c r="X901" s="56"/>
      <c r="Y901" s="95">
        <v>900</v>
      </c>
      <c r="Z901" s="122">
        <f>(幕後結果!$AB$2+幕後結果!$AB$4*幕後結果_最佳化!$N1902)*12/3</f>
        <v>-1.4998745030312797</v>
      </c>
      <c r="AA901" s="122">
        <f>(幕後結果!$AC$2+幕後結果!$AC$4*幕後結果_最佳化!$O1902)*12/3</f>
        <v>0.32663804063705093</v>
      </c>
      <c r="AB901" s="122">
        <f>(幕後結果!$AD$2+幕後結果!$AD$4*幕後結果_最佳化!$P1902)*12/3</f>
        <v>-0.66237440124232561</v>
      </c>
      <c r="AC901" s="122">
        <f>(幕後結果!$AE$2+幕後結果!$AE$4*幕後結果_最佳化!$Q1902)*12/3</f>
        <v>0.73994966635802806</v>
      </c>
      <c r="AD901" s="122">
        <f>(幕後結果!$AF$2+幕後結果!$AF$4*幕後結果_最佳化!$R1902)*12/3</f>
        <v>2.5145848736993068</v>
      </c>
      <c r="AE901" s="122">
        <f>(幕後結果!$AG$2+幕後結果!$AG$4*幕後結果_最佳化!$S1902)*12/3</f>
        <v>-0.1645613694239656</v>
      </c>
      <c r="AF901" s="122">
        <f>(幕後結果!$AH$2+幕後結果!$AH$4*幕後結果_最佳化!$T1902)*12/3</f>
        <v>9.2277268069042143E-2</v>
      </c>
      <c r="AG901" s="122">
        <f>(幕後結果!$AI$2+幕後結果!$AI$4*幕後結果_最佳化!$U1902)*12/3</f>
        <v>1.756316600935391</v>
      </c>
      <c r="AH901" s="122">
        <f>(幕後結果!$AJ$2+幕後結果!$AJ$4*幕後結果_最佳化!$V1902)*12/3</f>
        <v>0.81831260970582742</v>
      </c>
      <c r="AI901" s="96">
        <f>(幕後結果!$AK$2+幕後結果!$AK$4*幕後結果_最佳化!$W1902)*12/3</f>
        <v>-0.30730082888696519</v>
      </c>
      <c r="AJ901" s="56"/>
      <c r="AK901" s="56"/>
      <c r="AL901" s="56"/>
      <c r="AM901" s="104">
        <v>900</v>
      </c>
      <c r="AN901" s="122">
        <f t="shared" si="183"/>
        <v>0.14446612732856565</v>
      </c>
      <c r="AO901" s="122">
        <f t="shared" si="184"/>
        <v>0.13791585260022812</v>
      </c>
      <c r="AP901" s="122">
        <f t="shared" si="185"/>
        <v>0.14022887729374814</v>
      </c>
      <c r="AQ901" s="122">
        <f t="shared" si="186"/>
        <v>5.5110214513223517E-2</v>
      </c>
      <c r="AR901" s="122">
        <f t="shared" si="187"/>
        <v>0.10715614933639633</v>
      </c>
      <c r="AS901" s="122">
        <f t="shared" si="188"/>
        <v>0.15231337773707959</v>
      </c>
      <c r="AT901" s="122">
        <f t="shared" si="189"/>
        <v>0.16080330726196504</v>
      </c>
      <c r="AU901" s="122">
        <f t="shared" si="190"/>
        <v>2.1998707532170248E-2</v>
      </c>
      <c r="AV901" s="122">
        <f t="shared" si="191"/>
        <v>1.4391206903078291E-4</v>
      </c>
      <c r="AW901" s="122">
        <f t="shared" si="192"/>
        <v>7.9863474327592457E-2</v>
      </c>
      <c r="AX901" s="122">
        <f t="shared" si="193"/>
        <v>0.99999999999999978</v>
      </c>
      <c r="AY901" s="122">
        <f>SUMPRODUCT(AN901:AW901,幕後結果_最佳化!$Z$1005:$AI$1005)</f>
        <v>-0.25009620256096754</v>
      </c>
      <c r="AZ901" s="122">
        <f>(SUMPRODUCT(AN901:AW901,MMULT(AN901:AW901,幕後結果!$AB$9:$AK$18)))*252</f>
        <v>6.0467489264403082E-2</v>
      </c>
      <c r="BA901" s="122">
        <f t="shared" si="194"/>
        <v>0.24590138117628188</v>
      </c>
      <c r="BB901" s="98">
        <f t="shared" si="195"/>
        <v>-1.1915191413704354</v>
      </c>
      <c r="BC901" s="56"/>
      <c r="BD901" s="56"/>
    </row>
    <row r="902" spans="1:56">
      <c r="A902" s="91">
        <v>901</v>
      </c>
      <c r="B902" s="122">
        <v>0.85343751644127419</v>
      </c>
      <c r="C902" s="122">
        <v>0.51158592440855144</v>
      </c>
      <c r="D902" s="122">
        <v>0.34924755891164438</v>
      </c>
      <c r="E902" s="122">
        <v>0.58009170337554106</v>
      </c>
      <c r="F902" s="122">
        <v>5.0921220103327336E-2</v>
      </c>
      <c r="G902" s="122">
        <v>0.61730558898288757</v>
      </c>
      <c r="H902" s="122">
        <v>0.74606737258244515</v>
      </c>
      <c r="I902" s="122">
        <v>0.1685516981065458</v>
      </c>
      <c r="J902" s="122">
        <v>0.11573595373084911</v>
      </c>
      <c r="K902" s="100">
        <v>0.60980881113381535</v>
      </c>
      <c r="L902" s="101"/>
      <c r="M902" s="102">
        <v>901</v>
      </c>
      <c r="N902" s="125">
        <v>1.0512909830712025</v>
      </c>
      <c r="O902" s="125">
        <v>2.904568926938942E-2</v>
      </c>
      <c r="P902" s="125">
        <v>-0.38735269716194026</v>
      </c>
      <c r="Q902" s="125">
        <v>0.20212808382601188</v>
      </c>
      <c r="R902" s="125">
        <v>-1.635986369187272</v>
      </c>
      <c r="S902" s="125">
        <v>0.29841188122078927</v>
      </c>
      <c r="T902" s="125">
        <v>0.66216535496179918</v>
      </c>
      <c r="U902" s="122">
        <v>-0.95990427150994384</v>
      </c>
      <c r="V902" s="122">
        <v>-1.1965758772669302</v>
      </c>
      <c r="W902" s="94">
        <v>0.27882076533629363</v>
      </c>
      <c r="X902" s="56"/>
      <c r="Y902" s="95">
        <v>901</v>
      </c>
      <c r="Z902" s="122">
        <f>(幕後結果!$AB$2+幕後結果!$AB$4*幕後結果_最佳化!$N1903)*12/3</f>
        <v>-0.75057691827935236</v>
      </c>
      <c r="AA902" s="122">
        <f>(幕後結果!$AC$2+幕後結果!$AC$4*幕後結果_最佳化!$O1903)*12/3</f>
        <v>4.8206993141128023E-2</v>
      </c>
      <c r="AB902" s="122">
        <f>(幕後結果!$AD$2+幕後結果!$AD$4*幕後結果_最佳化!$P1903)*12/3</f>
        <v>-0.28391342574322831</v>
      </c>
      <c r="AC902" s="122">
        <f>(幕後結果!$AE$2+幕後結果!$AE$4*幕後結果_最佳化!$Q1903)*12/3</f>
        <v>0.50725326528513492</v>
      </c>
      <c r="AD902" s="122">
        <f>(幕後結果!$AF$2+幕後結果!$AF$4*幕後結果_最佳化!$R1903)*12/3</f>
        <v>-1.7783900131330241</v>
      </c>
      <c r="AE902" s="122">
        <f>(幕後結果!$AG$2+幕後結果!$AG$4*幕後結果_最佳化!$S1903)*12/3</f>
        <v>0.39003034963518202</v>
      </c>
      <c r="AF902" s="122">
        <f>(幕後結果!$AH$2+幕後結果!$AH$4*幕後結果_最佳化!$T1903)*12/3</f>
        <v>0.87854574320497492</v>
      </c>
      <c r="AG902" s="122">
        <f>(幕後結果!$AI$2+幕後結果!$AI$4*幕後結果_最佳化!$U1903)*12/3</f>
        <v>-1.5864195528434191</v>
      </c>
      <c r="AH902" s="122">
        <f>(幕後結果!$AJ$2+幕後結果!$AJ$4*幕後結果_最佳化!$V1903)*12/3</f>
        <v>0.5932066966943278</v>
      </c>
      <c r="AI902" s="96">
        <f>(幕後結果!$AK$2+幕後結果!$AK$4*幕後結果_最佳化!$W1903)*12/3</f>
        <v>-2.4236758936480767</v>
      </c>
      <c r="AJ902" s="56"/>
      <c r="AK902" s="56"/>
      <c r="AL902" s="56"/>
      <c r="AM902" s="104">
        <v>901</v>
      </c>
      <c r="AN902" s="122">
        <f t="shared" si="183"/>
        <v>6.6361956516176976E-2</v>
      </c>
      <c r="AO902" s="122">
        <f t="shared" si="184"/>
        <v>0.14733757115937063</v>
      </c>
      <c r="AP902" s="122">
        <f t="shared" si="185"/>
        <v>9.6340185863303618E-2</v>
      </c>
      <c r="AQ902" s="122">
        <f t="shared" si="186"/>
        <v>2.5924242769422141E-2</v>
      </c>
      <c r="AR902" s="122">
        <f t="shared" si="187"/>
        <v>0.13774321075425724</v>
      </c>
      <c r="AS902" s="122">
        <f t="shared" si="188"/>
        <v>0.15447353186095528</v>
      </c>
      <c r="AT902" s="122">
        <f t="shared" si="189"/>
        <v>4.1036658526170479E-2</v>
      </c>
      <c r="AU902" s="122">
        <f t="shared" si="190"/>
        <v>0.13180981331867297</v>
      </c>
      <c r="AV902" s="122">
        <f t="shared" si="191"/>
        <v>1.6709784944820463E-2</v>
      </c>
      <c r="AW902" s="122">
        <f t="shared" si="192"/>
        <v>0.18226304428685045</v>
      </c>
      <c r="AX902" s="122">
        <f t="shared" si="193"/>
        <v>1</v>
      </c>
      <c r="AY902" s="122">
        <f>SUMPRODUCT(AN902:AW902,幕後結果_最佳化!$Z$1005:$AI$1005)</f>
        <v>-0.28609158888819824</v>
      </c>
      <c r="AZ902" s="122">
        <f>(SUMPRODUCT(AN902:AW902,MMULT(AN902:AW902,幕後結果!$AB$9:$AK$18)))*252</f>
        <v>8.7071080976704116E-2</v>
      </c>
      <c r="BA902" s="122">
        <f t="shared" si="194"/>
        <v>0.29507809301387339</v>
      </c>
      <c r="BB902" s="98">
        <f t="shared" si="195"/>
        <v>-1.1149305783019627</v>
      </c>
      <c r="BC902" s="56"/>
      <c r="BD902" s="56"/>
    </row>
    <row r="903" spans="1:56">
      <c r="A903" s="91">
        <v>902</v>
      </c>
      <c r="B903" s="122">
        <v>0.2249473614754518</v>
      </c>
      <c r="C903" s="122">
        <v>0.47959920773671971</v>
      </c>
      <c r="D903" s="122">
        <v>0.22668100683743941</v>
      </c>
      <c r="E903" s="122">
        <v>0.77773358041949359</v>
      </c>
      <c r="F903" s="122">
        <v>0.46251474305892271</v>
      </c>
      <c r="G903" s="122">
        <v>0.12225593419889735</v>
      </c>
      <c r="H903" s="122">
        <v>0.11305672653770582</v>
      </c>
      <c r="I903" s="122">
        <v>8.8451313108870666E-2</v>
      </c>
      <c r="J903" s="122">
        <v>0.48034366618884516</v>
      </c>
      <c r="K903" s="100">
        <v>0.33497053973951063</v>
      </c>
      <c r="L903" s="101"/>
      <c r="M903" s="102">
        <v>902</v>
      </c>
      <c r="N903" s="125">
        <v>-0.75559055092871397</v>
      </c>
      <c r="O903" s="125">
        <v>-5.1159510546327211E-2</v>
      </c>
      <c r="P903" s="125">
        <v>-0.7498218392317384</v>
      </c>
      <c r="Q903" s="125">
        <v>0.76456126993903217</v>
      </c>
      <c r="R903" s="125">
        <v>-9.4100294910203872E-2</v>
      </c>
      <c r="S903" s="125">
        <v>-1.163783233782937</v>
      </c>
      <c r="T903" s="125">
        <v>-1.2104312593901898</v>
      </c>
      <c r="U903" s="122">
        <v>-1.3503534772286707</v>
      </c>
      <c r="V903" s="122">
        <v>-4.9291074516073737E-2</v>
      </c>
      <c r="W903" s="94">
        <v>-0.42622887429545742</v>
      </c>
      <c r="X903" s="56"/>
      <c r="Y903" s="95">
        <v>902</v>
      </c>
      <c r="Z903" s="122">
        <f>(幕後結果!$AB$2+幕後結果!$AB$4*幕後結果_最佳化!$N1904)*12/3</f>
        <v>-2.601295995249552</v>
      </c>
      <c r="AA903" s="122">
        <f>(幕後結果!$AC$2+幕後結果!$AC$4*幕後結果_最佳化!$O1904)*12/3</f>
        <v>-6.6675924407128648E-2</v>
      </c>
      <c r="AB903" s="122">
        <f>(幕後結果!$AD$2+幕後結果!$AD$4*幕後結果_最佳化!$P1904)*12/3</f>
        <v>-1.0702661355788696</v>
      </c>
      <c r="AC903" s="122">
        <f>(幕後結果!$AE$2+幕後結果!$AE$4*幕後結果_最佳化!$Q1904)*12/3</f>
        <v>0.5727098763353653</v>
      </c>
      <c r="AD903" s="122">
        <f>(幕後結果!$AF$2+幕後結果!$AF$4*幕後結果_最佳化!$R1904)*12/3</f>
        <v>0.75179954627956802</v>
      </c>
      <c r="AE903" s="122">
        <f>(幕後結果!$AG$2+幕後結果!$AG$4*幕後結果_最佳化!$S1904)*12/3</f>
        <v>-0.70236056042437811</v>
      </c>
      <c r="AF903" s="122">
        <f>(幕後結果!$AH$2+幕後結果!$AH$4*幕後結果_最佳化!$T1904)*12/3</f>
        <v>-0.97247016323776236</v>
      </c>
      <c r="AG903" s="122">
        <f>(幕後結果!$AI$2+幕後結果!$AI$4*幕後結果_最佳化!$U1904)*12/3</f>
        <v>-1.7668564716100892</v>
      </c>
      <c r="AH903" s="122">
        <f>(幕後結果!$AJ$2+幕後結果!$AJ$4*幕後結果_最佳化!$V1904)*12/3</f>
        <v>0.65904889813717726</v>
      </c>
      <c r="AI903" s="96">
        <f>(幕後結果!$AK$2+幕後結果!$AK$4*幕後結果_最佳化!$W1904)*12/3</f>
        <v>-3.4576222680904158</v>
      </c>
      <c r="AJ903" s="56"/>
      <c r="AK903" s="56"/>
      <c r="AL903" s="56"/>
      <c r="AM903" s="104">
        <v>902</v>
      </c>
      <c r="AN903" s="122">
        <f t="shared" si="183"/>
        <v>2.2770816839834916E-2</v>
      </c>
      <c r="AO903" s="122">
        <f t="shared" si="184"/>
        <v>6.0767921686633752E-2</v>
      </c>
      <c r="AP903" s="122">
        <f t="shared" si="185"/>
        <v>3.6222133850010523E-3</v>
      </c>
      <c r="AQ903" s="122">
        <f t="shared" si="186"/>
        <v>4.6175179753628749E-4</v>
      </c>
      <c r="AR903" s="122">
        <f t="shared" si="187"/>
        <v>0.19992382230129982</v>
      </c>
      <c r="AS903" s="122">
        <f t="shared" si="188"/>
        <v>0.1662264449039394</v>
      </c>
      <c r="AT903" s="122">
        <f t="shared" si="189"/>
        <v>3.5783369494890901E-2</v>
      </c>
      <c r="AU903" s="122">
        <f t="shared" si="190"/>
        <v>0.1978579892999151</v>
      </c>
      <c r="AV903" s="122">
        <f t="shared" si="191"/>
        <v>0.27412268412070301</v>
      </c>
      <c r="AW903" s="122">
        <f t="shared" si="192"/>
        <v>3.846298617024585E-2</v>
      </c>
      <c r="AX903" s="122">
        <f t="shared" si="193"/>
        <v>1.0000000000000002</v>
      </c>
      <c r="AY903" s="122">
        <f>SUMPRODUCT(AN903:AW903,幕後結果_最佳化!$Z$1005:$AI$1005)</f>
        <v>0.3046871457425594</v>
      </c>
      <c r="AZ903" s="122">
        <f>(SUMPRODUCT(AN903:AW903,MMULT(AN903:AW903,幕後結果!$AB$9:$AK$18)))*252</f>
        <v>6.2442671152735309E-2</v>
      </c>
      <c r="BA903" s="122">
        <f t="shared" si="194"/>
        <v>0.24988531600063119</v>
      </c>
      <c r="BB903" s="98">
        <f t="shared" si="195"/>
        <v>1.0476291681816876</v>
      </c>
      <c r="BC903" s="56"/>
      <c r="BD903" s="56"/>
    </row>
    <row r="904" spans="1:56">
      <c r="A904" s="91">
        <v>903</v>
      </c>
      <c r="B904" s="122">
        <v>0.21535410051526727</v>
      </c>
      <c r="C904" s="122">
        <v>0.94745025947455086</v>
      </c>
      <c r="D904" s="122">
        <v>0.652806352335354</v>
      </c>
      <c r="E904" s="122">
        <v>0.28921115523195229</v>
      </c>
      <c r="F904" s="122">
        <v>0.79228552084612969</v>
      </c>
      <c r="G904" s="122">
        <v>0.8797280456203127</v>
      </c>
      <c r="H904" s="122">
        <v>8.5049244989227057E-2</v>
      </c>
      <c r="I904" s="122">
        <v>0.21801326268187649</v>
      </c>
      <c r="J904" s="122">
        <v>3.6390051539085144E-2</v>
      </c>
      <c r="K904" s="100">
        <v>0.13824133393998728</v>
      </c>
      <c r="L904" s="101"/>
      <c r="M904" s="102">
        <v>903</v>
      </c>
      <c r="N904" s="125">
        <v>-0.78798034797228822</v>
      </c>
      <c r="O904" s="125">
        <v>1.6206185050814106</v>
      </c>
      <c r="P904" s="125">
        <v>0.39290818592238652</v>
      </c>
      <c r="Q904" s="125">
        <v>-0.55569070705683865</v>
      </c>
      <c r="R904" s="125">
        <v>0.81437709127263547</v>
      </c>
      <c r="S904" s="125">
        <v>1.1736283796066853</v>
      </c>
      <c r="T904" s="125">
        <v>-1.3718874110576946</v>
      </c>
      <c r="U904" s="122">
        <v>-0.77892053705131414</v>
      </c>
      <c r="V904" s="122">
        <v>-1.7942072018307893</v>
      </c>
      <c r="W904" s="94">
        <v>-1.0882547336793846</v>
      </c>
      <c r="X904" s="56"/>
      <c r="Y904" s="95">
        <v>903</v>
      </c>
      <c r="Z904" s="122">
        <f>(幕後結果!$AB$2+幕後結果!$AB$4*幕後結果_最佳化!$N1905)*12/3</f>
        <v>-2.6344716153219077</v>
      </c>
      <c r="AA904" s="122">
        <f>(幕後結果!$AC$2+幕後結果!$AC$4*幕後結果_最佳化!$O1905)*12/3</f>
        <v>1.7008766829026618</v>
      </c>
      <c r="AB904" s="122">
        <f>(幕後結果!$AD$2+幕後結果!$AD$4*幕後結果_最佳化!$P1905)*12/3</f>
        <v>0.97004189526269224</v>
      </c>
      <c r="AC904" s="122">
        <f>(幕後結果!$AE$2+幕後結果!$AE$4*幕後結果_最佳化!$Q1905)*12/3</f>
        <v>0.32783483167623145</v>
      </c>
      <c r="AD904" s="122">
        <f>(幕後結果!$AF$2+幕後結果!$AF$4*幕後結果_最佳化!$R1905)*12/3</f>
        <v>2.5949101528817384</v>
      </c>
      <c r="AE904" s="122">
        <f>(幕後結果!$AG$2+幕後結果!$AG$4*幕後結果_最佳化!$S1905)*12/3</f>
        <v>0.57754363235921247</v>
      </c>
      <c r="AF904" s="122">
        <f>(幕後結果!$AH$2+幕後結果!$AH$4*幕後結果_最佳化!$T1905)*12/3</f>
        <v>-0.94003146171406848</v>
      </c>
      <c r="AG904" s="122">
        <f>(幕後結果!$AI$2+幕後結果!$AI$4*幕後結果_最佳化!$U1905)*12/3</f>
        <v>0.24204606840008314</v>
      </c>
      <c r="AH904" s="122">
        <f>(幕後結果!$AJ$2+幕後結果!$AJ$4*幕後結果_最佳化!$V1905)*12/3</f>
        <v>-0.62552639771968088</v>
      </c>
      <c r="AI904" s="96">
        <f>(幕後結果!$AK$2+幕後結果!$AK$4*幕後結果_最佳化!$W1905)*12/3</f>
        <v>-1.2486484913610871</v>
      </c>
      <c r="AJ904" s="56"/>
      <c r="AK904" s="56"/>
      <c r="AL904" s="56"/>
      <c r="AM904" s="104">
        <v>903</v>
      </c>
      <c r="AN904" s="122">
        <f t="shared" si="183"/>
        <v>7.1071989726289503E-2</v>
      </c>
      <c r="AO904" s="122">
        <f t="shared" si="184"/>
        <v>8.0231799956089603E-2</v>
      </c>
      <c r="AP904" s="122">
        <f t="shared" si="185"/>
        <v>0.13487131971678748</v>
      </c>
      <c r="AQ904" s="122">
        <f t="shared" si="186"/>
        <v>0.14362216674579581</v>
      </c>
      <c r="AR904" s="122">
        <f t="shared" si="187"/>
        <v>0.16584260285230049</v>
      </c>
      <c r="AS904" s="122">
        <f t="shared" si="188"/>
        <v>0.11241795217359117</v>
      </c>
      <c r="AT904" s="122">
        <f t="shared" si="189"/>
        <v>7.9864581848058391E-3</v>
      </c>
      <c r="AU904" s="122">
        <f t="shared" si="190"/>
        <v>5.9295343276503428E-3</v>
      </c>
      <c r="AV904" s="122">
        <f t="shared" si="191"/>
        <v>0.16696239569391971</v>
      </c>
      <c r="AW904" s="122">
        <f t="shared" si="192"/>
        <v>0.11106378062276998</v>
      </c>
      <c r="AX904" s="122">
        <f t="shared" si="193"/>
        <v>0.99999999999999989</v>
      </c>
      <c r="AY904" s="122">
        <f>SUMPRODUCT(AN904:AW904,幕後結果_最佳化!$Z$1005:$AI$1005)</f>
        <v>5.3414656608580108E-2</v>
      </c>
      <c r="AZ904" s="122">
        <f>(SUMPRODUCT(AN904:AW904,MMULT(AN904:AW904,幕後結果!$AB$9:$AK$18)))*252</f>
        <v>7.043367793885727E-2</v>
      </c>
      <c r="BA904" s="122">
        <f t="shared" si="194"/>
        <v>0.26539343989416403</v>
      </c>
      <c r="BB904" s="98">
        <f t="shared" si="195"/>
        <v>3.9619127785423917E-2</v>
      </c>
      <c r="BC904" s="56"/>
      <c r="BD904" s="56"/>
    </row>
    <row r="905" spans="1:56">
      <c r="A905" s="91">
        <v>904</v>
      </c>
      <c r="B905" s="122">
        <v>5.9400021250604507E-2</v>
      </c>
      <c r="C905" s="122">
        <v>0.99336564706708907</v>
      </c>
      <c r="D905" s="122">
        <v>0.57946112140544859</v>
      </c>
      <c r="E905" s="122">
        <v>0.87834328950407992</v>
      </c>
      <c r="F905" s="122">
        <v>0.93489699094815104</v>
      </c>
      <c r="G905" s="122">
        <v>0.31689386404609299</v>
      </c>
      <c r="H905" s="122">
        <v>0.60908909005830836</v>
      </c>
      <c r="I905" s="122">
        <v>0.85097231016713781</v>
      </c>
      <c r="J905" s="122">
        <v>0.43365817458779166</v>
      </c>
      <c r="K905" s="100">
        <v>0.58232682813903636</v>
      </c>
      <c r="L905" s="101"/>
      <c r="M905" s="102">
        <v>904</v>
      </c>
      <c r="N905" s="125">
        <v>-1.5598300740171824</v>
      </c>
      <c r="O905" s="125">
        <v>2.4764746195043403</v>
      </c>
      <c r="P905" s="125">
        <v>0.20051509043148272</v>
      </c>
      <c r="Q905" s="125">
        <v>1.1667448592492062</v>
      </c>
      <c r="R905" s="125">
        <v>1.5132899747340882</v>
      </c>
      <c r="S905" s="125">
        <v>-0.47640239590725542</v>
      </c>
      <c r="T905" s="125">
        <v>0.27694567530811015</v>
      </c>
      <c r="U905" s="122">
        <v>1.040612602945836</v>
      </c>
      <c r="V905" s="122">
        <v>-0.16706824811966253</v>
      </c>
      <c r="W905" s="94">
        <v>0.20784967594677181</v>
      </c>
      <c r="X905" s="56"/>
      <c r="Y905" s="95">
        <v>904</v>
      </c>
      <c r="Z905" s="122">
        <f>(幕後結果!$AB$2+幕後結果!$AB$4*幕後結果_最佳化!$N1906)*12/3</f>
        <v>-3.4250475250680608</v>
      </c>
      <c r="AA905" s="122">
        <f>(幕後結果!$AC$2+幕後結果!$AC$4*幕後結果_最佳化!$O1906)*12/3</f>
        <v>2.5932003104685832</v>
      </c>
      <c r="AB905" s="122">
        <f>(幕後結果!$AD$2+幕後結果!$AD$4*幕後結果_最佳化!$P1906)*12/3</f>
        <v>0.98360554730494998</v>
      </c>
      <c r="AC905" s="122">
        <f>(幕後結果!$AE$2+幕後結果!$AE$4*幕後結果_最佳化!$Q1906)*12/3</f>
        <v>2.2333404953139642</v>
      </c>
      <c r="AD905" s="122">
        <f>(幕後結果!$AF$2+幕後結果!$AF$4*幕後結果_最佳化!$R1906)*12/3</f>
        <v>4.1774351688600984</v>
      </c>
      <c r="AE905" s="122">
        <f>(幕後結果!$AG$2+幕後結果!$AG$4*幕後結果_最佳化!$S1906)*12/3</f>
        <v>-0.20185913812553516</v>
      </c>
      <c r="AF905" s="122">
        <f>(幕後結果!$AH$2+幕後結果!$AH$4*幕後結果_最佳化!$T1906)*12/3</f>
        <v>0.88424627365334374</v>
      </c>
      <c r="AG905" s="122">
        <f>(幕後結果!$AI$2+幕後結果!$AI$4*幕後結果_最佳化!$U1906)*12/3</f>
        <v>2.167130403240618</v>
      </c>
      <c r="AH905" s="122">
        <f>(幕後結果!$AJ$2+幕後結果!$AJ$4*幕後結果_最佳化!$V1906)*12/3</f>
        <v>-1.3411695121165135E-2</v>
      </c>
      <c r="AI905" s="96">
        <f>(幕後結果!$AK$2+幕後結果!$AK$4*幕後結果_最佳化!$W1906)*12/3</f>
        <v>0.85290989948835172</v>
      </c>
      <c r="AJ905" s="56"/>
      <c r="AK905" s="56"/>
      <c r="AL905" s="56"/>
      <c r="AM905" s="104">
        <v>904</v>
      </c>
      <c r="AN905" s="122">
        <f t="shared" si="183"/>
        <v>6.1807804266873552E-2</v>
      </c>
      <c r="AO905" s="122">
        <f t="shared" si="184"/>
        <v>0.11377488079942522</v>
      </c>
      <c r="AP905" s="122">
        <f t="shared" si="185"/>
        <v>0.16449162517744143</v>
      </c>
      <c r="AQ905" s="122">
        <f t="shared" si="186"/>
        <v>0.15994871474115305</v>
      </c>
      <c r="AR905" s="122">
        <f t="shared" si="187"/>
        <v>8.7595951478548192E-2</v>
      </c>
      <c r="AS905" s="122">
        <f t="shared" si="188"/>
        <v>3.7320393366100831E-2</v>
      </c>
      <c r="AT905" s="122">
        <f t="shared" si="189"/>
        <v>6.32366146956818E-2</v>
      </c>
      <c r="AU905" s="122">
        <f t="shared" si="190"/>
        <v>0.11743148397507151</v>
      </c>
      <c r="AV905" s="122">
        <f t="shared" si="191"/>
        <v>0.11090101051208112</v>
      </c>
      <c r="AW905" s="122">
        <f t="shared" si="192"/>
        <v>8.3491520987623538E-2</v>
      </c>
      <c r="AX905" s="122">
        <f t="shared" si="193"/>
        <v>1.0000000000000002</v>
      </c>
      <c r="AY905" s="122">
        <f>SUMPRODUCT(AN905:AW905,幕後結果_最佳化!$Z$1005:$AI$1005)</f>
        <v>-3.4426706229085516E-2</v>
      </c>
      <c r="AZ905" s="122">
        <f>(SUMPRODUCT(AN905:AW905,MMULT(AN905:AW905,幕後結果!$AB$9:$AK$18)))*252</f>
        <v>7.335811442315289E-2</v>
      </c>
      <c r="BA905" s="122">
        <f t="shared" si="194"/>
        <v>0.270847031409157</v>
      </c>
      <c r="BB905" s="98">
        <f t="shared" si="195"/>
        <v>-0.28549955237379504</v>
      </c>
      <c r="BC905" s="56"/>
      <c r="BD905" s="56"/>
    </row>
    <row r="906" spans="1:56">
      <c r="A906" s="91">
        <v>905</v>
      </c>
      <c r="B906" s="122">
        <v>0.3079802945905008</v>
      </c>
      <c r="C906" s="122">
        <v>0.31808250114958603</v>
      </c>
      <c r="D906" s="122">
        <v>1.2638876687018907E-2</v>
      </c>
      <c r="E906" s="122">
        <v>0.54416740105993022</v>
      </c>
      <c r="F906" s="122">
        <v>0.26560811555253006</v>
      </c>
      <c r="G906" s="122">
        <v>0.86898679445095173</v>
      </c>
      <c r="H906" s="122">
        <v>0.14465168328537437</v>
      </c>
      <c r="I906" s="122">
        <v>0.30351147573634818</v>
      </c>
      <c r="J906" s="122">
        <v>0.25884629456458397</v>
      </c>
      <c r="K906" s="100">
        <v>7.6161791676410129E-3</v>
      </c>
      <c r="L906" s="101"/>
      <c r="M906" s="102">
        <v>905</v>
      </c>
      <c r="N906" s="125">
        <v>-0.50158341348063162</v>
      </c>
      <c r="O906" s="125">
        <v>-0.47306752858900825</v>
      </c>
      <c r="P906" s="125">
        <v>-2.2371313983150585</v>
      </c>
      <c r="Q906" s="125">
        <v>0.11093839603105031</v>
      </c>
      <c r="R906" s="125">
        <v>-0.6261505002845259</v>
      </c>
      <c r="S906" s="125">
        <v>1.1216144357519939</v>
      </c>
      <c r="T906" s="125">
        <v>-1.0596510789468643</v>
      </c>
      <c r="U906" s="122">
        <v>-0.51432762403326349</v>
      </c>
      <c r="V906" s="122">
        <v>-0.64690629856463333</v>
      </c>
      <c r="W906" s="94">
        <v>-2.4268069610715233</v>
      </c>
      <c r="X906" s="56"/>
      <c r="Y906" s="95">
        <v>905</v>
      </c>
      <c r="Z906" s="122">
        <f>(幕後結果!$AB$2+幕後結果!$AB$4*幕後結果_最佳化!$N1907)*12/3</f>
        <v>-2.341126279573118</v>
      </c>
      <c r="AA906" s="122">
        <f>(幕後結果!$AC$2+幕後結果!$AC$4*幕後結果_最佳化!$O1907)*12/3</f>
        <v>-0.50866529229770308</v>
      </c>
      <c r="AB906" s="122">
        <f>(幕後結果!$AD$2+幕後結果!$AD$4*幕後結果_最佳化!$P1907)*12/3</f>
        <v>-2.9130292990626194</v>
      </c>
      <c r="AC906" s="122">
        <f>(幕後結果!$AE$2+幕後結果!$AE$4*幕後結果_最佳化!$Q1907)*12/3</f>
        <v>-0.99225822458985746</v>
      </c>
      <c r="AD906" s="122">
        <f>(幕後結果!$AF$2+幕後結果!$AF$4*幕後結果_最佳化!$R1907)*12/3</f>
        <v>-0.96854098629546836</v>
      </c>
      <c r="AE906" s="122">
        <f>(幕後結果!$AG$2+幕後結果!$AG$4*幕後結果_最佳化!$S1907)*12/3</f>
        <v>0.81876278136678771</v>
      </c>
      <c r="AF906" s="122">
        <f>(幕後結果!$AH$2+幕後結果!$AH$4*幕後結果_最佳化!$T1907)*12/3</f>
        <v>-1.1828846872043777</v>
      </c>
      <c r="AG906" s="122">
        <f>(幕後結果!$AI$2+幕後結果!$AI$4*幕後結果_最佳化!$U1907)*12/3</f>
        <v>-1.5348532310339469</v>
      </c>
      <c r="AH906" s="122">
        <f>(幕後結果!$AJ$2+幕後結果!$AJ$4*幕後結果_最佳化!$V1907)*12/3</f>
        <v>0.74704034008536357</v>
      </c>
      <c r="AI906" s="96">
        <f>(幕後結果!$AK$2+幕後結果!$AK$4*幕後結果_最佳化!$W1907)*12/3</f>
        <v>-5.2709990156783117</v>
      </c>
      <c r="AJ906" s="56"/>
      <c r="AK906" s="56"/>
      <c r="AL906" s="56"/>
      <c r="AM906" s="104">
        <v>905</v>
      </c>
      <c r="AN906" s="122">
        <f t="shared" si="183"/>
        <v>0.11295160339321372</v>
      </c>
      <c r="AO906" s="122">
        <f t="shared" si="184"/>
        <v>2.0066199978412181E-2</v>
      </c>
      <c r="AP906" s="122">
        <f t="shared" si="185"/>
        <v>5.5627651965069087E-2</v>
      </c>
      <c r="AQ906" s="122">
        <f t="shared" si="186"/>
        <v>4.3316413707555991E-2</v>
      </c>
      <c r="AR906" s="122">
        <f t="shared" si="187"/>
        <v>0.19303542240670246</v>
      </c>
      <c r="AS906" s="122">
        <f t="shared" si="188"/>
        <v>0.12432163442820013</v>
      </c>
      <c r="AT906" s="122">
        <f t="shared" si="189"/>
        <v>0.10937273749798297</v>
      </c>
      <c r="AU906" s="122">
        <f t="shared" si="190"/>
        <v>8.8701037767176166E-2</v>
      </c>
      <c r="AV906" s="122">
        <f t="shared" si="191"/>
        <v>0.16607148046520459</v>
      </c>
      <c r="AW906" s="122">
        <f t="shared" si="192"/>
        <v>8.6535818390482758E-2</v>
      </c>
      <c r="AX906" s="122">
        <f t="shared" si="193"/>
        <v>1</v>
      </c>
      <c r="AY906" s="122">
        <f>SUMPRODUCT(AN906:AW906,幕後結果_最佳化!$Z$1005:$AI$1005)</f>
        <v>1.1394505472478278E-2</v>
      </c>
      <c r="AZ906" s="122">
        <f>(SUMPRODUCT(AN906:AW906,MMULT(AN906:AW906,幕後結果!$AB$9:$AK$18)))*252</f>
        <v>6.2411149229384032E-2</v>
      </c>
      <c r="BA906" s="122">
        <f t="shared" si="194"/>
        <v>0.24982223525816119</v>
      </c>
      <c r="BB906" s="98">
        <f t="shared" si="195"/>
        <v>-0.12611165093036891</v>
      </c>
      <c r="BC906" s="56"/>
      <c r="BD906" s="56"/>
    </row>
    <row r="907" spans="1:56">
      <c r="A907" s="91">
        <v>906</v>
      </c>
      <c r="B907" s="122">
        <v>0.94213994800406753</v>
      </c>
      <c r="C907" s="122">
        <v>0.69066164924487805</v>
      </c>
      <c r="D907" s="122">
        <v>0.93240684509397953</v>
      </c>
      <c r="E907" s="122">
        <v>0.12655499482290877</v>
      </c>
      <c r="F907" s="122">
        <v>1.3297611306441137E-2</v>
      </c>
      <c r="G907" s="122">
        <v>0.28846499514591462</v>
      </c>
      <c r="H907" s="122">
        <v>0.91217694843265784</v>
      </c>
      <c r="I907" s="122">
        <v>0.89127353782387497</v>
      </c>
      <c r="J907" s="122">
        <v>5.6535321416923967E-3</v>
      </c>
      <c r="K907" s="100">
        <v>5.6505381205400607E-2</v>
      </c>
      <c r="L907" s="101"/>
      <c r="M907" s="102">
        <v>906</v>
      </c>
      <c r="N907" s="125">
        <v>1.5729944471223247</v>
      </c>
      <c r="O907" s="125">
        <v>0.49772667849322705</v>
      </c>
      <c r="P907" s="125">
        <v>1.4939590996913552</v>
      </c>
      <c r="Q907" s="125">
        <v>-1.1428280513877287</v>
      </c>
      <c r="R907" s="125">
        <v>-2.2174080134551688</v>
      </c>
      <c r="S907" s="125">
        <v>-0.55787463930096126</v>
      </c>
      <c r="T907" s="125">
        <v>1.3542830141491187</v>
      </c>
      <c r="U907" s="122">
        <v>1.2333293167700647</v>
      </c>
      <c r="V907" s="122">
        <v>-2.5330629566285383</v>
      </c>
      <c r="W907" s="94">
        <v>-1.5848044879494201</v>
      </c>
      <c r="X907" s="56"/>
      <c r="Y907" s="95">
        <v>906</v>
      </c>
      <c r="Z907" s="122">
        <f>(幕後結果!$AB$2+幕後結果!$AB$4*幕後結果_最佳化!$N1908)*12/3</f>
        <v>-0.21621617836772677</v>
      </c>
      <c r="AA907" s="122">
        <f>(幕後結果!$AC$2+幕後結果!$AC$4*幕後結果_最佳化!$O1908)*12/3</f>
        <v>0.5525677232474101</v>
      </c>
      <c r="AB907" s="122">
        <f>(幕後結果!$AD$2+幕後結果!$AD$4*幕後結果_最佳化!$P1908)*12/3</f>
        <v>2.1749892247005604</v>
      </c>
      <c r="AC907" s="122">
        <f>(幕後結果!$AE$2+幕後結果!$AE$4*幕後結果_最佳化!$Q1908)*12/3</f>
        <v>0.2920210004944413</v>
      </c>
      <c r="AD907" s="122">
        <f>(幕後結果!$AF$2+幕後結果!$AF$4*幕後結果_最佳化!$R1908)*12/3</f>
        <v>-2.3319409327438092</v>
      </c>
      <c r="AE907" s="122">
        <f>(幕後結果!$AG$2+幕後結果!$AG$4*幕後結果_最佳化!$S1908)*12/3</f>
        <v>-0.4487049922913478</v>
      </c>
      <c r="AF907" s="122">
        <f>(幕後結果!$AH$2+幕後結果!$AH$4*幕後結果_最佳化!$T1908)*12/3</f>
        <v>1.7527069242810069</v>
      </c>
      <c r="AG907" s="122">
        <f>(幕後結果!$AI$2+幕後結果!$AI$4*幕後結果_最佳化!$U1908)*12/3</f>
        <v>1.0868893994098738</v>
      </c>
      <c r="AH907" s="122">
        <f>(幕後結果!$AJ$2+幕後結果!$AJ$4*幕後結果_最佳化!$V1908)*12/3</f>
        <v>-0.92699413117340301</v>
      </c>
      <c r="AI907" s="96">
        <f>(幕後結果!$AK$2+幕後結果!$AK$4*幕後結果_最佳化!$W1908)*12/3</f>
        <v>-2.2508388769130558</v>
      </c>
      <c r="AJ907" s="56"/>
      <c r="AK907" s="56"/>
      <c r="AL907" s="56"/>
      <c r="AM907" s="104">
        <v>906</v>
      </c>
      <c r="AN907" s="122">
        <f t="shared" si="183"/>
        <v>0.11508789254641172</v>
      </c>
      <c r="AO907" s="122">
        <f t="shared" si="184"/>
        <v>0.18471891129310733</v>
      </c>
      <c r="AP907" s="122">
        <f t="shared" si="185"/>
        <v>4.583702682708779E-2</v>
      </c>
      <c r="AQ907" s="122">
        <f t="shared" si="186"/>
        <v>3.9777108753884169E-2</v>
      </c>
      <c r="AR907" s="122">
        <f t="shared" si="187"/>
        <v>1.6612221137891982E-2</v>
      </c>
      <c r="AS907" s="122">
        <f t="shared" si="188"/>
        <v>0.11266815679268746</v>
      </c>
      <c r="AT907" s="122">
        <f t="shared" si="189"/>
        <v>0.10746562579978916</v>
      </c>
      <c r="AU907" s="122">
        <f t="shared" si="190"/>
        <v>0.16113565820181391</v>
      </c>
      <c r="AV907" s="122">
        <f t="shared" si="191"/>
        <v>8.2624311383662344E-2</v>
      </c>
      <c r="AW907" s="122">
        <f t="shared" si="192"/>
        <v>0.13407308726366399</v>
      </c>
      <c r="AX907" s="122">
        <f t="shared" si="193"/>
        <v>0.99999999999999989</v>
      </c>
      <c r="AY907" s="122">
        <f>SUMPRODUCT(AN907:AW907,幕後結果_最佳化!$Z$1005:$AI$1005)</f>
        <v>-0.35124622714777742</v>
      </c>
      <c r="AZ907" s="122">
        <f>(SUMPRODUCT(AN907:AW907,MMULT(AN907:AW907,幕後結果!$AB$9:$AK$18)))*252</f>
        <v>6.3223477027926092E-2</v>
      </c>
      <c r="BA907" s="122">
        <f t="shared" si="194"/>
        <v>0.25144279076546633</v>
      </c>
      <c r="BB907" s="98">
        <f t="shared" si="195"/>
        <v>-1.5675383889427872</v>
      </c>
      <c r="BC907" s="56"/>
      <c r="BD907" s="56"/>
    </row>
    <row r="908" spans="1:56">
      <c r="A908" s="91">
        <v>907</v>
      </c>
      <c r="B908" s="122">
        <v>0.39820027809849257</v>
      </c>
      <c r="C908" s="122">
        <v>0.18038944691209569</v>
      </c>
      <c r="D908" s="122">
        <v>1.6511853005152233E-4</v>
      </c>
      <c r="E908" s="122">
        <v>0.13289924562252242</v>
      </c>
      <c r="F908" s="122">
        <v>0.92483345673259199</v>
      </c>
      <c r="G908" s="122">
        <v>0.8978698447319704</v>
      </c>
      <c r="H908" s="122">
        <v>6.0439292588068572E-2</v>
      </c>
      <c r="I908" s="122">
        <v>0.58817539376227068</v>
      </c>
      <c r="J908" s="122">
        <v>0.24939856279666062</v>
      </c>
      <c r="K908" s="100">
        <v>0.77300041644167927</v>
      </c>
      <c r="L908" s="101"/>
      <c r="M908" s="102">
        <v>907</v>
      </c>
      <c r="N908" s="125">
        <v>-0.2580082292184156</v>
      </c>
      <c r="O908" s="125">
        <v>-0.91388192197131424</v>
      </c>
      <c r="P908" s="125">
        <v>-3.5903477665408414</v>
      </c>
      <c r="Q908" s="125">
        <v>-1.1127903258230591</v>
      </c>
      <c r="R908" s="125">
        <v>1.4383559424450822</v>
      </c>
      <c r="S908" s="125">
        <v>1.2695069578570928</v>
      </c>
      <c r="T908" s="125">
        <v>-1.5510963942546561</v>
      </c>
      <c r="U908" s="122">
        <v>0.22285390523427268</v>
      </c>
      <c r="V908" s="122">
        <v>-0.67638360213338633</v>
      </c>
      <c r="W908" s="94">
        <v>0.74876448823016795</v>
      </c>
      <c r="X908" s="56"/>
      <c r="Y908" s="95">
        <v>907</v>
      </c>
      <c r="Z908" s="122">
        <f>(幕後結果!$AB$2+幕後結果!$AB$4*幕後結果_最佳化!$N1909)*12/3</f>
        <v>-2.0916416112602501</v>
      </c>
      <c r="AA908" s="122">
        <f>(幕後結果!$AC$2+幕後結果!$AC$4*幕後結果_最佳化!$O1909)*12/3</f>
        <v>-0.97082379005511077</v>
      </c>
      <c r="AB908" s="122">
        <f>(幕後結果!$AD$2+幕後結果!$AD$4*幕後結果_最佳化!$P1909)*12/3</f>
        <v>-4.6124452805182523</v>
      </c>
      <c r="AC908" s="122">
        <f>(幕後結果!$AE$2+幕後結果!$AE$4*幕後結果_最佳化!$Q1909)*12/3</f>
        <v>-3.1064635700246916</v>
      </c>
      <c r="AD908" s="122">
        <f>(幕後結果!$AF$2+幕後結果!$AF$4*幕後結果_最佳化!$R1909)*12/3</f>
        <v>1.9130431032928612</v>
      </c>
      <c r="AE908" s="122">
        <f>(幕後結果!$AG$2+幕後結果!$AG$4*幕後結果_最佳化!$S1909)*12/3</f>
        <v>0.69102671538426719</v>
      </c>
      <c r="AF908" s="122">
        <f>(幕後結果!$AH$2+幕後結果!$AH$4*幕後結果_最佳化!$T1909)*12/3</f>
        <v>-1.7133943401607687</v>
      </c>
      <c r="AG908" s="122">
        <f>(幕後結果!$AI$2+幕後結果!$AI$4*幕後結果_最佳化!$U1909)*12/3</f>
        <v>-0.74867529720007597</v>
      </c>
      <c r="AH908" s="122">
        <f>(幕後結果!$AJ$2+幕後結果!$AJ$4*幕後結果_最佳化!$V1909)*12/3</f>
        <v>0.56714714734342553</v>
      </c>
      <c r="AI908" s="96">
        <f>(幕後結果!$AK$2+幕後結果!$AK$4*幕後結果_最佳化!$W1909)*12/3</f>
        <v>-0.5760677959450653</v>
      </c>
      <c r="AJ908" s="56"/>
      <c r="AK908" s="56"/>
      <c r="AL908" s="56"/>
      <c r="AM908" s="104">
        <v>907</v>
      </c>
      <c r="AN908" s="122">
        <f t="shared" si="183"/>
        <v>0.13496866165874244</v>
      </c>
      <c r="AO908" s="122">
        <f t="shared" si="184"/>
        <v>0.12850880555935051</v>
      </c>
      <c r="AP908" s="122">
        <f t="shared" si="185"/>
        <v>5.7073841530752553E-2</v>
      </c>
      <c r="AQ908" s="122">
        <f t="shared" si="186"/>
        <v>0.10029994655319555</v>
      </c>
      <c r="AR908" s="122">
        <f t="shared" si="187"/>
        <v>7.8946383561226685E-2</v>
      </c>
      <c r="AS908" s="122">
        <f t="shared" si="188"/>
        <v>0.14313421645901547</v>
      </c>
      <c r="AT908" s="122">
        <f t="shared" si="189"/>
        <v>3.6559219684204981E-2</v>
      </c>
      <c r="AU908" s="122">
        <f t="shared" si="190"/>
        <v>0.14719143260854683</v>
      </c>
      <c r="AV908" s="122">
        <f t="shared" si="191"/>
        <v>0.1555425975644246</v>
      </c>
      <c r="AW908" s="122">
        <f t="shared" si="192"/>
        <v>1.7774894820540333E-2</v>
      </c>
      <c r="AX908" s="122">
        <f t="shared" si="193"/>
        <v>0.99999999999999978</v>
      </c>
      <c r="AY908" s="122">
        <f>SUMPRODUCT(AN908:AW908,幕後結果_最佳化!$Z$1005:$AI$1005)</f>
        <v>-6.8171377050338391E-2</v>
      </c>
      <c r="AZ908" s="122">
        <f>(SUMPRODUCT(AN908:AW908,MMULT(AN908:AW908,幕後結果!$AB$9:$AK$18)))*252</f>
        <v>5.04941044982238E-2</v>
      </c>
      <c r="BA908" s="122">
        <f t="shared" si="194"/>
        <v>0.22470893284029408</v>
      </c>
      <c r="BB908" s="98">
        <f t="shared" si="195"/>
        <v>-0.49428999393308248</v>
      </c>
      <c r="BC908" s="56"/>
      <c r="BD908" s="56"/>
    </row>
    <row r="909" spans="1:56">
      <c r="A909" s="91">
        <v>908</v>
      </c>
      <c r="B909" s="122">
        <v>0.81147263889917931</v>
      </c>
      <c r="C909" s="122">
        <v>0.7033209155579947</v>
      </c>
      <c r="D909" s="122">
        <v>0.95441756788098453</v>
      </c>
      <c r="E909" s="122">
        <v>0.48591854744588292</v>
      </c>
      <c r="F909" s="122">
        <v>0.82070953222710363</v>
      </c>
      <c r="G909" s="122">
        <v>0.5761880109813784</v>
      </c>
      <c r="H909" s="122">
        <v>0.87327175533216916</v>
      </c>
      <c r="I909" s="122">
        <v>0.57893787294485932</v>
      </c>
      <c r="J909" s="122">
        <v>0.61130296710271126</v>
      </c>
      <c r="K909" s="100">
        <v>0.18274746624828708</v>
      </c>
      <c r="L909" s="101"/>
      <c r="M909" s="102">
        <v>908</v>
      </c>
      <c r="N909" s="125">
        <v>0.88333606733408465</v>
      </c>
      <c r="O909" s="125">
        <v>0.53397595659516217</v>
      </c>
      <c r="P909" s="125">
        <v>1.6892848031262577</v>
      </c>
      <c r="Q909" s="125">
        <v>-3.5304299591098563E-2</v>
      </c>
      <c r="R909" s="125">
        <v>0.91807245293934803</v>
      </c>
      <c r="S909" s="125">
        <v>0.19215093475107953</v>
      </c>
      <c r="T909" s="125">
        <v>1.1419940585815831</v>
      </c>
      <c r="U909" s="122">
        <v>0.19917704626476954</v>
      </c>
      <c r="V909" s="122">
        <v>0.28271663185829782</v>
      </c>
      <c r="W909" s="94">
        <v>-0.90494423181998351</v>
      </c>
      <c r="X909" s="56"/>
      <c r="Y909" s="95">
        <v>908</v>
      </c>
      <c r="Z909" s="122">
        <f>(幕後結果!$AB$2+幕後結果!$AB$4*幕後結果_最佳化!$N1910)*12/3</f>
        <v>-0.92260666166684613</v>
      </c>
      <c r="AA909" s="122">
        <f>(幕後結果!$AC$2+幕後結果!$AC$4*幕後結果_最佳化!$O1910)*12/3</f>
        <v>0.57943308966422247</v>
      </c>
      <c r="AB909" s="122">
        <f>(幕後結果!$AD$2+幕後結果!$AD$4*幕後結果_最佳化!$P1910)*12/3</f>
        <v>2.2866039012065369</v>
      </c>
      <c r="AC909" s="122">
        <f>(幕後結果!$AE$2+幕後結果!$AE$4*幕後結果_最佳化!$Q1910)*12/3</f>
        <v>1.4663904642148531</v>
      </c>
      <c r="AD909" s="122">
        <f>(幕後結果!$AF$2+幕後結果!$AF$4*幕後結果_最佳化!$R1910)*12/3</f>
        <v>3.6205058325089303</v>
      </c>
      <c r="AE909" s="122">
        <f>(幕後結果!$AG$2+幕後結果!$AG$4*幕後結果_最佳化!$S1910)*12/3</f>
        <v>-3.4714608595854062E-2</v>
      </c>
      <c r="AF909" s="122">
        <f>(幕後結果!$AH$2+幕後結果!$AH$4*幕後結果_最佳化!$T1910)*12/3</f>
        <v>1.5642439699917199</v>
      </c>
      <c r="AG909" s="122">
        <f>(幕後結果!$AI$2+幕後結果!$AI$4*幕後結果_最佳化!$U1910)*12/3</f>
        <v>0.60044814303897864</v>
      </c>
      <c r="AH909" s="122">
        <f>(幕後結果!$AJ$2+幕後結果!$AJ$4*幕後結果_最佳化!$V1910)*12/3</f>
        <v>1.2729618774475537</v>
      </c>
      <c r="AI909" s="96">
        <f>(幕後結果!$AK$2+幕後結果!$AK$4*幕後結果_最佳化!$W1910)*12/3</f>
        <v>-1.5038192724284176</v>
      </c>
      <c r="AJ909" s="56"/>
      <c r="AK909" s="56"/>
      <c r="AL909" s="56"/>
      <c r="AM909" s="104">
        <v>908</v>
      </c>
      <c r="AN909" s="122">
        <f t="shared" si="183"/>
        <v>0.10848220422138068</v>
      </c>
      <c r="AO909" s="122">
        <f t="shared" si="184"/>
        <v>0.12043355504514251</v>
      </c>
      <c r="AP909" s="122">
        <f t="shared" si="185"/>
        <v>1.5846787145499749E-2</v>
      </c>
      <c r="AQ909" s="122">
        <f t="shared" si="186"/>
        <v>4.2152719547559912E-2</v>
      </c>
      <c r="AR909" s="122">
        <f t="shared" si="187"/>
        <v>3.7802576161366251E-2</v>
      </c>
      <c r="AS909" s="122">
        <f t="shared" si="188"/>
        <v>6.411541884222581E-2</v>
      </c>
      <c r="AT909" s="122">
        <f t="shared" si="189"/>
        <v>0.18449209516318407</v>
      </c>
      <c r="AU909" s="122">
        <f t="shared" si="190"/>
        <v>6.2545910105751548E-3</v>
      </c>
      <c r="AV909" s="122">
        <f t="shared" si="191"/>
        <v>0.26505699393654086</v>
      </c>
      <c r="AW909" s="122">
        <f t="shared" si="192"/>
        <v>0.15536305892652502</v>
      </c>
      <c r="AX909" s="122">
        <f t="shared" si="193"/>
        <v>0.99999999999999989</v>
      </c>
      <c r="AY909" s="122">
        <f>SUMPRODUCT(AN909:AW909,幕後結果_最佳化!$Z$1005:$AI$1005)</f>
        <v>-0.1086576839112687</v>
      </c>
      <c r="AZ909" s="122">
        <f>(SUMPRODUCT(AN909:AW909,MMULT(AN909:AW909,幕後結果!$AB$9:$AK$18)))*252</f>
        <v>4.7581401504737449E-2</v>
      </c>
      <c r="BA909" s="122">
        <f t="shared" si="194"/>
        <v>0.21813161509679757</v>
      </c>
      <c r="BB909" s="98">
        <f t="shared" si="195"/>
        <v>-0.69479925614640414</v>
      </c>
      <c r="BC909" s="56"/>
      <c r="BD909" s="56"/>
    </row>
    <row r="910" spans="1:56">
      <c r="A910" s="91">
        <v>909</v>
      </c>
      <c r="B910" s="122">
        <v>0.87391760417107767</v>
      </c>
      <c r="C910" s="122">
        <v>0.55232318252889079</v>
      </c>
      <c r="D910" s="122">
        <v>0.5516790485537324</v>
      </c>
      <c r="E910" s="122">
        <v>0.25565835684766025</v>
      </c>
      <c r="F910" s="122">
        <v>0.35236977374147638</v>
      </c>
      <c r="G910" s="122">
        <v>0.99926398855053433</v>
      </c>
      <c r="H910" s="122">
        <v>0.6474000618520348</v>
      </c>
      <c r="I910" s="122">
        <v>0.49714954188640603</v>
      </c>
      <c r="J910" s="122">
        <v>0.28762786057384915</v>
      </c>
      <c r="K910" s="100">
        <v>0.16958564957023992</v>
      </c>
      <c r="L910" s="101"/>
      <c r="M910" s="102">
        <v>909</v>
      </c>
      <c r="N910" s="125">
        <v>1.1451071074167016</v>
      </c>
      <c r="O910" s="125">
        <v>0.13153306089823683</v>
      </c>
      <c r="P910" s="125">
        <v>0.1299046024830777</v>
      </c>
      <c r="Q910" s="125">
        <v>-0.656788820322591</v>
      </c>
      <c r="R910" s="125">
        <v>-0.37893040171303732</v>
      </c>
      <c r="S910" s="125">
        <v>3.1801432008845758</v>
      </c>
      <c r="T910" s="125">
        <v>0.37831059408531847</v>
      </c>
      <c r="U910" s="122">
        <v>-7.1450996985275832E-3</v>
      </c>
      <c r="V910" s="122">
        <v>-0.56032801622186768</v>
      </c>
      <c r="W910" s="94">
        <v>-0.95580393654982521</v>
      </c>
      <c r="X910" s="56"/>
      <c r="Y910" s="95">
        <v>909</v>
      </c>
      <c r="Z910" s="122">
        <f>(幕後結果!$AB$2+幕後結果!$AB$4*幕後結果_最佳化!$N1911)*12/3</f>
        <v>-0.65448467991923009</v>
      </c>
      <c r="AA910" s="122">
        <f>(幕後結果!$AC$2+幕後結果!$AC$4*幕後結果_最佳化!$O1911)*12/3</f>
        <v>0.15815940651281515</v>
      </c>
      <c r="AB910" s="122">
        <f>(幕後結果!$AD$2+幕後結果!$AD$4*幕後結果_最佳化!$P1911)*12/3</f>
        <v>0.37129959233861737</v>
      </c>
      <c r="AC910" s="122">
        <f>(幕後結果!$AE$2+幕後結果!$AE$4*幕後結果_最佳化!$Q1911)*12/3</f>
        <v>-9.3001742990293346E-2</v>
      </c>
      <c r="AD910" s="122">
        <f>(幕後結果!$AF$2+幕後結果!$AF$4*幕後結果_最佳化!$R1911)*12/3</f>
        <v>0.49679866723627414</v>
      </c>
      <c r="AE910" s="122">
        <f>(幕後結果!$AG$2+幕後結果!$AG$4*幕後結果_最佳化!$S1911)*12/3</f>
        <v>2.0003922793178539</v>
      </c>
      <c r="AF910" s="122">
        <f>(幕後結果!$AH$2+幕後結果!$AH$4*幕後結果_最佳化!$T1911)*12/3</f>
        <v>0.42741826141937378</v>
      </c>
      <c r="AG910" s="122">
        <f>(幕後結果!$AI$2+幕後結果!$AI$4*幕後結果_最佳化!$U1911)*12/3</f>
        <v>-0.17828999640770218</v>
      </c>
      <c r="AH910" s="122">
        <f>(幕後結果!$AJ$2+幕後結果!$AJ$4*幕後結果_最佳化!$V1911)*12/3</f>
        <v>1.4847866439056989</v>
      </c>
      <c r="AI910" s="96">
        <f>(幕後結果!$AK$2+幕後結果!$AK$4*幕後結果_最佳化!$W1911)*12/3</f>
        <v>-1.9395291957284531</v>
      </c>
      <c r="AJ910" s="56"/>
      <c r="AK910" s="56"/>
      <c r="AL910" s="56"/>
      <c r="AM910" s="104">
        <v>909</v>
      </c>
      <c r="AN910" s="122">
        <f t="shared" si="183"/>
        <v>0.20233696340788071</v>
      </c>
      <c r="AO910" s="122">
        <f t="shared" si="184"/>
        <v>2.1962359232403701E-2</v>
      </c>
      <c r="AP910" s="122">
        <f t="shared" si="185"/>
        <v>0.17518382130662241</v>
      </c>
      <c r="AQ910" s="122">
        <f t="shared" si="186"/>
        <v>1.7550254491299235E-2</v>
      </c>
      <c r="AR910" s="122">
        <f t="shared" si="187"/>
        <v>0.19220636244446171</v>
      </c>
      <c r="AS910" s="122">
        <f t="shared" si="188"/>
        <v>0.10974193641039559</v>
      </c>
      <c r="AT910" s="122">
        <f t="shared" si="189"/>
        <v>0.15500625193461201</v>
      </c>
      <c r="AU910" s="122">
        <f t="shared" si="190"/>
        <v>6.3718061662598286E-3</v>
      </c>
      <c r="AV910" s="122">
        <f t="shared" si="191"/>
        <v>7.1923464725896419E-2</v>
      </c>
      <c r="AW910" s="122">
        <f t="shared" si="192"/>
        <v>4.7716779880168349E-2</v>
      </c>
      <c r="AX910" s="122">
        <f t="shared" si="193"/>
        <v>1</v>
      </c>
      <c r="AY910" s="122">
        <f>SUMPRODUCT(AN910:AW910,幕後結果_最佳化!$Z$1005:$AI$1005)</f>
        <v>-0.15765870829118095</v>
      </c>
      <c r="AZ910" s="122">
        <f>(SUMPRODUCT(AN910:AW910,MMULT(AN910:AW910,幕後結果!$AB$9:$AK$18)))*252</f>
        <v>6.9531067498349627E-2</v>
      </c>
      <c r="BA910" s="122">
        <f t="shared" si="194"/>
        <v>0.26368744281506773</v>
      </c>
      <c r="BB910" s="98">
        <f t="shared" si="195"/>
        <v>-0.76059256424978516</v>
      </c>
      <c r="BC910" s="56"/>
      <c r="BD910" s="56"/>
    </row>
    <row r="911" spans="1:56">
      <c r="A911" s="91">
        <v>910</v>
      </c>
      <c r="B911" s="122">
        <v>0.56102546358974337</v>
      </c>
      <c r="C911" s="122">
        <v>0.61756596623718196</v>
      </c>
      <c r="D911" s="122">
        <v>0.73695086739946536</v>
      </c>
      <c r="E911" s="122">
        <v>0.36987277812958652</v>
      </c>
      <c r="F911" s="122">
        <v>0.59857620933393973</v>
      </c>
      <c r="G911" s="122">
        <v>0.22278055454467549</v>
      </c>
      <c r="H911" s="122">
        <v>0.12141757926692764</v>
      </c>
      <c r="I911" s="122">
        <v>0.94273137355407255</v>
      </c>
      <c r="J911" s="122">
        <v>0.75169118922380185</v>
      </c>
      <c r="K911" s="100">
        <v>0.14165635666150433</v>
      </c>
      <c r="L911" s="101"/>
      <c r="M911" s="102">
        <v>910</v>
      </c>
      <c r="N911" s="125">
        <v>0.15356964491211861</v>
      </c>
      <c r="O911" s="125">
        <v>0.29909433637603888</v>
      </c>
      <c r="P911" s="125">
        <v>0.63397327219673871</v>
      </c>
      <c r="Q911" s="125">
        <v>-0.33219031524165771</v>
      </c>
      <c r="R911" s="125">
        <v>0.24966350761035908</v>
      </c>
      <c r="S911" s="125">
        <v>-0.76283616655886166</v>
      </c>
      <c r="T911" s="125">
        <v>-1.167929611664102</v>
      </c>
      <c r="U911" s="122">
        <v>1.5781234457213398</v>
      </c>
      <c r="V911" s="122">
        <v>0.6798212945274269</v>
      </c>
      <c r="W911" s="94">
        <v>-1.072907293481725</v>
      </c>
      <c r="X911" s="56"/>
      <c r="Y911" s="95">
        <v>910</v>
      </c>
      <c r="Z911" s="122">
        <f>(幕後結果!$AB$2+幕後結果!$AB$4*幕後結果_最佳化!$N1912)*12/3</f>
        <v>-1.6700782663596019</v>
      </c>
      <c r="AA911" s="122">
        <f>(幕後結果!$AC$2+幕後結果!$AC$4*幕後結果_最佳化!$O1912)*12/3</f>
        <v>0.31888015437332151</v>
      </c>
      <c r="AB911" s="122">
        <f>(幕後結果!$AD$2+幕後結果!$AD$4*幕後結果_最佳化!$P1912)*12/3</f>
        <v>0.8384333827543009</v>
      </c>
      <c r="AC911" s="122">
        <f>(幕後結果!$AE$2+幕後結果!$AE$4*幕後結果_最佳化!$Q1912)*12/3</f>
        <v>0.39497903386235472</v>
      </c>
      <c r="AD911" s="122">
        <f>(幕後結果!$AF$2+幕後結果!$AF$4*幕後結果_最佳化!$R1912)*12/3</f>
        <v>1.7893896447095348</v>
      </c>
      <c r="AE911" s="122">
        <f>(幕後結果!$AG$2+幕後結果!$AG$4*幕後結果_最佳化!$S1912)*12/3</f>
        <v>-0.66202791694013186</v>
      </c>
      <c r="AF911" s="122">
        <f>(幕後結果!$AH$2+幕後結果!$AH$4*幕後結果_最佳化!$T1912)*12/3</f>
        <v>-0.72442548516432603</v>
      </c>
      <c r="AG911" s="122">
        <f>(幕後結果!$AI$2+幕後結果!$AI$4*幕後結果_最佳化!$U1912)*12/3</f>
        <v>1.803214933492348</v>
      </c>
      <c r="AH911" s="122">
        <f>(幕後結果!$AJ$2+幕後結果!$AJ$4*幕後結果_最佳化!$V1912)*12/3</f>
        <v>1.0961613922775681</v>
      </c>
      <c r="AI911" s="96">
        <f>(幕後結果!$AK$2+幕後結果!$AK$4*幕後結果_最佳化!$W1912)*12/3</f>
        <v>-1.4101592309313313</v>
      </c>
      <c r="AJ911" s="56"/>
      <c r="AK911" s="56"/>
      <c r="AL911" s="56"/>
      <c r="AM911" s="104">
        <v>910</v>
      </c>
      <c r="AN911" s="122">
        <f t="shared" si="183"/>
        <v>4.6026768896039974E-2</v>
      </c>
      <c r="AO911" s="122">
        <f t="shared" si="184"/>
        <v>7.5395510252749764E-2</v>
      </c>
      <c r="AP911" s="122">
        <f t="shared" si="185"/>
        <v>0.20120372655244839</v>
      </c>
      <c r="AQ911" s="122">
        <f t="shared" si="186"/>
        <v>8.1500079130690673E-3</v>
      </c>
      <c r="AR911" s="122">
        <f t="shared" si="187"/>
        <v>6.7028362232247021E-2</v>
      </c>
      <c r="AS911" s="122">
        <f t="shared" si="188"/>
        <v>3.2181431560341221E-2</v>
      </c>
      <c r="AT911" s="122">
        <f t="shared" si="189"/>
        <v>2.6832918108672565E-2</v>
      </c>
      <c r="AU911" s="122">
        <f t="shared" si="190"/>
        <v>0.18256213988026546</v>
      </c>
      <c r="AV911" s="122">
        <f t="shared" si="191"/>
        <v>0.1854947273606572</v>
      </c>
      <c r="AW911" s="122">
        <f t="shared" si="192"/>
        <v>0.17512440724350953</v>
      </c>
      <c r="AX911" s="122">
        <f t="shared" si="193"/>
        <v>1</v>
      </c>
      <c r="AY911" s="122">
        <f>SUMPRODUCT(AN911:AW911,幕後結果_最佳化!$Z$1005:$AI$1005)</f>
        <v>-0.1714678005780004</v>
      </c>
      <c r="AZ911" s="122">
        <f>(SUMPRODUCT(AN911:AW911,MMULT(AN911:AW911,幕後結果!$AB$9:$AK$18)))*252</f>
        <v>8.1011868879655752E-2</v>
      </c>
      <c r="BA911" s="122">
        <f t="shared" si="194"/>
        <v>0.28462584014747455</v>
      </c>
      <c r="BB911" s="98">
        <f t="shared" si="195"/>
        <v>-0.75315649649704675</v>
      </c>
      <c r="BC911" s="56"/>
      <c r="BD911" s="56"/>
    </row>
    <row r="912" spans="1:56">
      <c r="A912" s="91">
        <v>911</v>
      </c>
      <c r="B912" s="122">
        <v>0.67144881229572184</v>
      </c>
      <c r="C912" s="122">
        <v>0.66259463777583449</v>
      </c>
      <c r="D912" s="122">
        <v>0.70796465427786259</v>
      </c>
      <c r="E912" s="122">
        <v>9.0853546516737715E-2</v>
      </c>
      <c r="F912" s="122">
        <v>0.36104310705526954</v>
      </c>
      <c r="G912" s="122">
        <v>0.72231125474735447</v>
      </c>
      <c r="H912" s="122">
        <v>0.16263202742342897</v>
      </c>
      <c r="I912" s="122">
        <v>0.16708538294937814</v>
      </c>
      <c r="J912" s="122">
        <v>0.10280313200301205</v>
      </c>
      <c r="K912" s="100">
        <v>0.65812121254165756</v>
      </c>
      <c r="L912" s="101"/>
      <c r="M912" s="102">
        <v>911</v>
      </c>
      <c r="N912" s="125">
        <v>0.44391730125297768</v>
      </c>
      <c r="O912" s="125">
        <v>0.4195547856697236</v>
      </c>
      <c r="P912" s="125">
        <v>0.54744842900551971</v>
      </c>
      <c r="Q912" s="125">
        <v>-1.3355173120568553</v>
      </c>
      <c r="R912" s="125">
        <v>-0.3556720030242938</v>
      </c>
      <c r="S912" s="125">
        <v>0.58972133310696329</v>
      </c>
      <c r="T912" s="125">
        <v>-0.98369793623832014</v>
      </c>
      <c r="U912" s="122">
        <v>-0.96574705802086369</v>
      </c>
      <c r="V912" s="122">
        <v>-1.2657397724237924</v>
      </c>
      <c r="W912" s="94">
        <v>0.40734097116837648</v>
      </c>
      <c r="X912" s="56"/>
      <c r="Y912" s="95">
        <v>911</v>
      </c>
      <c r="Z912" s="122">
        <f>(幕後結果!$AB$2+幕後結果!$AB$4*幕後結果_最佳化!$N1913)*12/3</f>
        <v>-1.3726863585713405</v>
      </c>
      <c r="AA912" s="122">
        <f>(幕後結果!$AC$2+幕後結果!$AC$4*幕後結果_最佳化!$O1913)*12/3</f>
        <v>0.45111034779865627</v>
      </c>
      <c r="AB912" s="122">
        <f>(幕後結果!$AD$2+幕後結果!$AD$4*幕後結果_最佳化!$P1913)*12/3</f>
        <v>0.84637237668338861</v>
      </c>
      <c r="AC912" s="122">
        <f>(幕後結果!$AE$2+幕後結果!$AE$4*幕後結果_最佳化!$Q1913)*12/3</f>
        <v>-0.62830645841069432</v>
      </c>
      <c r="AD912" s="122">
        <f>(幕後結果!$AF$2+幕後結果!$AF$4*幕後結果_最佳化!$R1913)*12/3</f>
        <v>0.44111664175490906</v>
      </c>
      <c r="AE912" s="122">
        <f>(幕後結果!$AG$2+幕後結果!$AG$4*幕後結果_最佳化!$S1913)*12/3</f>
        <v>0.12101347376279921</v>
      </c>
      <c r="AF912" s="122">
        <f>(幕後結果!$AH$2+幕後結果!$AH$4*幕後結果_最佳化!$T1913)*12/3</f>
        <v>-0.67132598268164967</v>
      </c>
      <c r="AG912" s="122">
        <f>(幕後結果!$AI$2+幕後結果!$AI$4*幕後結果_最佳化!$U1913)*12/3</f>
        <v>-0.69770400887191952</v>
      </c>
      <c r="AH912" s="122">
        <f>(幕後結果!$AJ$2+幕後結果!$AJ$4*幕後結果_最佳化!$V1913)*12/3</f>
        <v>0.19699841578877808</v>
      </c>
      <c r="AI912" s="96">
        <f>(幕後結果!$AK$2+幕後結果!$AK$4*幕後結果_最佳化!$W1913)*12/3</f>
        <v>-0.86170553049919674</v>
      </c>
      <c r="AJ912" s="56"/>
      <c r="AK912" s="56"/>
      <c r="AL912" s="56"/>
      <c r="AM912" s="104">
        <v>911</v>
      </c>
      <c r="AN912" s="122">
        <f t="shared" si="183"/>
        <v>0.10553041687599933</v>
      </c>
      <c r="AO912" s="122">
        <f t="shared" si="184"/>
        <v>0.11446583092799563</v>
      </c>
      <c r="AP912" s="122">
        <f t="shared" si="185"/>
        <v>0.13451040287205621</v>
      </c>
      <c r="AQ912" s="122">
        <f t="shared" si="186"/>
        <v>1.316364303484264E-2</v>
      </c>
      <c r="AR912" s="122">
        <f t="shared" si="187"/>
        <v>5.0351017057016008E-2</v>
      </c>
      <c r="AS912" s="122">
        <f t="shared" si="188"/>
        <v>0.13366114699766427</v>
      </c>
      <c r="AT912" s="122">
        <f t="shared" si="189"/>
        <v>0.12143671897095476</v>
      </c>
      <c r="AU912" s="122">
        <f t="shared" si="190"/>
        <v>0.13358542539852297</v>
      </c>
      <c r="AV912" s="122">
        <f t="shared" si="191"/>
        <v>0.13226969352430509</v>
      </c>
      <c r="AW912" s="122">
        <f t="shared" si="192"/>
        <v>6.1025704340643278E-2</v>
      </c>
      <c r="AX912" s="122">
        <f t="shared" si="193"/>
        <v>1</v>
      </c>
      <c r="AY912" s="122">
        <f>SUMPRODUCT(AN912:AW912,幕後結果_最佳化!$Z$1005:$AI$1005)</f>
        <v>-0.13556176870661563</v>
      </c>
      <c r="AZ912" s="122">
        <f>(SUMPRODUCT(AN912:AW912,MMULT(AN912:AW912,幕後結果!$AB$9:$AK$18)))*252</f>
        <v>5.0193743341497454E-2</v>
      </c>
      <c r="BA912" s="122">
        <f t="shared" si="194"/>
        <v>0.22403960217224422</v>
      </c>
      <c r="BB912" s="98">
        <f t="shared" si="195"/>
        <v>-0.79656349581183494</v>
      </c>
      <c r="BC912" s="56"/>
      <c r="BD912" s="56"/>
    </row>
    <row r="913" spans="1:56">
      <c r="A913" s="91">
        <v>912</v>
      </c>
      <c r="B913" s="122">
        <v>0.18569820595157882</v>
      </c>
      <c r="C913" s="122">
        <v>0.15087298335949906</v>
      </c>
      <c r="D913" s="122">
        <v>0.14958712758130899</v>
      </c>
      <c r="E913" s="122">
        <v>0.84534610862014392</v>
      </c>
      <c r="F913" s="122">
        <v>0.95634785549896706</v>
      </c>
      <c r="G913" s="122">
        <v>0.76913260131932137</v>
      </c>
      <c r="H913" s="122">
        <v>0.40942741188902865</v>
      </c>
      <c r="I913" s="122">
        <v>0.11086597445227908</v>
      </c>
      <c r="J913" s="122">
        <v>0.32280362738257518</v>
      </c>
      <c r="K913" s="100">
        <v>0.26055733376604584</v>
      </c>
      <c r="L913" s="101"/>
      <c r="M913" s="102">
        <v>912</v>
      </c>
      <c r="N913" s="125">
        <v>-0.89386072858565435</v>
      </c>
      <c r="O913" s="125">
        <v>-1.0326964685180258</v>
      </c>
      <c r="P913" s="125">
        <v>-1.0382057953143184</v>
      </c>
      <c r="Q913" s="125">
        <v>1.0166755876660667</v>
      </c>
      <c r="R913" s="125">
        <v>1.7097922913024057</v>
      </c>
      <c r="S913" s="125">
        <v>0.73599326364111139</v>
      </c>
      <c r="T913" s="125">
        <v>-0.22901813141094013</v>
      </c>
      <c r="U913" s="122">
        <v>-1.2219356863448243</v>
      </c>
      <c r="V913" s="122">
        <v>-0.4598731762719987</v>
      </c>
      <c r="W913" s="94">
        <v>-0.64162812438739758</v>
      </c>
      <c r="X913" s="56"/>
      <c r="Y913" s="95">
        <v>912</v>
      </c>
      <c r="Z913" s="122">
        <f>(幕後結果!$AB$2+幕後結果!$AB$4*幕後結果_最佳化!$N1914)*12/3</f>
        <v>-2.7429208061464077</v>
      </c>
      <c r="AA913" s="122">
        <f>(幕後結果!$AC$2+幕後結果!$AC$4*幕後結果_最佳化!$O1914)*12/3</f>
        <v>-1.107060638117517</v>
      </c>
      <c r="AB913" s="122">
        <f>(幕後結果!$AD$2+幕後結果!$AD$4*幕後結果_最佳化!$P1914)*12/3</f>
        <v>-1.8591501929292178</v>
      </c>
      <c r="AC913" s="122">
        <f>(幕後結果!$AE$2+幕後結果!$AE$4*幕後結果_最佳化!$Q1914)*12/3</f>
        <v>0.32557671468451077</v>
      </c>
      <c r="AD913" s="122">
        <f>(幕後結果!$AF$2+幕後結果!$AF$4*幕後結果_最佳化!$R1914)*12/3</f>
        <v>3.8939899897373835</v>
      </c>
      <c r="AE913" s="122">
        <f>(幕後結果!$AG$2+幕後結果!$AG$4*幕後結果_最佳化!$S1914)*12/3</f>
        <v>0.38317235755153933</v>
      </c>
      <c r="AF913" s="122">
        <f>(幕後結果!$AH$2+幕後結果!$AH$4*幕後結果_最佳化!$T1914)*12/3</f>
        <v>-0.41710184928885141</v>
      </c>
      <c r="AG913" s="122">
        <f>(幕後結果!$AI$2+幕後結果!$AI$4*幕後結果_最佳化!$U1914)*12/3</f>
        <v>-2.1597169294125043</v>
      </c>
      <c r="AH913" s="122">
        <f>(幕後結果!$AJ$2+幕後結果!$AJ$4*幕後結果_最佳化!$V1914)*12/3</f>
        <v>0.52133191459783079</v>
      </c>
      <c r="AI913" s="96">
        <f>(幕後結果!$AK$2+幕後結果!$AK$4*幕後結果_最佳化!$W1914)*12/3</f>
        <v>-3.1884366267753617</v>
      </c>
      <c r="AJ913" s="56"/>
      <c r="AK913" s="56"/>
      <c r="AL913" s="56"/>
      <c r="AM913" s="104">
        <v>912</v>
      </c>
      <c r="AN913" s="122">
        <f t="shared" si="183"/>
        <v>4.931079220069623E-2</v>
      </c>
      <c r="AO913" s="122">
        <f t="shared" si="184"/>
        <v>0.13030148879222192</v>
      </c>
      <c r="AP913" s="122">
        <f t="shared" si="185"/>
        <v>6.4437571638763139E-2</v>
      </c>
      <c r="AQ913" s="122">
        <f t="shared" si="186"/>
        <v>2.3215470415017248E-2</v>
      </c>
      <c r="AR913" s="122">
        <f t="shared" si="187"/>
        <v>1.1333886031132698E-2</v>
      </c>
      <c r="AS913" s="122">
        <f t="shared" si="188"/>
        <v>9.7353561720028237E-2</v>
      </c>
      <c r="AT913" s="122">
        <f t="shared" si="189"/>
        <v>0.1898879757405777</v>
      </c>
      <c r="AU913" s="122">
        <f t="shared" si="190"/>
        <v>0.13772381330402836</v>
      </c>
      <c r="AV913" s="122">
        <f t="shared" si="191"/>
        <v>0.12483563801728603</v>
      </c>
      <c r="AW913" s="122">
        <f t="shared" si="192"/>
        <v>0.17159980214024839</v>
      </c>
      <c r="AX913" s="122">
        <f t="shared" si="193"/>
        <v>1</v>
      </c>
      <c r="AY913" s="122">
        <f>SUMPRODUCT(AN913:AW913,幕後結果_最佳化!$Z$1005:$AI$1005)</f>
        <v>-0.23288248370062503</v>
      </c>
      <c r="AZ913" s="122">
        <f>(SUMPRODUCT(AN913:AW913,MMULT(AN913:AW913,幕後結果!$AB$9:$AK$18)))*252</f>
        <v>6.0856501863118265E-2</v>
      </c>
      <c r="BA913" s="122">
        <f t="shared" si="194"/>
        <v>0.24669110616947312</v>
      </c>
      <c r="BB913" s="98">
        <f t="shared" si="195"/>
        <v>-1.1179263329873212</v>
      </c>
      <c r="BC913" s="56"/>
      <c r="BD913" s="56"/>
    </row>
    <row r="914" spans="1:56">
      <c r="A914" s="91">
        <v>913</v>
      </c>
      <c r="B914" s="122">
        <v>0.45542980675942846</v>
      </c>
      <c r="C914" s="122">
        <v>9.651069718131855E-2</v>
      </c>
      <c r="D914" s="122">
        <v>0.95699201155207092</v>
      </c>
      <c r="E914" s="122">
        <v>0.69701881166661739</v>
      </c>
      <c r="F914" s="122">
        <v>0.27173536987103186</v>
      </c>
      <c r="G914" s="122">
        <v>0.1532838565303376</v>
      </c>
      <c r="H914" s="122">
        <v>0.90066857409608958</v>
      </c>
      <c r="I914" s="122">
        <v>0.36043037403300815</v>
      </c>
      <c r="J914" s="122">
        <v>0.44325644401715047</v>
      </c>
      <c r="K914" s="100">
        <v>0.64492178634642916</v>
      </c>
      <c r="L914" s="101"/>
      <c r="M914" s="102">
        <v>913</v>
      </c>
      <c r="N914" s="125">
        <v>-0.11195433592822854</v>
      </c>
      <c r="O914" s="125">
        <v>-1.3016928804181669</v>
      </c>
      <c r="P914" s="125">
        <v>1.7167985997694708</v>
      </c>
      <c r="Q914" s="125">
        <v>0.51584542038865777</v>
      </c>
      <c r="R914" s="125">
        <v>-0.6075729592660295</v>
      </c>
      <c r="S914" s="125">
        <v>-1.0224505346336132</v>
      </c>
      <c r="T914" s="125">
        <v>1.2853704799267032</v>
      </c>
      <c r="U914" s="122">
        <v>-0.35730865936559819</v>
      </c>
      <c r="V914" s="122">
        <v>-0.14271801553031443</v>
      </c>
      <c r="W914" s="94">
        <v>0.37164601069255793</v>
      </c>
      <c r="X914" s="56"/>
      <c r="Y914" s="95">
        <v>913</v>
      </c>
      <c r="Z914" s="122">
        <f>(幕後結果!$AB$2+幕後結果!$AB$4*幕後結果_最佳化!$N1915)*12/3</f>
        <v>-1.9420442406016758</v>
      </c>
      <c r="AA914" s="122">
        <f>(幕後結果!$AC$2+幕後結果!$AC$4*幕後結果_最佳化!$O1915)*12/3</f>
        <v>-1.3785474938969766</v>
      </c>
      <c r="AB914" s="122">
        <f>(幕後結果!$AD$2+幕後結果!$AD$4*幕後結果_最佳化!$P1915)*12/3</f>
        <v>1.3237558431365206</v>
      </c>
      <c r="AC914" s="122">
        <f>(幕後結果!$AE$2+幕後結果!$AE$4*幕後結果_最佳化!$Q1915)*12/3</f>
        <v>1.2491387528602658</v>
      </c>
      <c r="AD914" s="122">
        <f>(幕後結果!$AF$2+幕後結果!$AF$4*幕後結果_最佳化!$R1915)*12/3</f>
        <v>0.76684713180864561</v>
      </c>
      <c r="AE914" s="122">
        <f>(幕後結果!$AG$2+幕後結果!$AG$4*幕後結果_最佳化!$S1915)*12/3</f>
        <v>-0.9212565090804431</v>
      </c>
      <c r="AF914" s="122">
        <f>(幕後結果!$AH$2+幕後結果!$AH$4*幕後結果_最佳化!$T1915)*12/3</f>
        <v>1.156906052596778</v>
      </c>
      <c r="AG914" s="122">
        <f>(幕後結果!$AI$2+幕後結果!$AI$4*幕後結果_最佳化!$U1915)*12/3</f>
        <v>-1.5443315877484938</v>
      </c>
      <c r="AH914" s="122">
        <f>(幕後結果!$AJ$2+幕後結果!$AJ$4*幕後結果_最佳化!$V1915)*12/3</f>
        <v>0.66723563036847955</v>
      </c>
      <c r="AI914" s="96">
        <f>(幕後結果!$AK$2+幕後結果!$AK$4*幕後結果_最佳化!$W1915)*12/3</f>
        <v>-2.5101150738324365</v>
      </c>
      <c r="AJ914" s="56"/>
      <c r="AK914" s="56"/>
      <c r="AL914" s="56"/>
      <c r="AM914" s="104">
        <v>913</v>
      </c>
      <c r="AN914" s="122">
        <f t="shared" si="183"/>
        <v>9.8728766224716796E-2</v>
      </c>
      <c r="AO914" s="122">
        <f t="shared" si="184"/>
        <v>9.0293155604284372E-2</v>
      </c>
      <c r="AP914" s="122">
        <f t="shared" si="185"/>
        <v>0.15529979982559927</v>
      </c>
      <c r="AQ914" s="122">
        <f t="shared" si="186"/>
        <v>0.11216814742670285</v>
      </c>
      <c r="AR914" s="122">
        <f t="shared" si="187"/>
        <v>6.6869110329843218E-2</v>
      </c>
      <c r="AS914" s="122">
        <f t="shared" si="188"/>
        <v>0.12901300705716623</v>
      </c>
      <c r="AT914" s="122">
        <f t="shared" si="189"/>
        <v>8.1287713763659869E-2</v>
      </c>
      <c r="AU914" s="122">
        <f t="shared" si="190"/>
        <v>3.5813277809844155E-2</v>
      </c>
      <c r="AV914" s="122">
        <f t="shared" si="191"/>
        <v>0.12910117856096912</v>
      </c>
      <c r="AW914" s="122">
        <f t="shared" si="192"/>
        <v>0.10142584339721418</v>
      </c>
      <c r="AX914" s="122">
        <f t="shared" si="193"/>
        <v>1</v>
      </c>
      <c r="AY914" s="122">
        <f>SUMPRODUCT(AN914:AW914,幕後結果_最佳化!$Z$1005:$AI$1005)</f>
        <v>-0.12581807441507681</v>
      </c>
      <c r="AZ914" s="122">
        <f>(SUMPRODUCT(AN914:AW914,MMULT(AN914:AW914,幕後結果!$AB$9:$AK$18)))*252</f>
        <v>5.5299670572783295E-2</v>
      </c>
      <c r="BA914" s="122">
        <f t="shared" si="194"/>
        <v>0.23515881989154327</v>
      </c>
      <c r="BB914" s="98">
        <f t="shared" si="195"/>
        <v>-0.71746436936913804</v>
      </c>
      <c r="BC914" s="56"/>
      <c r="BD914" s="56"/>
    </row>
    <row r="915" spans="1:56">
      <c r="A915" s="91">
        <v>914</v>
      </c>
      <c r="B915" s="122">
        <v>0.9890747921056291</v>
      </c>
      <c r="C915" s="122">
        <v>0.88199070498381871</v>
      </c>
      <c r="D915" s="122">
        <v>0.87351259904609058</v>
      </c>
      <c r="E915" s="122">
        <v>0.57152316618823029</v>
      </c>
      <c r="F915" s="122">
        <v>0.61361081645388937</v>
      </c>
      <c r="G915" s="122">
        <v>6.8224885496052323E-2</v>
      </c>
      <c r="H915" s="122">
        <v>0.79267400274547462</v>
      </c>
      <c r="I915" s="122">
        <v>0.34814016581893958</v>
      </c>
      <c r="J915" s="122">
        <v>0.38957894070346</v>
      </c>
      <c r="K915" s="100">
        <v>0.32292818117375366</v>
      </c>
      <c r="L915" s="101"/>
      <c r="M915" s="102">
        <v>914</v>
      </c>
      <c r="N915" s="125">
        <v>2.2929581269940233</v>
      </c>
      <c r="O915" s="125">
        <v>1.1849971088112881</v>
      </c>
      <c r="P915" s="125">
        <v>1.1431536514608587</v>
      </c>
      <c r="Q915" s="125">
        <v>0.18025336198600742</v>
      </c>
      <c r="R915" s="125">
        <v>0.28874259125224333</v>
      </c>
      <c r="S915" s="125">
        <v>-1.4891427938773201</v>
      </c>
      <c r="T915" s="125">
        <v>0.81573451398619456</v>
      </c>
      <c r="U915" s="122">
        <v>-0.39034651531285947</v>
      </c>
      <c r="V915" s="122">
        <v>-0.28041662785595484</v>
      </c>
      <c r="W915" s="94">
        <v>-0.45952617164556026</v>
      </c>
      <c r="X915" s="56"/>
      <c r="Y915" s="95">
        <v>914</v>
      </c>
      <c r="Z915" s="122">
        <f>(幕後結果!$AB$2+幕後結果!$AB$4*幕後結果_最佳化!$N1916)*12/3</f>
        <v>0.5212148551514193</v>
      </c>
      <c r="AA915" s="122">
        <f>(幕後結果!$AC$2+幕後結果!$AC$4*幕後結果_最佳化!$O1916)*12/3</f>
        <v>1.2914091324188954</v>
      </c>
      <c r="AB915" s="122">
        <f>(幕後結果!$AD$2+幕後結果!$AD$4*幕後結果_最佳化!$P1916)*12/3</f>
        <v>2.2099182167214941</v>
      </c>
      <c r="AC915" s="122">
        <f>(幕後結果!$AE$2+幕後結果!$AE$4*幕後結果_最佳化!$Q1916)*12/3</f>
        <v>1.8957629049476081</v>
      </c>
      <c r="AD915" s="122">
        <f>(幕後結果!$AF$2+幕後結果!$AF$4*幕後結果_最佳化!$R1916)*12/3</f>
        <v>2.5600059217437412</v>
      </c>
      <c r="AE915" s="122">
        <f>(幕後結果!$AG$2+幕後結果!$AG$4*幕後結果_最佳化!$S1916)*12/3</f>
        <v>-0.78780643523539096</v>
      </c>
      <c r="AF915" s="122">
        <f>(幕後結果!$AH$2+幕後結果!$AH$4*幕後結果_最佳化!$T1916)*12/3</f>
        <v>1.7942209744842785</v>
      </c>
      <c r="AG915" s="122">
        <f>(幕後結果!$AI$2+幕後結果!$AI$4*幕後結果_最佳化!$U1916)*12/3</f>
        <v>0.48900573907020367</v>
      </c>
      <c r="AH915" s="122">
        <f>(幕後結果!$AJ$2+幕後結果!$AJ$4*幕後結果_最佳化!$V1916)*12/3</f>
        <v>0.91411874209851129</v>
      </c>
      <c r="AI915" s="96">
        <f>(幕後結果!$AK$2+幕後結果!$AK$4*幕後結果_最佳化!$W1916)*12/3</f>
        <v>-1.332792504788487</v>
      </c>
      <c r="AJ915" s="56"/>
      <c r="AK915" s="56"/>
      <c r="AL915" s="56"/>
      <c r="AM915" s="104">
        <v>914</v>
      </c>
      <c r="AN915" s="122">
        <f t="shared" si="183"/>
        <v>8.2915132482137444E-2</v>
      </c>
      <c r="AO915" s="122">
        <f t="shared" si="184"/>
        <v>6.5035915694579005E-2</v>
      </c>
      <c r="AP915" s="122">
        <f t="shared" si="185"/>
        <v>0.1481518402256666</v>
      </c>
      <c r="AQ915" s="122">
        <f t="shared" si="186"/>
        <v>3.8859735879314225E-2</v>
      </c>
      <c r="AR915" s="122">
        <f t="shared" si="187"/>
        <v>0.1672731457533092</v>
      </c>
      <c r="AS915" s="122">
        <f t="shared" si="188"/>
        <v>6.1982800481387088E-2</v>
      </c>
      <c r="AT915" s="122">
        <f t="shared" si="189"/>
        <v>9.1382295286643947E-2</v>
      </c>
      <c r="AU915" s="122">
        <f t="shared" si="190"/>
        <v>1.5421091130261782E-2</v>
      </c>
      <c r="AV915" s="122">
        <f t="shared" si="191"/>
        <v>0.21352300821026973</v>
      </c>
      <c r="AW915" s="122">
        <f t="shared" si="192"/>
        <v>0.11545503485643087</v>
      </c>
      <c r="AX915" s="122">
        <f t="shared" si="193"/>
        <v>0.99999999999999989</v>
      </c>
      <c r="AY915" s="122">
        <f>SUMPRODUCT(AN915:AW915,幕後結果_最佳化!$Z$1005:$AI$1005)</f>
        <v>6.0433298016784848E-2</v>
      </c>
      <c r="AZ915" s="122">
        <f>(SUMPRODUCT(AN915:AW915,MMULT(AN915:AW915,幕後結果!$AB$9:$AK$18)))*252</f>
        <v>6.3901310031892575E-2</v>
      </c>
      <c r="BA915" s="122">
        <f t="shared" si="194"/>
        <v>0.25278708438504643</v>
      </c>
      <c r="BB915" s="98">
        <f t="shared" si="195"/>
        <v>6.9359943999662763E-2</v>
      </c>
      <c r="BC915" s="56"/>
      <c r="BD915" s="56"/>
    </row>
    <row r="916" spans="1:56">
      <c r="A916" s="91">
        <v>915</v>
      </c>
      <c r="B916" s="122">
        <v>0.17568477788851355</v>
      </c>
      <c r="C916" s="122">
        <v>0.37700434437803532</v>
      </c>
      <c r="D916" s="122">
        <v>0.5179343768658784</v>
      </c>
      <c r="E916" s="122">
        <v>0.92448492385141567</v>
      </c>
      <c r="F916" s="122">
        <v>0.11879658456887454</v>
      </c>
      <c r="G916" s="122">
        <v>0.45251873213292049</v>
      </c>
      <c r="H916" s="122">
        <v>0.3282010480211861</v>
      </c>
      <c r="I916" s="122">
        <v>0.10563087277758099</v>
      </c>
      <c r="J916" s="122">
        <v>0.11161709352429683</v>
      </c>
      <c r="K916" s="100">
        <v>5.2550548705601052E-3</v>
      </c>
      <c r="L916" s="101"/>
      <c r="M916" s="102">
        <v>915</v>
      </c>
      <c r="N916" s="125">
        <v>-0.9319360884394382</v>
      </c>
      <c r="O916" s="125">
        <v>-0.31335800113084378</v>
      </c>
      <c r="P916" s="125">
        <v>4.4969968656728122E-2</v>
      </c>
      <c r="Q916" s="125">
        <v>1.4359022706420674</v>
      </c>
      <c r="R916" s="125">
        <v>-1.1810240506825704</v>
      </c>
      <c r="S916" s="125">
        <v>-0.11930027673185745</v>
      </c>
      <c r="T916" s="125">
        <v>-0.44488606150292931</v>
      </c>
      <c r="U916" s="122">
        <v>-1.250103488675083</v>
      </c>
      <c r="V916" s="122">
        <v>-1.2179731215182732</v>
      </c>
      <c r="W916" s="94">
        <v>-2.5585784688098654</v>
      </c>
      <c r="X916" s="56"/>
      <c r="Y916" s="95">
        <v>915</v>
      </c>
      <c r="Z916" s="122">
        <f>(幕後結果!$AB$2+幕後結果!$AB$4*幕後結果_最佳化!$N1917)*12/3</f>
        <v>-2.781919928954371</v>
      </c>
      <c r="AA916" s="122">
        <f>(幕後結果!$AC$2+幕後結果!$AC$4*幕後結果_最佳化!$O1917)*12/3</f>
        <v>-0.34691348437137454</v>
      </c>
      <c r="AB916" s="122">
        <f>(幕後結果!$AD$2+幕後結果!$AD$4*幕後結果_最佳化!$P1917)*12/3</f>
        <v>-0.30810479967537296</v>
      </c>
      <c r="AC916" s="122">
        <f>(幕後結果!$AE$2+幕後結果!$AE$4*幕後結果_最佳化!$Q1917)*12/3</f>
        <v>1.5751880929823818</v>
      </c>
      <c r="AD916" s="122">
        <f>(幕後結果!$AF$2+幕後結果!$AF$4*幕後結果_最佳化!$R1917)*12/3</f>
        <v>-0.76012790451225731</v>
      </c>
      <c r="AE916" s="122">
        <f>(幕後結果!$AG$2+幕後結果!$AG$4*幕後結果_最佳化!$S1917)*12/3</f>
        <v>3.3839600866311451E-2</v>
      </c>
      <c r="AF916" s="122">
        <f>(幕後結果!$AH$2+幕後結果!$AH$4*幕後結果_最佳化!$T1917)*12/3</f>
        <v>-0.44965893214775599</v>
      </c>
      <c r="AG916" s="122">
        <f>(幕後結果!$AI$2+幕後結果!$AI$4*幕後結果_最佳化!$U1917)*12/3</f>
        <v>-2.0917781916155809</v>
      </c>
      <c r="AH916" s="122">
        <f>(幕後結果!$AJ$2+幕後結果!$AJ$4*幕後結果_最佳化!$V1917)*12/3</f>
        <v>-9.610315737320152E-2</v>
      </c>
      <c r="AI916" s="96">
        <f>(幕後結果!$AK$2+幕後結果!$AK$4*幕後結果_最佳化!$W1917)*12/3</f>
        <v>-5.9887698730406349</v>
      </c>
      <c r="AJ916" s="56"/>
      <c r="AK916" s="56"/>
      <c r="AL916" s="56"/>
      <c r="AM916" s="104">
        <v>915</v>
      </c>
      <c r="AN916" s="122">
        <f t="shared" si="183"/>
        <v>4.030536587328673E-2</v>
      </c>
      <c r="AO916" s="122">
        <f t="shared" si="184"/>
        <v>4.6293332212430066E-2</v>
      </c>
      <c r="AP916" s="122">
        <f t="shared" si="185"/>
        <v>1.9401577276274298E-2</v>
      </c>
      <c r="AQ916" s="122">
        <f t="shared" si="186"/>
        <v>0.16682922200678588</v>
      </c>
      <c r="AR916" s="122">
        <f t="shared" si="187"/>
        <v>0.10049643445949349</v>
      </c>
      <c r="AS916" s="122">
        <f t="shared" si="188"/>
        <v>0.16549842801424094</v>
      </c>
      <c r="AT916" s="122">
        <f t="shared" si="189"/>
        <v>0.12210875705024227</v>
      </c>
      <c r="AU916" s="122">
        <f t="shared" si="190"/>
        <v>0.16097127987211321</v>
      </c>
      <c r="AV916" s="122">
        <f t="shared" si="191"/>
        <v>0.11824463505517729</v>
      </c>
      <c r="AW916" s="122">
        <f t="shared" si="192"/>
        <v>5.9850968179955763E-2</v>
      </c>
      <c r="AX916" s="122">
        <f t="shared" si="193"/>
        <v>1</v>
      </c>
      <c r="AY916" s="122">
        <f>SUMPRODUCT(AN916:AW916,幕後結果_最佳化!$Z$1005:$AI$1005)</f>
        <v>5.8845436505732623E-2</v>
      </c>
      <c r="AZ916" s="122">
        <f>(SUMPRODUCT(AN916:AW916,MMULT(AN916:AW916,幕後結果!$AB$9:$AK$18)))*252</f>
        <v>5.5091942360697935E-2</v>
      </c>
      <c r="BA916" s="122">
        <f t="shared" si="194"/>
        <v>0.23471672790983164</v>
      </c>
      <c r="BB916" s="98">
        <f t="shared" si="195"/>
        <v>6.793481081526577E-2</v>
      </c>
      <c r="BC916" s="56"/>
      <c r="BD916" s="56"/>
    </row>
    <row r="917" spans="1:56">
      <c r="A917" s="91">
        <v>916</v>
      </c>
      <c r="B917" s="122">
        <v>0.39626166423781406</v>
      </c>
      <c r="C917" s="122">
        <v>6.3632077664974362E-2</v>
      </c>
      <c r="D917" s="122">
        <v>0.73820688311898763</v>
      </c>
      <c r="E917" s="122">
        <v>0.5608710292572936</v>
      </c>
      <c r="F917" s="122">
        <v>0.21613291605234664</v>
      </c>
      <c r="G917" s="122">
        <v>0.3121370196240012</v>
      </c>
      <c r="H917" s="122">
        <v>0.84091862915530502</v>
      </c>
      <c r="I917" s="122">
        <v>6.9778384531794968E-2</v>
      </c>
      <c r="J917" s="122">
        <v>0.62016863026036884</v>
      </c>
      <c r="K917" s="100">
        <v>0.15182304603936281</v>
      </c>
      <c r="L917" s="101"/>
      <c r="M917" s="102">
        <v>916</v>
      </c>
      <c r="N917" s="125">
        <v>-0.26303535562431396</v>
      </c>
      <c r="O917" s="125">
        <v>-1.5249797228493842</v>
      </c>
      <c r="P917" s="125">
        <v>0.63782710432028555</v>
      </c>
      <c r="Q917" s="125">
        <v>0.15317795547480664</v>
      </c>
      <c r="R917" s="125">
        <v>-0.78532023941700158</v>
      </c>
      <c r="S917" s="125">
        <v>-0.48980196620220173</v>
      </c>
      <c r="T917" s="125">
        <v>0.99824052115424444</v>
      </c>
      <c r="U917" s="122">
        <v>-1.4774435891907982</v>
      </c>
      <c r="V917" s="122">
        <v>0.30592370137357916</v>
      </c>
      <c r="W917" s="94">
        <v>-1.0286459183034986</v>
      </c>
      <c r="X917" s="56"/>
      <c r="Y917" s="95">
        <v>916</v>
      </c>
      <c r="Z917" s="122">
        <f>(幕後結果!$AB$2+幕後結果!$AB$4*幕後結果_最佳化!$N1918)*12/3</f>
        <v>-2.0967907029780348</v>
      </c>
      <c r="AA917" s="122">
        <f>(幕後結果!$AC$2+幕後結果!$AC$4*幕後結果_最佳化!$O1918)*12/3</f>
        <v>-1.6172113847004521</v>
      </c>
      <c r="AB917" s="122">
        <f>(幕後結果!$AD$2+幕後結果!$AD$4*幕後結果_最佳化!$P1918)*12/3</f>
        <v>-3.8885030115349335E-2</v>
      </c>
      <c r="AC917" s="122">
        <f>(幕後結果!$AE$2+幕後結果!$AE$4*幕後結果_最佳化!$Q1918)*12/3</f>
        <v>0.20235798499317523</v>
      </c>
      <c r="AD917" s="122">
        <f>(幕後結果!$AF$2+幕後結果!$AF$4*幕後結果_最佳化!$R1918)*12/3</f>
        <v>-0.11831885468538728</v>
      </c>
      <c r="AE917" s="122">
        <f>(幕後結果!$AG$2+幕後結果!$AG$4*幕後結果_最佳化!$S1918)*12/3</f>
        <v>-0.56393399180728931</v>
      </c>
      <c r="AF917" s="122">
        <f>(幕後結果!$AH$2+幕後結果!$AH$4*幕後結果_最佳化!$T1918)*12/3</f>
        <v>0.71352541647906476</v>
      </c>
      <c r="AG917" s="122">
        <f>(幕後結果!$AI$2+幕後結果!$AI$4*幕後結果_最佳化!$U1918)*12/3</f>
        <v>-2.9608830682338696</v>
      </c>
      <c r="AH917" s="122">
        <f>(幕後結果!$AJ$2+幕後結果!$AJ$4*幕後結果_最佳化!$V1918)*12/3</f>
        <v>1.3711979307688189</v>
      </c>
      <c r="AI917" s="96">
        <f>(幕後結果!$AK$2+幕後結果!$AK$4*幕後結果_最佳化!$W1918)*12/3</f>
        <v>-5.164816100472752</v>
      </c>
      <c r="AJ917" s="56"/>
      <c r="AK917" s="56"/>
      <c r="AL917" s="56"/>
      <c r="AM917" s="104">
        <v>916</v>
      </c>
      <c r="AN917" s="122">
        <f t="shared" si="183"/>
        <v>0.11410841003145837</v>
      </c>
      <c r="AO917" s="122">
        <f t="shared" si="184"/>
        <v>5.6961890456382745E-2</v>
      </c>
      <c r="AP917" s="122">
        <f t="shared" si="185"/>
        <v>0.16010946227806638</v>
      </c>
      <c r="AQ917" s="122">
        <f t="shared" si="186"/>
        <v>0.14298315845771706</v>
      </c>
      <c r="AR917" s="122">
        <f t="shared" si="187"/>
        <v>0.1627828696537828</v>
      </c>
      <c r="AS917" s="122">
        <f t="shared" si="188"/>
        <v>0.11646700186988773</v>
      </c>
      <c r="AT917" s="122">
        <f t="shared" si="189"/>
        <v>3.7615227801335027E-2</v>
      </c>
      <c r="AU917" s="122">
        <f t="shared" si="190"/>
        <v>0.11774260235105358</v>
      </c>
      <c r="AV917" s="122">
        <f t="shared" si="191"/>
        <v>5.4753546600671089E-2</v>
      </c>
      <c r="AW917" s="122">
        <f t="shared" si="192"/>
        <v>3.6475830499645291E-2</v>
      </c>
      <c r="AX917" s="122">
        <f t="shared" si="193"/>
        <v>1.0000000000000002</v>
      </c>
      <c r="AY917" s="122">
        <f>SUMPRODUCT(AN917:AW917,幕後結果_最佳化!$Z$1005:$AI$1005)</f>
        <v>-4.8848746743688318E-2</v>
      </c>
      <c r="AZ917" s="122">
        <f>(SUMPRODUCT(AN917:AW917,MMULT(AN917:AW917,幕後結果!$AB$9:$AK$18)))*252</f>
        <v>7.6362411281392747E-2</v>
      </c>
      <c r="BA917" s="122">
        <f t="shared" si="194"/>
        <v>0.27633749525063145</v>
      </c>
      <c r="BB917" s="98">
        <f t="shared" si="195"/>
        <v>-0.33201700210995405</v>
      </c>
      <c r="BC917" s="56"/>
      <c r="BD917" s="56"/>
    </row>
    <row r="918" spans="1:56">
      <c r="A918" s="91">
        <v>917</v>
      </c>
      <c r="B918" s="122">
        <v>0.89141326793772357</v>
      </c>
      <c r="C918" s="122">
        <v>0.82233857281413081</v>
      </c>
      <c r="D918" s="122">
        <v>0.14705122866211218</v>
      </c>
      <c r="E918" s="122">
        <v>0.38059745683256474</v>
      </c>
      <c r="F918" s="122">
        <v>7.8713652110596888E-2</v>
      </c>
      <c r="G918" s="122">
        <v>0.8950507865465771</v>
      </c>
      <c r="H918" s="122">
        <v>0.93442905835040824</v>
      </c>
      <c r="I918" s="122">
        <v>0.39577660231986855</v>
      </c>
      <c r="J918" s="122">
        <v>0.55018456091099877</v>
      </c>
      <c r="K918" s="100">
        <v>8.8374191306723748E-2</v>
      </c>
      <c r="L918" s="101"/>
      <c r="M918" s="102">
        <v>917</v>
      </c>
      <c r="N918" s="125">
        <v>1.2340790101575991</v>
      </c>
      <c r="O918" s="125">
        <v>0.92431400266521035</v>
      </c>
      <c r="P918" s="125">
        <v>-1.0491644065218451</v>
      </c>
      <c r="Q918" s="125">
        <v>-0.30391202835996667</v>
      </c>
      <c r="R918" s="125">
        <v>-1.4137772877129899</v>
      </c>
      <c r="S918" s="125">
        <v>1.2538447864586637</v>
      </c>
      <c r="T918" s="125">
        <v>1.5096142491974156</v>
      </c>
      <c r="U918" s="122">
        <v>-0.26429423183416895</v>
      </c>
      <c r="V918" s="122">
        <v>0.12612765319716371</v>
      </c>
      <c r="W918" s="94">
        <v>-1.3508347223531336</v>
      </c>
      <c r="X918" s="56"/>
      <c r="Y918" s="95">
        <v>917</v>
      </c>
      <c r="Z918" s="122">
        <f>(幕後結果!$AB$2+幕後結果!$AB$4*幕後結果_最佳化!$N1919)*12/3</f>
        <v>-0.5633541909422346</v>
      </c>
      <c r="AA918" s="122">
        <f>(幕後結果!$AC$2+幕後結果!$AC$4*幕後結果_最佳化!$O1919)*12/3</f>
        <v>0.99809355170007397</v>
      </c>
      <c r="AB918" s="122">
        <f>(幕後結果!$AD$2+幕後結果!$AD$4*幕後結果_最佳化!$P1919)*12/3</f>
        <v>-0.61337825684706027</v>
      </c>
      <c r="AC918" s="122">
        <f>(幕後結果!$AE$2+幕後結果!$AE$4*幕後結果_最佳化!$Q1919)*12/3</f>
        <v>-2.716388482158566E-2</v>
      </c>
      <c r="AD918" s="122">
        <f>(幕後結果!$AF$2+幕後結果!$AF$4*幕後結果_最佳化!$R1919)*12/3</f>
        <v>-1.6983056593434351</v>
      </c>
      <c r="AE918" s="122">
        <f>(幕後結果!$AG$2+幕後結果!$AG$4*幕後結果_最佳化!$S1919)*12/3</f>
        <v>1.0773065479000983</v>
      </c>
      <c r="AF918" s="122">
        <f>(幕後結果!$AH$2+幕後結果!$AH$4*幕後結果_最佳化!$T1919)*12/3</f>
        <v>1.779654455238554</v>
      </c>
      <c r="AG918" s="122">
        <f>(幕後結果!$AI$2+幕後結果!$AI$4*幕後結果_最佳化!$U1919)*12/3</f>
        <v>-0.53883947772069163</v>
      </c>
      <c r="AH918" s="122">
        <f>(幕後結果!$AJ$2+幕後結果!$AJ$4*幕後結果_最佳化!$V1919)*12/3</f>
        <v>1.9595206304652484</v>
      </c>
      <c r="AI918" s="96">
        <f>(幕後結果!$AK$2+幕後結果!$AK$4*幕後結果_最佳化!$W1919)*12/3</f>
        <v>-3.491491775961665</v>
      </c>
      <c r="AJ918" s="56"/>
      <c r="AK918" s="56"/>
      <c r="AL918" s="56"/>
      <c r="AM918" s="104">
        <v>917</v>
      </c>
      <c r="AN918" s="122">
        <f t="shared" si="183"/>
        <v>0.10990360046569385</v>
      </c>
      <c r="AO918" s="122">
        <f t="shared" si="184"/>
        <v>0.14326394923721267</v>
      </c>
      <c r="AP918" s="122">
        <f t="shared" si="185"/>
        <v>4.8780877650842797E-2</v>
      </c>
      <c r="AQ918" s="122">
        <f t="shared" si="186"/>
        <v>7.8710157700000283E-2</v>
      </c>
      <c r="AR918" s="122">
        <f t="shared" si="187"/>
        <v>0.12795299267450211</v>
      </c>
      <c r="AS918" s="122">
        <f t="shared" si="188"/>
        <v>2.7203125706247822E-2</v>
      </c>
      <c r="AT918" s="122">
        <f t="shared" si="189"/>
        <v>2.7562923988316501E-2</v>
      </c>
      <c r="AU918" s="122">
        <f t="shared" si="190"/>
        <v>0.14628975178748455</v>
      </c>
      <c r="AV918" s="122">
        <f t="shared" si="191"/>
        <v>0.12868209370046788</v>
      </c>
      <c r="AW918" s="122">
        <f t="shared" si="192"/>
        <v>0.16165052708923136</v>
      </c>
      <c r="AX918" s="122">
        <f t="shared" si="193"/>
        <v>0.99999999999999978</v>
      </c>
      <c r="AY918" s="122">
        <f>SUMPRODUCT(AN918:AW918,幕後結果_最佳化!$Z$1005:$AI$1005)</f>
        <v>-0.22321265937720497</v>
      </c>
      <c r="AZ918" s="122">
        <f>(SUMPRODUCT(AN918:AW918,MMULT(AN918:AW918,幕後結果!$AB$9:$AK$18)))*252</f>
        <v>7.879685418889755E-2</v>
      </c>
      <c r="BA918" s="122">
        <f t="shared" si="194"/>
        <v>0.28070777365241872</v>
      </c>
      <c r="BB918" s="98">
        <f t="shared" si="195"/>
        <v>-0.94800602033456371</v>
      </c>
      <c r="BC918" s="56"/>
      <c r="BD918" s="56"/>
    </row>
    <row r="919" spans="1:56">
      <c r="A919" s="91">
        <v>918</v>
      </c>
      <c r="B919" s="122">
        <v>0.47837802127248397</v>
      </c>
      <c r="C919" s="122">
        <v>0.44804093206475604</v>
      </c>
      <c r="D919" s="122">
        <v>0.14875489963984645</v>
      </c>
      <c r="E919" s="122">
        <v>0.24031023890029446</v>
      </c>
      <c r="F919" s="122">
        <v>0.19036524576967562</v>
      </c>
      <c r="G919" s="122">
        <v>0.16880811109974325</v>
      </c>
      <c r="H919" s="122">
        <v>0.47616990879808374</v>
      </c>
      <c r="I919" s="122">
        <v>0.80035986635902034</v>
      </c>
      <c r="J919" s="122">
        <v>0.8134744818799271</v>
      </c>
      <c r="K919" s="100">
        <v>0.39775665828328277</v>
      </c>
      <c r="L919" s="101"/>
      <c r="M919" s="102">
        <v>918</v>
      </c>
      <c r="N919" s="125">
        <v>-5.4224824676895808E-2</v>
      </c>
      <c r="O919" s="125">
        <v>-0.13061248703520376</v>
      </c>
      <c r="P919" s="125">
        <v>-1.0417883873006075</v>
      </c>
      <c r="Q919" s="125">
        <v>-0.70530495458057452</v>
      </c>
      <c r="R919" s="125">
        <v>-0.87655113303709242</v>
      </c>
      <c r="S919" s="125">
        <v>-0.95888591289674385</v>
      </c>
      <c r="T919" s="125">
        <v>-5.9768746679924475E-2</v>
      </c>
      <c r="U919" s="122">
        <v>0.84290734153851699</v>
      </c>
      <c r="V919" s="122">
        <v>0.89077286312728365</v>
      </c>
      <c r="W919" s="94">
        <v>-0.25915802442574554</v>
      </c>
      <c r="X919" s="56"/>
      <c r="Y919" s="95">
        <v>918</v>
      </c>
      <c r="Z919" s="122">
        <f>(幕後結果!$AB$2+幕後結果!$AB$4*幕後結果_最佳化!$N1920)*12/3</f>
        <v>-1.8829141284351676</v>
      </c>
      <c r="AA919" s="122">
        <f>(幕後結果!$AC$2+幕後結果!$AC$4*幕後結果_最佳化!$O1920)*12/3</f>
        <v>-0.13903926401331498</v>
      </c>
      <c r="AB919" s="122">
        <f>(幕後結果!$AD$2+幕後結果!$AD$4*幕後結果_最佳化!$P1920)*12/3</f>
        <v>-1.3094716475844079</v>
      </c>
      <c r="AC919" s="122">
        <f>(幕後結果!$AE$2+幕後結果!$AE$4*幕後結果_最佳化!$Q1920)*12/3</f>
        <v>-1.0517562462142911</v>
      </c>
      <c r="AD919" s="122">
        <f>(幕後結果!$AF$2+幕後結果!$AF$4*幕後結果_最佳化!$R1920)*12/3</f>
        <v>-1.0752578333560452</v>
      </c>
      <c r="AE919" s="122">
        <f>(幕後結果!$AG$2+幕後結果!$AG$4*幕後結果_最佳化!$S1920)*12/3</f>
        <v>-0.69201350623503288</v>
      </c>
      <c r="AF919" s="122">
        <f>(幕後結果!$AH$2+幕後結果!$AH$4*幕後結果_最佳化!$T1920)*12/3</f>
        <v>6.0698326860131914E-2</v>
      </c>
      <c r="AG919" s="122">
        <f>(幕後結果!$AI$2+幕後結果!$AI$4*幕後結果_最佳化!$U1920)*12/3</f>
        <v>0.10542117802765788</v>
      </c>
      <c r="AH919" s="122">
        <f>(幕後結果!$AJ$2+幕後結果!$AJ$4*幕後結果_最佳化!$V1920)*12/3</f>
        <v>1.5848573451543491</v>
      </c>
      <c r="AI919" s="96">
        <f>(幕後結果!$AK$2+幕後結果!$AK$4*幕後結果_最佳化!$W1920)*12/3</f>
        <v>-2.3311311839603475</v>
      </c>
      <c r="AJ919" s="56"/>
      <c r="AK919" s="56"/>
      <c r="AL919" s="56"/>
      <c r="AM919" s="104">
        <v>918</v>
      </c>
      <c r="AN919" s="122">
        <f t="shared" si="183"/>
        <v>6.089701805942821E-2</v>
      </c>
      <c r="AO919" s="122">
        <f t="shared" si="184"/>
        <v>0.19251022492446884</v>
      </c>
      <c r="AP919" s="122">
        <f t="shared" si="185"/>
        <v>0.11367187519610575</v>
      </c>
      <c r="AQ919" s="122">
        <f t="shared" si="186"/>
        <v>5.2283307734281796E-2</v>
      </c>
      <c r="AR919" s="122">
        <f t="shared" si="187"/>
        <v>0.18634098212915828</v>
      </c>
      <c r="AS919" s="122">
        <f t="shared" si="188"/>
        <v>6.031803354486312E-2</v>
      </c>
      <c r="AT919" s="122">
        <f t="shared" si="189"/>
        <v>2.310005620610002E-2</v>
      </c>
      <c r="AU919" s="122">
        <f t="shared" si="190"/>
        <v>3.500505722380895E-2</v>
      </c>
      <c r="AV919" s="122">
        <f t="shared" si="191"/>
        <v>0.10874081348967196</v>
      </c>
      <c r="AW919" s="122">
        <f t="shared" si="192"/>
        <v>0.16713263149211308</v>
      </c>
      <c r="AX919" s="122">
        <f t="shared" si="193"/>
        <v>1</v>
      </c>
      <c r="AY919" s="122">
        <f>SUMPRODUCT(AN919:AW919,幕後結果_最佳化!$Z$1005:$AI$1005)</f>
        <v>-7.2992490716457359E-2</v>
      </c>
      <c r="AZ919" s="122">
        <f>(SUMPRODUCT(AN919:AW919,MMULT(AN919:AW919,幕後結果!$AB$9:$AK$18)))*252</f>
        <v>8.6409266491380282E-2</v>
      </c>
      <c r="BA919" s="122">
        <f t="shared" si="194"/>
        <v>0.29395453133330041</v>
      </c>
      <c r="BB919" s="98">
        <f t="shared" si="195"/>
        <v>-0.39425311863980972</v>
      </c>
      <c r="BC919" s="56"/>
      <c r="BD919" s="56"/>
    </row>
    <row r="920" spans="1:56">
      <c r="A920" s="91">
        <v>919</v>
      </c>
      <c r="B920" s="122">
        <v>0.59030290543613173</v>
      </c>
      <c r="C920" s="122">
        <v>0.64721442670341678</v>
      </c>
      <c r="D920" s="122">
        <v>0.70537793953191419</v>
      </c>
      <c r="E920" s="122">
        <v>0.18034164841127009</v>
      </c>
      <c r="F920" s="122">
        <v>0.69633368425963105</v>
      </c>
      <c r="G920" s="122">
        <v>9.6980855631893625E-2</v>
      </c>
      <c r="H920" s="122">
        <v>0.25867409180481493</v>
      </c>
      <c r="I920" s="122">
        <v>0.23100891126826495</v>
      </c>
      <c r="J920" s="122">
        <v>8.1750156259282836E-2</v>
      </c>
      <c r="K920" s="100">
        <v>0.41896575700345329</v>
      </c>
      <c r="L920" s="101"/>
      <c r="M920" s="102">
        <v>919</v>
      </c>
      <c r="N920" s="125">
        <v>0.22832423006601621</v>
      </c>
      <c r="O920" s="125">
        <v>0.37781080475558498</v>
      </c>
      <c r="P920" s="125">
        <v>0.53993172102887732</v>
      </c>
      <c r="Q920" s="125">
        <v>-0.91406384906572902</v>
      </c>
      <c r="R920" s="125">
        <v>0.51388466226957297</v>
      </c>
      <c r="S920" s="125">
        <v>-1.2989481865397441</v>
      </c>
      <c r="T920" s="125">
        <v>-0.64743850274667958</v>
      </c>
      <c r="U920" s="122">
        <v>-0.73552828142224036</v>
      </c>
      <c r="V920" s="122">
        <v>-1.3933952129541765</v>
      </c>
      <c r="W920" s="94">
        <v>-0.20454002963786963</v>
      </c>
      <c r="X920" s="56"/>
      <c r="Y920" s="95">
        <v>919</v>
      </c>
      <c r="Z920" s="122">
        <f>(幕後結果!$AB$2+幕後結果!$AB$4*幕後結果_最佳化!$N1921)*12/3</f>
        <v>-1.5935100275282243</v>
      </c>
      <c r="AA920" s="122">
        <f>(幕後結果!$AC$2+幕後結果!$AC$4*幕後結果_最佳化!$O1921)*12/3</f>
        <v>0.40337510711150859</v>
      </c>
      <c r="AB920" s="122">
        <f>(幕後結果!$AD$2+幕後結果!$AD$4*幕後結果_最佳化!$P1921)*12/3</f>
        <v>0.77929563975540239</v>
      </c>
      <c r="AC920" s="122">
        <f>(幕後結果!$AE$2+幕後結果!$AE$4*幕後結果_最佳化!$Q1921)*12/3</f>
        <v>-0.23455202088904117</v>
      </c>
      <c r="AD920" s="122">
        <f>(幕後結果!$AF$2+幕後結果!$AF$4*幕後結果_最佳化!$R1921)*12/3</f>
        <v>2.0910409491399298</v>
      </c>
      <c r="AE920" s="122">
        <f>(幕後結果!$AG$2+幕後結果!$AG$4*幕後結果_最佳化!$S1921)*12/3</f>
        <v>-1.1020840410506301</v>
      </c>
      <c r="AF920" s="122">
        <f>(幕後結果!$AH$2+幕後結果!$AH$4*幕後結果_最佳化!$T1921)*12/3</f>
        <v>-0.18770317568699477</v>
      </c>
      <c r="AG920" s="122">
        <f>(幕後結果!$AI$2+幕後結果!$AI$4*幕後結果_最佳化!$U1921)*12/3</f>
        <v>-0.43429887686058444</v>
      </c>
      <c r="AH920" s="122">
        <f>(幕後結果!$AJ$2+幕後結果!$AJ$4*幕後結果_最佳化!$V1921)*12/3</f>
        <v>-0.48807866233988612</v>
      </c>
      <c r="AI920" s="96">
        <f>(幕後結果!$AK$2+幕後結果!$AK$4*幕後結果_最佳化!$W1921)*12/3</f>
        <v>-1.3993384176600403</v>
      </c>
      <c r="AJ920" s="56"/>
      <c r="AK920" s="56"/>
      <c r="AL920" s="56"/>
      <c r="AM920" s="104">
        <v>919</v>
      </c>
      <c r="AN920" s="122">
        <f t="shared" si="183"/>
        <v>0.15687167926318119</v>
      </c>
      <c r="AO920" s="122">
        <f t="shared" si="184"/>
        <v>3.8650807194537595E-3</v>
      </c>
      <c r="AP920" s="122">
        <f t="shared" si="185"/>
        <v>0.1507784027650623</v>
      </c>
      <c r="AQ920" s="122">
        <f t="shared" si="186"/>
        <v>0.1579185614662566</v>
      </c>
      <c r="AR920" s="122">
        <f t="shared" si="187"/>
        <v>8.9765745527164154E-2</v>
      </c>
      <c r="AS920" s="122">
        <f t="shared" si="188"/>
        <v>2.2781882759798786E-2</v>
      </c>
      <c r="AT920" s="122">
        <f t="shared" si="189"/>
        <v>0.12590245926018306</v>
      </c>
      <c r="AU920" s="122">
        <f t="shared" si="190"/>
        <v>7.0074916683009858E-2</v>
      </c>
      <c r="AV920" s="122">
        <f t="shared" si="191"/>
        <v>0.19951277609669843</v>
      </c>
      <c r="AW920" s="122">
        <f t="shared" si="192"/>
        <v>2.2528495459191944E-2</v>
      </c>
      <c r="AX920" s="122">
        <f t="shared" si="193"/>
        <v>1</v>
      </c>
      <c r="AY920" s="122">
        <f>SUMPRODUCT(AN920:AW920,幕後結果_最佳化!$Z$1005:$AI$1005)</f>
        <v>-2.8451599942735245E-3</v>
      </c>
      <c r="AZ920" s="122">
        <f>(SUMPRODUCT(AN920:AW920,MMULT(AN920:AW920,幕後結果!$AB$9:$AK$18)))*252</f>
        <v>5.9614217291697753E-2</v>
      </c>
      <c r="BA920" s="122">
        <f t="shared" si="194"/>
        <v>0.24416022872633814</v>
      </c>
      <c r="BB920" s="98">
        <f t="shared" si="195"/>
        <v>-0.18735713114663743</v>
      </c>
      <c r="BC920" s="56"/>
      <c r="BD920" s="56"/>
    </row>
    <row r="921" spans="1:56">
      <c r="A921" s="91">
        <v>920</v>
      </c>
      <c r="B921" s="122">
        <v>0.35723953419728183</v>
      </c>
      <c r="C921" s="122">
        <v>0.6592156208424409</v>
      </c>
      <c r="D921" s="122">
        <v>0.71781187770454902</v>
      </c>
      <c r="E921" s="122">
        <v>0.85187208942232417</v>
      </c>
      <c r="F921" s="122">
        <v>0.2882824411689866</v>
      </c>
      <c r="G921" s="122">
        <v>0.8397994777750144</v>
      </c>
      <c r="H921" s="122">
        <v>1.3795751046562721E-2</v>
      </c>
      <c r="I921" s="122">
        <v>0.70212272345264193</v>
      </c>
      <c r="J921" s="122">
        <v>0.65301450298426089</v>
      </c>
      <c r="K921" s="100">
        <v>0.69799589919843297</v>
      </c>
      <c r="L921" s="101"/>
      <c r="M921" s="102">
        <v>920</v>
      </c>
      <c r="N921" s="125">
        <v>-0.36584723865142965</v>
      </c>
      <c r="O921" s="125">
        <v>0.41032335989129876</v>
      </c>
      <c r="P921" s="125">
        <v>0.57635353451472748</v>
      </c>
      <c r="Q921" s="125">
        <v>1.044496319473454</v>
      </c>
      <c r="R921" s="125">
        <v>-0.55840936060318647</v>
      </c>
      <c r="S921" s="125">
        <v>0.99363408358169636</v>
      </c>
      <c r="T921" s="125">
        <v>-2.2030460643386789</v>
      </c>
      <c r="U921" s="122">
        <v>0.53051551747281422</v>
      </c>
      <c r="V921" s="122">
        <v>0.39347187331827371</v>
      </c>
      <c r="W921" s="94">
        <v>0.51864517306223168</v>
      </c>
      <c r="X921" s="56"/>
      <c r="Y921" s="95">
        <v>920</v>
      </c>
      <c r="Z921" s="122">
        <f>(幕後結果!$AB$2+幕後結果!$AB$4*幕後結果_最佳化!$N1922)*12/3</f>
        <v>-2.2020969500546181</v>
      </c>
      <c r="AA921" s="122">
        <f>(幕後結果!$AC$2+幕後結果!$AC$4*幕後結果_最佳化!$O1922)*12/3</f>
        <v>0.42787687197287533</v>
      </c>
      <c r="AB921" s="122">
        <f>(幕後結果!$AD$2+幕後結果!$AD$4*幕後結果_最佳化!$P1922)*12/3</f>
        <v>0.72495821136387184</v>
      </c>
      <c r="AC921" s="122">
        <f>(幕後結果!$AE$2+幕後結果!$AE$4*幕後結果_最佳化!$Q1922)*12/3</f>
        <v>1.7839112950906937</v>
      </c>
      <c r="AD921" s="122">
        <f>(幕後結果!$AF$2+幕後結果!$AF$4*幕後結果_最佳化!$R1922)*12/3</f>
        <v>0.59947014287864997</v>
      </c>
      <c r="AE921" s="122">
        <f>(幕後結果!$AG$2+幕後結果!$AG$4*幕後結果_最佳化!$S1922)*12/3</f>
        <v>0.7271228010980485</v>
      </c>
      <c r="AF921" s="122">
        <f>(幕後結果!$AH$2+幕後結果!$AH$4*幕後結果_最佳化!$T1922)*12/3</f>
        <v>-1.8658057518956774</v>
      </c>
      <c r="AG921" s="122">
        <f>(幕後結果!$AI$2+幕後結果!$AI$4*幕後結果_最佳化!$U1922)*12/3</f>
        <v>0.71191410756461304</v>
      </c>
      <c r="AH921" s="122">
        <f>(幕後結果!$AJ$2+幕後結果!$AJ$4*幕後結果_最佳化!$V1922)*12/3</f>
        <v>1.2554963904339189</v>
      </c>
      <c r="AI921" s="96">
        <f>(幕後結果!$AK$2+幕後結果!$AK$4*幕後結果_最佳化!$W1922)*12/3</f>
        <v>-0.48826300561158575</v>
      </c>
      <c r="AJ921" s="56"/>
      <c r="AK921" s="56"/>
      <c r="AL921" s="56"/>
      <c r="AM921" s="104">
        <v>920</v>
      </c>
      <c r="AN921" s="122">
        <f t="shared" si="183"/>
        <v>1.7247089579757693E-2</v>
      </c>
      <c r="AO921" s="122">
        <f t="shared" si="184"/>
        <v>0.13497087378603012</v>
      </c>
      <c r="AP921" s="122">
        <f t="shared" si="185"/>
        <v>0.14757147224382783</v>
      </c>
      <c r="AQ921" s="122">
        <f t="shared" si="186"/>
        <v>0.11829729393432671</v>
      </c>
      <c r="AR921" s="122">
        <f t="shared" si="187"/>
        <v>8.0825813403843899E-2</v>
      </c>
      <c r="AS921" s="122">
        <f t="shared" si="188"/>
        <v>0.16341820588636186</v>
      </c>
      <c r="AT921" s="122">
        <f t="shared" si="189"/>
        <v>6.7518496111051596E-2</v>
      </c>
      <c r="AU921" s="122">
        <f t="shared" si="190"/>
        <v>0.14626396703174582</v>
      </c>
      <c r="AV921" s="122">
        <f t="shared" si="191"/>
        <v>6.6624836385034775E-2</v>
      </c>
      <c r="AW921" s="122">
        <f t="shared" si="192"/>
        <v>5.7261951638019913E-2</v>
      </c>
      <c r="AX921" s="122">
        <f t="shared" si="193"/>
        <v>1.0000000000000002</v>
      </c>
      <c r="AY921" s="122">
        <f>SUMPRODUCT(AN921:AW921,幕後結果_最佳化!$Z$1005:$AI$1005)</f>
        <v>1.5529668409151681E-2</v>
      </c>
      <c r="AZ921" s="122">
        <f>(SUMPRODUCT(AN921:AW921,MMULT(AN921:AW921,幕後結果!$AB$9:$AK$18)))*252</f>
        <v>6.5608895004846832E-2</v>
      </c>
      <c r="BA921" s="122">
        <f t="shared" si="194"/>
        <v>0.25614233348832993</v>
      </c>
      <c r="BB921" s="98">
        <f t="shared" si="195"/>
        <v>-0.10685594691865075</v>
      </c>
      <c r="BC921" s="56"/>
      <c r="BD921" s="56"/>
    </row>
    <row r="922" spans="1:56">
      <c r="A922" s="91">
        <v>921</v>
      </c>
      <c r="B922" s="122">
        <v>0.66246655510829688</v>
      </c>
      <c r="C922" s="122">
        <v>0.67587060173480906</v>
      </c>
      <c r="D922" s="122">
        <v>0.82203852157497037</v>
      </c>
      <c r="E922" s="122">
        <v>0.6263278798667371</v>
      </c>
      <c r="F922" s="122">
        <v>0.41637141107267306</v>
      </c>
      <c r="G922" s="122">
        <v>0.3898981857231365</v>
      </c>
      <c r="H922" s="122">
        <v>0.14725604866988506</v>
      </c>
      <c r="I922" s="122">
        <v>0.33196701574328102</v>
      </c>
      <c r="J922" s="122">
        <v>0.70476907417748347</v>
      </c>
      <c r="K922" s="100">
        <v>0.60648841282375865</v>
      </c>
      <c r="L922" s="101"/>
      <c r="M922" s="102">
        <v>921</v>
      </c>
      <c r="N922" s="125">
        <v>0.41920421790808837</v>
      </c>
      <c r="O922" s="125">
        <v>0.45618243322650681</v>
      </c>
      <c r="P922" s="125">
        <v>0.92316167688463924</v>
      </c>
      <c r="Q922" s="125">
        <v>0.32214316313905561</v>
      </c>
      <c r="R922" s="125">
        <v>-0.2111851190894041</v>
      </c>
      <c r="S922" s="125">
        <v>-0.27958440721474315</v>
      </c>
      <c r="T922" s="125">
        <v>-1.0482746245798973</v>
      </c>
      <c r="U922" s="122">
        <v>-0.4344881040106508</v>
      </c>
      <c r="V922" s="122">
        <v>0.538166867734576</v>
      </c>
      <c r="W922" s="94">
        <v>0.2701781854120866</v>
      </c>
      <c r="X922" s="56"/>
      <c r="Y922" s="95">
        <v>921</v>
      </c>
      <c r="Z922" s="122">
        <f>(幕後結果!$AB$2+幕後結果!$AB$4*幕後結果_最佳化!$N1923)*12/3</f>
        <v>-1.3979990168372602</v>
      </c>
      <c r="AA922" s="122">
        <f>(幕後結果!$AC$2+幕後結果!$AC$4*幕後結果_最佳化!$O1923)*12/3</f>
        <v>0.48943706806418663</v>
      </c>
      <c r="AB922" s="122">
        <f>(幕後結果!$AD$2+幕後結果!$AD$4*幕後結果_最佳化!$P1923)*12/3</f>
        <v>1.2883629400967946</v>
      </c>
      <c r="AC922" s="122">
        <f>(幕後結果!$AE$2+幕後結果!$AE$4*幕後結果_最佳化!$Q1923)*12/3</f>
        <v>1.3454248586648714</v>
      </c>
      <c r="AD922" s="122">
        <f>(幕後結果!$AF$2+幕後結果!$AF$4*幕後結果_最佳化!$R1923)*12/3</f>
        <v>1.2917506557434946</v>
      </c>
      <c r="AE922" s="122">
        <f>(幕後結果!$AG$2+幕後結果!$AG$4*幕後結果_最佳化!$S1923)*12/3</f>
        <v>-0.19288045848077381</v>
      </c>
      <c r="AF922" s="122">
        <f>(幕後結果!$AH$2+幕後結果!$AH$4*幕後結果_最佳化!$T1923)*12/3</f>
        <v>-0.55252045616816658</v>
      </c>
      <c r="AG922" s="122">
        <f>(幕後結果!$AI$2+幕後結果!$AI$4*幕後結果_最佳化!$U1923)*12/3</f>
        <v>-0.11811133689084834</v>
      </c>
      <c r="AH922" s="122">
        <f>(幕後結果!$AJ$2+幕後結果!$AJ$4*幕後結果_最佳化!$V1923)*12/3</f>
        <v>1.4353620814008208</v>
      </c>
      <c r="AI922" s="96">
        <f>(幕後結果!$AK$2+幕後結果!$AK$4*幕後結果_最佳化!$W1923)*12/3</f>
        <v>-1.3029704511266578</v>
      </c>
      <c r="AJ922" s="56"/>
      <c r="AK922" s="56"/>
      <c r="AL922" s="56"/>
      <c r="AM922" s="104">
        <v>921</v>
      </c>
      <c r="AN922" s="122">
        <f t="shared" si="183"/>
        <v>0.16334527009019942</v>
      </c>
      <c r="AO922" s="122">
        <f t="shared" si="184"/>
        <v>6.7247125912634736E-2</v>
      </c>
      <c r="AP922" s="122">
        <f t="shared" si="185"/>
        <v>7.4211587526516257E-2</v>
      </c>
      <c r="AQ922" s="122">
        <f t="shared" si="186"/>
        <v>0.12006417176652795</v>
      </c>
      <c r="AR922" s="122">
        <f t="shared" si="187"/>
        <v>0.11675277229552533</v>
      </c>
      <c r="AS922" s="122">
        <f t="shared" si="188"/>
        <v>8.7552779569290085E-2</v>
      </c>
      <c r="AT922" s="122">
        <f t="shared" si="189"/>
        <v>0.16392365202387935</v>
      </c>
      <c r="AU922" s="122">
        <f t="shared" si="190"/>
        <v>5.474427045334597E-2</v>
      </c>
      <c r="AV922" s="122">
        <f t="shared" si="191"/>
        <v>4.757085583153102E-2</v>
      </c>
      <c r="AW922" s="122">
        <f t="shared" si="192"/>
        <v>0.10458751453055008</v>
      </c>
      <c r="AX922" s="122">
        <f t="shared" si="193"/>
        <v>1.0000000000000002</v>
      </c>
      <c r="AY922" s="122">
        <f>SUMPRODUCT(AN922:AW922,幕後結果_最佳化!$Z$1005:$AI$1005)</f>
        <v>-0.25834099324807097</v>
      </c>
      <c r="AZ922" s="122">
        <f>(SUMPRODUCT(AN922:AW922,MMULT(AN922:AW922,幕後結果!$AB$9:$AK$18)))*252</f>
        <v>6.2704829808833434E-2</v>
      </c>
      <c r="BA922" s="122">
        <f t="shared" si="194"/>
        <v>0.25040932452453407</v>
      </c>
      <c r="BB922" s="98">
        <f t="shared" si="195"/>
        <v>-1.2029943126920444</v>
      </c>
      <c r="BC922" s="56"/>
      <c r="BD922" s="56"/>
    </row>
    <row r="923" spans="1:56">
      <c r="A923" s="91">
        <v>922</v>
      </c>
      <c r="B923" s="122">
        <v>0.71997034424851969</v>
      </c>
      <c r="C923" s="122">
        <v>0.7357484214124399</v>
      </c>
      <c r="D923" s="122">
        <v>0.71935933711437428</v>
      </c>
      <c r="E923" s="122">
        <v>0.27092177302633735</v>
      </c>
      <c r="F923" s="122">
        <v>0.99772565598219454</v>
      </c>
      <c r="G923" s="122">
        <v>0.47000816148382496</v>
      </c>
      <c r="H923" s="122">
        <v>0.96527714938289688</v>
      </c>
      <c r="I923" s="122">
        <v>2.6291753197470458E-2</v>
      </c>
      <c r="J923" s="122">
        <v>0.60506335080790929</v>
      </c>
      <c r="K923" s="100">
        <v>0.9034036193513777</v>
      </c>
      <c r="L923" s="101"/>
      <c r="M923" s="102">
        <v>922</v>
      </c>
      <c r="N923" s="125">
        <v>0.58275341180599149</v>
      </c>
      <c r="O923" s="125">
        <v>0.63029260991278357</v>
      </c>
      <c r="P923" s="125">
        <v>0.58093935695702692</v>
      </c>
      <c r="Q923" s="125">
        <v>-0.61002756771963518</v>
      </c>
      <c r="R923" s="125">
        <v>2.837369899446454</v>
      </c>
      <c r="S923" s="125">
        <v>-7.5249346275006082E-2</v>
      </c>
      <c r="T923" s="125">
        <v>1.8155091491916777</v>
      </c>
      <c r="U923" s="122">
        <v>-1.9383256381313523</v>
      </c>
      <c r="V923" s="122">
        <v>0.26647514581237236</v>
      </c>
      <c r="W923" s="94">
        <v>1.3011919462973931</v>
      </c>
      <c r="X923" s="56"/>
      <c r="Y923" s="95">
        <v>922</v>
      </c>
      <c r="Z923" s="122">
        <f>(幕後結果!$AB$2+幕後結果!$AB$4*幕後結果_最佳化!$N1924)*12/3</f>
        <v>-1.2304818844329612</v>
      </c>
      <c r="AA923" s="122">
        <f>(幕後結果!$AC$2+幕後結果!$AC$4*幕後結果_最佳化!$O1924)*12/3</f>
        <v>0.67629856377600339</v>
      </c>
      <c r="AB923" s="122">
        <f>(幕後結果!$AD$2+幕後結果!$AD$4*幕後結果_最佳化!$P1924)*12/3</f>
        <v>1.0034622401138054</v>
      </c>
      <c r="AC923" s="122">
        <f>(幕後結果!$AE$2+幕後結果!$AE$4*幕後結果_最佳化!$Q1924)*12/3</f>
        <v>0.26320134399731504</v>
      </c>
      <c r="AD923" s="122">
        <f>(幕後結果!$AF$2+幕後結果!$AF$4*幕後結果_最佳化!$R1924)*12/3</f>
        <v>6.4612976293959106</v>
      </c>
      <c r="AE923" s="122">
        <f>(幕後結果!$AG$2+幕後結果!$AG$4*幕後結果_最佳化!$S1924)*12/3</f>
        <v>-0.33395340740834795</v>
      </c>
      <c r="AF923" s="122">
        <f>(幕後結果!$AH$2+幕後結果!$AH$4*幕後結果_最佳化!$T1924)*12/3</f>
        <v>2.1958873633167695</v>
      </c>
      <c r="AG923" s="122">
        <f>(幕後結果!$AI$2+幕後結果!$AI$4*幕後結果_最佳化!$U1924)*12/3</f>
        <v>-1.4057609172097125</v>
      </c>
      <c r="AH923" s="122">
        <f>(幕後結果!$AJ$2+幕後結果!$AJ$4*幕後結果_最佳化!$V1924)*12/3</f>
        <v>1.314904169029131</v>
      </c>
      <c r="AI923" s="96">
        <f>(幕後結果!$AK$2+幕後結果!$AK$4*幕後結果_最佳化!$W1924)*12/3</f>
        <v>9.6316628989508102E-2</v>
      </c>
      <c r="AJ923" s="56"/>
      <c r="AK923" s="56"/>
      <c r="AL923" s="56"/>
      <c r="AM923" s="104">
        <v>922</v>
      </c>
      <c r="AN923" s="122">
        <f t="shared" si="183"/>
        <v>4.2868208316821477E-2</v>
      </c>
      <c r="AO923" s="122">
        <f t="shared" si="184"/>
        <v>0.20119461687958348</v>
      </c>
      <c r="AP923" s="122">
        <f t="shared" si="185"/>
        <v>9.6345826806071677E-2</v>
      </c>
      <c r="AQ923" s="122">
        <f t="shared" si="186"/>
        <v>7.5800061797505661E-2</v>
      </c>
      <c r="AR923" s="122">
        <f t="shared" si="187"/>
        <v>0.18391042895113083</v>
      </c>
      <c r="AS923" s="122">
        <f t="shared" si="188"/>
        <v>0.13275128042848949</v>
      </c>
      <c r="AT923" s="122">
        <f t="shared" si="189"/>
        <v>2.4102750758437572E-2</v>
      </c>
      <c r="AU923" s="122">
        <f t="shared" si="190"/>
        <v>0.18205063933293555</v>
      </c>
      <c r="AV923" s="122">
        <f t="shared" si="191"/>
        <v>5.0711134814204986E-2</v>
      </c>
      <c r="AW923" s="122">
        <f t="shared" si="192"/>
        <v>1.0265051914819493E-2</v>
      </c>
      <c r="AX923" s="122">
        <f t="shared" si="193"/>
        <v>1.0000000000000002</v>
      </c>
      <c r="AY923" s="122">
        <f>SUMPRODUCT(AN923:AW923,幕後結果_最佳化!$Z$1005:$AI$1005)</f>
        <v>0.10870786239682306</v>
      </c>
      <c r="AZ923" s="122">
        <f>(SUMPRODUCT(AN923:AW923,MMULT(AN923:AW923,幕後結果!$AB$9:$AK$18)))*252</f>
        <v>7.9386871188877106E-2</v>
      </c>
      <c r="BA923" s="122">
        <f t="shared" si="194"/>
        <v>0.28175675890540247</v>
      </c>
      <c r="BB923" s="98">
        <f t="shared" si="195"/>
        <v>0.23356267531071906</v>
      </c>
      <c r="BC923" s="56"/>
      <c r="BD923" s="56"/>
    </row>
    <row r="924" spans="1:56">
      <c r="A924" s="91">
        <v>923</v>
      </c>
      <c r="B924" s="122">
        <v>0.9006657165470775</v>
      </c>
      <c r="C924" s="122">
        <v>0.30972625163134437</v>
      </c>
      <c r="D924" s="122">
        <v>0.29551289949065773</v>
      </c>
      <c r="E924" s="122">
        <v>7.1590165934888983E-2</v>
      </c>
      <c r="F924" s="122">
        <v>0.11560582587149271</v>
      </c>
      <c r="G924" s="122">
        <v>0.68388744242810717</v>
      </c>
      <c r="H924" s="122">
        <v>0.88468068651739684</v>
      </c>
      <c r="I924" s="122">
        <v>0.91035851466950191</v>
      </c>
      <c r="J924" s="122">
        <v>4.2225193522764659E-3</v>
      </c>
      <c r="K924" s="100">
        <v>0.24016945083301389</v>
      </c>
      <c r="L924" s="101"/>
      <c r="M924" s="102">
        <v>923</v>
      </c>
      <c r="N924" s="125">
        <v>1.2853541176101253</v>
      </c>
      <c r="O924" s="125">
        <v>-0.49662644173489978</v>
      </c>
      <c r="P924" s="125">
        <v>-0.537350108513867</v>
      </c>
      <c r="Q924" s="125">
        <v>-1.4640498369382671</v>
      </c>
      <c r="R924" s="125">
        <v>-1.1972435194919859</v>
      </c>
      <c r="S924" s="125">
        <v>0.47859733424761697</v>
      </c>
      <c r="T924" s="125">
        <v>1.1987154022759974</v>
      </c>
      <c r="U924" s="122">
        <v>1.3429660394773202</v>
      </c>
      <c r="V924" s="122">
        <v>-2.6337389598164598</v>
      </c>
      <c r="W924" s="94">
        <v>-0.70575758747773298</v>
      </c>
      <c r="X924" s="56"/>
      <c r="Y924" s="95">
        <v>923</v>
      </c>
      <c r="Z924" s="122">
        <f>(幕後結果!$AB$2+幕後結果!$AB$4*幕後結果_最佳化!$N1925)*12/3</f>
        <v>-0.51083507568733721</v>
      </c>
      <c r="AA924" s="122">
        <f>(幕後結果!$AC$2+幕後結果!$AC$4*幕後結果_最佳化!$O1925)*12/3</f>
        <v>-0.50385624138930907</v>
      </c>
      <c r="AB924" s="122">
        <f>(幕後結果!$AD$2+幕後結果!$AD$4*幕後結果_最佳化!$P1925)*12/3</f>
        <v>-0.64406139330795376</v>
      </c>
      <c r="AC924" s="122">
        <f>(幕後結果!$AE$2+幕後結果!$AE$4*幕後結果_最佳化!$Q1925)*12/3</f>
        <v>-1.493871626811843</v>
      </c>
      <c r="AD924" s="122">
        <f>(幕後結果!$AF$2+幕後結果!$AF$4*幕後結果_最佳化!$R1925)*12/3</f>
        <v>-1.4821314813205937</v>
      </c>
      <c r="AE924" s="122">
        <f>(幕後結果!$AG$2+幕後結果!$AG$4*幕後結果_最佳化!$S1925)*12/3</f>
        <v>0.17394675925044159</v>
      </c>
      <c r="AF924" s="122">
        <f>(幕後結果!$AH$2+幕後結果!$AH$4*幕後結果_最佳化!$T1925)*12/3</f>
        <v>1.2070989807047681</v>
      </c>
      <c r="AG924" s="122">
        <f>(幕後結果!$AI$2+幕後結果!$AI$4*幕後結果_最佳化!$U1925)*12/3</f>
        <v>0.4194513715647894</v>
      </c>
      <c r="AH924" s="122">
        <f>(幕後結果!$AJ$2+幕後結果!$AJ$4*幕後結果_最佳化!$V1925)*12/3</f>
        <v>-0.85692544169883356</v>
      </c>
      <c r="AI924" s="96">
        <f>(幕後結果!$AK$2+幕後結果!$AK$4*幕後結果_最佳化!$W1925)*12/3</f>
        <v>-1.5129327114265674</v>
      </c>
      <c r="AJ924" s="56"/>
      <c r="AK924" s="56"/>
      <c r="AL924" s="56"/>
      <c r="AM924" s="104">
        <v>923</v>
      </c>
      <c r="AN924" s="122">
        <f t="shared" si="183"/>
        <v>0.12983946576839633</v>
      </c>
      <c r="AO924" s="122">
        <f t="shared" si="184"/>
        <v>0.1172369600159375</v>
      </c>
      <c r="AP924" s="122">
        <f t="shared" si="185"/>
        <v>0.19203026556169658</v>
      </c>
      <c r="AQ924" s="122">
        <f t="shared" si="186"/>
        <v>8.3158427968391707E-2</v>
      </c>
      <c r="AR924" s="122">
        <f t="shared" si="187"/>
        <v>2.1666959082695846E-2</v>
      </c>
      <c r="AS924" s="122">
        <f t="shared" si="188"/>
        <v>2.4822749449361279E-2</v>
      </c>
      <c r="AT924" s="122">
        <f t="shared" si="189"/>
        <v>7.5478866665619579E-2</v>
      </c>
      <c r="AU924" s="122">
        <f t="shared" si="190"/>
        <v>0.15642638293521668</v>
      </c>
      <c r="AV924" s="122">
        <f t="shared" si="191"/>
        <v>0.10357158303537932</v>
      </c>
      <c r="AW924" s="122">
        <f t="shared" si="192"/>
        <v>9.5768339517305179E-2</v>
      </c>
      <c r="AX924" s="122">
        <f t="shared" si="193"/>
        <v>1</v>
      </c>
      <c r="AY924" s="122">
        <f>SUMPRODUCT(AN924:AW924,幕後結果_最佳化!$Z$1005:$AI$1005)</f>
        <v>-0.28724942516391561</v>
      </c>
      <c r="AZ924" s="122">
        <f>(SUMPRODUCT(AN924:AW924,MMULT(AN924:AW924,幕後結果!$AB$9:$AK$18)))*252</f>
        <v>7.0700953742751607E-2</v>
      </c>
      <c r="BA924" s="122">
        <f t="shared" si="194"/>
        <v>0.2658965094595106</v>
      </c>
      <c r="BB924" s="98">
        <f t="shared" si="195"/>
        <v>-1.241646330126756</v>
      </c>
      <c r="BC924" s="56"/>
      <c r="BD924" s="56"/>
    </row>
    <row r="925" spans="1:56">
      <c r="A925" s="91">
        <v>924</v>
      </c>
      <c r="B925" s="122">
        <v>0.81130839381413322</v>
      </c>
      <c r="C925" s="122">
        <v>0.39459693966432874</v>
      </c>
      <c r="D925" s="122">
        <v>0.97132486213705138</v>
      </c>
      <c r="E925" s="122">
        <v>0.80810761227738692</v>
      </c>
      <c r="F925" s="122">
        <v>9.2904246050000694E-3</v>
      </c>
      <c r="G925" s="122">
        <v>0.81552598362494777</v>
      </c>
      <c r="H925" s="122">
        <v>0.90038549887515695</v>
      </c>
      <c r="I925" s="122">
        <v>0.28584905870078803</v>
      </c>
      <c r="J925" s="122">
        <v>0.45667929796649798</v>
      </c>
      <c r="K925" s="100">
        <v>0.70272581449047933</v>
      </c>
      <c r="L925" s="101"/>
      <c r="M925" s="102">
        <v>924</v>
      </c>
      <c r="N925" s="125">
        <v>0.88272806964148887</v>
      </c>
      <c r="O925" s="125">
        <v>-0.26735755127118666</v>
      </c>
      <c r="P925" s="125">
        <v>1.9006316589566554</v>
      </c>
      <c r="Q925" s="125">
        <v>0.87094391784207448</v>
      </c>
      <c r="R925" s="125">
        <v>-2.3538351513095539</v>
      </c>
      <c r="S925" s="125">
        <v>0.898445604350946</v>
      </c>
      <c r="T925" s="125">
        <v>1.2837512605634689</v>
      </c>
      <c r="U925" s="122">
        <v>-0.56555236509146556</v>
      </c>
      <c r="V925" s="122">
        <v>-0.10880318704396214</v>
      </c>
      <c r="W925" s="94">
        <v>0.5322564780980602</v>
      </c>
      <c r="X925" s="56"/>
      <c r="Y925" s="95">
        <v>924</v>
      </c>
      <c r="Z925" s="122">
        <f>(幕後結果!$AB$2+幕後結果!$AB$4*幕後結果_最佳化!$N1926)*12/3</f>
        <v>-0.92322941025731386</v>
      </c>
      <c r="AA925" s="122">
        <f>(幕後結果!$AC$2+幕後結果!$AC$4*幕後結果_最佳化!$O1926)*12/3</f>
        <v>-0.26807643672047377</v>
      </c>
      <c r="AB925" s="122">
        <f>(幕後結果!$AD$2+幕後結果!$AD$4*幕後結果_最佳化!$P1926)*12/3</f>
        <v>2.1752696055263421</v>
      </c>
      <c r="AC925" s="122">
        <f>(幕後結果!$AE$2+幕後結果!$AE$4*幕後結果_最佳化!$Q1926)*12/3</f>
        <v>2.2628742655369147</v>
      </c>
      <c r="AD925" s="122">
        <f>(幕後結果!$AF$2+幕後結果!$AF$4*幕後結果_最佳化!$R1926)*12/3</f>
        <v>-2.024888468705111</v>
      </c>
      <c r="AE925" s="122">
        <f>(幕後結果!$AG$2+幕後結果!$AG$4*幕後結果_最佳化!$S1926)*12/3</f>
        <v>0.67065740654925177</v>
      </c>
      <c r="AF925" s="122">
        <f>(幕後結果!$AH$2+幕後結果!$AH$4*幕後結果_最佳化!$T1926)*12/3</f>
        <v>1.3567662306919199</v>
      </c>
      <c r="AG925" s="122">
        <f>(幕後結果!$AI$2+幕後結果!$AI$4*幕後結果_最佳化!$U1926)*12/3</f>
        <v>-1.2848285875410403</v>
      </c>
      <c r="AH925" s="122">
        <f>(幕後結果!$AJ$2+幕後結果!$AJ$4*幕後結果_最佳化!$V1926)*12/3</f>
        <v>1.5370048566694454</v>
      </c>
      <c r="AI925" s="96">
        <f>(幕後結果!$AK$2+幕後結果!$AK$4*幕後結果_最佳化!$W1926)*12/3</f>
        <v>-2.2878369367671656</v>
      </c>
      <c r="AJ925" s="56"/>
      <c r="AK925" s="56"/>
      <c r="AL925" s="56"/>
      <c r="AM925" s="104">
        <v>924</v>
      </c>
      <c r="AN925" s="122">
        <f t="shared" si="183"/>
        <v>0.15817161438329652</v>
      </c>
      <c r="AO925" s="122">
        <f t="shared" si="184"/>
        <v>9.6195456383348879E-2</v>
      </c>
      <c r="AP925" s="122">
        <f t="shared" si="185"/>
        <v>0.12771430588361943</v>
      </c>
      <c r="AQ925" s="122">
        <f t="shared" si="186"/>
        <v>0.10536394679168433</v>
      </c>
      <c r="AR925" s="122">
        <f t="shared" si="187"/>
        <v>9.4046391061187048E-2</v>
      </c>
      <c r="AS925" s="122">
        <f t="shared" si="188"/>
        <v>0.10356180874842064</v>
      </c>
      <c r="AT925" s="122">
        <f t="shared" si="189"/>
        <v>1.279303036945499E-3</v>
      </c>
      <c r="AU925" s="122">
        <f t="shared" si="190"/>
        <v>0.15998998032058445</v>
      </c>
      <c r="AV925" s="122">
        <f t="shared" si="191"/>
        <v>4.0948665201386403E-2</v>
      </c>
      <c r="AW925" s="122">
        <f t="shared" si="192"/>
        <v>0.11272852818952674</v>
      </c>
      <c r="AX925" s="122">
        <f t="shared" si="193"/>
        <v>0.99999999999999989</v>
      </c>
      <c r="AY925" s="122">
        <f>SUMPRODUCT(AN925:AW925,幕後結果_最佳化!$Z$1005:$AI$1005)</f>
        <v>-0.36641248864979153</v>
      </c>
      <c r="AZ925" s="122">
        <f>(SUMPRODUCT(AN925:AW925,MMULT(AN925:AW925,幕後結果!$AB$9:$AK$18)))*252</f>
        <v>7.671419400664177E-2</v>
      </c>
      <c r="BA925" s="122">
        <f t="shared" si="194"/>
        <v>0.27697327309081965</v>
      </c>
      <c r="BB925" s="98">
        <f t="shared" si="195"/>
        <v>-1.4778050029237939</v>
      </c>
      <c r="BC925" s="56"/>
      <c r="BD925" s="56"/>
    </row>
    <row r="926" spans="1:56">
      <c r="A926" s="91">
        <v>925</v>
      </c>
      <c r="B926" s="122">
        <v>0.91139237152885078</v>
      </c>
      <c r="C926" s="122">
        <v>0.15035595823185055</v>
      </c>
      <c r="D926" s="122">
        <v>0.93456266717473335</v>
      </c>
      <c r="E926" s="122">
        <v>5.4373241300551323E-2</v>
      </c>
      <c r="F926" s="122">
        <v>0.66215207614255034</v>
      </c>
      <c r="G926" s="122">
        <v>0.42883793738721421</v>
      </c>
      <c r="H926" s="122">
        <v>0.47332222992441153</v>
      </c>
      <c r="I926" s="122">
        <v>0.93065579875855642</v>
      </c>
      <c r="J926" s="122">
        <v>0.83304727791461541</v>
      </c>
      <c r="K926" s="100">
        <v>0.72130518872484006</v>
      </c>
      <c r="L926" s="101"/>
      <c r="M926" s="102">
        <v>925</v>
      </c>
      <c r="N926" s="125">
        <v>1.3493790172367588</v>
      </c>
      <c r="O926" s="125">
        <v>-1.0349079180642096</v>
      </c>
      <c r="P926" s="125">
        <v>1.5106616983761121</v>
      </c>
      <c r="Q926" s="125">
        <v>-1.603852892256427</v>
      </c>
      <c r="R926" s="125">
        <v>0.41834369385815923</v>
      </c>
      <c r="S926" s="125">
        <v>-0.17933346082325022</v>
      </c>
      <c r="T926" s="125">
        <v>-6.6921169678532261E-2</v>
      </c>
      <c r="U926" s="122">
        <v>1.480692991284557</v>
      </c>
      <c r="V926" s="122">
        <v>0.9662772951253964</v>
      </c>
      <c r="W926" s="94">
        <v>0.58672320180758009</v>
      </c>
      <c r="X926" s="56"/>
      <c r="Y926" s="95">
        <v>925</v>
      </c>
      <c r="Z926" s="122">
        <f>(幕後結果!$AB$2+幕後結果!$AB$4*幕後結果_最佳化!$N1927)*12/3</f>
        <v>-0.44525683997544463</v>
      </c>
      <c r="AA926" s="122">
        <f>(幕後結果!$AC$2+幕後結果!$AC$4*幕後結果_最佳化!$O1927)*12/3</f>
        <v>-1.0720838029104924</v>
      </c>
      <c r="AB926" s="122">
        <f>(幕後結果!$AD$2+幕後結果!$AD$4*幕後結果_最佳化!$P1927)*12/3</f>
        <v>1.4767596362965165</v>
      </c>
      <c r="AC926" s="122">
        <f>(幕後結果!$AE$2+幕後結果!$AE$4*幕後結果_最佳化!$Q1927)*12/3</f>
        <v>-0.76940513353954509</v>
      </c>
      <c r="AD926" s="122">
        <f>(幕後結果!$AF$2+幕後結果!$AF$4*幕後結果_最佳化!$R1927)*12/3</f>
        <v>2.206068771266211</v>
      </c>
      <c r="AE926" s="122">
        <f>(幕後結果!$AG$2+幕後結果!$AG$4*幕後結果_最佳化!$S1927)*12/3</f>
        <v>-0.61356983313382218</v>
      </c>
      <c r="AF926" s="122">
        <f>(幕後結果!$AH$2+幕後結果!$AH$4*幕後結果_最佳化!$T1927)*12/3</f>
        <v>0.1064901491425802</v>
      </c>
      <c r="AG926" s="122">
        <f>(幕後結果!$AI$2+幕後結果!$AI$4*幕後結果_最佳化!$U1927)*12/3</f>
        <v>1.1329259631909503</v>
      </c>
      <c r="AH926" s="122">
        <f>(幕後結果!$AJ$2+幕後結果!$AJ$4*幕後結果_最佳化!$V1927)*12/3</f>
        <v>1.7845689963335876</v>
      </c>
      <c r="AI926" s="96">
        <f>(幕後結果!$AK$2+幕後結果!$AK$4*幕後結果_最佳化!$W1927)*12/3</f>
        <v>0.10651839726932133</v>
      </c>
      <c r="AJ926" s="56"/>
      <c r="AK926" s="56"/>
      <c r="AL926" s="56"/>
      <c r="AM926" s="104">
        <v>925</v>
      </c>
      <c r="AN926" s="122">
        <f t="shared" si="183"/>
        <v>0.14692813332804336</v>
      </c>
      <c r="AO926" s="122">
        <f t="shared" si="184"/>
        <v>9.7568584787039531E-2</v>
      </c>
      <c r="AP926" s="122">
        <f t="shared" si="185"/>
        <v>0.14937018123598636</v>
      </c>
      <c r="AQ926" s="122">
        <f t="shared" si="186"/>
        <v>0.13659403622082092</v>
      </c>
      <c r="AR926" s="122">
        <f t="shared" si="187"/>
        <v>2.0301802340925396E-2</v>
      </c>
      <c r="AS926" s="122">
        <f t="shared" si="188"/>
        <v>0.1328919189974137</v>
      </c>
      <c r="AT926" s="122">
        <f t="shared" si="189"/>
        <v>2.039222143128017E-2</v>
      </c>
      <c r="AU926" s="122">
        <f t="shared" si="190"/>
        <v>0.11120022565613726</v>
      </c>
      <c r="AV926" s="122">
        <f t="shared" si="191"/>
        <v>8.5446659718157791E-2</v>
      </c>
      <c r="AW926" s="122">
        <f t="shared" si="192"/>
        <v>9.930623628419559E-2</v>
      </c>
      <c r="AX926" s="122">
        <f t="shared" si="193"/>
        <v>1</v>
      </c>
      <c r="AY926" s="122">
        <f>SUMPRODUCT(AN926:AW926,幕後結果_最佳化!$Z$1005:$AI$1005)</f>
        <v>-0.33389371867788942</v>
      </c>
      <c r="AZ926" s="122">
        <f>(SUMPRODUCT(AN926:AW926,MMULT(AN926:AW926,幕後結果!$AB$9:$AK$18)))*252</f>
        <v>6.2803616767211301E-2</v>
      </c>
      <c r="BA926" s="122">
        <f t="shared" si="194"/>
        <v>0.25060649785512606</v>
      </c>
      <c r="BB926" s="98">
        <f t="shared" si="195"/>
        <v>-1.5035273303077374</v>
      </c>
      <c r="BC926" s="56"/>
      <c r="BD926" s="56"/>
    </row>
    <row r="927" spans="1:56">
      <c r="A927" s="91">
        <v>926</v>
      </c>
      <c r="B927" s="122">
        <v>0.92664425496657166</v>
      </c>
      <c r="C927" s="122">
        <v>0.9295147219869393</v>
      </c>
      <c r="D927" s="122">
        <v>0.20508418961795538</v>
      </c>
      <c r="E927" s="122">
        <v>0.28288009311083684</v>
      </c>
      <c r="F927" s="122">
        <v>0.27345519716659838</v>
      </c>
      <c r="G927" s="122">
        <v>0.91871160582673617</v>
      </c>
      <c r="H927" s="122">
        <v>0.71269867592427816</v>
      </c>
      <c r="I927" s="122">
        <v>0.73931735339679294</v>
      </c>
      <c r="J927" s="122">
        <v>0.3851488537029597</v>
      </c>
      <c r="K927" s="100">
        <v>0.401594899835098</v>
      </c>
      <c r="L927" s="101"/>
      <c r="M927" s="102">
        <v>926</v>
      </c>
      <c r="N927" s="125">
        <v>1.4512455759432656</v>
      </c>
      <c r="O927" s="125">
        <v>1.4721863737256442</v>
      </c>
      <c r="P927" s="125">
        <v>-0.8235973552238407</v>
      </c>
      <c r="Q927" s="125">
        <v>-0.57430683283328077</v>
      </c>
      <c r="R927" s="125">
        <v>-0.60239626692358694</v>
      </c>
      <c r="S927" s="125">
        <v>1.3964574398831824</v>
      </c>
      <c r="T927" s="125">
        <v>0.5612859058030828</v>
      </c>
      <c r="U927" s="122">
        <v>0.64124226562591435</v>
      </c>
      <c r="V927" s="122">
        <v>-0.29198550399720807</v>
      </c>
      <c r="W927" s="94">
        <v>-0.24922104718158139</v>
      </c>
      <c r="X927" s="56"/>
      <c r="Y927" s="95">
        <v>926</v>
      </c>
      <c r="Z927" s="122">
        <f>(幕後結果!$AB$2+幕後結果!$AB$4*幕後結果_最佳化!$N1928)*12/3</f>
        <v>-0.34091885214616302</v>
      </c>
      <c r="AA927" s="122">
        <f>(幕後結果!$AC$2+幕後結果!$AC$4*幕後結果_最佳化!$O1928)*12/3</f>
        <v>1.5811420966761363</v>
      </c>
      <c r="AB927" s="122">
        <f>(幕後結果!$AD$2+幕後結果!$AD$4*幕後結果_最佳化!$P1928)*12/3</f>
        <v>-7.3024863007904103E-2</v>
      </c>
      <c r="AC927" s="122">
        <f>(幕後結果!$AE$2+幕後結果!$AE$4*幕後結果_最佳化!$Q1928)*12/3</f>
        <v>3.0216733541388097E-2</v>
      </c>
      <c r="AD927" s="122">
        <f>(幕後結果!$AF$2+幕後結果!$AF$4*幕後結果_最佳化!$R1928)*12/3</f>
        <v>-0.1478080466213687</v>
      </c>
      <c r="AE927" s="122">
        <f>(幕後結果!$AG$2+幕後結果!$AG$4*幕後結果_最佳化!$S1928)*12/3</f>
        <v>1.1298471208294232</v>
      </c>
      <c r="AF927" s="122">
        <f>(幕後結果!$AH$2+幕後結果!$AH$4*幕後結果_最佳化!$T1928)*12/3</f>
        <v>1.0926525966401659</v>
      </c>
      <c r="AG927" s="122">
        <f>(幕後結果!$AI$2+幕後結果!$AI$4*幕後結果_最佳化!$U1928)*12/3</f>
        <v>1.0855081517545573</v>
      </c>
      <c r="AH927" s="122">
        <f>(幕後結果!$AJ$2+幕後結果!$AJ$4*幕後結果_最佳化!$V1928)*12/3</f>
        <v>1.402227645759649</v>
      </c>
      <c r="AI927" s="96">
        <f>(幕後結果!$AK$2+幕後結果!$AK$4*幕後結果_最佳化!$W1928)*12/3</f>
        <v>-0.63874036706288839</v>
      </c>
      <c r="AJ927" s="56"/>
      <c r="AK927" s="56"/>
      <c r="AL927" s="56"/>
      <c r="AM927" s="104">
        <v>926</v>
      </c>
      <c r="AN927" s="122">
        <f t="shared" si="183"/>
        <v>0.10950561494830663</v>
      </c>
      <c r="AO927" s="122">
        <f t="shared" si="184"/>
        <v>6.9473901527686274E-2</v>
      </c>
      <c r="AP927" s="122">
        <f t="shared" si="185"/>
        <v>0.22057861939128831</v>
      </c>
      <c r="AQ927" s="122">
        <f t="shared" si="186"/>
        <v>1.6384230552149478E-3</v>
      </c>
      <c r="AR927" s="122">
        <f t="shared" si="187"/>
        <v>0.18103465148285744</v>
      </c>
      <c r="AS927" s="122">
        <f t="shared" si="188"/>
        <v>1.7715900942192127E-3</v>
      </c>
      <c r="AT927" s="122">
        <f t="shared" si="189"/>
        <v>8.3387022409896608E-2</v>
      </c>
      <c r="AU927" s="122">
        <f t="shared" si="190"/>
        <v>0.24809924718462356</v>
      </c>
      <c r="AV927" s="122">
        <f t="shared" si="191"/>
        <v>1.4568449222332471E-2</v>
      </c>
      <c r="AW927" s="122">
        <f t="shared" si="192"/>
        <v>6.9942480683574559E-2</v>
      </c>
      <c r="AX927" s="122">
        <f t="shared" si="193"/>
        <v>1</v>
      </c>
      <c r="AY927" s="122">
        <f>SUMPRODUCT(AN927:AW927,幕後結果_最佳化!$Z$1005:$AI$1005)</f>
        <v>-0.17425096537034859</v>
      </c>
      <c r="AZ927" s="122">
        <f>(SUMPRODUCT(AN927:AW927,MMULT(AN927:AW927,幕後結果!$AB$9:$AK$18)))*252</f>
        <v>0.10677360514062964</v>
      </c>
      <c r="BA927" s="122">
        <f t="shared" si="194"/>
        <v>0.3267623067929189</v>
      </c>
      <c r="BB927" s="98">
        <f t="shared" si="195"/>
        <v>-0.66455328798974667</v>
      </c>
      <c r="BC927" s="56"/>
      <c r="BD927" s="56"/>
    </row>
    <row r="928" spans="1:56">
      <c r="A928" s="91">
        <v>927</v>
      </c>
      <c r="B928" s="122">
        <v>0.75699814260858833</v>
      </c>
      <c r="C928" s="122">
        <v>0.8929546881678232</v>
      </c>
      <c r="D928" s="122">
        <v>0.96250558701389766</v>
      </c>
      <c r="E928" s="122">
        <v>0.12924055408764001</v>
      </c>
      <c r="F928" s="122">
        <v>0.21991880936572183</v>
      </c>
      <c r="G928" s="122">
        <v>0.18087042974322465</v>
      </c>
      <c r="H928" s="122">
        <v>0.75844057334707271</v>
      </c>
      <c r="I928" s="122">
        <v>0.68986884805034898</v>
      </c>
      <c r="J928" s="122">
        <v>0.48871066162518839</v>
      </c>
      <c r="K928" s="100">
        <v>0.77148358502839165</v>
      </c>
      <c r="L928" s="101"/>
      <c r="M928" s="102">
        <v>927</v>
      </c>
      <c r="N928" s="125">
        <v>0.69667898249384941</v>
      </c>
      <c r="O928" s="125">
        <v>1.2423956395494842</v>
      </c>
      <c r="P928" s="125">
        <v>1.7805326800325902</v>
      </c>
      <c r="Q928" s="125">
        <v>-1.1299884100660342</v>
      </c>
      <c r="R928" s="125">
        <v>-0.77246744921643129</v>
      </c>
      <c r="S928" s="125">
        <v>-0.91205292153242579</v>
      </c>
      <c r="T928" s="125">
        <v>0.70129512842291875</v>
      </c>
      <c r="U928" s="122">
        <v>0.49547862888292871</v>
      </c>
      <c r="V928" s="122">
        <v>-2.8301952631400333E-2</v>
      </c>
      <c r="W928" s="94">
        <v>0.74374157868474822</v>
      </c>
      <c r="X928" s="56"/>
      <c r="Y928" s="95">
        <v>927</v>
      </c>
      <c r="Z928" s="122">
        <f>(幕後結果!$AB$2+幕後結果!$AB$4*幕後結果_最佳化!$N1929)*12/3</f>
        <v>-1.113792315659746</v>
      </c>
      <c r="AA928" s="122">
        <f>(幕後結果!$AC$2+幕後結果!$AC$4*幕後結果_最佳化!$O1929)*12/3</f>
        <v>1.325560796072917</v>
      </c>
      <c r="AB928" s="122">
        <f>(幕後結果!$AD$2+幕後結果!$AD$4*幕後結果_最佳化!$P1929)*12/3</f>
        <v>2.6688370557128658</v>
      </c>
      <c r="AC928" s="122">
        <f>(幕後結果!$AE$2+幕後結果!$AE$4*幕後結果_最佳化!$Q1929)*12/3</f>
        <v>0.55782748222023382</v>
      </c>
      <c r="AD928" s="122">
        <f>(幕後結果!$AF$2+幕後結果!$AF$4*幕後結果_最佳化!$R1929)*12/3</f>
        <v>0.31846962806828605</v>
      </c>
      <c r="AE928" s="122">
        <f>(幕後結果!$AG$2+幕後結果!$AG$4*幕後結果_最佳化!$S1929)*12/3</f>
        <v>-0.80158858404216415</v>
      </c>
      <c r="AF928" s="122">
        <f>(幕後結果!$AH$2+幕後結果!$AH$4*幕後結果_最佳化!$T1929)*12/3</f>
        <v>1.2688097710004411</v>
      </c>
      <c r="AG928" s="122">
        <f>(幕後結果!$AI$2+幕後結果!$AI$4*幕後結果_最佳化!$U1929)*12/3</f>
        <v>1.1137640441923136</v>
      </c>
      <c r="AH928" s="122">
        <f>(幕後結果!$AJ$2+幕後結果!$AJ$4*幕後結果_最佳化!$V1929)*12/3</f>
        <v>0.8597958624591322</v>
      </c>
      <c r="AI928" s="96">
        <f>(幕後結果!$AK$2+幕後結果!$AK$4*幕後結果_最佳化!$W1929)*12/3</f>
        <v>0.22161798031027757</v>
      </c>
      <c r="AJ928" s="56"/>
      <c r="AK928" s="56"/>
      <c r="AL928" s="56"/>
      <c r="AM928" s="104">
        <v>927</v>
      </c>
      <c r="AN928" s="122">
        <f t="shared" si="183"/>
        <v>0.24822728744218461</v>
      </c>
      <c r="AO928" s="122">
        <f t="shared" si="184"/>
        <v>3.7805877078579221E-2</v>
      </c>
      <c r="AP928" s="122">
        <f t="shared" si="185"/>
        <v>6.4202056437139318E-2</v>
      </c>
      <c r="AQ928" s="122">
        <f t="shared" si="186"/>
        <v>6.3329827286707344E-2</v>
      </c>
      <c r="AR928" s="122">
        <f t="shared" si="187"/>
        <v>0.19451890140129735</v>
      </c>
      <c r="AS928" s="122">
        <f t="shared" si="188"/>
        <v>9.257251557688001E-2</v>
      </c>
      <c r="AT928" s="122">
        <f t="shared" si="189"/>
        <v>5.0549533311923751E-2</v>
      </c>
      <c r="AU928" s="122">
        <f t="shared" si="190"/>
        <v>6.5308913013222239E-2</v>
      </c>
      <c r="AV928" s="122">
        <f t="shared" si="191"/>
        <v>0.1623581311450159</v>
      </c>
      <c r="AW928" s="122">
        <f t="shared" si="192"/>
        <v>2.1126957307050259E-2</v>
      </c>
      <c r="AX928" s="122">
        <f t="shared" si="193"/>
        <v>1</v>
      </c>
      <c r="AY928" s="122">
        <f>SUMPRODUCT(AN928:AW928,幕後結果_最佳化!$Z$1005:$AI$1005)</f>
        <v>-0.13821612326889116</v>
      </c>
      <c r="AZ928" s="122">
        <f>(SUMPRODUCT(AN928:AW928,MMULT(AN928:AW928,幕後結果!$AB$9:$AK$18)))*252</f>
        <v>6.5203688493077547E-2</v>
      </c>
      <c r="BA928" s="122">
        <f t="shared" si="194"/>
        <v>0.25535012922079664</v>
      </c>
      <c r="BB928" s="98">
        <f t="shared" si="195"/>
        <v>-0.70928541850191629</v>
      </c>
      <c r="BC928" s="56"/>
      <c r="BD928" s="56"/>
    </row>
    <row r="929" spans="1:56">
      <c r="A929" s="91">
        <v>928</v>
      </c>
      <c r="B929" s="122">
        <v>0.5877967330734688</v>
      </c>
      <c r="C929" s="122">
        <v>0.40043149438883541</v>
      </c>
      <c r="D929" s="122">
        <v>0.83428414106300197</v>
      </c>
      <c r="E929" s="122">
        <v>0.36064656507224724</v>
      </c>
      <c r="F929" s="122">
        <v>0.53389468696290754</v>
      </c>
      <c r="G929" s="122">
        <v>0.26418242534072278</v>
      </c>
      <c r="H929" s="122">
        <v>0.80952460246031221</v>
      </c>
      <c r="I929" s="122">
        <v>6.4497596232333976E-2</v>
      </c>
      <c r="J929" s="122">
        <v>0.67970226154717661</v>
      </c>
      <c r="K929" s="100">
        <v>0.60395012179928687</v>
      </c>
      <c r="L929" s="101"/>
      <c r="M929" s="102">
        <v>928</v>
      </c>
      <c r="N929" s="125">
        <v>0.22188098438203668</v>
      </c>
      <c r="O929" s="125">
        <v>-0.25223039087740329</v>
      </c>
      <c r="P929" s="125">
        <v>0.97123409750434886</v>
      </c>
      <c r="Q929" s="125">
        <v>-0.35673108766123207</v>
      </c>
      <c r="R929" s="125">
        <v>8.5063854467489153E-2</v>
      </c>
      <c r="S929" s="125">
        <v>-0.6305040548400932</v>
      </c>
      <c r="T929" s="125">
        <v>0.87614576678692624</v>
      </c>
      <c r="U929" s="122">
        <v>-1.5180761910758636</v>
      </c>
      <c r="V929" s="122">
        <v>0.46686638463260316</v>
      </c>
      <c r="W929" s="94">
        <v>0.26358495036379537</v>
      </c>
      <c r="X929" s="56"/>
      <c r="Y929" s="95">
        <v>928</v>
      </c>
      <c r="Z929" s="122">
        <f>(幕後結果!$AB$2+幕後結果!$AB$4*幕後結果_最佳化!$N1930)*12/3</f>
        <v>-1.6001095956131053</v>
      </c>
      <c r="AA929" s="122">
        <f>(幕後結果!$AC$2+幕後結果!$AC$4*幕後結果_最佳化!$O1930)*12/3</f>
        <v>-0.26307079358421537</v>
      </c>
      <c r="AB929" s="122">
        <f>(幕後結果!$AD$2+幕後結果!$AD$4*幕後結果_最佳化!$P1930)*12/3</f>
        <v>0.99439795955433896</v>
      </c>
      <c r="AC929" s="122">
        <f>(幕後結果!$AE$2+幕後結果!$AE$4*幕後結果_最佳化!$Q1930)*12/3</f>
        <v>0.36076204530997041</v>
      </c>
      <c r="AD929" s="122">
        <f>(幕後結果!$AF$2+幕後結果!$AF$4*幕後結果_最佳化!$R1930)*12/3</f>
        <v>1.598583313068791</v>
      </c>
      <c r="AE929" s="122">
        <f>(幕後結果!$AG$2+幕後結果!$AG$4*幕後結果_最佳化!$S1930)*12/3</f>
        <v>-0.65148975211856974</v>
      </c>
      <c r="AF929" s="122">
        <f>(幕後結果!$AH$2+幕後結果!$AH$4*幕後結果_最佳化!$T1930)*12/3</f>
        <v>1.0203578533041169</v>
      </c>
      <c r="AG929" s="122">
        <f>(幕後結果!$AI$2+幕後結果!$AI$4*幕後結果_最佳化!$U1930)*12/3</f>
        <v>-1.8842268781448628</v>
      </c>
      <c r="AH929" s="122">
        <f>(幕後結果!$AJ$2+幕後結果!$AJ$4*幕後結果_最佳化!$V1930)*12/3</f>
        <v>1.4745306145410957</v>
      </c>
      <c r="AI929" s="96">
        <f>(幕後結果!$AK$2+幕後結果!$AK$4*幕後結果_最佳化!$W1930)*12/3</f>
        <v>-2.5112227185664944</v>
      </c>
      <c r="AJ929" s="56"/>
      <c r="AK929" s="56"/>
      <c r="AL929" s="56"/>
      <c r="AM929" s="104">
        <v>928</v>
      </c>
      <c r="AN929" s="122">
        <f t="shared" si="183"/>
        <v>0.12358654922495693</v>
      </c>
      <c r="AO929" s="122">
        <f t="shared" si="184"/>
        <v>0.23710407304151437</v>
      </c>
      <c r="AP929" s="122">
        <f t="shared" si="185"/>
        <v>4.7137488173890872E-2</v>
      </c>
      <c r="AQ929" s="122">
        <f t="shared" si="186"/>
        <v>7.3659189711022005E-2</v>
      </c>
      <c r="AR929" s="122">
        <f t="shared" si="187"/>
        <v>0.10622670586530625</v>
      </c>
      <c r="AS929" s="122">
        <f t="shared" si="188"/>
        <v>0.10477792562209422</v>
      </c>
      <c r="AT929" s="122">
        <f t="shared" si="189"/>
        <v>9.466142789721585E-2</v>
      </c>
      <c r="AU929" s="122">
        <f t="shared" si="190"/>
        <v>0.10354332375354405</v>
      </c>
      <c r="AV929" s="122">
        <f t="shared" si="191"/>
        <v>1.2443662459117379E-2</v>
      </c>
      <c r="AW929" s="122">
        <f t="shared" si="192"/>
        <v>9.6859654251338176E-2</v>
      </c>
      <c r="AX929" s="122">
        <f t="shared" si="193"/>
        <v>1.0000000000000002</v>
      </c>
      <c r="AY929" s="122">
        <f>SUMPRODUCT(AN929:AW929,幕後結果_最佳化!$Z$1005:$AI$1005)</f>
        <v>-0.25430315834074568</v>
      </c>
      <c r="AZ929" s="122">
        <f>(SUMPRODUCT(AN929:AW929,MMULT(AN929:AW929,幕後結果!$AB$9:$AK$18)))*252</f>
        <v>7.0109754060863672E-2</v>
      </c>
      <c r="BA929" s="122">
        <f t="shared" si="194"/>
        <v>0.26478246554646262</v>
      </c>
      <c r="BB929" s="98">
        <f t="shared" si="195"/>
        <v>-1.1224427483420123</v>
      </c>
      <c r="BC929" s="56"/>
      <c r="BD929" s="56"/>
    </row>
    <row r="930" spans="1:56">
      <c r="A930" s="91">
        <v>929</v>
      </c>
      <c r="B930" s="122">
        <v>2.4057062776215332E-2</v>
      </c>
      <c r="C930" s="122">
        <v>0.90228011016575516</v>
      </c>
      <c r="D930" s="122">
        <v>0.8569270647563163</v>
      </c>
      <c r="E930" s="122">
        <v>0.73892391392707113</v>
      </c>
      <c r="F930" s="122">
        <v>0.90491841180424437</v>
      </c>
      <c r="G930" s="122">
        <v>0.77005313733722747</v>
      </c>
      <c r="H930" s="122">
        <v>0.70416969824465747</v>
      </c>
      <c r="I930" s="122">
        <v>0.97860926591440922</v>
      </c>
      <c r="J930" s="122">
        <v>0.3944300109641925</v>
      </c>
      <c r="K930" s="100">
        <v>0.70119570965982825</v>
      </c>
      <c r="L930" s="101"/>
      <c r="M930" s="102">
        <v>929</v>
      </c>
      <c r="N930" s="125">
        <v>-1.9763590542640512</v>
      </c>
      <c r="O930" s="125">
        <v>1.294653523231641</v>
      </c>
      <c r="P930" s="125">
        <v>1.0666146761611899</v>
      </c>
      <c r="Q930" s="125">
        <v>0.64003142081920228</v>
      </c>
      <c r="R930" s="125">
        <v>1.3100965471174304</v>
      </c>
      <c r="S930" s="125">
        <v>0.73902185695177747</v>
      </c>
      <c r="T930" s="125">
        <v>0.53643115615853842</v>
      </c>
      <c r="U930" s="122">
        <v>2.0258372221640744</v>
      </c>
      <c r="V930" s="122">
        <v>-0.26779122971371855</v>
      </c>
      <c r="W930" s="94">
        <v>0.52784260911147329</v>
      </c>
      <c r="X930" s="56"/>
      <c r="Y930" s="95">
        <v>929</v>
      </c>
      <c r="Z930" s="122">
        <f>(幕後結果!$AB$2+幕後結果!$AB$4*幕後結果_最佳化!$N1931)*12/3</f>
        <v>-3.8516820970354444</v>
      </c>
      <c r="AA930" s="122">
        <f>(幕後結果!$AC$2+幕後結果!$AC$4*幕後結果_最佳化!$O1931)*12/3</f>
        <v>1.3363640587225614</v>
      </c>
      <c r="AB930" s="122">
        <f>(幕後結果!$AD$2+幕後結果!$AD$4*幕後結果_最佳化!$P1931)*12/3</f>
        <v>1.3773245305391335</v>
      </c>
      <c r="AC930" s="122">
        <f>(幕後結果!$AE$2+幕後結果!$AE$4*幕後結果_最佳化!$Q1931)*12/3</f>
        <v>1.6262854867091321</v>
      </c>
      <c r="AD930" s="122">
        <f>(幕後結果!$AF$2+幕後結果!$AF$4*幕後結果_最佳化!$R1931)*12/3</f>
        <v>3.8895496085298009</v>
      </c>
      <c r="AE930" s="122">
        <f>(幕後結果!$AG$2+幕後結果!$AG$4*幕後結果_最佳化!$S1931)*12/3</f>
        <v>0.26046186339725741</v>
      </c>
      <c r="AF930" s="122">
        <f>(幕後結果!$AH$2+幕後結果!$AH$4*幕後結果_最佳化!$T1931)*12/3</f>
        <v>0.65008085529357273</v>
      </c>
      <c r="AG930" s="122">
        <f>(幕後結果!$AI$2+幕後結果!$AI$4*幕後結果_最佳化!$U1931)*12/3</f>
        <v>2.4299838229472517</v>
      </c>
      <c r="AH930" s="122">
        <f>(幕後結果!$AJ$2+幕後結果!$AJ$4*幕後結果_最佳化!$V1931)*12/3</f>
        <v>-7.0459412831248014E-2</v>
      </c>
      <c r="AI930" s="96">
        <f>(幕後結果!$AK$2+幕後結果!$AK$4*幕後結果_最佳化!$W1931)*12/3</f>
        <v>1.478787606820001</v>
      </c>
      <c r="AJ930" s="56"/>
      <c r="AK930" s="56"/>
      <c r="AL930" s="56"/>
      <c r="AM930" s="104">
        <v>929</v>
      </c>
      <c r="AN930" s="122">
        <f t="shared" si="183"/>
        <v>0.12642518950776838</v>
      </c>
      <c r="AO930" s="122">
        <f t="shared" si="184"/>
        <v>8.4794925758782558E-2</v>
      </c>
      <c r="AP930" s="122">
        <f t="shared" si="185"/>
        <v>0.11871736586577618</v>
      </c>
      <c r="AQ930" s="122">
        <f t="shared" si="186"/>
        <v>9.5109479679539061E-2</v>
      </c>
      <c r="AR930" s="122">
        <f t="shared" si="187"/>
        <v>0.10205582631447879</v>
      </c>
      <c r="AS930" s="122">
        <f t="shared" si="188"/>
        <v>1.853632213894639E-2</v>
      </c>
      <c r="AT930" s="122">
        <f t="shared" si="189"/>
        <v>0.16972944648113975</v>
      </c>
      <c r="AU930" s="122">
        <f t="shared" si="190"/>
        <v>0.17321119426701456</v>
      </c>
      <c r="AV930" s="122">
        <f t="shared" si="191"/>
        <v>4.1689397555453788E-3</v>
      </c>
      <c r="AW930" s="122">
        <f t="shared" si="192"/>
        <v>0.10725131023100906</v>
      </c>
      <c r="AX930" s="122">
        <f t="shared" si="193"/>
        <v>1</v>
      </c>
      <c r="AY930" s="122">
        <f>SUMPRODUCT(AN930:AW930,幕後結果_最佳化!$Z$1005:$AI$1005)</f>
        <v>-0.2888396445728495</v>
      </c>
      <c r="AZ930" s="122">
        <f>(SUMPRODUCT(AN930:AW930,MMULT(AN930:AW930,幕後結果!$AB$9:$AK$18)))*252</f>
        <v>8.0792718340995995E-2</v>
      </c>
      <c r="BA930" s="122">
        <f t="shared" si="194"/>
        <v>0.28424059938896129</v>
      </c>
      <c r="BB930" s="98">
        <f t="shared" si="195"/>
        <v>-1.1671085878864527</v>
      </c>
      <c r="BC930" s="56"/>
      <c r="BD930" s="56"/>
    </row>
    <row r="931" spans="1:56">
      <c r="A931" s="91">
        <v>930</v>
      </c>
      <c r="B931" s="122">
        <v>0.24999055429567663</v>
      </c>
      <c r="C931" s="122">
        <v>0.19137775210084551</v>
      </c>
      <c r="D931" s="122">
        <v>0.6156532312534162</v>
      </c>
      <c r="E931" s="122">
        <v>0.90190315106790875</v>
      </c>
      <c r="F931" s="122">
        <v>0.3369757570135814</v>
      </c>
      <c r="G931" s="122">
        <v>0.71873871577888093</v>
      </c>
      <c r="H931" s="122">
        <v>0.86310365423250901</v>
      </c>
      <c r="I931" s="122">
        <v>0.17105005388138217</v>
      </c>
      <c r="J931" s="122">
        <v>0.76928177652456964</v>
      </c>
      <c r="K931" s="100">
        <v>9.7254665138684082E-2</v>
      </c>
      <c r="L931" s="101"/>
      <c r="M931" s="102">
        <v>930</v>
      </c>
      <c r="N931" s="125">
        <v>-0.67451947485115527</v>
      </c>
      <c r="O931" s="125">
        <v>-0.87283044194470294</v>
      </c>
      <c r="P931" s="125">
        <v>0.2940842345687259</v>
      </c>
      <c r="Q931" s="125">
        <v>1.2924721116324107</v>
      </c>
      <c r="R931" s="125">
        <v>-0.42073101048556233</v>
      </c>
      <c r="S931" s="125">
        <v>0.57909871294192794</v>
      </c>
      <c r="T931" s="125">
        <v>1.0943701010918776</v>
      </c>
      <c r="U931" s="122">
        <v>-0.95002390190740549</v>
      </c>
      <c r="V931" s="122">
        <v>0.73648359604670821</v>
      </c>
      <c r="W931" s="94">
        <v>-1.2973542383113994</v>
      </c>
      <c r="X931" s="56"/>
      <c r="Y931" s="95">
        <v>930</v>
      </c>
      <c r="Z931" s="122">
        <f>(幕後結果!$AB$2+幕後結果!$AB$4*幕後結果_最佳化!$N1932)*12/3</f>
        <v>-2.5182580183462764</v>
      </c>
      <c r="AA931" s="122">
        <f>(幕後結果!$AC$2+幕後結果!$AC$4*幕後結果_最佳化!$O1932)*12/3</f>
        <v>-0.93433583132902276</v>
      </c>
      <c r="AB931" s="122">
        <f>(幕後結果!$AD$2+幕後結果!$AD$4*幕後結果_最佳化!$P1932)*12/3</f>
        <v>-0.22158029744848773</v>
      </c>
      <c r="AC931" s="122">
        <f>(幕後結果!$AE$2+幕後結果!$AE$4*幕後結果_最佳化!$Q1932)*12/3</f>
        <v>1.3994225825559068</v>
      </c>
      <c r="AD931" s="122">
        <f>(幕後結果!$AF$2+幕後結果!$AF$4*幕後結果_最佳化!$R1932)*12/3</f>
        <v>0.68393756092378277</v>
      </c>
      <c r="AE931" s="122">
        <f>(幕後結果!$AG$2+幕後結果!$AG$4*幕後結果_最佳化!$S1932)*12/3</f>
        <v>0.36312604626367123</v>
      </c>
      <c r="AF931" s="122">
        <f>(幕後結果!$AH$2+幕後結果!$AH$4*幕後結果_最佳化!$T1932)*12/3</f>
        <v>0.84552984339257498</v>
      </c>
      <c r="AG931" s="122">
        <f>(幕後結果!$AI$2+幕後結果!$AI$4*幕後結果_最佳化!$U1932)*12/3</f>
        <v>-2.1757599952902846</v>
      </c>
      <c r="AH931" s="122">
        <f>(幕後結果!$AJ$2+幕後結果!$AJ$4*幕後結果_最佳化!$V1932)*12/3</f>
        <v>1.7624044108970469</v>
      </c>
      <c r="AI931" s="96">
        <f>(幕後結果!$AK$2+幕後結果!$AK$4*幕後結果_最佳化!$W1932)*12/3</f>
        <v>-4.8504360145412768</v>
      </c>
      <c r="AJ931" s="56"/>
      <c r="AK931" s="56"/>
      <c r="AL931" s="56"/>
      <c r="AM931" s="104">
        <v>930</v>
      </c>
      <c r="AN931" s="122">
        <f t="shared" si="183"/>
        <v>7.6698981836324995E-2</v>
      </c>
      <c r="AO931" s="122">
        <f t="shared" si="184"/>
        <v>0.19415000756881279</v>
      </c>
      <c r="AP931" s="122">
        <f t="shared" si="185"/>
        <v>2.9762784150027494E-2</v>
      </c>
      <c r="AQ931" s="122">
        <f t="shared" si="186"/>
        <v>0.17305382296753768</v>
      </c>
      <c r="AR931" s="122">
        <f t="shared" si="187"/>
        <v>0.17312220680397575</v>
      </c>
      <c r="AS931" s="122">
        <f t="shared" si="188"/>
        <v>0.13817247175307876</v>
      </c>
      <c r="AT931" s="122">
        <f t="shared" si="189"/>
        <v>3.8127133903703439E-2</v>
      </c>
      <c r="AU931" s="122">
        <f t="shared" si="190"/>
        <v>5.1440985055559642E-2</v>
      </c>
      <c r="AV931" s="122">
        <f t="shared" si="191"/>
        <v>8.1807793452536859E-2</v>
      </c>
      <c r="AW931" s="122">
        <f t="shared" si="192"/>
        <v>4.3663812508442729E-2</v>
      </c>
      <c r="AX931" s="122">
        <f t="shared" si="193"/>
        <v>1.0000000000000002</v>
      </c>
      <c r="AY931" s="122">
        <f>SUMPRODUCT(AN931:AW931,幕後結果_最佳化!$Z$1005:$AI$1005)</f>
        <v>8.1356919885769791E-2</v>
      </c>
      <c r="AZ931" s="122">
        <f>(SUMPRODUCT(AN931:AW931,MMULT(AN931:AW931,幕後結果!$AB$9:$AK$18)))*252</f>
        <v>6.9236698670723004E-2</v>
      </c>
      <c r="BA931" s="122">
        <f t="shared" si="194"/>
        <v>0.26312867322039041</v>
      </c>
      <c r="BB931" s="98">
        <f t="shared" si="195"/>
        <v>0.14615252459985301</v>
      </c>
      <c r="BC931" s="56"/>
      <c r="BD931" s="56"/>
    </row>
    <row r="932" spans="1:56">
      <c r="A932" s="91">
        <v>931</v>
      </c>
      <c r="B932" s="122">
        <v>0.3489403516052263</v>
      </c>
      <c r="C932" s="122">
        <v>0.67616360286696464</v>
      </c>
      <c r="D932" s="122">
        <v>0.98246568398853329</v>
      </c>
      <c r="E932" s="122">
        <v>0.34089564981337461</v>
      </c>
      <c r="F932" s="122">
        <v>0.14741411940152549</v>
      </c>
      <c r="G932" s="122">
        <v>0.24666615403264247</v>
      </c>
      <c r="H932" s="122">
        <v>0.10155687424936977</v>
      </c>
      <c r="I932" s="122">
        <v>0.89351385586985033</v>
      </c>
      <c r="J932" s="122">
        <v>4.4814870860020228E-2</v>
      </c>
      <c r="K932" s="100">
        <v>0.12325180851934014</v>
      </c>
      <c r="L932" s="101"/>
      <c r="M932" s="102">
        <v>931</v>
      </c>
      <c r="N932" s="125">
        <v>-0.38818287776486371</v>
      </c>
      <c r="O932" s="125">
        <v>0.45699756700262084</v>
      </c>
      <c r="P932" s="125">
        <v>2.1075650195824172</v>
      </c>
      <c r="Q932" s="125">
        <v>-0.41001996825272136</v>
      </c>
      <c r="R932" s="125">
        <v>-1.0475884984925912</v>
      </c>
      <c r="S932" s="125">
        <v>-0.68501840325115371</v>
      </c>
      <c r="T932" s="125">
        <v>-1.2727303373018957</v>
      </c>
      <c r="U932" s="122">
        <v>1.2454339283743256</v>
      </c>
      <c r="V932" s="122">
        <v>-1.6973540635449418</v>
      </c>
      <c r="W932" s="94">
        <v>-1.1588836431935234</v>
      </c>
      <c r="X932" s="56"/>
      <c r="Y932" s="95">
        <v>931</v>
      </c>
      <c r="Z932" s="122">
        <f>(幕後結果!$AB$2+幕後結果!$AB$4*幕後結果_最佳化!$N1933)*12/3</f>
        <v>-2.2249744838750267</v>
      </c>
      <c r="AA932" s="122">
        <f>(幕後結果!$AC$2+幕後結果!$AC$4*幕後結果_最佳化!$O1933)*12/3</f>
        <v>0.47686849578970553</v>
      </c>
      <c r="AB932" s="122">
        <f>(幕後結果!$AD$2+幕後結果!$AD$4*幕後結果_最佳化!$P1933)*12/3</f>
        <v>2.4956033312546606</v>
      </c>
      <c r="AC932" s="122">
        <f>(幕後結果!$AE$2+幕後結果!$AE$4*幕後結果_最佳化!$Q1933)*12/3</f>
        <v>1.0270250310631193</v>
      </c>
      <c r="AD932" s="122">
        <f>(幕後結果!$AF$2+幕後結果!$AF$4*幕後結果_最佳化!$R1933)*12/3</f>
        <v>-5.9110506196833779E-2</v>
      </c>
      <c r="AE932" s="122">
        <f>(幕後結果!$AG$2+幕後結果!$AG$4*幕後結果_最佳化!$S1933)*12/3</f>
        <v>-0.73164670982337932</v>
      </c>
      <c r="AF932" s="122">
        <f>(幕後結果!$AH$2+幕後結果!$AH$4*幕後結果_最佳化!$T1933)*12/3</f>
        <v>-0.90877545232729806</v>
      </c>
      <c r="AG932" s="122">
        <f>(幕後結果!$AI$2+幕後結果!$AI$4*幕後結果_最佳化!$U1933)*12/3</f>
        <v>1.5169284330548898</v>
      </c>
      <c r="AH932" s="122">
        <f>(幕後結果!$AJ$2+幕後結果!$AJ$4*幕後結果_最佳化!$V1933)*12/3</f>
        <v>-0.99875589942731946</v>
      </c>
      <c r="AI932" s="96">
        <f>(幕後結果!$AK$2+幕後結果!$AK$4*幕後結果_最佳化!$W1933)*12/3</f>
        <v>-1.3932642142246081</v>
      </c>
      <c r="AJ932" s="56"/>
      <c r="AK932" s="56"/>
      <c r="AL932" s="56"/>
      <c r="AM932" s="104">
        <v>931</v>
      </c>
      <c r="AN932" s="122">
        <f t="shared" si="183"/>
        <v>0.16303313002311484</v>
      </c>
      <c r="AO932" s="122">
        <f t="shared" si="184"/>
        <v>5.5916126163616728E-2</v>
      </c>
      <c r="AP932" s="122">
        <f t="shared" si="185"/>
        <v>0.11391992693601496</v>
      </c>
      <c r="AQ932" s="122">
        <f t="shared" si="186"/>
        <v>0.11907262880989389</v>
      </c>
      <c r="AR932" s="122">
        <f t="shared" si="187"/>
        <v>2.1270446579307625E-2</v>
      </c>
      <c r="AS932" s="122">
        <f t="shared" si="188"/>
        <v>1.1530324586016568E-2</v>
      </c>
      <c r="AT932" s="122">
        <f t="shared" si="189"/>
        <v>8.9517600595544519E-2</v>
      </c>
      <c r="AU932" s="122">
        <f t="shared" si="190"/>
        <v>8.6800021578365527E-2</v>
      </c>
      <c r="AV932" s="122">
        <f t="shared" si="191"/>
        <v>0.1818128799262779</v>
      </c>
      <c r="AW932" s="122">
        <f t="shared" si="192"/>
        <v>0.15712691480184737</v>
      </c>
      <c r="AX932" s="122">
        <f t="shared" si="193"/>
        <v>0.99999999999999989</v>
      </c>
      <c r="AY932" s="122">
        <f>SUMPRODUCT(AN932:AW932,幕後結果_最佳化!$Z$1005:$AI$1005)</f>
        <v>-0.33750014620804231</v>
      </c>
      <c r="AZ932" s="122">
        <f>(SUMPRODUCT(AN932:AW932,MMULT(AN932:AW932,幕後結果!$AB$9:$AK$18)))*252</f>
        <v>6.0682431389561982E-2</v>
      </c>
      <c r="BA932" s="122">
        <f t="shared" si="194"/>
        <v>0.24633804291980965</v>
      </c>
      <c r="BB932" s="98">
        <f t="shared" si="195"/>
        <v>-1.5442200550885834</v>
      </c>
      <c r="BC932" s="56"/>
      <c r="BD932" s="56"/>
    </row>
    <row r="933" spans="1:56">
      <c r="A933" s="91">
        <v>932</v>
      </c>
      <c r="B933" s="122">
        <v>0.19042793949860837</v>
      </c>
      <c r="C933" s="122">
        <v>0.26273072442113166</v>
      </c>
      <c r="D933" s="122">
        <v>0.65396056287150239</v>
      </c>
      <c r="E933" s="122">
        <v>0.30397583709958531</v>
      </c>
      <c r="F933" s="122">
        <v>0.49236729115296396</v>
      </c>
      <c r="G933" s="122">
        <v>0.49082879058577578</v>
      </c>
      <c r="H933" s="122">
        <v>0.97808600639177956</v>
      </c>
      <c r="I933" s="122">
        <v>0.74071570323606228</v>
      </c>
      <c r="J933" s="122">
        <v>1.9447880768145742E-2</v>
      </c>
      <c r="K933" s="100">
        <v>0.4911673573574642</v>
      </c>
      <c r="L933" s="101"/>
      <c r="M933" s="102">
        <v>932</v>
      </c>
      <c r="N933" s="125">
        <v>-0.87632039805577056</v>
      </c>
      <c r="O933" s="125">
        <v>-0.6349493509545</v>
      </c>
      <c r="P933" s="125">
        <v>0.39603545297572318</v>
      </c>
      <c r="Q933" s="125">
        <v>-0.51299949463651173</v>
      </c>
      <c r="R933" s="125">
        <v>-1.9133531182733466E-2</v>
      </c>
      <c r="S933" s="125">
        <v>-2.2990838080649074E-2</v>
      </c>
      <c r="T933" s="125">
        <v>2.0157321942480459</v>
      </c>
      <c r="U933" s="122">
        <v>0.64555344819032867</v>
      </c>
      <c r="V933" s="122">
        <v>-2.0652879658978658</v>
      </c>
      <c r="W933" s="94">
        <v>-2.2141960897810418E-2</v>
      </c>
      <c r="X933" s="56"/>
      <c r="Y933" s="95">
        <v>932</v>
      </c>
      <c r="Z933" s="122">
        <f>(幕後結果!$AB$2+幕後結果!$AB$4*幕後結果_最佳化!$N1934)*12/3</f>
        <v>-2.7249549219878837</v>
      </c>
      <c r="AA933" s="122">
        <f>(幕後結果!$AC$2+幕後結果!$AC$4*幕後結果_最佳化!$O1934)*12/3</f>
        <v>-0.68610699374763506</v>
      </c>
      <c r="AB933" s="122">
        <f>(幕後結果!$AD$2+幕後結果!$AD$4*幕後結果_最佳化!$P1934)*12/3</f>
        <v>-3.7382970594961797E-2</v>
      </c>
      <c r="AC933" s="122">
        <f>(幕後結果!$AE$2+幕後結果!$AE$4*幕後結果_最佳化!$Q1934)*12/3</f>
        <v>-0.43128487904958729</v>
      </c>
      <c r="AD933" s="122">
        <f>(幕後結果!$AF$2+幕後結果!$AF$4*幕後結果_最佳化!$R1934)*12/3</f>
        <v>0.95726970778687204</v>
      </c>
      <c r="AE933" s="122">
        <f>(幕後結果!$AG$2+幕後結果!$AG$4*幕後結果_最佳化!$S1934)*12/3</f>
        <v>-0.37409826882463876</v>
      </c>
      <c r="AF933" s="122">
        <f>(幕後結果!$AH$2+幕後結果!$AH$4*幕後結果_最佳化!$T1934)*12/3</f>
        <v>1.6933301502111131</v>
      </c>
      <c r="AG933" s="122">
        <f>(幕後結果!$AI$2+幕後結果!$AI$4*幕後結果_最佳化!$U1934)*12/3</f>
        <v>-0.49094895462056093</v>
      </c>
      <c r="AH933" s="122">
        <f>(幕後結果!$AJ$2+幕後結果!$AJ$4*幕後結果_最佳化!$V1934)*12/3</f>
        <v>-1.0525918917117743</v>
      </c>
      <c r="AI933" s="96">
        <f>(幕後結果!$AK$2+幕後結果!$AK$4*幕後結果_最佳化!$W1934)*12/3</f>
        <v>-1.3805501649154703</v>
      </c>
      <c r="AJ933" s="56"/>
      <c r="AK933" s="56"/>
      <c r="AL933" s="56"/>
      <c r="AM933" s="104">
        <v>932</v>
      </c>
      <c r="AN933" s="122">
        <f t="shared" si="183"/>
        <v>0.12338383848444806</v>
      </c>
      <c r="AO933" s="122">
        <f t="shared" si="184"/>
        <v>7.4450671031953261E-4</v>
      </c>
      <c r="AP933" s="122">
        <f t="shared" si="185"/>
        <v>0.14039847810550612</v>
      </c>
      <c r="AQ933" s="122">
        <f t="shared" si="186"/>
        <v>9.0865030628606153E-2</v>
      </c>
      <c r="AR933" s="122">
        <f t="shared" si="187"/>
        <v>0.1120354708715644</v>
      </c>
      <c r="AS933" s="122">
        <f t="shared" si="188"/>
        <v>0.16915558712707437</v>
      </c>
      <c r="AT933" s="122">
        <f t="shared" si="189"/>
        <v>0.11958715695968078</v>
      </c>
      <c r="AU933" s="122">
        <f t="shared" si="190"/>
        <v>5.306557575850341E-2</v>
      </c>
      <c r="AV933" s="122">
        <f t="shared" si="191"/>
        <v>8.6403391065050156E-2</v>
      </c>
      <c r="AW933" s="122">
        <f t="shared" si="192"/>
        <v>0.1043609642892471</v>
      </c>
      <c r="AX933" s="122">
        <f t="shared" si="193"/>
        <v>1</v>
      </c>
      <c r="AY933" s="122">
        <f>SUMPRODUCT(AN933:AW933,幕後結果_最佳化!$Z$1005:$AI$1005)</f>
        <v>-0.17708062763372995</v>
      </c>
      <c r="AZ933" s="122">
        <f>(SUMPRODUCT(AN933:AW933,MMULT(AN933:AW933,幕後結果!$AB$9:$AK$18)))*252</f>
        <v>5.7096393453602866E-2</v>
      </c>
      <c r="BA933" s="122">
        <f t="shared" si="194"/>
        <v>0.23894851632433892</v>
      </c>
      <c r="BB933" s="98">
        <f t="shared" si="195"/>
        <v>-0.92061934937958456</v>
      </c>
      <c r="BC933" s="56"/>
      <c r="BD933" s="56"/>
    </row>
    <row r="934" spans="1:56">
      <c r="A934" s="91">
        <v>933</v>
      </c>
      <c r="B934" s="122">
        <v>0.54966251542560363</v>
      </c>
      <c r="C934" s="122">
        <v>0.45917935458422798</v>
      </c>
      <c r="D934" s="122">
        <v>0.94610475401040883</v>
      </c>
      <c r="E934" s="122">
        <v>6.5195505722405178E-2</v>
      </c>
      <c r="F934" s="122">
        <v>0.85804146622107735</v>
      </c>
      <c r="G934" s="122">
        <v>0.60915148356718141</v>
      </c>
      <c r="H934" s="122">
        <v>0.88493252781962961</v>
      </c>
      <c r="I934" s="122">
        <v>0.99092397028267842</v>
      </c>
      <c r="J934" s="122">
        <v>0.8893051798909386</v>
      </c>
      <c r="K934" s="100">
        <v>0.76256622289176823</v>
      </c>
      <c r="L934" s="101"/>
      <c r="M934" s="102">
        <v>933</v>
      </c>
      <c r="N934" s="125">
        <v>0.1248087385247713</v>
      </c>
      <c r="O934" s="125">
        <v>-0.10250139054571135</v>
      </c>
      <c r="P934" s="125">
        <v>1.6082040705155809</v>
      </c>
      <c r="Q934" s="125">
        <v>-1.5125617690790032</v>
      </c>
      <c r="R934" s="125">
        <v>1.0715614245770548</v>
      </c>
      <c r="S934" s="125">
        <v>0.27710819054136737</v>
      </c>
      <c r="T934" s="125">
        <v>1.2000113193311768</v>
      </c>
      <c r="U934" s="122">
        <v>2.3625016745206411</v>
      </c>
      <c r="V934" s="122">
        <v>1.2228413075079507</v>
      </c>
      <c r="W934" s="94">
        <v>0.71458170273567323</v>
      </c>
      <c r="X934" s="56"/>
      <c r="Y934" s="95">
        <v>933</v>
      </c>
      <c r="Z934" s="122">
        <f>(幕後結果!$AB$2+幕後結果!$AB$4*幕後結果_最佳化!$N1935)*12/3</f>
        <v>-1.6995369536727571</v>
      </c>
      <c r="AA934" s="122">
        <f>(幕後結果!$AC$2+幕後結果!$AC$4*幕後結果_最佳化!$O1935)*12/3</f>
        <v>-0.10633047419198201</v>
      </c>
      <c r="AB934" s="122">
        <f>(幕後結果!$AD$2+幕後結果!$AD$4*幕後結果_最佳化!$P1935)*12/3</f>
        <v>1.772121563700324</v>
      </c>
      <c r="AC934" s="122">
        <f>(幕後結果!$AE$2+幕後結果!$AE$4*幕後結果_最佳化!$Q1935)*12/3</f>
        <v>-0.51295028778493212</v>
      </c>
      <c r="AD934" s="122">
        <f>(幕後結果!$AF$2+幕後結果!$AF$4*幕後結果_最佳化!$R1935)*12/3</f>
        <v>3.3280959137677208</v>
      </c>
      <c r="AE934" s="122">
        <f>(幕後結果!$AG$2+幕後結果!$AG$4*幕後結果_最佳化!$S1935)*12/3</f>
        <v>-0.38106998190747837</v>
      </c>
      <c r="AF934" s="122">
        <f>(幕後結果!$AH$2+幕後結果!$AH$4*幕後結果_最佳化!$T1935)*12/3</f>
        <v>1.2551023823365646</v>
      </c>
      <c r="AG934" s="122">
        <f>(幕後結果!$AI$2+幕後結果!$AI$4*幕後結果_最佳化!$U1935)*12/3</f>
        <v>2.2764304786427911</v>
      </c>
      <c r="AH934" s="122">
        <f>(幕後結果!$AJ$2+幕後結果!$AJ$4*幕後結果_最佳化!$V1935)*12/3</f>
        <v>1.6670138239280545</v>
      </c>
      <c r="AI934" s="96">
        <f>(幕後結果!$AK$2+幕後結果!$AK$4*幕後結果_最佳化!$W1935)*12/3</f>
        <v>1.2692424339271486</v>
      </c>
      <c r="AJ934" s="56"/>
      <c r="AK934" s="56"/>
      <c r="AL934" s="56"/>
      <c r="AM934" s="104">
        <v>933</v>
      </c>
      <c r="AN934" s="122">
        <f t="shared" si="183"/>
        <v>0.23376659952518725</v>
      </c>
      <c r="AO934" s="122">
        <f t="shared" si="184"/>
        <v>2.5760983240530125E-2</v>
      </c>
      <c r="AP934" s="122">
        <f t="shared" si="185"/>
        <v>0.19640262480999041</v>
      </c>
      <c r="AQ934" s="122">
        <f t="shared" si="186"/>
        <v>0.18266714428967776</v>
      </c>
      <c r="AR934" s="122">
        <f t="shared" si="187"/>
        <v>0.11165948246285623</v>
      </c>
      <c r="AS934" s="122">
        <f t="shared" si="188"/>
        <v>8.7972296510683418E-3</v>
      </c>
      <c r="AT934" s="122">
        <f t="shared" si="189"/>
        <v>4.2910721454300131E-2</v>
      </c>
      <c r="AU934" s="122">
        <f t="shared" si="190"/>
        <v>2.9755615047164844E-2</v>
      </c>
      <c r="AV934" s="122">
        <f t="shared" si="191"/>
        <v>0.16375607844952211</v>
      </c>
      <c r="AW934" s="122">
        <f t="shared" si="192"/>
        <v>4.5235210697026542E-3</v>
      </c>
      <c r="AX934" s="122">
        <f t="shared" si="193"/>
        <v>0.99999999999999989</v>
      </c>
      <c r="AY934" s="122">
        <f>SUMPRODUCT(AN934:AW934,幕後結果_最佳化!$Z$1005:$AI$1005)</f>
        <v>-0.12819627108575907</v>
      </c>
      <c r="AZ934" s="122">
        <f>(SUMPRODUCT(AN934:AW934,MMULT(AN934:AW934,幕後結果!$AB$9:$AK$18)))*252</f>
        <v>7.3792913484740624E-2</v>
      </c>
      <c r="BA934" s="122">
        <f t="shared" si="194"/>
        <v>0.27164851091942438</v>
      </c>
      <c r="BB934" s="98">
        <f t="shared" si="195"/>
        <v>-0.62984431796318274</v>
      </c>
      <c r="BC934" s="56"/>
      <c r="BD934" s="56"/>
    </row>
    <row r="935" spans="1:56">
      <c r="A935" s="91">
        <v>934</v>
      </c>
      <c r="B935" s="122">
        <v>0.47761695768180257</v>
      </c>
      <c r="C935" s="122">
        <v>0.21191481207368157</v>
      </c>
      <c r="D935" s="122">
        <v>0.80919230660669816</v>
      </c>
      <c r="E935" s="122">
        <v>0.32352831043254171</v>
      </c>
      <c r="F935" s="122">
        <v>0.80212512305675321</v>
      </c>
      <c r="G935" s="122">
        <v>0.81479715386667761</v>
      </c>
      <c r="H935" s="122">
        <v>7.0793901516799318E-2</v>
      </c>
      <c r="I935" s="122">
        <v>8.1661629847367356E-2</v>
      </c>
      <c r="J935" s="122">
        <v>0.68399437987501832</v>
      </c>
      <c r="K935" s="100">
        <v>0.19768897491806414</v>
      </c>
      <c r="L935" s="101"/>
      <c r="M935" s="102">
        <v>934</v>
      </c>
      <c r="N935" s="125">
        <v>-5.6135435026151023E-2</v>
      </c>
      <c r="O935" s="125">
        <v>-0.79979492457902301</v>
      </c>
      <c r="P935" s="125">
        <v>0.87492376596939425</v>
      </c>
      <c r="Q935" s="125">
        <v>-0.45785499670638669</v>
      </c>
      <c r="R935" s="125">
        <v>0.84923641553215379</v>
      </c>
      <c r="S935" s="125">
        <v>0.89571369860123451</v>
      </c>
      <c r="T935" s="125">
        <v>-1.4699038266806177</v>
      </c>
      <c r="U935" s="122">
        <v>-1.393981273395537</v>
      </c>
      <c r="V935" s="122">
        <v>0.47889793477750547</v>
      </c>
      <c r="W935" s="94">
        <v>-0.84990492027205333</v>
      </c>
      <c r="X935" s="56"/>
      <c r="Y935" s="95">
        <v>934</v>
      </c>
      <c r="Z935" s="122">
        <f>(幕後結果!$AB$2+幕後結果!$AB$4*幕後結果_最佳化!$N1936)*12/3</f>
        <v>-1.8848710929375363</v>
      </c>
      <c r="AA935" s="122">
        <f>(幕後結果!$AC$2+幕後結果!$AC$4*幕後結果_最佳化!$O1936)*12/3</f>
        <v>-0.84680598721154432</v>
      </c>
      <c r="AB935" s="122">
        <f>(幕後結果!$AD$2+幕後結果!$AD$4*幕後結果_最佳化!$P1936)*12/3</f>
        <v>0.59095551577635508</v>
      </c>
      <c r="AC935" s="122">
        <f>(幕後結果!$AE$2+幕後結果!$AE$4*幕後結果_最佳化!$Q1936)*12/3</f>
        <v>-3.8243316686625228E-2</v>
      </c>
      <c r="AD935" s="122">
        <f>(幕後結果!$AF$2+幕後結果!$AF$4*幕後結果_最佳化!$R1936)*12/3</f>
        <v>2.8456587709243322</v>
      </c>
      <c r="AE935" s="122">
        <f>(幕後結果!$AG$2+幕後結果!$AG$4*幕後結果_最佳化!$S1936)*12/3</f>
        <v>0.20061577326208532</v>
      </c>
      <c r="AF935" s="122">
        <f>(幕後結果!$AH$2+幕後結果!$AH$4*幕後結果_最佳化!$T1936)*12/3</f>
        <v>-1.4184206337300926</v>
      </c>
      <c r="AG935" s="122">
        <f>(幕後結果!$AI$2+幕後結果!$AI$4*幕後結果_最佳化!$U1936)*12/3</f>
        <v>-1.6043612710259394</v>
      </c>
      <c r="AH935" s="122">
        <f>(幕後結果!$AJ$2+幕後結果!$AJ$4*幕後結果_最佳化!$V1936)*12/3</f>
        <v>1.5425208552374776</v>
      </c>
      <c r="AI935" s="96">
        <f>(幕後結果!$AK$2+幕後結果!$AK$4*幕後結果_最佳化!$W1936)*12/3</f>
        <v>-3.0720552517481345</v>
      </c>
      <c r="AJ935" s="56"/>
      <c r="AK935" s="56"/>
      <c r="AL935" s="56"/>
      <c r="AM935" s="104">
        <v>934</v>
      </c>
      <c r="AN935" s="122">
        <f t="shared" si="183"/>
        <v>5.0965876840920542E-2</v>
      </c>
      <c r="AO935" s="122">
        <f t="shared" si="184"/>
        <v>0.17266748827938541</v>
      </c>
      <c r="AP935" s="122">
        <f t="shared" si="185"/>
        <v>0.14493188717676608</v>
      </c>
      <c r="AQ935" s="122">
        <f t="shared" si="186"/>
        <v>7.1192171158725531E-2</v>
      </c>
      <c r="AR935" s="122">
        <f t="shared" si="187"/>
        <v>0.13759325787711416</v>
      </c>
      <c r="AS935" s="122">
        <f t="shared" si="188"/>
        <v>8.8319692931147827E-3</v>
      </c>
      <c r="AT935" s="122">
        <f t="shared" si="189"/>
        <v>0.10072871586465609</v>
      </c>
      <c r="AU935" s="122">
        <f t="shared" si="190"/>
        <v>4.5426629219895293E-2</v>
      </c>
      <c r="AV935" s="122">
        <f t="shared" si="191"/>
        <v>0.11327850504026403</v>
      </c>
      <c r="AW935" s="122">
        <f t="shared" si="192"/>
        <v>0.15438349924915809</v>
      </c>
      <c r="AX935" s="122">
        <f t="shared" si="193"/>
        <v>1.0000000000000002</v>
      </c>
      <c r="AY935" s="122">
        <f>SUMPRODUCT(AN935:AW935,幕後結果_最佳化!$Z$1005:$AI$1005)</f>
        <v>-6.0250122004523288E-2</v>
      </c>
      <c r="AZ935" s="122">
        <f>(SUMPRODUCT(AN935:AW935,MMULT(AN935:AW935,幕後結果!$AB$9:$AK$18)))*252</f>
        <v>7.9317363274085714E-2</v>
      </c>
      <c r="BA935" s="122">
        <f t="shared" si="194"/>
        <v>0.28163338451626385</v>
      </c>
      <c r="BB935" s="98">
        <f t="shared" si="195"/>
        <v>-0.36625672834097739</v>
      </c>
      <c r="BC935" s="56"/>
      <c r="BD935" s="56"/>
    </row>
    <row r="936" spans="1:56">
      <c r="A936" s="91">
        <v>935</v>
      </c>
      <c r="B936" s="122">
        <v>5.6161994251324732E-3</v>
      </c>
      <c r="C936" s="122">
        <v>0.50114386942430289</v>
      </c>
      <c r="D936" s="122">
        <v>0.95691175027155184</v>
      </c>
      <c r="E936" s="122">
        <v>7.1040172581864569E-2</v>
      </c>
      <c r="F936" s="122">
        <v>0.48801597280512699</v>
      </c>
      <c r="G936" s="122">
        <v>0.82181332790769268</v>
      </c>
      <c r="H936" s="122">
        <v>0.70388300532846548</v>
      </c>
      <c r="I936" s="122">
        <v>0.98588969636927359</v>
      </c>
      <c r="J936" s="122">
        <v>0.30077725271510025</v>
      </c>
      <c r="K936" s="100">
        <v>0.10190751773474305</v>
      </c>
      <c r="L936" s="101"/>
      <c r="M936" s="102">
        <v>935</v>
      </c>
      <c r="N936" s="125">
        <v>-2.535384418135584</v>
      </c>
      <c r="O936" s="125">
        <v>2.8672593701461265E-3</v>
      </c>
      <c r="P936" s="125">
        <v>1.7159210169903949</v>
      </c>
      <c r="Q936" s="125">
        <v>-1.4680879100958988</v>
      </c>
      <c r="R936" s="125">
        <v>-3.0044020637079259E-2</v>
      </c>
      <c r="S936" s="125">
        <v>0.92229764097934386</v>
      </c>
      <c r="T936" s="125">
        <v>0.53560150363142733</v>
      </c>
      <c r="U936" s="122">
        <v>2.1942059466672474</v>
      </c>
      <c r="V936" s="122">
        <v>-0.52216636073653444</v>
      </c>
      <c r="W936" s="94">
        <v>-1.2707572109535392</v>
      </c>
      <c r="X936" s="56"/>
      <c r="Y936" s="95">
        <v>935</v>
      </c>
      <c r="Z936" s="122">
        <f>(幕後結果!$AB$2+幕後結果!$AB$4*幕後結果_最佳化!$N1937)*12/3</f>
        <v>-4.4242702196983323</v>
      </c>
      <c r="AA936" s="122">
        <f>(幕後結果!$AC$2+幕後結果!$AC$4*幕後結果_最佳化!$O1937)*12/3</f>
        <v>-3.9142991279811891E-2</v>
      </c>
      <c r="AB936" s="122">
        <f>(幕後結果!$AD$2+幕後結果!$AD$4*幕後結果_最佳化!$P1937)*12/3</f>
        <v>1.4477111822629449</v>
      </c>
      <c r="AC936" s="122">
        <f>(幕後結果!$AE$2+幕後結果!$AE$4*幕後結果_最佳化!$Q1937)*12/3</f>
        <v>-0.84687560046518884</v>
      </c>
      <c r="AD936" s="122">
        <f>(幕後結果!$AF$2+幕後結果!$AF$4*幕後結果_最佳化!$R1937)*12/3</f>
        <v>1.0093998080689741</v>
      </c>
      <c r="AE936" s="122">
        <f>(幕後結果!$AG$2+幕後結果!$AG$4*幕後結果_最佳化!$S1937)*12/3</f>
        <v>-0.16222926701490697</v>
      </c>
      <c r="AF936" s="122">
        <f>(幕後結果!$AH$2+幕後結果!$AH$4*幕後結果_最佳化!$T1937)*12/3</f>
        <v>8.748312502432605E-2</v>
      </c>
      <c r="AG936" s="122">
        <f>(幕後結果!$AI$2+幕後結果!$AI$4*幕後結果_最佳化!$U1937)*12/3</f>
        <v>1.6658956332335162</v>
      </c>
      <c r="AH936" s="122">
        <f>(幕後結果!$AJ$2+幕後結果!$AJ$4*幕後結果_最佳化!$V1937)*12/3</f>
        <v>-0.24356319325957487</v>
      </c>
      <c r="AI936" s="96">
        <f>(幕後結果!$AK$2+幕後結果!$AK$4*幕後結果_最佳化!$W1937)*12/3</f>
        <v>-1.2444303136055834</v>
      </c>
      <c r="AJ936" s="56"/>
      <c r="AK936" s="56"/>
      <c r="AL936" s="56"/>
      <c r="AM936" s="104">
        <v>935</v>
      </c>
      <c r="AN936" s="122">
        <f t="shared" si="183"/>
        <v>0.26003362379272871</v>
      </c>
      <c r="AO936" s="122">
        <f t="shared" si="184"/>
        <v>6.9630787575526265E-2</v>
      </c>
      <c r="AP936" s="122">
        <f t="shared" si="185"/>
        <v>6.7190591092454663E-2</v>
      </c>
      <c r="AQ936" s="122">
        <f t="shared" si="186"/>
        <v>4.1542009768031414E-2</v>
      </c>
      <c r="AR936" s="122">
        <f t="shared" si="187"/>
        <v>7.322384628348182E-3</v>
      </c>
      <c r="AS936" s="122">
        <f t="shared" si="188"/>
        <v>0.19851645095401224</v>
      </c>
      <c r="AT936" s="122">
        <f t="shared" si="189"/>
        <v>5.1098577920574907E-2</v>
      </c>
      <c r="AU936" s="122">
        <f t="shared" si="190"/>
        <v>0.18443454020220434</v>
      </c>
      <c r="AV936" s="122">
        <f t="shared" si="191"/>
        <v>7.3007146177887547E-2</v>
      </c>
      <c r="AW936" s="122">
        <f t="shared" si="192"/>
        <v>4.722388788823189E-2</v>
      </c>
      <c r="AX936" s="122">
        <f t="shared" si="193"/>
        <v>1.0000000000000002</v>
      </c>
      <c r="AY936" s="122">
        <f>SUMPRODUCT(AN936:AW936,幕後結果_最佳化!$Z$1005:$AI$1005)</f>
        <v>-0.53252498059720443</v>
      </c>
      <c r="AZ936" s="122">
        <f>(SUMPRODUCT(AN936:AW936,MMULT(AN936:AW936,幕後結果!$AB$9:$AK$18)))*252</f>
        <v>5.3441543243094289E-2</v>
      </c>
      <c r="BA936" s="122">
        <f t="shared" si="194"/>
        <v>0.23117427028779455</v>
      </c>
      <c r="BB936" s="98">
        <f t="shared" si="195"/>
        <v>-2.4891393833787978</v>
      </c>
      <c r="BC936" s="56"/>
      <c r="BD936" s="56"/>
    </row>
    <row r="937" spans="1:56">
      <c r="A937" s="91">
        <v>936</v>
      </c>
      <c r="B937" s="122">
        <v>0.29259575837044305</v>
      </c>
      <c r="C937" s="122">
        <v>0.81096803575178766</v>
      </c>
      <c r="D937" s="122">
        <v>0.46804637109873704</v>
      </c>
      <c r="E937" s="122">
        <v>0.4554711189088223</v>
      </c>
      <c r="F937" s="122">
        <v>0.25922615009133332</v>
      </c>
      <c r="G937" s="122">
        <v>0.4348668085500822</v>
      </c>
      <c r="H937" s="122">
        <v>0.28160587348132915</v>
      </c>
      <c r="I937" s="122">
        <v>0.83998407093778105</v>
      </c>
      <c r="J937" s="122">
        <v>3.886641264679036E-2</v>
      </c>
      <c r="K937" s="100">
        <v>0.19316887402645877</v>
      </c>
      <c r="L937" s="101"/>
      <c r="M937" s="102">
        <v>936</v>
      </c>
      <c r="N937" s="125">
        <v>-0.54581731949280776</v>
      </c>
      <c r="O937" s="125">
        <v>0.88146917955547088</v>
      </c>
      <c r="P937" s="125">
        <v>-8.0181702994346057E-2</v>
      </c>
      <c r="Q937" s="125">
        <v>-0.11185013133393162</v>
      </c>
      <c r="R937" s="125">
        <v>-0.64573297683388753</v>
      </c>
      <c r="S937" s="125">
        <v>-0.16399685822474597</v>
      </c>
      <c r="T937" s="125">
        <v>-0.57807757405454263</v>
      </c>
      <c r="U937" s="122">
        <v>0.99439241763184238</v>
      </c>
      <c r="V937" s="122">
        <v>-1.7639949745385752</v>
      </c>
      <c r="W937" s="94">
        <v>-0.86627796313252414</v>
      </c>
      <c r="X937" s="56"/>
      <c r="Y937" s="95">
        <v>936</v>
      </c>
      <c r="Z937" s="122">
        <f>(幕後結果!$AB$2+幕後結果!$AB$4*幕後結果_最佳化!$N1938)*12/3</f>
        <v>-2.3864333637206969</v>
      </c>
      <c r="AA937" s="122">
        <f>(幕後結果!$AC$2+幕後結果!$AC$4*幕後結果_最佳化!$O1938)*12/3</f>
        <v>0.92317228418136921</v>
      </c>
      <c r="AB937" s="122">
        <f>(幕後結果!$AD$2+幕後結果!$AD$4*幕後結果_最佳化!$P1938)*12/3</f>
        <v>0.14711902889284292</v>
      </c>
      <c r="AC937" s="122">
        <f>(幕後結果!$AE$2+幕後結果!$AE$4*幕後結果_最佳化!$Q1938)*12/3</f>
        <v>0.34360320800464789</v>
      </c>
      <c r="AD937" s="122">
        <f>(幕後結果!$AF$2+幕後結果!$AF$4*幕後結果_最佳化!$R1938)*12/3</f>
        <v>-0.12797041801569153</v>
      </c>
      <c r="AE937" s="122">
        <f>(幕後結果!$AG$2+幕後結果!$AG$4*幕後結果_最佳化!$S1938)*12/3</f>
        <v>-0.12861812389067021</v>
      </c>
      <c r="AF937" s="122">
        <f>(幕後結果!$AH$2+幕後結果!$AH$4*幕後結果_最佳化!$T1938)*12/3</f>
        <v>-0.27426560025911184</v>
      </c>
      <c r="AG937" s="122">
        <f>(幕後結果!$AI$2+幕後結果!$AI$4*幕後結果_最佳化!$U1938)*12/3</f>
        <v>1.0611410662806766</v>
      </c>
      <c r="AH937" s="122">
        <f>(幕後結果!$AJ$2+幕後結果!$AJ$4*幕後結果_最佳化!$V1938)*12/3</f>
        <v>-0.83566031476106606</v>
      </c>
      <c r="AI937" s="96">
        <f>(幕後結果!$AK$2+幕後結果!$AK$4*幕後結果_最佳化!$W1938)*12/3</f>
        <v>-1.3587192808166872</v>
      </c>
      <c r="AJ937" s="56"/>
      <c r="AK937" s="56"/>
      <c r="AL937" s="56"/>
      <c r="AM937" s="104">
        <v>936</v>
      </c>
      <c r="AN937" s="122">
        <f t="shared" si="183"/>
        <v>4.6639445551835322E-2</v>
      </c>
      <c r="AO937" s="122">
        <f t="shared" si="184"/>
        <v>0.12501807618998417</v>
      </c>
      <c r="AP937" s="122">
        <f t="shared" si="185"/>
        <v>0.1091027148250529</v>
      </c>
      <c r="AQ937" s="122">
        <f t="shared" si="186"/>
        <v>0.17513623313800353</v>
      </c>
      <c r="AR937" s="122">
        <f t="shared" si="187"/>
        <v>5.3898498433043451E-2</v>
      </c>
      <c r="AS937" s="122">
        <f t="shared" si="188"/>
        <v>8.7333669409835793E-2</v>
      </c>
      <c r="AT937" s="122">
        <f t="shared" si="189"/>
        <v>0.18296784370377026</v>
      </c>
      <c r="AU937" s="122">
        <f t="shared" si="190"/>
        <v>3.4952083184944201E-2</v>
      </c>
      <c r="AV937" s="122">
        <f t="shared" si="191"/>
        <v>2.7406096275304472E-2</v>
      </c>
      <c r="AW937" s="122">
        <f t="shared" si="192"/>
        <v>0.15754533928822589</v>
      </c>
      <c r="AX937" s="122">
        <f t="shared" si="193"/>
        <v>1</v>
      </c>
      <c r="AY937" s="122">
        <f>SUMPRODUCT(AN937:AW937,幕後結果_最佳化!$Z$1005:$AI$1005)</f>
        <v>-0.18337840027131008</v>
      </c>
      <c r="AZ937" s="122">
        <f>(SUMPRODUCT(AN937:AW937,MMULT(AN937:AW937,幕後結果!$AB$9:$AK$18)))*252</f>
        <v>7.1348607132382294E-2</v>
      </c>
      <c r="BA937" s="122">
        <f t="shared" si="194"/>
        <v>0.26711160052004912</v>
      </c>
      <c r="BB937" s="98">
        <f t="shared" si="195"/>
        <v>-0.84713056202261738</v>
      </c>
      <c r="BC937" s="56"/>
      <c r="BD937" s="56"/>
    </row>
    <row r="938" spans="1:56">
      <c r="A938" s="91">
        <v>937</v>
      </c>
      <c r="B938" s="122">
        <v>0.41710393032557813</v>
      </c>
      <c r="C938" s="122">
        <v>0.30495522200090841</v>
      </c>
      <c r="D938" s="122">
        <v>0.11991006789373215</v>
      </c>
      <c r="E938" s="122">
        <v>0.46702952964770517</v>
      </c>
      <c r="F938" s="122">
        <v>0.75381947610183753</v>
      </c>
      <c r="G938" s="122">
        <v>0.24671110407066399</v>
      </c>
      <c r="H938" s="122">
        <v>0.76151898539185425</v>
      </c>
      <c r="I938" s="122">
        <v>0.36330836818160894</v>
      </c>
      <c r="J938" s="122">
        <v>0.84346147385629289</v>
      </c>
      <c r="K938" s="100">
        <v>0.12762939105869653</v>
      </c>
      <c r="L938" s="101"/>
      <c r="M938" s="102">
        <v>937</v>
      </c>
      <c r="N938" s="125">
        <v>-0.20930793126362565</v>
      </c>
      <c r="O938" s="125">
        <v>-0.51020129646367163</v>
      </c>
      <c r="P938" s="125">
        <v>-1.1754364803929409</v>
      </c>
      <c r="Q938" s="125">
        <v>-8.2739018059098238E-2</v>
      </c>
      <c r="R938" s="125">
        <v>0.68655840487078779</v>
      </c>
      <c r="S938" s="125">
        <v>-0.68487594251082973</v>
      </c>
      <c r="T938" s="125">
        <v>0.71119722297237964</v>
      </c>
      <c r="U938" s="122">
        <v>-0.3496295431737888</v>
      </c>
      <c r="V938" s="122">
        <v>1.0087864678090543</v>
      </c>
      <c r="W938" s="94">
        <v>-1.1376688575621015</v>
      </c>
      <c r="X938" s="56"/>
      <c r="Y938" s="95">
        <v>937</v>
      </c>
      <c r="Z938" s="122">
        <f>(幕後結果!$AB$2+幕後結果!$AB$4*幕後結果_最佳化!$N1939)*12/3</f>
        <v>-2.0417597740821707</v>
      </c>
      <c r="AA938" s="122">
        <f>(幕後結果!$AC$2+幕後結果!$AC$4*幕後結果_最佳化!$O1939)*12/3</f>
        <v>-0.54307646267167509</v>
      </c>
      <c r="AB938" s="122">
        <f>(幕後結果!$AD$2+幕後結果!$AD$4*幕後結果_最佳化!$P1939)*12/3</f>
        <v>-1.6587790572884253</v>
      </c>
      <c r="AC938" s="122">
        <f>(幕後結果!$AE$2+幕後結果!$AE$4*幕後結果_最佳化!$Q1939)*12/3</f>
        <v>-0.61535544783283158</v>
      </c>
      <c r="AD938" s="122">
        <f>(幕後結果!$AF$2+幕後結果!$AF$4*幕後結果_最佳化!$R1939)*12/3</f>
        <v>1.8229791747485127</v>
      </c>
      <c r="AE938" s="122">
        <f>(幕後結果!$AG$2+幕後結果!$AG$4*幕後結果_最佳化!$S1939)*12/3</f>
        <v>-0.53593319126461647</v>
      </c>
      <c r="AF938" s="122">
        <f>(幕後結果!$AH$2+幕後結果!$AH$4*幕後結果_最佳化!$T1939)*12/3</f>
        <v>0.71759891244872043</v>
      </c>
      <c r="AG938" s="122">
        <f>(幕後結果!$AI$2+幕後結果!$AI$4*幕後結果_最佳化!$U1939)*12/3</f>
        <v>-1.2072576130372057</v>
      </c>
      <c r="AH938" s="122">
        <f>(幕後結果!$AJ$2+幕後結果!$AJ$4*幕後結果_最佳化!$V1939)*12/3</f>
        <v>1.731649684471303</v>
      </c>
      <c r="AI938" s="96">
        <f>(幕後結果!$AK$2+幕後結果!$AK$4*幕後結果_最佳化!$W1939)*12/3</f>
        <v>-3.8076859581598845</v>
      </c>
      <c r="AJ938" s="56"/>
      <c r="AK938" s="56"/>
      <c r="AL938" s="56"/>
      <c r="AM938" s="104">
        <v>937</v>
      </c>
      <c r="AN938" s="122">
        <f t="shared" si="183"/>
        <v>0.19562072314042539</v>
      </c>
      <c r="AO938" s="122">
        <f t="shared" si="184"/>
        <v>0.11073418051864777</v>
      </c>
      <c r="AP938" s="122">
        <f t="shared" si="185"/>
        <v>9.5854456599306109E-2</v>
      </c>
      <c r="AQ938" s="122">
        <f t="shared" si="186"/>
        <v>0.18448189680092489</v>
      </c>
      <c r="AR938" s="122">
        <f t="shared" si="187"/>
        <v>8.241800099572881E-2</v>
      </c>
      <c r="AS938" s="122">
        <f t="shared" si="188"/>
        <v>5.8872570946929277E-2</v>
      </c>
      <c r="AT938" s="122">
        <f t="shared" si="189"/>
        <v>9.1903745215459437E-2</v>
      </c>
      <c r="AU938" s="122">
        <f t="shared" si="190"/>
        <v>5.4263202929835143E-2</v>
      </c>
      <c r="AV938" s="122">
        <f t="shared" si="191"/>
        <v>8.0682305997747214E-2</v>
      </c>
      <c r="AW938" s="122">
        <f t="shared" si="192"/>
        <v>4.5168916854995918E-2</v>
      </c>
      <c r="AX938" s="122">
        <f t="shared" si="193"/>
        <v>0.99999999999999989</v>
      </c>
      <c r="AY938" s="122">
        <f>SUMPRODUCT(AN938:AW938,幕後結果_最佳化!$Z$1005:$AI$1005)</f>
        <v>-0.22539363269013357</v>
      </c>
      <c r="AZ938" s="122">
        <f>(SUMPRODUCT(AN938:AW938,MMULT(AN938:AW938,幕後結果!$AB$9:$AK$18)))*252</f>
        <v>6.23382697956648E-2</v>
      </c>
      <c r="BA938" s="122">
        <f t="shared" si="194"/>
        <v>0.24967633006687839</v>
      </c>
      <c r="BB938" s="98">
        <f t="shared" si="195"/>
        <v>-1.0745657492573217</v>
      </c>
      <c r="BC938" s="56"/>
      <c r="BD938" s="56"/>
    </row>
    <row r="939" spans="1:56">
      <c r="A939" s="91">
        <v>938</v>
      </c>
      <c r="B939" s="122">
        <v>0.44764196857224814</v>
      </c>
      <c r="C939" s="122">
        <v>0.86351212179444437</v>
      </c>
      <c r="D939" s="122">
        <v>0.703002570477679</v>
      </c>
      <c r="E939" s="122">
        <v>0.82608218333782402</v>
      </c>
      <c r="F939" s="122">
        <v>0.14203438446268124</v>
      </c>
      <c r="G939" s="122">
        <v>0.72533270893243773</v>
      </c>
      <c r="H939" s="122">
        <v>8.6554298524640583E-2</v>
      </c>
      <c r="I939" s="122">
        <v>0.72528282606946259</v>
      </c>
      <c r="J939" s="122">
        <v>0.37452284241056066</v>
      </c>
      <c r="K939" s="100">
        <v>0.58691096157933309</v>
      </c>
      <c r="L939" s="101"/>
      <c r="M939" s="102">
        <v>938</v>
      </c>
      <c r="N939" s="125">
        <v>-0.13162117356877817</v>
      </c>
      <c r="O939" s="125">
        <v>1.0962354344944238</v>
      </c>
      <c r="P939" s="125">
        <v>0.53305593775890392</v>
      </c>
      <c r="Q939" s="125">
        <v>0.93879572677027712</v>
      </c>
      <c r="R939" s="125">
        <v>-1.0712238972858676</v>
      </c>
      <c r="S939" s="125">
        <v>0.59875753752521255</v>
      </c>
      <c r="T939" s="125">
        <v>-1.3622829793493985</v>
      </c>
      <c r="U939" s="122">
        <v>0.59860795824322988</v>
      </c>
      <c r="V939" s="122">
        <v>-0.31989795939951926</v>
      </c>
      <c r="W939" s="94">
        <v>0.2196059246548249</v>
      </c>
      <c r="X939" s="56"/>
      <c r="Y939" s="95">
        <v>938</v>
      </c>
      <c r="Z939" s="122">
        <f>(幕後結果!$AB$2+幕後結果!$AB$4*幕後結果_最佳化!$N1940)*12/3</f>
        <v>-1.9621882239897104</v>
      </c>
      <c r="AA939" s="122">
        <f>(幕後結果!$AC$2+幕後結果!$AC$4*幕後結果_最佳化!$O1940)*12/3</f>
        <v>1.1572015542507168</v>
      </c>
      <c r="AB939" s="122">
        <f>(幕後結果!$AD$2+幕後結果!$AD$4*幕後結果_最佳化!$P1940)*12/3</f>
        <v>1.0213284304654664</v>
      </c>
      <c r="AC939" s="122">
        <f>(幕後結果!$AE$2+幕後結果!$AE$4*幕後結果_最佳化!$Q1940)*12/3</f>
        <v>1.9308081191757136</v>
      </c>
      <c r="AD939" s="122">
        <f>(幕後結果!$AF$2+幕後結果!$AF$4*幕後結果_最佳化!$R1940)*12/3</f>
        <v>-0.30175325136569708</v>
      </c>
      <c r="AE939" s="122">
        <f>(幕後結果!$AG$2+幕後結果!$AG$4*幕後結果_最佳化!$S1940)*12/3</f>
        <v>0.57869477759814136</v>
      </c>
      <c r="AF939" s="122">
        <f>(幕後結果!$AH$2+幕後結果!$AH$4*幕後結果_最佳化!$T1940)*12/3</f>
        <v>-0.88528435601565592</v>
      </c>
      <c r="AG939" s="122">
        <f>(幕後結果!$AI$2+幕後結果!$AI$4*幕後結果_最佳化!$U1940)*12/3</f>
        <v>0.98665631138794441</v>
      </c>
      <c r="AH939" s="122">
        <f>(幕後結果!$AJ$2+幕後結果!$AJ$4*幕後結果_最佳化!$V1940)*12/3</f>
        <v>0.68990770186850048</v>
      </c>
      <c r="AI939" s="96">
        <f>(幕後結果!$AK$2+幕後結果!$AK$4*幕後結果_最佳化!$W1940)*12/3</f>
        <v>-0.59679305206680744</v>
      </c>
      <c r="AJ939" s="56"/>
      <c r="AK939" s="56"/>
      <c r="AL939" s="56"/>
      <c r="AM939" s="104">
        <v>938</v>
      </c>
      <c r="AN939" s="122">
        <f t="shared" si="183"/>
        <v>0.13654540654691083</v>
      </c>
      <c r="AO939" s="122">
        <f t="shared" si="184"/>
        <v>3.2124829236559016E-2</v>
      </c>
      <c r="AP939" s="122">
        <f t="shared" si="185"/>
        <v>1.3424580380358035E-2</v>
      </c>
      <c r="AQ939" s="122">
        <f t="shared" si="186"/>
        <v>0.13840008799606718</v>
      </c>
      <c r="AR939" s="122">
        <f t="shared" si="187"/>
        <v>2.6201693206719757E-2</v>
      </c>
      <c r="AS939" s="122">
        <f t="shared" si="188"/>
        <v>0.13950726658665188</v>
      </c>
      <c r="AT939" s="122">
        <f t="shared" si="189"/>
        <v>0.1594155243774025</v>
      </c>
      <c r="AU939" s="122">
        <f t="shared" si="190"/>
        <v>0.1659623697619787</v>
      </c>
      <c r="AV939" s="122">
        <f t="shared" si="191"/>
        <v>0.11412700084468676</v>
      </c>
      <c r="AW939" s="122">
        <f t="shared" si="192"/>
        <v>7.4291241062665256E-2</v>
      </c>
      <c r="AX939" s="122">
        <f t="shared" si="193"/>
        <v>0.99999999999999989</v>
      </c>
      <c r="AY939" s="122">
        <f>SUMPRODUCT(AN939:AW939,幕後結果_最佳化!$Z$1005:$AI$1005)</f>
        <v>-0.22582663465268465</v>
      </c>
      <c r="AZ939" s="122">
        <f>(SUMPRODUCT(AN939:AW939,MMULT(AN939:AW939,幕後結果!$AB$9:$AK$18)))*252</f>
        <v>4.9446853782798575E-2</v>
      </c>
      <c r="BA939" s="122">
        <f t="shared" si="194"/>
        <v>0.22236648529578051</v>
      </c>
      <c r="BB939" s="98">
        <f t="shared" si="195"/>
        <v>-1.2084853268029048</v>
      </c>
      <c r="BC939" s="56"/>
      <c r="BD939" s="56"/>
    </row>
    <row r="940" spans="1:56">
      <c r="A940" s="91">
        <v>939</v>
      </c>
      <c r="B940" s="122">
        <v>0.64600300375104447</v>
      </c>
      <c r="C940" s="122">
        <v>0.90560234577313681</v>
      </c>
      <c r="D940" s="122">
        <v>0.6193360016557663</v>
      </c>
      <c r="E940" s="122">
        <v>7.6391956599159094E-2</v>
      </c>
      <c r="F940" s="122">
        <v>0.84343359525540573</v>
      </c>
      <c r="G940" s="122">
        <v>0.87002427848642849</v>
      </c>
      <c r="H940" s="122">
        <v>0.11779588213496361</v>
      </c>
      <c r="I940" s="122">
        <v>0.52022617758796108</v>
      </c>
      <c r="J940" s="122">
        <v>0.25458128865616447</v>
      </c>
      <c r="K940" s="100">
        <v>0.24906159326618371</v>
      </c>
      <c r="L940" s="101"/>
      <c r="M940" s="102">
        <v>939</v>
      </c>
      <c r="N940" s="125">
        <v>0.37455157557593383</v>
      </c>
      <c r="O940" s="125">
        <v>1.3141512552269858</v>
      </c>
      <c r="P940" s="125">
        <v>0.30373735473289842</v>
      </c>
      <c r="Q940" s="125">
        <v>-1.4297669656469325</v>
      </c>
      <c r="R940" s="125">
        <v>1.0086702385769781</v>
      </c>
      <c r="S940" s="125">
        <v>1.1265059038780112</v>
      </c>
      <c r="T940" s="125">
        <v>-1.1860773249825924</v>
      </c>
      <c r="U940" s="122">
        <v>5.0721248200883945E-2</v>
      </c>
      <c r="V940" s="122">
        <v>-0.660142204125025</v>
      </c>
      <c r="W940" s="94">
        <v>-0.6774457387202959</v>
      </c>
      <c r="X940" s="56"/>
      <c r="Y940" s="95">
        <v>939</v>
      </c>
      <c r="Z940" s="122">
        <f>(幕後結果!$AB$2+幕後結果!$AB$4*幕後結果_最佳化!$N1941)*12/3</f>
        <v>-1.4437349964497728</v>
      </c>
      <c r="AA940" s="122">
        <f>(幕後結果!$AC$2+幕後結果!$AC$4*幕後結果_最佳化!$O1941)*12/3</f>
        <v>1.396091846885487</v>
      </c>
      <c r="AB940" s="122">
        <f>(幕後結果!$AD$2+幕後結果!$AD$4*幕後結果_最佳化!$P1941)*12/3</f>
        <v>0.94875185947682938</v>
      </c>
      <c r="AC940" s="122">
        <f>(幕後結果!$AE$2+幕後結果!$AE$4*幕後結果_最佳化!$Q1941)*12/3</f>
        <v>-0.55294790721160125</v>
      </c>
      <c r="AD940" s="122">
        <f>(幕後結果!$AF$2+幕後結果!$AF$4*幕後結果_最佳化!$R1941)*12/3</f>
        <v>2.8298208736939521</v>
      </c>
      <c r="AE940" s="122">
        <f>(幕後結果!$AG$2+幕後結果!$AG$4*幕後結果_最佳化!$S1941)*12/3</f>
        <v>0.47813351361239603</v>
      </c>
      <c r="AF940" s="122">
        <f>(幕後結果!$AH$2+幕後結果!$AH$4*幕後結果_最佳化!$T1941)*12/3</f>
        <v>-0.66198196447755986</v>
      </c>
      <c r="AG940" s="122">
        <f>(幕後結果!$AI$2+幕後結果!$AI$4*幕後結果_最佳化!$U1941)*12/3</f>
        <v>1.082089556793592</v>
      </c>
      <c r="AH940" s="122">
        <f>(幕後結果!$AJ$2+幕後結果!$AJ$4*幕後結果_最佳化!$V1941)*12/3</f>
        <v>0.53130786499399196</v>
      </c>
      <c r="AI940" s="96">
        <f>(幕後結果!$AK$2+幕後結果!$AK$4*幕後結果_最佳化!$W1941)*12/3</f>
        <v>-0.34671475516633232</v>
      </c>
      <c r="AJ940" s="56"/>
      <c r="AK940" s="56"/>
      <c r="AL940" s="56"/>
      <c r="AM940" s="104">
        <v>939</v>
      </c>
      <c r="AN940" s="122">
        <f t="shared" si="183"/>
        <v>0.20146535331494253</v>
      </c>
      <c r="AO940" s="122">
        <f t="shared" si="184"/>
        <v>1.0119560962927541E-2</v>
      </c>
      <c r="AP940" s="122">
        <f t="shared" si="185"/>
        <v>2.940198295095682E-2</v>
      </c>
      <c r="AQ940" s="122">
        <f t="shared" si="186"/>
        <v>5.1445543370564638E-2</v>
      </c>
      <c r="AR940" s="122">
        <f t="shared" si="187"/>
        <v>3.5575738896261276E-2</v>
      </c>
      <c r="AS940" s="122">
        <f t="shared" si="188"/>
        <v>2.8014999639671096E-2</v>
      </c>
      <c r="AT940" s="122">
        <f t="shared" si="189"/>
        <v>0.14941023893224334</v>
      </c>
      <c r="AU940" s="122">
        <f t="shared" si="190"/>
        <v>0.13856882227573758</v>
      </c>
      <c r="AV940" s="122">
        <f t="shared" si="191"/>
        <v>0.18934434631514549</v>
      </c>
      <c r="AW940" s="122">
        <f t="shared" si="192"/>
        <v>0.16665341334154976</v>
      </c>
      <c r="AX940" s="122">
        <f t="shared" si="193"/>
        <v>1</v>
      </c>
      <c r="AY940" s="122">
        <f>SUMPRODUCT(AN940:AW940,幕後結果_最佳化!$Z$1005:$AI$1005)</f>
        <v>-0.42335738969627312</v>
      </c>
      <c r="AZ940" s="122">
        <f>(SUMPRODUCT(AN940:AW940,MMULT(AN940:AW940,幕後結果!$AB$9:$AK$18)))*252</f>
        <v>5.8217473237076413E-2</v>
      </c>
      <c r="BA940" s="122">
        <f t="shared" si="194"/>
        <v>0.24128297336753046</v>
      </c>
      <c r="BB940" s="98">
        <f t="shared" si="195"/>
        <v>-1.9324090017162294</v>
      </c>
      <c r="BC940" s="56"/>
      <c r="BD940" s="56"/>
    </row>
    <row r="941" spans="1:56">
      <c r="A941" s="91">
        <v>940</v>
      </c>
      <c r="B941" s="122">
        <v>0.16609304961673921</v>
      </c>
      <c r="C941" s="122">
        <v>0.86581662536371229</v>
      </c>
      <c r="D941" s="122">
        <v>0.20966568094408267</v>
      </c>
      <c r="E941" s="122">
        <v>4.7317169978045914E-2</v>
      </c>
      <c r="F941" s="122">
        <v>0.82307881523730608</v>
      </c>
      <c r="G941" s="122">
        <v>0.34373955991014249</v>
      </c>
      <c r="H941" s="122">
        <v>0.11334402618297124</v>
      </c>
      <c r="I941" s="122">
        <v>0.16026813463848444</v>
      </c>
      <c r="J941" s="122">
        <v>0.13194169883903495</v>
      </c>
      <c r="K941" s="100">
        <v>0.39504862047500655</v>
      </c>
      <c r="L941" s="101"/>
      <c r="M941" s="102">
        <v>940</v>
      </c>
      <c r="N941" s="125">
        <v>-0.96971995854741644</v>
      </c>
      <c r="O941" s="125">
        <v>1.106831585833862</v>
      </c>
      <c r="P941" s="125">
        <v>-0.80758180951821223</v>
      </c>
      <c r="Q941" s="125">
        <v>-1.6714423340738265</v>
      </c>
      <c r="R941" s="125">
        <v>0.92716211521278247</v>
      </c>
      <c r="S941" s="125">
        <v>-0.40227844008086205</v>
      </c>
      <c r="T941" s="125">
        <v>-1.2089343909623871</v>
      </c>
      <c r="U941" s="122">
        <v>-0.99335646544475198</v>
      </c>
      <c r="V941" s="122">
        <v>-1.1172594743107043</v>
      </c>
      <c r="W941" s="94">
        <v>-0.26618434261558266</v>
      </c>
      <c r="X941" s="56"/>
      <c r="Y941" s="95">
        <v>940</v>
      </c>
      <c r="Z941" s="122">
        <f>(幕後結果!$AB$2+幕後結果!$AB$4*幕後結果_最佳化!$N1942)*12/3</f>
        <v>-2.8206204900563479</v>
      </c>
      <c r="AA941" s="122">
        <f>(幕後結果!$AC$2+幕後結果!$AC$4*幕後結果_最佳化!$O1942)*12/3</f>
        <v>1.154466616474316</v>
      </c>
      <c r="AB941" s="122">
        <f>(幕後結果!$AD$2+幕後結果!$AD$4*幕後結果_最佳化!$P1942)*12/3</f>
        <v>-0.66560784609915413</v>
      </c>
      <c r="AC941" s="122">
        <f>(幕後結果!$AE$2+幕後結果!$AE$4*幕後結果_最佳化!$Q1942)*12/3</f>
        <v>-1.6938385505315761</v>
      </c>
      <c r="AD941" s="122">
        <f>(幕後結果!$AF$2+幕後結果!$AF$4*幕後結果_最佳化!$R1942)*12/3</f>
        <v>1.9663847455130981</v>
      </c>
      <c r="AE941" s="122">
        <f>(幕後結果!$AG$2+幕後結果!$AG$4*幕後結果_最佳化!$S1942)*12/3</f>
        <v>-0.59878630282131706</v>
      </c>
      <c r="AF941" s="122">
        <f>(幕後結果!$AH$2+幕後結果!$AH$4*幕後結果_最佳化!$T1942)*12/3</f>
        <v>-0.88472271795421564</v>
      </c>
      <c r="AG941" s="122">
        <f>(幕後結果!$AI$2+幕後結果!$AI$4*幕後結果_最佳化!$U1942)*12/3</f>
        <v>-0.47033348735029246</v>
      </c>
      <c r="AH941" s="122">
        <f>(幕後結果!$AJ$2+幕後結果!$AJ$4*幕後結果_最佳化!$V1942)*12/3</f>
        <v>-0.28651648051766376</v>
      </c>
      <c r="AI941" s="96">
        <f>(幕後結果!$AK$2+幕後結果!$AK$4*幕後結果_最佳化!$W1942)*12/3</f>
        <v>-1.263766168188361</v>
      </c>
      <c r="AJ941" s="56"/>
      <c r="AK941" s="56"/>
      <c r="AL941" s="56"/>
      <c r="AM941" s="104">
        <v>940</v>
      </c>
      <c r="AN941" s="122">
        <f t="shared" si="183"/>
        <v>0.18105605066460895</v>
      </c>
      <c r="AO941" s="122">
        <f t="shared" si="184"/>
        <v>6.5421702815667365E-2</v>
      </c>
      <c r="AP941" s="122">
        <f t="shared" si="185"/>
        <v>9.993821148839014E-3</v>
      </c>
      <c r="AQ941" s="122">
        <f t="shared" si="186"/>
        <v>8.5167535234997052E-2</v>
      </c>
      <c r="AR941" s="122">
        <f t="shared" si="187"/>
        <v>4.5824785438455827E-2</v>
      </c>
      <c r="AS941" s="122">
        <f t="shared" si="188"/>
        <v>0.14058929145368815</v>
      </c>
      <c r="AT941" s="122">
        <f t="shared" si="189"/>
        <v>0.15184870080299498</v>
      </c>
      <c r="AU941" s="122">
        <f t="shared" si="190"/>
        <v>0.14859245915507577</v>
      </c>
      <c r="AV941" s="122">
        <f t="shared" si="191"/>
        <v>7.733532458335439E-2</v>
      </c>
      <c r="AW941" s="122">
        <f t="shared" si="192"/>
        <v>9.417032870231859E-2</v>
      </c>
      <c r="AX941" s="122">
        <f t="shared" si="193"/>
        <v>1</v>
      </c>
      <c r="AY941" s="122">
        <f>SUMPRODUCT(AN941:AW941,幕後結果_最佳化!$Z$1005:$AI$1005)</f>
        <v>-0.36436048440422719</v>
      </c>
      <c r="AZ941" s="122">
        <f>(SUMPRODUCT(AN941:AW941,MMULT(AN941:AW941,幕後結果!$AB$9:$AK$18)))*252</f>
        <v>5.1933358891388851E-2</v>
      </c>
      <c r="BA941" s="122">
        <f t="shared" si="194"/>
        <v>0.22788891787752394</v>
      </c>
      <c r="BB941" s="98">
        <f t="shared" si="195"/>
        <v>-1.7871008743966403</v>
      </c>
      <c r="BC941" s="56"/>
      <c r="BD941" s="56"/>
    </row>
    <row r="942" spans="1:56">
      <c r="A942" s="91">
        <v>941</v>
      </c>
      <c r="B942" s="122">
        <v>0.49384195424934663</v>
      </c>
      <c r="C942" s="122">
        <v>0.21783192723127631</v>
      </c>
      <c r="D942" s="122">
        <v>0.72905158007949988</v>
      </c>
      <c r="E942" s="122">
        <v>0.41519118446675973</v>
      </c>
      <c r="F942" s="122">
        <v>0.91118777096187142</v>
      </c>
      <c r="G942" s="122">
        <v>0.21922158213005871</v>
      </c>
      <c r="H942" s="122">
        <v>0.29440341577936713</v>
      </c>
      <c r="I942" s="122">
        <v>0.93144602917309127</v>
      </c>
      <c r="J942" s="122">
        <v>0.47634161491404203</v>
      </c>
      <c r="K942" s="100">
        <v>0.81273677874787587</v>
      </c>
      <c r="L942" s="101"/>
      <c r="M942" s="102">
        <v>941</v>
      </c>
      <c r="N942" s="125">
        <v>-1.543654462756739E-2</v>
      </c>
      <c r="O942" s="125">
        <v>-0.77953631451832295</v>
      </c>
      <c r="P942" s="125">
        <v>0.60994711630847098</v>
      </c>
      <c r="Q942" s="125">
        <v>-0.21421119169529393</v>
      </c>
      <c r="R942" s="125">
        <v>1.348105483314159</v>
      </c>
      <c r="S942" s="125">
        <v>-0.77482484824831721</v>
      </c>
      <c r="T942" s="125">
        <v>-0.54056589347738759</v>
      </c>
      <c r="U942" s="122">
        <v>1.4866474763481881</v>
      </c>
      <c r="V942" s="122">
        <v>-5.9337579364406548E-2</v>
      </c>
      <c r="W942" s="94">
        <v>0.88802660104246778</v>
      </c>
      <c r="X942" s="56"/>
      <c r="Y942" s="95">
        <v>941</v>
      </c>
      <c r="Z942" s="122">
        <f>(幕後結果!$AB$2+幕後結果!$AB$4*幕後結果_最佳化!$N1943)*12/3</f>
        <v>-1.8431847889630657</v>
      </c>
      <c r="AA942" s="122">
        <f>(幕後結果!$AC$2+幕後結果!$AC$4*幕後結果_最佳化!$O1943)*12/3</f>
        <v>-0.82470323620336161</v>
      </c>
      <c r="AB942" s="122">
        <f>(幕後結果!$AD$2+幕後結果!$AD$4*幕後結果_最佳化!$P1943)*12/3</f>
        <v>0.30388327814022259</v>
      </c>
      <c r="AC942" s="122">
        <f>(幕後結果!$AE$2+幕後結果!$AE$4*幕後結果_最佳化!$Q1943)*12/3</f>
        <v>0.10060870052084887</v>
      </c>
      <c r="AD942" s="122">
        <f>(幕後結果!$AF$2+幕後結果!$AF$4*幕後結果_最佳化!$R1943)*12/3</f>
        <v>3.7145176786516685</v>
      </c>
      <c r="AE942" s="122">
        <f>(幕後結果!$AG$2+幕後結果!$AG$4*幕後結果_最佳化!$S1943)*12/3</f>
        <v>-0.83432921113772496</v>
      </c>
      <c r="AF942" s="122">
        <f>(幕後結果!$AH$2+幕後結果!$AH$4*幕後結果_最佳化!$T1943)*12/3</f>
        <v>-0.38062644144662866</v>
      </c>
      <c r="AG942" s="122">
        <f>(幕後結果!$AI$2+幕後結果!$AI$4*幕後結果_最佳化!$U1943)*12/3</f>
        <v>1.1216865994155993</v>
      </c>
      <c r="AH942" s="122">
        <f>(幕後結果!$AJ$2+幕後結果!$AJ$4*幕後結果_最佳化!$V1943)*12/3</f>
        <v>0.33635591696863248</v>
      </c>
      <c r="AI942" s="96">
        <f>(幕後結果!$AK$2+幕後結果!$AK$4*幕後結果_最佳化!$W1943)*12/3</f>
        <v>0.62536915638604729</v>
      </c>
      <c r="AJ942" s="56"/>
      <c r="AK942" s="56"/>
      <c r="AL942" s="56"/>
      <c r="AM942" s="104">
        <v>941</v>
      </c>
      <c r="AN942" s="122">
        <f t="shared" si="183"/>
        <v>0.12681742313042393</v>
      </c>
      <c r="AO942" s="122">
        <f t="shared" si="184"/>
        <v>4.2060943462519776E-2</v>
      </c>
      <c r="AP942" s="122">
        <f t="shared" si="185"/>
        <v>7.7111854108619371E-2</v>
      </c>
      <c r="AQ942" s="122">
        <f t="shared" si="186"/>
        <v>0.15917837100777735</v>
      </c>
      <c r="AR942" s="122">
        <f t="shared" si="187"/>
        <v>0.11522759859674049</v>
      </c>
      <c r="AS942" s="122">
        <f t="shared" si="188"/>
        <v>7.2796127300763626E-3</v>
      </c>
      <c r="AT942" s="122">
        <f t="shared" si="189"/>
        <v>0.16773421738139593</v>
      </c>
      <c r="AU942" s="122">
        <f t="shared" si="190"/>
        <v>0.15906308794503277</v>
      </c>
      <c r="AV942" s="122">
        <f t="shared" si="191"/>
        <v>0.12754068465660096</v>
      </c>
      <c r="AW942" s="122">
        <f t="shared" si="192"/>
        <v>1.7986206980813126E-2</v>
      </c>
      <c r="AX942" s="122">
        <f t="shared" si="193"/>
        <v>1</v>
      </c>
      <c r="AY942" s="122">
        <f>SUMPRODUCT(AN942:AW942,幕後結果_最佳化!$Z$1005:$AI$1005)</f>
        <v>4.7949351556817281E-3</v>
      </c>
      <c r="AZ942" s="122">
        <f>(SUMPRODUCT(AN942:AW942,MMULT(AN942:AW942,幕後結果!$AB$9:$AK$18)))*252</f>
        <v>6.3280431630551817E-2</v>
      </c>
      <c r="BA942" s="122">
        <f t="shared" si="194"/>
        <v>0.25155602085927464</v>
      </c>
      <c r="BB942" s="98">
        <f t="shared" si="195"/>
        <v>-0.15147745108289415</v>
      </c>
      <c r="BC942" s="56"/>
      <c r="BD942" s="56"/>
    </row>
    <row r="943" spans="1:56">
      <c r="A943" s="91">
        <v>942</v>
      </c>
      <c r="B943" s="122">
        <v>0.36962569924550803</v>
      </c>
      <c r="C943" s="122">
        <v>0.26318145733701237</v>
      </c>
      <c r="D943" s="122">
        <v>0.80613210723168982</v>
      </c>
      <c r="E943" s="122">
        <v>0.98883471382055665</v>
      </c>
      <c r="F943" s="122">
        <v>0.92357769074650031</v>
      </c>
      <c r="G943" s="122">
        <v>0.20627670091227435</v>
      </c>
      <c r="H943" s="122">
        <v>0.86438364124804723</v>
      </c>
      <c r="I943" s="122">
        <v>0.36663643871023566</v>
      </c>
      <c r="J943" s="122">
        <v>0.78277469225847462</v>
      </c>
      <c r="K943" s="100">
        <v>3.1648963455223722E-2</v>
      </c>
      <c r="L943" s="101"/>
      <c r="M943" s="102">
        <v>942</v>
      </c>
      <c r="N943" s="125">
        <v>-0.33284485358999116</v>
      </c>
      <c r="O943" s="125">
        <v>-0.63356780899862308</v>
      </c>
      <c r="P943" s="125">
        <v>0.86373080782704437</v>
      </c>
      <c r="Q943" s="125">
        <v>2.2846974824187836</v>
      </c>
      <c r="R943" s="125">
        <v>1.4295555580171613</v>
      </c>
      <c r="S943" s="125">
        <v>-0.81940847392527116</v>
      </c>
      <c r="T943" s="125">
        <v>1.1002281750553968</v>
      </c>
      <c r="U943" s="122">
        <v>-0.34077512598612064</v>
      </c>
      <c r="V943" s="122">
        <v>0.78159842044531236</v>
      </c>
      <c r="W943" s="94">
        <v>-1.8570929791623827</v>
      </c>
      <c r="X943" s="56"/>
      <c r="Y943" s="95">
        <v>942</v>
      </c>
      <c r="Z943" s="122">
        <f>(幕後結果!$AB$2+幕後結果!$AB$4*幕後結果_最佳化!$N1944)*12/3</f>
        <v>-2.1682938796986382</v>
      </c>
      <c r="AA943" s="122">
        <f>(幕後結果!$AC$2+幕後結果!$AC$4*幕後結果_最佳化!$O1944)*12/3</f>
        <v>-0.675605289903915</v>
      </c>
      <c r="AB943" s="122">
        <f>(幕後結果!$AD$2+幕後結果!$AD$4*幕後結果_最佳化!$P1944)*12/3</f>
        <v>0.60001633833601109</v>
      </c>
      <c r="AC943" s="122">
        <f>(幕後結果!$AE$2+幕後結果!$AE$4*幕後結果_最佳化!$Q1944)*12/3</f>
        <v>2.8974594615225668</v>
      </c>
      <c r="AD943" s="122">
        <f>(幕後結果!$AF$2+幕後結果!$AF$4*幕後結果_最佳化!$R1944)*12/3</f>
        <v>4.5892240239645741</v>
      </c>
      <c r="AE943" s="122">
        <f>(幕後結果!$AG$2+幕後結果!$AG$4*幕後結果_最佳化!$S1944)*12/3</f>
        <v>-0.47008307455562043</v>
      </c>
      <c r="AF943" s="122">
        <f>(幕後結果!$AH$2+幕後結果!$AH$4*幕後結果_最佳化!$T1944)*12/3</f>
        <v>1.2340738674622542</v>
      </c>
      <c r="AG943" s="122">
        <f>(幕後結果!$AI$2+幕後結果!$AI$4*幕後結果_最佳化!$U1944)*12/3</f>
        <v>-0.96222493386884533</v>
      </c>
      <c r="AH943" s="122">
        <f>(幕後結果!$AJ$2+幕後結果!$AJ$4*幕後結果_最佳化!$V1944)*12/3</f>
        <v>1.2369895514482308</v>
      </c>
      <c r="AI943" s="96">
        <f>(幕後結果!$AK$2+幕後結果!$AK$4*幕後結果_最佳化!$W1944)*12/3</f>
        <v>-4.2717199006011084</v>
      </c>
      <c r="AJ943" s="56"/>
      <c r="AK943" s="56"/>
      <c r="AL943" s="56"/>
      <c r="AM943" s="104">
        <v>942</v>
      </c>
      <c r="AN943" s="122">
        <f t="shared" si="183"/>
        <v>0.11315486630396993</v>
      </c>
      <c r="AO943" s="122">
        <f t="shared" si="184"/>
        <v>0.14504923047027485</v>
      </c>
      <c r="AP943" s="122">
        <f t="shared" si="185"/>
        <v>3.9940700220195809E-2</v>
      </c>
      <c r="AQ943" s="122">
        <f t="shared" si="186"/>
        <v>0.13293595953440296</v>
      </c>
      <c r="AR943" s="122">
        <f t="shared" si="187"/>
        <v>9.4191011254837184E-2</v>
      </c>
      <c r="AS943" s="122">
        <f t="shared" si="188"/>
        <v>0.14101964048691717</v>
      </c>
      <c r="AT943" s="122">
        <f t="shared" si="189"/>
        <v>0.10595090333858988</v>
      </c>
      <c r="AU943" s="122">
        <f t="shared" si="190"/>
        <v>8.3308067849918163E-2</v>
      </c>
      <c r="AV943" s="122">
        <f t="shared" si="191"/>
        <v>7.6407677972041538E-2</v>
      </c>
      <c r="AW943" s="122">
        <f t="shared" si="192"/>
        <v>6.8041942568852487E-2</v>
      </c>
      <c r="AX943" s="122">
        <f t="shared" si="193"/>
        <v>1</v>
      </c>
      <c r="AY943" s="122">
        <f>SUMPRODUCT(AN943:AW943,幕後結果_最佳化!$Z$1005:$AI$1005)</f>
        <v>-0.12122068123855716</v>
      </c>
      <c r="AZ943" s="122">
        <f>(SUMPRODUCT(AN943:AW943,MMULT(AN943:AW943,幕後結果!$AB$9:$AK$18)))*252</f>
        <v>5.5111866671885973E-2</v>
      </c>
      <c r="BA943" s="122">
        <f t="shared" si="194"/>
        <v>0.23475916738625133</v>
      </c>
      <c r="BB943" s="98">
        <f t="shared" si="195"/>
        <v>-0.69910233140556322</v>
      </c>
      <c r="BC943" s="56"/>
      <c r="BD943" s="56"/>
    </row>
    <row r="944" spans="1:56">
      <c r="A944" s="91">
        <v>943</v>
      </c>
      <c r="B944" s="122">
        <v>0.50963481176610026</v>
      </c>
      <c r="C944" s="122">
        <v>0.40681984194601273</v>
      </c>
      <c r="D944" s="122">
        <v>0.63746105655335539</v>
      </c>
      <c r="E944" s="122">
        <v>0.9176285681999381</v>
      </c>
      <c r="F944" s="122">
        <v>0.68891035939530409</v>
      </c>
      <c r="G944" s="122">
        <v>0.13796288379579202</v>
      </c>
      <c r="H944" s="122">
        <v>0.54366823447957668</v>
      </c>
      <c r="I944" s="122">
        <v>0.30820742842984838</v>
      </c>
      <c r="J944" s="122">
        <v>0.44922319471740702</v>
      </c>
      <c r="K944" s="100">
        <v>0.34847893890047654</v>
      </c>
      <c r="L944" s="101"/>
      <c r="M944" s="102">
        <v>943</v>
      </c>
      <c r="N944" s="125">
        <v>2.415323980361863E-2</v>
      </c>
      <c r="O944" s="125">
        <v>-0.23573322837790647</v>
      </c>
      <c r="P944" s="125">
        <v>0.35168049915768018</v>
      </c>
      <c r="Q944" s="125">
        <v>1.3892956582954523</v>
      </c>
      <c r="R944" s="125">
        <v>0.49276409793996467</v>
      </c>
      <c r="S944" s="125">
        <v>-1.0895174418116447</v>
      </c>
      <c r="T944" s="125">
        <v>0.10967953518473261</v>
      </c>
      <c r="U944" s="122">
        <v>-0.50093785932535861</v>
      </c>
      <c r="V944" s="122">
        <v>-0.1276241866994195</v>
      </c>
      <c r="W944" s="94">
        <v>-0.38943027786740098</v>
      </c>
      <c r="X944" s="56"/>
      <c r="Y944" s="95">
        <v>943</v>
      </c>
      <c r="Z944" s="122">
        <f>(幕後結果!$AB$2+幕後結果!$AB$4*幕後結果_最佳化!$N1945)*12/3</f>
        <v>-1.8026344994608339</v>
      </c>
      <c r="AA944" s="122">
        <f>(幕後結果!$AC$2+幕後結果!$AC$4*幕後結果_最佳化!$O1945)*12/3</f>
        <v>-0.24891235510073886</v>
      </c>
      <c r="AB944" s="122">
        <f>(幕後結果!$AD$2+幕後結果!$AD$4*幕後結果_最佳化!$P1945)*12/3</f>
        <v>0.25514937902854368</v>
      </c>
      <c r="AC944" s="122">
        <f>(幕後結果!$AE$2+幕後結果!$AE$4*幕後結果_最佳化!$Q1945)*12/3</f>
        <v>1.880248678341643</v>
      </c>
      <c r="AD944" s="122">
        <f>(幕後結果!$AF$2+幕後結果!$AF$4*幕後結果_最佳化!$R1945)*12/3</f>
        <v>2.5241761065028134</v>
      </c>
      <c r="AE944" s="122">
        <f>(幕後結果!$AG$2+幕後結果!$AG$4*幕後結果_最佳化!$S1945)*12/3</f>
        <v>-0.62337680315525723</v>
      </c>
      <c r="AF944" s="122">
        <f>(幕後結果!$AH$2+幕後結果!$AH$4*幕後結果_最佳化!$T1945)*12/3</f>
        <v>0.41283007820314621</v>
      </c>
      <c r="AG944" s="122">
        <f>(幕後結果!$AI$2+幕後結果!$AI$4*幕後結果_最佳化!$U1945)*12/3</f>
        <v>-0.87497222273305963</v>
      </c>
      <c r="AH944" s="122">
        <f>(幕後結果!$AJ$2+幕後結果!$AJ$4*幕後結果_最佳化!$V1945)*12/3</f>
        <v>0.59424973471320142</v>
      </c>
      <c r="AI944" s="96">
        <f>(幕後結果!$AK$2+幕後結果!$AK$4*幕後結果_最佳化!$W1945)*12/3</f>
        <v>-2.5855338291465122</v>
      </c>
      <c r="AJ944" s="56"/>
      <c r="AK944" s="56"/>
      <c r="AL944" s="56"/>
      <c r="AM944" s="104">
        <v>943</v>
      </c>
      <c r="AN944" s="122">
        <f t="shared" si="183"/>
        <v>3.2441010872112187E-2</v>
      </c>
      <c r="AO944" s="122">
        <f t="shared" si="184"/>
        <v>0.20328635600747166</v>
      </c>
      <c r="AP944" s="122">
        <f t="shared" si="185"/>
        <v>9.5173926552377192E-2</v>
      </c>
      <c r="AQ944" s="122">
        <f t="shared" si="186"/>
        <v>0.23193181895193232</v>
      </c>
      <c r="AR944" s="122">
        <f t="shared" si="187"/>
        <v>6.6323267627340685E-2</v>
      </c>
      <c r="AS944" s="122">
        <f t="shared" si="188"/>
        <v>3.4693941027934406E-3</v>
      </c>
      <c r="AT944" s="122">
        <f t="shared" si="189"/>
        <v>9.0616796044270295E-2</v>
      </c>
      <c r="AU944" s="122">
        <f t="shared" si="190"/>
        <v>0.14344704820020787</v>
      </c>
      <c r="AV944" s="122">
        <f t="shared" si="191"/>
        <v>1.9474110938846791E-2</v>
      </c>
      <c r="AW944" s="122">
        <f t="shared" si="192"/>
        <v>0.11383627070264754</v>
      </c>
      <c r="AX944" s="122">
        <f t="shared" si="193"/>
        <v>1</v>
      </c>
      <c r="AY944" s="122">
        <f>SUMPRODUCT(AN944:AW944,幕後結果_最佳化!$Z$1005:$AI$1005)</f>
        <v>-0.11342652269800746</v>
      </c>
      <c r="AZ944" s="122">
        <f>(SUMPRODUCT(AN944:AW944,MMULT(AN944:AW944,幕後結果!$AB$9:$AK$18)))*252</f>
        <v>9.4326891162538687E-2</v>
      </c>
      <c r="BA944" s="122">
        <f t="shared" si="194"/>
        <v>0.3071268323714792</v>
      </c>
      <c r="BB944" s="98">
        <f t="shared" si="195"/>
        <v>-0.50899663012486573</v>
      </c>
      <c r="BC944" s="56"/>
      <c r="BD944" s="56"/>
    </row>
    <row r="945" spans="1:56">
      <c r="A945" s="91">
        <v>944</v>
      </c>
      <c r="B945" s="122">
        <v>0.16869329198070093</v>
      </c>
      <c r="C945" s="122">
        <v>0.34902886795801513</v>
      </c>
      <c r="D945" s="122">
        <v>0.38524306776977557</v>
      </c>
      <c r="E945" s="122">
        <v>0.75507775597615745</v>
      </c>
      <c r="F945" s="122">
        <v>5.5916312380989597E-2</v>
      </c>
      <c r="G945" s="122">
        <v>0.34567253975036616</v>
      </c>
      <c r="H945" s="122">
        <v>0.84023115269727477</v>
      </c>
      <c r="I945" s="122">
        <v>0.29405154207167761</v>
      </c>
      <c r="J945" s="122">
        <v>0.60171667136419948</v>
      </c>
      <c r="K945" s="100">
        <v>0.47147486513830317</v>
      </c>
      <c r="L945" s="101"/>
      <c r="M945" s="102">
        <v>944</v>
      </c>
      <c r="N945" s="125">
        <v>-0.95934180047542561</v>
      </c>
      <c r="O945" s="125">
        <v>-0.387943648491339</v>
      </c>
      <c r="P945" s="125">
        <v>-0.29173906861147147</v>
      </c>
      <c r="Q945" s="125">
        <v>0.6905561883122755</v>
      </c>
      <c r="R945" s="125">
        <v>-1.5900096726368593</v>
      </c>
      <c r="S945" s="125">
        <v>-0.39703035068229819</v>
      </c>
      <c r="T945" s="125">
        <v>0.99540835930388272</v>
      </c>
      <c r="U945" s="122">
        <v>-0.54158694955119346</v>
      </c>
      <c r="V945" s="122">
        <v>0.25779301278132721</v>
      </c>
      <c r="W945" s="94">
        <v>-7.156294470347907E-2</v>
      </c>
      <c r="X945" s="56"/>
      <c r="Y945" s="95">
        <v>944</v>
      </c>
      <c r="Z945" s="122">
        <f>(幕後結果!$AB$2+幕後結果!$AB$4*幕後結果_最佳化!$N1946)*12/3</f>
        <v>-2.8099905429534373</v>
      </c>
      <c r="AA945" s="122">
        <f>(幕後結果!$AC$2+幕後結果!$AC$4*幕後結果_最佳化!$O1946)*12/3</f>
        <v>-0.42625199815868253</v>
      </c>
      <c r="AB945" s="122">
        <f>(幕後結果!$AD$2+幕後結果!$AD$4*幕後結果_最佳化!$P1946)*12/3</f>
        <v>-0.73183218567476482</v>
      </c>
      <c r="AC945" s="122">
        <f>(幕後結果!$AE$2+幕後結果!$AE$4*幕後結果_最佳化!$Q1946)*12/3</f>
        <v>0.57437682461140249</v>
      </c>
      <c r="AD945" s="122">
        <f>(幕後結果!$AF$2+幕後結果!$AF$4*幕後結果_最佳化!$R1946)*12/3</f>
        <v>-1.8417052801829774</v>
      </c>
      <c r="AE945" s="122">
        <f>(幕後結果!$AG$2+幕後結果!$AG$4*幕後結果_最佳化!$S1946)*12/3</f>
        <v>-0.23122286010667395</v>
      </c>
      <c r="AF945" s="122">
        <f>(幕後結果!$AH$2+幕後結果!$AH$4*幕後結果_最佳化!$T1946)*12/3</f>
        <v>0.80964996584540794</v>
      </c>
      <c r="AG945" s="122">
        <f>(幕後結果!$AI$2+幕後結果!$AI$4*幕後結果_最佳化!$U1946)*12/3</f>
        <v>-1.8038965428816658</v>
      </c>
      <c r="AH945" s="122">
        <f>(幕後結果!$AJ$2+幕後結果!$AJ$4*幕後結果_最佳化!$V1946)*12/3</f>
        <v>1.1838722154006944</v>
      </c>
      <c r="AI945" s="96">
        <f>(幕後結果!$AK$2+幕後結果!$AK$4*幕後結果_最佳化!$W1946)*12/3</f>
        <v>-3.6135591896025061</v>
      </c>
      <c r="AJ945" s="56"/>
      <c r="AK945" s="56"/>
      <c r="AL945" s="56"/>
      <c r="AM945" s="104">
        <v>944</v>
      </c>
      <c r="AN945" s="122">
        <f t="shared" si="183"/>
        <v>0.11647866869277476</v>
      </c>
      <c r="AO945" s="122">
        <f t="shared" si="184"/>
        <v>9.0015140355828985E-2</v>
      </c>
      <c r="AP945" s="122">
        <f t="shared" si="185"/>
        <v>0.11034068733554274</v>
      </c>
      <c r="AQ945" s="122">
        <f t="shared" si="186"/>
        <v>0.11624203453956462</v>
      </c>
      <c r="AR945" s="122">
        <f t="shared" si="187"/>
        <v>4.3200666813881371E-2</v>
      </c>
      <c r="AS945" s="122">
        <f t="shared" si="188"/>
        <v>0.11904957617385234</v>
      </c>
      <c r="AT945" s="122">
        <f t="shared" si="189"/>
        <v>6.8447015063763036E-2</v>
      </c>
      <c r="AU945" s="122">
        <f t="shared" si="190"/>
        <v>0.14782391248408067</v>
      </c>
      <c r="AV945" s="122">
        <f t="shared" si="191"/>
        <v>5.6506055059639175E-2</v>
      </c>
      <c r="AW945" s="122">
        <f t="shared" si="192"/>
        <v>0.13189624348107243</v>
      </c>
      <c r="AX945" s="122">
        <f t="shared" si="193"/>
        <v>1</v>
      </c>
      <c r="AY945" s="122">
        <f>SUMPRODUCT(AN945:AW945,幕後結果_最佳化!$Z$1005:$AI$1005)</f>
        <v>-0.33654899146107298</v>
      </c>
      <c r="AZ945" s="122">
        <f>(SUMPRODUCT(AN945:AW945,MMULT(AN945:AW945,幕後結果!$AB$9:$AK$18)))*252</f>
        <v>6.6783052964535336E-2</v>
      </c>
      <c r="BA945" s="122">
        <f t="shared" si="194"/>
        <v>0.25842417256235017</v>
      </c>
      <c r="BB945" s="98">
        <f t="shared" si="195"/>
        <v>-1.4683184924178216</v>
      </c>
      <c r="BC945" s="56"/>
      <c r="BD945" s="56"/>
    </row>
    <row r="946" spans="1:56">
      <c r="A946" s="91">
        <v>945</v>
      </c>
      <c r="B946" s="122">
        <v>0.14991709722699365</v>
      </c>
      <c r="C946" s="122">
        <v>0.3271424847076938</v>
      </c>
      <c r="D946" s="122">
        <v>0.86695115374661946</v>
      </c>
      <c r="E946" s="122">
        <v>0.87296390429448412</v>
      </c>
      <c r="F946" s="122">
        <v>0.59926676872838369</v>
      </c>
      <c r="G946" s="122">
        <v>0.10002168295735325</v>
      </c>
      <c r="H946" s="122">
        <v>0.75739631459687273</v>
      </c>
      <c r="I946" s="122">
        <v>0.30870355597436228</v>
      </c>
      <c r="J946" s="122">
        <v>0.64824263944811489</v>
      </c>
      <c r="K946" s="100">
        <v>8.4948692191112674E-2</v>
      </c>
      <c r="L946" s="101"/>
      <c r="M946" s="102">
        <v>945</v>
      </c>
      <c r="N946" s="125">
        <v>-1.0367890186310567</v>
      </c>
      <c r="O946" s="125">
        <v>-0.44781742121979923</v>
      </c>
      <c r="P946" s="125">
        <v>1.1120941016819077</v>
      </c>
      <c r="Q946" s="125">
        <v>1.1405140769563458</v>
      </c>
      <c r="R946" s="125">
        <v>0.25144967940566559</v>
      </c>
      <c r="S946" s="125">
        <v>-1.2814280245357101</v>
      </c>
      <c r="T946" s="125">
        <v>0.69795174748379407</v>
      </c>
      <c r="U946" s="122">
        <v>-0.49952850316823577</v>
      </c>
      <c r="V946" s="122">
        <v>0.38058027355046603</v>
      </c>
      <c r="W946" s="94">
        <v>-1.3725336066950264</v>
      </c>
      <c r="X946" s="56"/>
      <c r="Y946" s="95">
        <v>945</v>
      </c>
      <c r="Z946" s="122">
        <f>(幕後結果!$AB$2+幕後結果!$AB$4*幕後結果_最佳化!$N1947)*12/3</f>
        <v>-2.8893167419331802</v>
      </c>
      <c r="AA946" s="122">
        <f>(幕後結果!$AC$2+幕後結果!$AC$4*幕後結果_最佳化!$O1947)*12/3</f>
        <v>-0.49086349334976359</v>
      </c>
      <c r="AB946" s="122">
        <f>(幕後結果!$AD$2+幕後結果!$AD$4*幕後結果_最佳化!$P1947)*12/3</f>
        <v>0.83566110120976811</v>
      </c>
      <c r="AC946" s="122">
        <f>(幕後結果!$AE$2+幕後結果!$AE$4*幕後結果_最佳化!$Q1947)*12/3</f>
        <v>1.7412915446240251</v>
      </c>
      <c r="AD946" s="122">
        <f>(幕後結果!$AF$2+幕後結果!$AF$4*幕後結果_最佳化!$R1947)*12/3</f>
        <v>2.1604882959330602</v>
      </c>
      <c r="AE946" s="122">
        <f>(幕後結果!$AG$2+幕後結果!$AG$4*幕後結果_最佳化!$S1947)*12/3</f>
        <v>-0.9793291475588447</v>
      </c>
      <c r="AF946" s="122">
        <f>(幕後結果!$AH$2+幕後結果!$AH$4*幕後結果_最佳化!$T1947)*12/3</f>
        <v>0.72329298574320944</v>
      </c>
      <c r="AG946" s="122">
        <f>(幕後結果!$AI$2+幕後結果!$AI$4*幕後結果_最佳化!$U1947)*12/3</f>
        <v>-1.1790715096953162</v>
      </c>
      <c r="AH946" s="122">
        <f>(幕後結果!$AJ$2+幕後結果!$AJ$4*幕後結果_最佳化!$V1947)*12/3</f>
        <v>0.76171615842847062</v>
      </c>
      <c r="AI946" s="96">
        <f>(幕後結果!$AK$2+幕後結果!$AK$4*幕後結果_最佳化!$W1947)*12/3</f>
        <v>-4.0940230760456888</v>
      </c>
      <c r="AJ946" s="56"/>
      <c r="AK946" s="56"/>
      <c r="AL946" s="56"/>
      <c r="AM946" s="104">
        <v>945</v>
      </c>
      <c r="AN946" s="122">
        <f t="shared" si="183"/>
        <v>4.6714359107771754E-2</v>
      </c>
      <c r="AO946" s="122">
        <f t="shared" si="184"/>
        <v>8.9460313708878983E-2</v>
      </c>
      <c r="AP946" s="122">
        <f t="shared" si="185"/>
        <v>1.3554070531491385E-2</v>
      </c>
      <c r="AQ946" s="122">
        <f t="shared" si="186"/>
        <v>1.043527793682579E-2</v>
      </c>
      <c r="AR946" s="122">
        <f t="shared" si="187"/>
        <v>7.9002666772274938E-2</v>
      </c>
      <c r="AS946" s="122">
        <f t="shared" si="188"/>
        <v>0.17459639549585562</v>
      </c>
      <c r="AT946" s="122">
        <f t="shared" si="189"/>
        <v>0.20973786209929784</v>
      </c>
      <c r="AU946" s="122">
        <f t="shared" si="190"/>
        <v>9.2184897979342123E-2</v>
      </c>
      <c r="AV946" s="122">
        <f t="shared" si="191"/>
        <v>0.19197367626877648</v>
      </c>
      <c r="AW946" s="122">
        <f t="shared" si="192"/>
        <v>9.2340480099484992E-2</v>
      </c>
      <c r="AX946" s="122">
        <f t="shared" si="193"/>
        <v>1</v>
      </c>
      <c r="AY946" s="122">
        <f>SUMPRODUCT(AN946:AW946,幕後結果_最佳化!$Z$1005:$AI$1005)</f>
        <v>4.3490455330318895E-2</v>
      </c>
      <c r="AZ946" s="122">
        <f>(SUMPRODUCT(AN946:AW946,MMULT(AN946:AW946,幕後結果!$AB$9:$AK$18)))*252</f>
        <v>4.3770871431799599E-2</v>
      </c>
      <c r="BA946" s="122">
        <f t="shared" si="194"/>
        <v>0.20921489294932996</v>
      </c>
      <c r="BB946" s="98">
        <f t="shared" si="195"/>
        <v>2.8222433020669187E-3</v>
      </c>
      <c r="BC946" s="56"/>
      <c r="BD946" s="56"/>
    </row>
    <row r="947" spans="1:56">
      <c r="A947" s="91">
        <v>946</v>
      </c>
      <c r="B947" s="122">
        <v>0.7160890317339772</v>
      </c>
      <c r="C947" s="122">
        <v>0.13078760177624393</v>
      </c>
      <c r="D947" s="122">
        <v>0.45150993314010113</v>
      </c>
      <c r="E947" s="122">
        <v>4.7033475555131821E-2</v>
      </c>
      <c r="F947" s="122">
        <v>0.5615218710215335</v>
      </c>
      <c r="G947" s="122">
        <v>0.63680538560802757</v>
      </c>
      <c r="H947" s="122">
        <v>0.81878717309924731</v>
      </c>
      <c r="I947" s="122">
        <v>0.92698689731263961</v>
      </c>
      <c r="J947" s="122">
        <v>0.53270072551031622</v>
      </c>
      <c r="K947" s="100">
        <v>0.36964412956268777</v>
      </c>
      <c r="L947" s="101"/>
      <c r="M947" s="102">
        <v>946</v>
      </c>
      <c r="N947" s="125">
        <v>0.57126217676868574</v>
      </c>
      <c r="O947" s="125">
        <v>-1.1226758140298261</v>
      </c>
      <c r="P947" s="125">
        <v>-0.12184740952750089</v>
      </c>
      <c r="Q947" s="125">
        <v>-1.6743239445011995</v>
      </c>
      <c r="R947" s="125">
        <v>0.15482883540199707</v>
      </c>
      <c r="S947" s="125">
        <v>0.34993266910097087</v>
      </c>
      <c r="T947" s="125">
        <v>0.91075276823111628</v>
      </c>
      <c r="U947" s="122">
        <v>1.4537118718075523</v>
      </c>
      <c r="V947" s="122">
        <v>8.2060568660814126E-2</v>
      </c>
      <c r="W947" s="94">
        <v>-0.33279602479319176</v>
      </c>
      <c r="X947" s="56"/>
      <c r="Y947" s="95">
        <v>946</v>
      </c>
      <c r="Z947" s="122">
        <f>(幕後結果!$AB$2+幕後結果!$AB$4*幕後結果_最佳化!$N1948)*12/3</f>
        <v>-1.2422519133481447</v>
      </c>
      <c r="AA947" s="122">
        <f>(幕後結果!$AC$2+幕後結果!$AC$4*幕後結果_最佳化!$O1948)*12/3</f>
        <v>-1.1778518899801502</v>
      </c>
      <c r="AB947" s="122">
        <f>(幕後結果!$AD$2+幕後結果!$AD$4*幕後結果_最佳化!$P1948)*12/3</f>
        <v>-0.57678430223657728</v>
      </c>
      <c r="AC947" s="122">
        <f>(幕後結果!$AE$2+幕後結果!$AE$4*幕後結果_最佳化!$Q1948)*12/3</f>
        <v>-1.852038228395817</v>
      </c>
      <c r="AD947" s="122">
        <f>(幕後結果!$AF$2+幕後結果!$AF$4*幕後結果_最佳化!$R1948)*12/3</f>
        <v>0.93822625512807301</v>
      </c>
      <c r="AE947" s="122">
        <f>(幕後結果!$AG$2+幕後結果!$AG$4*幕後結果_最佳化!$S1948)*12/3</f>
        <v>-0.19897201453640959</v>
      </c>
      <c r="AF947" s="122">
        <f>(幕後結果!$AH$2+幕後結果!$AH$4*幕後結果_最佳化!$T1948)*12/3</f>
        <v>0.73535122811346831</v>
      </c>
      <c r="AG947" s="122">
        <f>(幕後結果!$AI$2+幕後結果!$AI$4*幕後結果_最佳化!$U1948)*12/3</f>
        <v>0.42161279246306593</v>
      </c>
      <c r="AH947" s="122">
        <f>(幕後結果!$AJ$2+幕後結果!$AJ$4*幕後結果_最佳化!$V1948)*12/3</f>
        <v>1.1242549313774455</v>
      </c>
      <c r="AI947" s="96">
        <f>(幕後結果!$AK$2+幕後結果!$AK$4*幕後結果_最佳化!$W1948)*12/3</f>
        <v>-1.3863234078102955</v>
      </c>
      <c r="AJ947" s="56"/>
      <c r="AK947" s="56"/>
      <c r="AL947" s="56"/>
      <c r="AM947" s="104">
        <v>946</v>
      </c>
      <c r="AN947" s="122">
        <f t="shared" si="183"/>
        <v>0.1700584275370963</v>
      </c>
      <c r="AO947" s="122">
        <f t="shared" si="184"/>
        <v>0.1087199047919533</v>
      </c>
      <c r="AP947" s="122">
        <f t="shared" si="185"/>
        <v>5.8890127907070051E-2</v>
      </c>
      <c r="AQ947" s="122">
        <f t="shared" si="186"/>
        <v>0.15143842656414258</v>
      </c>
      <c r="AR947" s="122">
        <f t="shared" si="187"/>
        <v>0.12721111542009014</v>
      </c>
      <c r="AS947" s="122">
        <f t="shared" si="188"/>
        <v>8.0388877841902403E-3</v>
      </c>
      <c r="AT947" s="122">
        <f t="shared" si="189"/>
        <v>0.10380278770259634</v>
      </c>
      <c r="AU947" s="122">
        <f t="shared" si="190"/>
        <v>0.11671658635952238</v>
      </c>
      <c r="AV947" s="122">
        <f t="shared" si="191"/>
        <v>0.10555855083259123</v>
      </c>
      <c r="AW947" s="122">
        <f t="shared" si="192"/>
        <v>4.9565185100747443E-2</v>
      </c>
      <c r="AX947" s="122">
        <f t="shared" si="193"/>
        <v>1</v>
      </c>
      <c r="AY947" s="122">
        <f>SUMPRODUCT(AN947:AW947,幕後結果_最佳化!$Z$1005:$AI$1005)</f>
        <v>-0.13524203807769303</v>
      </c>
      <c r="AZ947" s="122">
        <f>(SUMPRODUCT(AN947:AW947,MMULT(AN947:AW947,幕後結果!$AB$9:$AK$18)))*252</f>
        <v>6.6398535969623848E-2</v>
      </c>
      <c r="BA947" s="122">
        <f t="shared" si="194"/>
        <v>0.25767913374897833</v>
      </c>
      <c r="BB947" s="98">
        <f t="shared" si="195"/>
        <v>-0.69133280404160524</v>
      </c>
      <c r="BC947" s="56"/>
      <c r="BD947" s="56"/>
    </row>
    <row r="948" spans="1:56">
      <c r="A948" s="91">
        <v>947</v>
      </c>
      <c r="B948" s="122">
        <v>0.24640367100700344</v>
      </c>
      <c r="C948" s="122">
        <v>0.38369697234823552</v>
      </c>
      <c r="D948" s="122">
        <v>0.4205316478162795</v>
      </c>
      <c r="E948" s="122">
        <v>0.6915949974372706</v>
      </c>
      <c r="F948" s="122">
        <v>0.66070189338336727</v>
      </c>
      <c r="G948" s="122">
        <v>0.30043316834583411</v>
      </c>
      <c r="H948" s="122">
        <v>0.31882184290068949</v>
      </c>
      <c r="I948" s="122">
        <v>0.79753834461616702</v>
      </c>
      <c r="J948" s="122">
        <v>0.12372956692766879</v>
      </c>
      <c r="K948" s="100">
        <v>0.24887953201066271</v>
      </c>
      <c r="L948" s="101"/>
      <c r="M948" s="102">
        <v>947</v>
      </c>
      <c r="N948" s="125">
        <v>-0.68585057194941967</v>
      </c>
      <c r="O948" s="125">
        <v>-0.29578543769760463</v>
      </c>
      <c r="P948" s="125">
        <v>-0.20053358339322333</v>
      </c>
      <c r="Q948" s="125">
        <v>0.50037648876869678</v>
      </c>
      <c r="R948" s="125">
        <v>0.41437948164687882</v>
      </c>
      <c r="S948" s="125">
        <v>-0.52315508210807193</v>
      </c>
      <c r="T948" s="125">
        <v>-0.47099586775667024</v>
      </c>
      <c r="U948" s="122">
        <v>0.83286067435275291</v>
      </c>
      <c r="V948" s="122">
        <v>-1.1565429703928052</v>
      </c>
      <c r="W948" s="94">
        <v>-0.67801991854653221</v>
      </c>
      <c r="X948" s="56"/>
      <c r="Y948" s="95">
        <v>947</v>
      </c>
      <c r="Z948" s="122">
        <f>(幕後結果!$AB$2+幕後結果!$AB$4*幕後結果_最佳化!$N1949)*12/3</f>
        <v>-2.5298640241458581</v>
      </c>
      <c r="AA948" s="122">
        <f>(幕後結果!$AC$2+幕後結果!$AC$4*幕後結果_最佳化!$O1949)*12/3</f>
        <v>-0.32423497552130109</v>
      </c>
      <c r="AB948" s="122">
        <f>(幕後結果!$AD$2+幕後結果!$AD$4*幕後結果_最佳化!$P1949)*12/3</f>
        <v>-0.53589045284963954</v>
      </c>
      <c r="AC948" s="122">
        <f>(幕後結果!$AE$2+幕後結果!$AE$4*幕後結果_最佳化!$Q1949)*12/3</f>
        <v>0.49884878267272342</v>
      </c>
      <c r="AD948" s="122">
        <f>(幕後結果!$AF$2+幕後結果!$AF$4*幕後結果_最佳化!$R1949)*12/3</f>
        <v>1.8188776087432708</v>
      </c>
      <c r="AE948" s="122">
        <f>(幕後結果!$AG$2+幕後結果!$AG$4*幕後結果_最佳化!$S1949)*12/3</f>
        <v>-0.43385815193190053</v>
      </c>
      <c r="AF948" s="122">
        <f>(幕後結果!$AH$2+幕後結果!$AH$4*幕後結果_最佳化!$T1949)*12/3</f>
        <v>-0.37392957197816012</v>
      </c>
      <c r="AG948" s="122">
        <f>(幕後結果!$AI$2+幕後結果!$AI$4*幕後結果_最佳化!$U1949)*12/3</f>
        <v>0.30472130828924482</v>
      </c>
      <c r="AH948" s="122">
        <f>(幕後結果!$AJ$2+幕後結果!$AJ$4*幕後結果_最佳化!$V1949)*12/3</f>
        <v>-0.49933865597436727</v>
      </c>
      <c r="AI948" s="96">
        <f>(幕後結果!$AK$2+幕後結果!$AK$4*幕後結果_最佳化!$W1949)*12/3</f>
        <v>-1.7669893714755809</v>
      </c>
      <c r="AJ948" s="56"/>
      <c r="AK948" s="56"/>
      <c r="AL948" s="56"/>
      <c r="AM948" s="104">
        <v>947</v>
      </c>
      <c r="AN948" s="122">
        <f t="shared" si="183"/>
        <v>0.10888744049216147</v>
      </c>
      <c r="AO948" s="122">
        <f t="shared" si="184"/>
        <v>0.12496737884119619</v>
      </c>
      <c r="AP948" s="122">
        <f t="shared" si="185"/>
        <v>0.11325956166434703</v>
      </c>
      <c r="AQ948" s="122">
        <f t="shared" si="186"/>
        <v>5.2819354633776268E-3</v>
      </c>
      <c r="AR948" s="122">
        <f t="shared" si="187"/>
        <v>0.13267991452141667</v>
      </c>
      <c r="AS948" s="122">
        <f t="shared" si="188"/>
        <v>8.9083360844914264E-2</v>
      </c>
      <c r="AT948" s="122">
        <f t="shared" si="189"/>
        <v>0.1262578440397342</v>
      </c>
      <c r="AU948" s="122">
        <f t="shared" si="190"/>
        <v>0.12452853562393684</v>
      </c>
      <c r="AV948" s="122">
        <f t="shared" si="191"/>
        <v>0.15284360987116921</v>
      </c>
      <c r="AW948" s="122">
        <f t="shared" si="192"/>
        <v>2.2210418637746462E-2</v>
      </c>
      <c r="AX948" s="122">
        <f t="shared" si="193"/>
        <v>0.99999999999999989</v>
      </c>
      <c r="AY948" s="122">
        <f>SUMPRODUCT(AN948:AW948,幕後結果_最佳化!$Z$1005:$AI$1005)</f>
        <v>3.1535204496900802E-2</v>
      </c>
      <c r="AZ948" s="122">
        <f>(SUMPRODUCT(AN948:AW948,MMULT(AN948:AW948,幕後結果!$AB$9:$AK$18)))*252</f>
        <v>5.4220907487143345E-2</v>
      </c>
      <c r="BA948" s="122">
        <f t="shared" si="194"/>
        <v>0.23285383288050757</v>
      </c>
      <c r="BB948" s="98">
        <f t="shared" si="195"/>
        <v>-4.8806564025644421E-2</v>
      </c>
      <c r="BC948" s="56"/>
      <c r="BD948" s="56"/>
    </row>
    <row r="949" spans="1:56">
      <c r="A949" s="91">
        <v>948</v>
      </c>
      <c r="B949" s="122">
        <v>0.3485289268274181</v>
      </c>
      <c r="C949" s="122">
        <v>0.83322710607336026</v>
      </c>
      <c r="D949" s="122">
        <v>0.19388658334237241</v>
      </c>
      <c r="E949" s="122">
        <v>0.53407606458309886</v>
      </c>
      <c r="F949" s="122">
        <v>0.7683834456990879</v>
      </c>
      <c r="G949" s="122">
        <v>1.726358975769271E-2</v>
      </c>
      <c r="H949" s="122">
        <v>0.1388149265640628</v>
      </c>
      <c r="I949" s="122">
        <v>0.2809592361725175</v>
      </c>
      <c r="J949" s="122">
        <v>0.11086236614181999</v>
      </c>
      <c r="K949" s="100">
        <v>0.98938011602367082</v>
      </c>
      <c r="L949" s="101"/>
      <c r="M949" s="102">
        <v>948</v>
      </c>
      <c r="N949" s="125">
        <v>-0.38929510942765122</v>
      </c>
      <c r="O949" s="125">
        <v>0.96699649096427398</v>
      </c>
      <c r="P949" s="125">
        <v>-0.86366277815631198</v>
      </c>
      <c r="Q949" s="125">
        <v>8.5520157467393068E-2</v>
      </c>
      <c r="R949" s="125">
        <v>0.73353349151659208</v>
      </c>
      <c r="S949" s="125">
        <v>-2.1138605501964025</v>
      </c>
      <c r="T949" s="125">
        <v>-1.0856590750553117</v>
      </c>
      <c r="U949" s="122">
        <v>-0.57999428414769683</v>
      </c>
      <c r="V949" s="122">
        <v>-1.2219547684930196</v>
      </c>
      <c r="W949" s="94">
        <v>2.3036950492219841</v>
      </c>
      <c r="X949" s="56"/>
      <c r="Y949" s="95">
        <v>948</v>
      </c>
      <c r="Z949" s="122">
        <f>(幕後結果!$AB$2+幕後結果!$AB$4*幕後結果_最佳化!$N1950)*12/3</f>
        <v>-2.2261136998765174</v>
      </c>
      <c r="AA949" s="122">
        <f>(幕後結果!$AC$2+幕後結果!$AC$4*幕後結果_最佳化!$O1950)*12/3</f>
        <v>1.0162306442362277</v>
      </c>
      <c r="AB949" s="122">
        <f>(幕後結果!$AD$2+幕後結果!$AD$4*幕後結果_最佳化!$P1950)*12/3</f>
        <v>-0.68367080307365224</v>
      </c>
      <c r="AC949" s="122">
        <f>(幕後結果!$AE$2+幕後結果!$AE$4*幕後結果_最佳化!$Q1950)*12/3</f>
        <v>0.21033577561927638</v>
      </c>
      <c r="AD949" s="122">
        <f>(幕後結果!$AF$2+幕後結果!$AF$4*幕後結果_最佳化!$R1950)*12/3</f>
        <v>2.1355072498182057</v>
      </c>
      <c r="AE949" s="122">
        <f>(幕後結果!$AG$2+幕後結果!$AG$4*幕後結果_最佳化!$S1950)*12/3</f>
        <v>-1.3350893353934861</v>
      </c>
      <c r="AF949" s="122">
        <f>(幕後結果!$AH$2+幕後結果!$AH$4*幕後結果_最佳化!$T1950)*12/3</f>
        <v>-0.47034027477558321</v>
      </c>
      <c r="AG949" s="122">
        <f>(幕後結果!$AI$2+幕後結果!$AI$4*幕後結果_最佳化!$U1950)*12/3</f>
        <v>-0.18693587070611947</v>
      </c>
      <c r="AH949" s="122">
        <f>(幕後結果!$AJ$2+幕後結果!$AJ$4*幕後結果_最佳化!$V1950)*12/3</f>
        <v>-0.66298913931143455</v>
      </c>
      <c r="AI949" s="96">
        <f>(幕後結果!$AK$2+幕後結果!$AK$4*幕後結果_最佳化!$W1950)*12/3</f>
        <v>1.2210105005404124</v>
      </c>
      <c r="AJ949" s="56"/>
      <c r="AK949" s="56"/>
      <c r="AL949" s="56"/>
      <c r="AM949" s="104">
        <v>948</v>
      </c>
      <c r="AN949" s="122">
        <f t="shared" si="183"/>
        <v>0.13072294654191338</v>
      </c>
      <c r="AO949" s="122">
        <f t="shared" si="184"/>
        <v>5.453969734048697E-2</v>
      </c>
      <c r="AP949" s="122">
        <f t="shared" si="185"/>
        <v>0.20173663503119782</v>
      </c>
      <c r="AQ949" s="122">
        <f t="shared" si="186"/>
        <v>4.2703610360170889E-2</v>
      </c>
      <c r="AR949" s="122">
        <f t="shared" si="187"/>
        <v>0.10958825023828063</v>
      </c>
      <c r="AS949" s="122">
        <f t="shared" si="188"/>
        <v>0.17754776355680799</v>
      </c>
      <c r="AT949" s="122">
        <f t="shared" si="189"/>
        <v>2.5231655944011468E-2</v>
      </c>
      <c r="AU949" s="122">
        <f t="shared" si="190"/>
        <v>9.8366401880045432E-2</v>
      </c>
      <c r="AV949" s="122">
        <f t="shared" si="191"/>
        <v>7.6436769528625728E-2</v>
      </c>
      <c r="AW949" s="122">
        <f t="shared" si="192"/>
        <v>8.3126269578459644E-2</v>
      </c>
      <c r="AX949" s="122">
        <f t="shared" si="193"/>
        <v>1</v>
      </c>
      <c r="AY949" s="122">
        <f>SUMPRODUCT(AN949:AW949,幕後結果_最佳化!$Z$1005:$AI$1005)</f>
        <v>-0.21755025450620286</v>
      </c>
      <c r="AZ949" s="122">
        <f>(SUMPRODUCT(AN949:AW949,MMULT(AN949:AW949,幕後結果!$AB$9:$AK$18)))*252</f>
        <v>6.3465875453331391E-2</v>
      </c>
      <c r="BA949" s="122">
        <f t="shared" si="194"/>
        <v>0.25192434470160163</v>
      </c>
      <c r="BB949" s="98">
        <f t="shared" si="195"/>
        <v>-1.0338431357822919</v>
      </c>
      <c r="BC949" s="56"/>
      <c r="BD949" s="56"/>
    </row>
    <row r="950" spans="1:56">
      <c r="A950" s="91">
        <v>949</v>
      </c>
      <c r="B950" s="122">
        <v>0.11643293858760884</v>
      </c>
      <c r="C950" s="122">
        <v>0.64390761223364379</v>
      </c>
      <c r="D950" s="122">
        <v>0.79791631672842245</v>
      </c>
      <c r="E950" s="122">
        <v>9.6899810764672356E-3</v>
      </c>
      <c r="F950" s="122">
        <v>0.91902765268617714</v>
      </c>
      <c r="G950" s="122">
        <v>0.71587496876891143</v>
      </c>
      <c r="H950" s="122">
        <v>0.10926030267851705</v>
      </c>
      <c r="I950" s="122">
        <v>0.89433498975461823</v>
      </c>
      <c r="J950" s="122">
        <v>0.73850716325919108</v>
      </c>
      <c r="K950" s="100">
        <v>0.6042914408589195</v>
      </c>
      <c r="L950" s="101"/>
      <c r="M950" s="102">
        <v>949</v>
      </c>
      <c r="N950" s="125">
        <v>-1.19300892632317</v>
      </c>
      <c r="O950" s="125">
        <v>0.36892346109908086</v>
      </c>
      <c r="P950" s="125">
        <v>0.83420164107494654</v>
      </c>
      <c r="Q950" s="125">
        <v>-2.3381404752123456</v>
      </c>
      <c r="R950" s="125">
        <v>1.3985609123171656</v>
      </c>
      <c r="S950" s="125">
        <v>0.57063061317557728</v>
      </c>
      <c r="T950" s="125">
        <v>-1.2304714671080663</v>
      </c>
      <c r="U950" s="122">
        <v>1.2499165843936735</v>
      </c>
      <c r="V950" s="122">
        <v>0.638749856298645</v>
      </c>
      <c r="W950" s="94">
        <v>0.26447085705391704</v>
      </c>
      <c r="X950" s="56"/>
      <c r="Y950" s="95">
        <v>949</v>
      </c>
      <c r="Z950" s="122">
        <f>(幕後結果!$AB$2+幕後結果!$AB$4*幕後結果_最佳化!$N1951)*12/3</f>
        <v>-3.0493267691142592</v>
      </c>
      <c r="AA950" s="122">
        <f>(幕後結果!$AC$2+幕後結果!$AC$4*幕後結果_最佳化!$O1951)*12/3</f>
        <v>0.37033225712732243</v>
      </c>
      <c r="AB950" s="122">
        <f>(幕後結果!$AD$2+幕後結果!$AD$4*幕後結果_最佳化!$P1951)*12/3</f>
        <v>0.84841268667905767</v>
      </c>
      <c r="AC950" s="122">
        <f>(幕後結果!$AE$2+幕後結果!$AE$4*幕後結果_最佳化!$Q1951)*12/3</f>
        <v>-1.8624026322175569</v>
      </c>
      <c r="AD950" s="122">
        <f>(幕後結果!$AF$2+幕後結果!$AF$4*幕後結果_最佳化!$R1951)*12/3</f>
        <v>3.2270535825171947</v>
      </c>
      <c r="AE950" s="122">
        <f>(幕後結果!$AG$2+幕後結果!$AG$4*幕後結果_最佳化!$S1951)*12/3</f>
        <v>-0.36790294698831011</v>
      </c>
      <c r="AF950" s="122">
        <f>(幕後結果!$AH$2+幕後結果!$AH$4*幕後結果_最佳化!$T1951)*12/3</f>
        <v>-1.1740842962549358</v>
      </c>
      <c r="AG950" s="122">
        <f>(幕後結果!$AI$2+幕後結果!$AI$4*幕後結果_最佳化!$U1951)*12/3</f>
        <v>1.6449236068846416</v>
      </c>
      <c r="AH950" s="122">
        <f>(幕後結果!$AJ$2+幕後結果!$AJ$4*幕後結果_最佳化!$V1951)*12/3</f>
        <v>0.96395801326296759</v>
      </c>
      <c r="AI950" s="96">
        <f>(幕後結果!$AK$2+幕後結果!$AK$4*幕後結果_最佳化!$W1951)*12/3</f>
        <v>0.73948143521212062</v>
      </c>
      <c r="AJ950" s="56"/>
      <c r="AK950" s="56"/>
      <c r="AL950" s="56"/>
      <c r="AM950" s="104">
        <v>949</v>
      </c>
      <c r="AN950" s="122">
        <f t="shared" si="183"/>
        <v>7.332692475534508E-2</v>
      </c>
      <c r="AO950" s="122">
        <f t="shared" si="184"/>
        <v>0.1325087315370912</v>
      </c>
      <c r="AP950" s="122">
        <f t="shared" si="185"/>
        <v>3.9561849957957494E-2</v>
      </c>
      <c r="AQ950" s="122">
        <f t="shared" si="186"/>
        <v>0.15003960857147305</v>
      </c>
      <c r="AR950" s="122">
        <f t="shared" si="187"/>
        <v>6.7782605745913785E-2</v>
      </c>
      <c r="AS950" s="122">
        <f t="shared" si="188"/>
        <v>0.12871456841585632</v>
      </c>
      <c r="AT950" s="122">
        <f t="shared" si="189"/>
        <v>0.12188958768880487</v>
      </c>
      <c r="AU950" s="122">
        <f t="shared" si="190"/>
        <v>9.3391480481987976E-2</v>
      </c>
      <c r="AV950" s="122">
        <f t="shared" si="191"/>
        <v>5.3531499416892732E-2</v>
      </c>
      <c r="AW950" s="122">
        <f t="shared" si="192"/>
        <v>0.13925314342867764</v>
      </c>
      <c r="AX950" s="122">
        <f t="shared" si="193"/>
        <v>1.0000000000000002</v>
      </c>
      <c r="AY950" s="122">
        <f>SUMPRODUCT(AN950:AW950,幕後結果_最佳化!$Z$1005:$AI$1005)</f>
        <v>-0.20399765197730962</v>
      </c>
      <c r="AZ950" s="122">
        <f>(SUMPRODUCT(AN950:AW950,MMULT(AN950:AW950,幕後結果!$AB$9:$AK$18)))*252</f>
        <v>6.3416730232985399E-2</v>
      </c>
      <c r="BA950" s="122">
        <f t="shared" si="194"/>
        <v>0.25182678617054499</v>
      </c>
      <c r="BB950" s="98">
        <f t="shared" si="195"/>
        <v>-0.98042648969876778</v>
      </c>
      <c r="BC950" s="56"/>
      <c r="BD950" s="56"/>
    </row>
    <row r="951" spans="1:56">
      <c r="A951" s="91">
        <v>950</v>
      </c>
      <c r="B951" s="122">
        <v>8.1493703625188374E-3</v>
      </c>
      <c r="C951" s="122">
        <v>0.70519757536684757</v>
      </c>
      <c r="D951" s="122">
        <v>0.69127610199786571</v>
      </c>
      <c r="E951" s="122">
        <v>0.48111571612992488</v>
      </c>
      <c r="F951" s="122">
        <v>0.86905076470956688</v>
      </c>
      <c r="G951" s="122">
        <v>0.57632387836338439</v>
      </c>
      <c r="H951" s="122">
        <v>0.74891151594588967</v>
      </c>
      <c r="I951" s="122">
        <v>0.90565673990512074</v>
      </c>
      <c r="J951" s="122">
        <v>0.86982221320004616</v>
      </c>
      <c r="K951" s="100">
        <v>0.8802049602327382</v>
      </c>
      <c r="L951" s="101"/>
      <c r="M951" s="102">
        <v>950</v>
      </c>
      <c r="N951" s="125">
        <v>-2.4021563453316519</v>
      </c>
      <c r="O951" s="125">
        <v>0.53940874351562818</v>
      </c>
      <c r="P951" s="125">
        <v>0.4994707384863793</v>
      </c>
      <c r="Q951" s="125">
        <v>-4.7353571241851702E-2</v>
      </c>
      <c r="R951" s="125">
        <v>1.1219152626431554</v>
      </c>
      <c r="S951" s="125">
        <v>0.19249786097727434</v>
      </c>
      <c r="T951" s="125">
        <v>0.67106838179553463</v>
      </c>
      <c r="U951" s="122">
        <v>1.3144746597992916</v>
      </c>
      <c r="V951" s="122">
        <v>1.1255511061974686</v>
      </c>
      <c r="W951" s="94">
        <v>1.1760120032537706</v>
      </c>
      <c r="X951" s="56"/>
      <c r="Y951" s="95">
        <v>950</v>
      </c>
      <c r="Z951" s="122">
        <f>(幕後結果!$AB$2+幕後結果!$AB$4*幕後結果_最佳化!$N1952)*12/3</f>
        <v>-4.2878098423650268</v>
      </c>
      <c r="AA951" s="122">
        <f>(幕後結果!$AC$2+幕後結果!$AC$4*幕後結果_最佳化!$O1952)*12/3</f>
        <v>0.53052558486065482</v>
      </c>
      <c r="AB951" s="122">
        <f>(幕後結果!$AD$2+幕後結果!$AD$4*幕後結果_最佳化!$P1952)*12/3</f>
        <v>0.31544205601665437</v>
      </c>
      <c r="AC951" s="122">
        <f>(幕後結果!$AE$2+幕後結果!$AE$4*幕後結果_最佳化!$Q1952)*12/3</f>
        <v>0.2596351924052252</v>
      </c>
      <c r="AD951" s="122">
        <f>(幕後結果!$AF$2+幕後結果!$AF$4*幕後結果_最佳化!$R1952)*12/3</f>
        <v>3.0345565983076752</v>
      </c>
      <c r="AE951" s="122">
        <f>(幕後結果!$AG$2+幕後結果!$AG$4*幕後結果_最佳化!$S1952)*12/3</f>
        <v>-0.26685731270131863</v>
      </c>
      <c r="AF951" s="122">
        <f>(幕後結果!$AH$2+幕後結果!$AH$4*幕後結果_最佳化!$T1952)*12/3</f>
        <v>0.51172725473815484</v>
      </c>
      <c r="AG951" s="122">
        <f>(幕後結果!$AI$2+幕後結果!$AI$4*幕後結果_最佳化!$U1952)*12/3</f>
        <v>1.0795637313596016</v>
      </c>
      <c r="AH951" s="122">
        <f>(幕後結果!$AJ$2+幕後結果!$AJ$4*幕後結果_最佳化!$V1952)*12/3</f>
        <v>1.1106329744256551</v>
      </c>
      <c r="AI951" s="96">
        <f>(幕後結果!$AK$2+幕後結果!$AK$4*幕後結果_最佳化!$W1952)*12/3</f>
        <v>0.69213541988430016</v>
      </c>
      <c r="AJ951" s="56"/>
      <c r="AK951" s="56"/>
      <c r="AL951" s="56"/>
      <c r="AM951" s="104">
        <v>950</v>
      </c>
      <c r="AN951" s="122">
        <f t="shared" si="183"/>
        <v>0.18575712078805384</v>
      </c>
      <c r="AO951" s="122">
        <f t="shared" si="184"/>
        <v>0.18083797774787042</v>
      </c>
      <c r="AP951" s="122">
        <f t="shared" si="185"/>
        <v>4.3512451252183885E-2</v>
      </c>
      <c r="AQ951" s="122">
        <f t="shared" si="186"/>
        <v>1.2741317338179219E-2</v>
      </c>
      <c r="AR951" s="122">
        <f t="shared" si="187"/>
        <v>7.9204100561767105E-2</v>
      </c>
      <c r="AS951" s="122">
        <f t="shared" si="188"/>
        <v>0.14386344366495879</v>
      </c>
      <c r="AT951" s="122">
        <f t="shared" si="189"/>
        <v>0.10779781991091714</v>
      </c>
      <c r="AU951" s="122">
        <f t="shared" si="190"/>
        <v>1.0579713692322938E-2</v>
      </c>
      <c r="AV951" s="122">
        <f t="shared" si="191"/>
        <v>3.9548652386620649E-2</v>
      </c>
      <c r="AW951" s="122">
        <f t="shared" si="192"/>
        <v>0.19615740265712608</v>
      </c>
      <c r="AX951" s="122">
        <f t="shared" si="193"/>
        <v>1</v>
      </c>
      <c r="AY951" s="122">
        <f>SUMPRODUCT(AN951:AW951,幕後結果_最佳化!$Z$1005:$AI$1005)</f>
        <v>-0.51922244964348407</v>
      </c>
      <c r="AZ951" s="122">
        <f>(SUMPRODUCT(AN951:AW951,MMULT(AN951:AW951,幕後結果!$AB$9:$AK$18)))*252</f>
        <v>6.4307287084251721E-2</v>
      </c>
      <c r="BA951" s="122">
        <f t="shared" si="194"/>
        <v>0.25358881498254554</v>
      </c>
      <c r="BB951" s="98">
        <f t="shared" si="195"/>
        <v>-2.2166689397644563</v>
      </c>
      <c r="BC951" s="56"/>
      <c r="BD951" s="56"/>
    </row>
    <row r="952" spans="1:56">
      <c r="A952" s="91">
        <v>951</v>
      </c>
      <c r="B952" s="122">
        <v>0.55337058229305947</v>
      </c>
      <c r="C952" s="122">
        <v>8.0670722880283652E-2</v>
      </c>
      <c r="D952" s="122">
        <v>0.77817848939324108</v>
      </c>
      <c r="E952" s="122">
        <v>0.69102216082591172</v>
      </c>
      <c r="F952" s="122">
        <v>0.73718317469106531</v>
      </c>
      <c r="G952" s="122">
        <v>0.78634388132681865</v>
      </c>
      <c r="H952" s="122">
        <v>0.30438044527964725</v>
      </c>
      <c r="I952" s="122">
        <v>5.2071543548911636E-2</v>
      </c>
      <c r="J952" s="122">
        <v>0.22405775043163056</v>
      </c>
      <c r="K952" s="100">
        <v>0.50109675082922656</v>
      </c>
      <c r="L952" s="101"/>
      <c r="M952" s="102">
        <v>951</v>
      </c>
      <c r="N952" s="125">
        <v>0.13418177703248063</v>
      </c>
      <c r="O952" s="125">
        <v>-1.4005741825835576</v>
      </c>
      <c r="P952" s="125">
        <v>0.76605593423265539</v>
      </c>
      <c r="Q952" s="125">
        <v>0.4987497690787614</v>
      </c>
      <c r="R952" s="125">
        <v>0.63468534945272304</v>
      </c>
      <c r="S952" s="125">
        <v>0.79379937366901543</v>
      </c>
      <c r="T952" s="125">
        <v>-0.51184300388482462</v>
      </c>
      <c r="U952" s="122">
        <v>-1.6250913905345472</v>
      </c>
      <c r="V952" s="122">
        <v>-0.7585605137353304</v>
      </c>
      <c r="W952" s="94">
        <v>2.7491501016935044E-3</v>
      </c>
      <c r="X952" s="56"/>
      <c r="Y952" s="95">
        <v>951</v>
      </c>
      <c r="Z952" s="122">
        <f>(幕後結果!$AB$2+幕後結果!$AB$4*幕後結果_最佳化!$N1953)*12/3</f>
        <v>-1.6899365117793732</v>
      </c>
      <c r="AA952" s="122">
        <f>(幕後結果!$AC$2+幕後結果!$AC$4*幕後結果_最佳化!$O1953)*12/3</f>
        <v>-1.4790310733170753</v>
      </c>
      <c r="AB952" s="122">
        <f>(幕後結果!$AD$2+幕後結果!$AD$4*幕後結果_最佳化!$P1953)*12/3</f>
        <v>0.23668042891550098</v>
      </c>
      <c r="AC952" s="122">
        <f>(幕後結果!$AE$2+幕後結果!$AE$4*幕後結果_最佳化!$Q1953)*12/3</f>
        <v>0.75201792213934526</v>
      </c>
      <c r="AD952" s="122">
        <f>(幕後結果!$AF$2+幕後結果!$AF$4*幕後結果_最佳化!$R1953)*12/3</f>
        <v>2.6607536737288733</v>
      </c>
      <c r="AE952" s="122">
        <f>(幕後結果!$AG$2+幕後結果!$AG$4*幕後結果_最佳化!$S1953)*12/3</f>
        <v>0.28564689996017889</v>
      </c>
      <c r="AF952" s="122">
        <f>(幕後結果!$AH$2+幕後結果!$AH$4*幕後結果_最佳化!$T1953)*12/3</f>
        <v>-0.60276958974438311</v>
      </c>
      <c r="AG952" s="122">
        <f>(幕後結果!$AI$2+幕後結果!$AI$4*幕後結果_最佳化!$U1953)*12/3</f>
        <v>-2.4307164271952204</v>
      </c>
      <c r="AH952" s="122">
        <f>(幕後結果!$AJ$2+幕後結果!$AJ$4*幕後結果_最佳化!$V1953)*12/3</f>
        <v>0.57956725653114005</v>
      </c>
      <c r="AI952" s="96">
        <f>(幕後結果!$AK$2+幕後結果!$AK$4*幕後結果_最佳化!$W1953)*12/3</f>
        <v>-2.7052992080884235</v>
      </c>
      <c r="AJ952" s="56"/>
      <c r="AK952" s="56"/>
      <c r="AL952" s="56"/>
      <c r="AM952" s="104">
        <v>951</v>
      </c>
      <c r="AN952" s="122">
        <f t="shared" si="183"/>
        <v>0.14062834651462452</v>
      </c>
      <c r="AO952" s="122">
        <f t="shared" si="184"/>
        <v>0.14576450720700035</v>
      </c>
      <c r="AP952" s="122">
        <f t="shared" si="185"/>
        <v>1.728082013332077E-2</v>
      </c>
      <c r="AQ952" s="122">
        <f t="shared" si="186"/>
        <v>1.1353034290162394E-2</v>
      </c>
      <c r="AR952" s="122">
        <f t="shared" si="187"/>
        <v>9.3971080150958008E-2</v>
      </c>
      <c r="AS952" s="122">
        <f t="shared" si="188"/>
        <v>0.14243357981158178</v>
      </c>
      <c r="AT952" s="122">
        <f t="shared" si="189"/>
        <v>0.11319013810063258</v>
      </c>
      <c r="AU952" s="122">
        <f t="shared" si="190"/>
        <v>6.9451021815288366E-2</v>
      </c>
      <c r="AV952" s="122">
        <f t="shared" si="191"/>
        <v>0.15547418792912068</v>
      </c>
      <c r="AW952" s="122">
        <f t="shared" si="192"/>
        <v>0.11045328404731072</v>
      </c>
      <c r="AX952" s="122">
        <f t="shared" si="193"/>
        <v>1.0000000000000002</v>
      </c>
      <c r="AY952" s="122">
        <f>SUMPRODUCT(AN952:AW952,幕後結果_最佳化!$Z$1005:$AI$1005)</f>
        <v>-0.19066464578108683</v>
      </c>
      <c r="AZ952" s="122">
        <f>(SUMPRODUCT(AN952:AW952,MMULT(AN952:AW952,幕後結果!$AB$9:$AK$18)))*252</f>
        <v>4.9367583147946127E-2</v>
      </c>
      <c r="BA952" s="122">
        <f t="shared" si="194"/>
        <v>0.22218817058508342</v>
      </c>
      <c r="BB952" s="98">
        <f t="shared" si="195"/>
        <v>-1.0512019841832532</v>
      </c>
      <c r="BC952" s="56"/>
      <c r="BD952" s="56"/>
    </row>
    <row r="953" spans="1:56">
      <c r="A953" s="91">
        <v>952</v>
      </c>
      <c r="B953" s="122">
        <v>0.48462769554626273</v>
      </c>
      <c r="C953" s="122">
        <v>0.84410872647730839</v>
      </c>
      <c r="D953" s="122">
        <v>0.92091092780502204</v>
      </c>
      <c r="E953" s="122">
        <v>0.67688524282085338</v>
      </c>
      <c r="F953" s="122">
        <v>0.34985954991524126</v>
      </c>
      <c r="G953" s="122">
        <v>0.25326147089623174</v>
      </c>
      <c r="H953" s="122">
        <v>6.8789361132718385E-2</v>
      </c>
      <c r="I953" s="122">
        <v>0.55733080491673004</v>
      </c>
      <c r="J953" s="122">
        <v>0.28103229867831958</v>
      </c>
      <c r="K953" s="100">
        <v>0.25908991179020502</v>
      </c>
      <c r="L953" s="101"/>
      <c r="M953" s="102">
        <v>952</v>
      </c>
      <c r="N953" s="125">
        <v>-3.8542193273000541E-2</v>
      </c>
      <c r="O953" s="125">
        <v>1.0114887831177768</v>
      </c>
      <c r="P953" s="125">
        <v>1.4112254630027676</v>
      </c>
      <c r="Q953" s="125">
        <v>0.45900647773108216</v>
      </c>
      <c r="R953" s="125">
        <v>-0.38569968003369409</v>
      </c>
      <c r="S953" s="125">
        <v>-0.66426152474308831</v>
      </c>
      <c r="T953" s="125">
        <v>-1.4848682718782453</v>
      </c>
      <c r="U953" s="122">
        <v>0.14420525660090183</v>
      </c>
      <c r="V953" s="122">
        <v>-0.57977761149332796</v>
      </c>
      <c r="W953" s="94">
        <v>-0.64615369598055206</v>
      </c>
      <c r="X953" s="56"/>
      <c r="Y953" s="95">
        <v>952</v>
      </c>
      <c r="Z953" s="122">
        <f>(幕後結果!$AB$2+幕後結果!$AB$4*幕後結果_最佳化!$N1954)*12/3</f>
        <v>-1.866851013853422</v>
      </c>
      <c r="AA953" s="122">
        <f>(幕後結果!$AC$2+幕後結果!$AC$4*幕後結果_最佳化!$O1954)*12/3</f>
        <v>1.0691208777208343</v>
      </c>
      <c r="AB953" s="122">
        <f>(幕後結果!$AD$2+幕後結果!$AD$4*幕後結果_最佳化!$P1954)*12/3</f>
        <v>2.0073183545527908</v>
      </c>
      <c r="AC953" s="122">
        <f>(幕後結果!$AE$2+幕後結果!$AE$4*幕後結果_最佳化!$Q1954)*12/3</f>
        <v>1.8554245366694753</v>
      </c>
      <c r="AD953" s="122">
        <f>(幕後結果!$AF$2+幕後結果!$AF$4*幕後結果_最佳化!$R1954)*12/3</f>
        <v>1.1730076681216954</v>
      </c>
      <c r="AE953" s="122">
        <f>(幕後結果!$AG$2+幕後結果!$AG$4*幕後結果_最佳化!$S1954)*12/3</f>
        <v>-0.44587929165037038</v>
      </c>
      <c r="AF953" s="122">
        <f>(幕後結果!$AH$2+幕後結果!$AH$4*幕後結果_最佳化!$T1954)*12/3</f>
        <v>-0.85978266877686282</v>
      </c>
      <c r="AG953" s="122">
        <f>(幕後結果!$AI$2+幕後結果!$AI$4*幕後結果_最佳化!$U1954)*12/3</f>
        <v>0.83646526659521425</v>
      </c>
      <c r="AH953" s="122">
        <f>(幕後結果!$AJ$2+幕後結果!$AJ$4*幕後結果_最佳化!$V1954)*12/3</f>
        <v>0.14988360793699584</v>
      </c>
      <c r="AI953" s="96">
        <f>(幕後結果!$AK$2+幕後結果!$AK$4*幕後結果_最佳化!$W1954)*12/3</f>
        <v>-1.4113210404375749</v>
      </c>
      <c r="AJ953" s="56"/>
      <c r="AK953" s="56"/>
      <c r="AL953" s="56"/>
      <c r="AM953" s="104">
        <v>952</v>
      </c>
      <c r="AN953" s="122">
        <f t="shared" si="183"/>
        <v>4.2275947510807418E-2</v>
      </c>
      <c r="AO953" s="122">
        <f t="shared" si="184"/>
        <v>1.3776787762552591E-2</v>
      </c>
      <c r="AP953" s="122">
        <f t="shared" si="185"/>
        <v>4.0608092200915283E-2</v>
      </c>
      <c r="AQ953" s="122">
        <f t="shared" si="186"/>
        <v>0.20222053201298279</v>
      </c>
      <c r="AR953" s="122">
        <f t="shared" si="187"/>
        <v>7.7207261477118316E-2</v>
      </c>
      <c r="AS953" s="122">
        <f t="shared" si="188"/>
        <v>0.20100312758280403</v>
      </c>
      <c r="AT953" s="122">
        <f t="shared" si="189"/>
        <v>0.17162687858095343</v>
      </c>
      <c r="AU953" s="122">
        <f t="shared" si="190"/>
        <v>1.020218412014059E-2</v>
      </c>
      <c r="AV953" s="122">
        <f t="shared" si="191"/>
        <v>0.18133307290138023</v>
      </c>
      <c r="AW953" s="122">
        <f t="shared" si="192"/>
        <v>5.9746115850345512E-2</v>
      </c>
      <c r="AX953" s="122">
        <f t="shared" si="193"/>
        <v>1.0000000000000002</v>
      </c>
      <c r="AY953" s="122">
        <f>SUMPRODUCT(AN953:AW953,幕後結果_最佳化!$Z$1005:$AI$1005)</f>
        <v>0.15467416962878003</v>
      </c>
      <c r="AZ953" s="122">
        <f>(SUMPRODUCT(AN953:AW953,MMULT(AN953:AW953,幕後結果!$AB$9:$AK$18)))*252</f>
        <v>4.8344572926648663E-2</v>
      </c>
      <c r="BA953" s="122">
        <f t="shared" si="194"/>
        <v>0.21987399329308743</v>
      </c>
      <c r="BB953" s="98">
        <f t="shared" si="195"/>
        <v>0.50835557200158454</v>
      </c>
      <c r="BC953" s="56"/>
      <c r="BD953" s="56"/>
    </row>
    <row r="954" spans="1:56">
      <c r="A954" s="91">
        <v>953</v>
      </c>
      <c r="B954" s="122">
        <v>0.17066556836371349</v>
      </c>
      <c r="C954" s="122">
        <v>0.31525334968204977</v>
      </c>
      <c r="D954" s="122">
        <v>0.92057059214781956</v>
      </c>
      <c r="E954" s="122">
        <v>0.46514458583325591</v>
      </c>
      <c r="F954" s="122">
        <v>3.7234956612665515E-2</v>
      </c>
      <c r="G954" s="122">
        <v>0.47560308486962999</v>
      </c>
      <c r="H954" s="122">
        <v>0.40467518812597025</v>
      </c>
      <c r="I954" s="122">
        <v>0.4229052654291181</v>
      </c>
      <c r="J954" s="122">
        <v>0.776671427151987</v>
      </c>
      <c r="K954" s="100">
        <v>0.64969338878863314</v>
      </c>
      <c r="L954" s="101"/>
      <c r="M954" s="102">
        <v>953</v>
      </c>
      <c r="N954" s="125">
        <v>-0.95153839650311878</v>
      </c>
      <c r="O954" s="125">
        <v>-0.48101378790906801</v>
      </c>
      <c r="P954" s="125">
        <v>1.4089200312526891</v>
      </c>
      <c r="Q954" s="125">
        <v>-8.7481019705376722E-2</v>
      </c>
      <c r="R954" s="125">
        <v>-1.783715456771312</v>
      </c>
      <c r="S954" s="125">
        <v>-6.1192164655994842E-2</v>
      </c>
      <c r="T954" s="125">
        <v>-0.24126417345310713</v>
      </c>
      <c r="U954" s="122">
        <v>-0.19446661910736374</v>
      </c>
      <c r="V954" s="122">
        <v>0.76099986866135605</v>
      </c>
      <c r="W954" s="94">
        <v>0.38449281202863167</v>
      </c>
      <c r="X954" s="56"/>
      <c r="Y954" s="95">
        <v>953</v>
      </c>
      <c r="Z954" s="122">
        <f>(幕後結果!$AB$2+幕後結果!$AB$4*幕後結果_最佳化!$N1955)*12/3</f>
        <v>-2.8019978171852551</v>
      </c>
      <c r="AA954" s="122">
        <f>(幕後結果!$AC$2+幕後結果!$AC$4*幕後結果_最佳化!$O1955)*12/3</f>
        <v>-0.5245542263647146</v>
      </c>
      <c r="AB954" s="122">
        <f>(幕後結果!$AD$2+幕後結果!$AD$4*幕後結果_最佳化!$P1955)*12/3</f>
        <v>1.176918235228642</v>
      </c>
      <c r="AC954" s="122">
        <f>(幕後結果!$AE$2+幕後結果!$AE$4*幕後結果_最佳化!$Q1955)*12/3</f>
        <v>0.58416990718570316</v>
      </c>
      <c r="AD954" s="122">
        <f>(幕後結果!$AF$2+幕後結果!$AF$4*幕後結果_最佳化!$R1955)*12/3</f>
        <v>-1.7213617576478573</v>
      </c>
      <c r="AE954" s="122">
        <f>(幕後結果!$AG$2+幕後結果!$AG$4*幕後結果_最佳化!$S1955)*12/3</f>
        <v>-0.31187587921481086</v>
      </c>
      <c r="AF954" s="122">
        <f>(幕後結果!$AH$2+幕後結果!$AH$4*幕後結果_最佳化!$T1955)*12/3</f>
        <v>-0.37481625300819993</v>
      </c>
      <c r="AG954" s="122">
        <f>(幕後結果!$AI$2+幕後結果!$AI$4*幕後結果_最佳化!$U1955)*12/3</f>
        <v>-1.0126381836002207</v>
      </c>
      <c r="AH954" s="122">
        <f>(幕後結果!$AJ$2+幕後結果!$AJ$4*幕後結果_最佳化!$V1955)*12/3</f>
        <v>1.5232992551013489</v>
      </c>
      <c r="AI954" s="96">
        <f>(幕後結果!$AK$2+幕後結果!$AK$4*幕後結果_最佳化!$W1955)*12/3</f>
        <v>-2.4468024589951125</v>
      </c>
      <c r="AJ954" s="56"/>
      <c r="AK954" s="56"/>
      <c r="AL954" s="56"/>
      <c r="AM954" s="104">
        <v>953</v>
      </c>
      <c r="AN954" s="122">
        <f t="shared" si="183"/>
        <v>9.7070384618759067E-2</v>
      </c>
      <c r="AO954" s="122">
        <f t="shared" si="184"/>
        <v>2.5286904515494389E-2</v>
      </c>
      <c r="AP954" s="122">
        <f t="shared" si="185"/>
        <v>5.3358082723536614E-2</v>
      </c>
      <c r="AQ954" s="122">
        <f t="shared" si="186"/>
        <v>8.0203800809422438E-2</v>
      </c>
      <c r="AR954" s="122">
        <f t="shared" si="187"/>
        <v>5.3213084116828645E-2</v>
      </c>
      <c r="AS954" s="122">
        <f t="shared" si="188"/>
        <v>4.6124329661517284E-2</v>
      </c>
      <c r="AT954" s="122">
        <f t="shared" si="189"/>
        <v>0.25133750417904049</v>
      </c>
      <c r="AU954" s="122">
        <f t="shared" si="190"/>
        <v>9.2638630946931491E-2</v>
      </c>
      <c r="AV954" s="122">
        <f t="shared" si="191"/>
        <v>9.7580401389340335E-2</v>
      </c>
      <c r="AW954" s="122">
        <f t="shared" si="192"/>
        <v>0.20318687703912935</v>
      </c>
      <c r="AX954" s="122">
        <f t="shared" si="193"/>
        <v>1.0000000000000002</v>
      </c>
      <c r="AY954" s="122">
        <f>SUMPRODUCT(AN954:AW954,幕後結果_最佳化!$Z$1005:$AI$1005)</f>
        <v>-0.31117529110691106</v>
      </c>
      <c r="AZ954" s="122">
        <f>(SUMPRODUCT(AN954:AW954,MMULT(AN954:AW954,幕後結果!$AB$9:$AK$18)))*252</f>
        <v>6.4598264543237333E-2</v>
      </c>
      <c r="BA954" s="122">
        <f t="shared" si="194"/>
        <v>0.25416188648819343</v>
      </c>
      <c r="BB954" s="98">
        <f t="shared" si="195"/>
        <v>-1.3931093131202379</v>
      </c>
      <c r="BC954" s="56"/>
      <c r="BD954" s="56"/>
    </row>
    <row r="955" spans="1:56">
      <c r="A955" s="91">
        <v>954</v>
      </c>
      <c r="B955" s="122">
        <v>0.12742905127986193</v>
      </c>
      <c r="C955" s="122">
        <v>0.72316340370626975</v>
      </c>
      <c r="D955" s="122">
        <v>0.99480514777593432</v>
      </c>
      <c r="E955" s="122">
        <v>5.7499244478975697E-2</v>
      </c>
      <c r="F955" s="122">
        <v>4.8505108683653875E-2</v>
      </c>
      <c r="G955" s="122">
        <v>0.73570105783205197</v>
      </c>
      <c r="H955" s="122">
        <v>4.3286881288822299E-2</v>
      </c>
      <c r="I955" s="122">
        <v>0.97734563796602547</v>
      </c>
      <c r="J955" s="122">
        <v>0.68769704446185331</v>
      </c>
      <c r="K955" s="100">
        <v>0.74180056966441588</v>
      </c>
      <c r="L955" s="101"/>
      <c r="M955" s="102">
        <v>954</v>
      </c>
      <c r="N955" s="125">
        <v>-1.1386285804596368</v>
      </c>
      <c r="O955" s="125">
        <v>0.59226493518634071</v>
      </c>
      <c r="P955" s="125">
        <v>2.5625820187345711</v>
      </c>
      <c r="Q955" s="125">
        <v>-1.5761185318216002</v>
      </c>
      <c r="R955" s="125">
        <v>-1.6595241551041704</v>
      </c>
      <c r="S955" s="125">
        <v>0.63014780594576725</v>
      </c>
      <c r="T955" s="125">
        <v>-1.7137548286912334</v>
      </c>
      <c r="U955" s="122">
        <v>2.0017769684776239</v>
      </c>
      <c r="V955" s="122">
        <v>0.48933307143215821</v>
      </c>
      <c r="W955" s="94">
        <v>0.64890642641501772</v>
      </c>
      <c r="X955" s="56"/>
      <c r="Y955" s="95">
        <v>954</v>
      </c>
      <c r="Z955" s="122">
        <f>(幕後結果!$AB$2+幕後結果!$AB$4*幕後結果_最佳化!$N1956)*12/3</f>
        <v>-2.9936270779014742</v>
      </c>
      <c r="AA955" s="122">
        <f>(幕後結果!$AC$2+幕後結果!$AC$4*幕後結果_最佳化!$O1956)*12/3</f>
        <v>0.60744533731055483</v>
      </c>
      <c r="AB955" s="122">
        <f>(幕後結果!$AD$2+幕後結果!$AD$4*幕後結果_最佳化!$P1956)*12/3</f>
        <v>2.9370977190214487</v>
      </c>
      <c r="AC955" s="122">
        <f>(幕後結果!$AE$2+幕後結果!$AE$4*幕後結果_最佳化!$Q1956)*12/3</f>
        <v>-7.2477753018625024E-2</v>
      </c>
      <c r="AD955" s="122">
        <f>(幕後結果!$AF$2+幕後結果!$AF$4*幕後結果_最佳化!$R1956)*12/3</f>
        <v>-1.3951514969476062</v>
      </c>
      <c r="AE955" s="122">
        <f>(幕後結果!$AG$2+幕後結果!$AG$4*幕後結果_最佳化!$S1956)*12/3</f>
        <v>-0.15737201831609526</v>
      </c>
      <c r="AF955" s="122">
        <f>(幕後結果!$AH$2+幕後結果!$AH$4*幕後結果_最佳化!$T1956)*12/3</f>
        <v>-1.6054771568727386</v>
      </c>
      <c r="AG955" s="122">
        <f>(幕後結果!$AI$2+幕後結果!$AI$4*幕後結果_最佳化!$U1956)*12/3</f>
        <v>2.2995442199607989</v>
      </c>
      <c r="AH955" s="122">
        <f>(幕後結果!$AJ$2+幕後結果!$AJ$4*幕後結果_最佳化!$V1956)*12/3</f>
        <v>0.95402286046792328</v>
      </c>
      <c r="AI955" s="96">
        <f>(幕後結果!$AK$2+幕後結果!$AK$4*幕後結果_最佳化!$W1956)*12/3</f>
        <v>0.7459968266579029</v>
      </c>
      <c r="AJ955" s="56"/>
      <c r="AK955" s="56"/>
      <c r="AL955" s="56"/>
      <c r="AM955" s="104">
        <v>954</v>
      </c>
      <c r="AN955" s="122">
        <f t="shared" si="183"/>
        <v>2.4377698405837832E-2</v>
      </c>
      <c r="AO955" s="122">
        <f t="shared" si="184"/>
        <v>0.21103543687846768</v>
      </c>
      <c r="AP955" s="122">
        <f t="shared" si="185"/>
        <v>0.21610224433988309</v>
      </c>
      <c r="AQ955" s="122">
        <f t="shared" si="186"/>
        <v>9.4951002623473252E-2</v>
      </c>
      <c r="AR955" s="122">
        <f t="shared" si="187"/>
        <v>6.1675727025166972E-2</v>
      </c>
      <c r="AS955" s="122">
        <f t="shared" si="188"/>
        <v>2.3337491003560053E-2</v>
      </c>
      <c r="AT955" s="122">
        <f t="shared" si="189"/>
        <v>3.1061414379934541E-2</v>
      </c>
      <c r="AU955" s="122">
        <f t="shared" si="190"/>
        <v>4.0595120274973737E-2</v>
      </c>
      <c r="AV955" s="122">
        <f t="shared" si="191"/>
        <v>0.11682269061637567</v>
      </c>
      <c r="AW955" s="122">
        <f t="shared" si="192"/>
        <v>0.18004117445232723</v>
      </c>
      <c r="AX955" s="122">
        <f t="shared" si="193"/>
        <v>1</v>
      </c>
      <c r="AY955" s="122">
        <f>SUMPRODUCT(AN955:AW955,幕後結果_最佳化!$Z$1005:$AI$1005)</f>
        <v>-0.13707090278100478</v>
      </c>
      <c r="AZ955" s="122">
        <f>(SUMPRODUCT(AN955:AW955,MMULT(AN955:AW955,幕後結果!$AB$9:$AK$18)))*252</f>
        <v>8.6441375062950909E-2</v>
      </c>
      <c r="BA955" s="122">
        <f t="shared" si="194"/>
        <v>0.29400914112141296</v>
      </c>
      <c r="BB955" s="98">
        <f t="shared" si="195"/>
        <v>-0.61212689542426379</v>
      </c>
      <c r="BC955" s="56"/>
      <c r="BD955" s="56"/>
    </row>
    <row r="956" spans="1:56">
      <c r="A956" s="91">
        <v>955</v>
      </c>
      <c r="B956" s="122">
        <v>0.53729823647799058</v>
      </c>
      <c r="C956" s="122">
        <v>0.91717304650502784</v>
      </c>
      <c r="D956" s="122">
        <v>0.90723808463080058</v>
      </c>
      <c r="E956" s="122">
        <v>0.70298013345382415</v>
      </c>
      <c r="F956" s="122">
        <v>0.73093412498671584</v>
      </c>
      <c r="G956" s="122">
        <v>0.45297527801577542</v>
      </c>
      <c r="H956" s="122">
        <v>0.64232807452068141</v>
      </c>
      <c r="I956" s="122">
        <v>0.81695391001293571</v>
      </c>
      <c r="J956" s="122">
        <v>0.30940662772924377</v>
      </c>
      <c r="K956" s="100">
        <v>0.67497393790079707</v>
      </c>
      <c r="L956" s="101"/>
      <c r="M956" s="102">
        <v>955</v>
      </c>
      <c r="N956" s="125">
        <v>9.3629434402620379E-2</v>
      </c>
      <c r="O956" s="125">
        <v>1.3863046191541608</v>
      </c>
      <c r="P956" s="125">
        <v>1.3239374154274535</v>
      </c>
      <c r="Q956" s="125">
        <v>0.53299111167722968</v>
      </c>
      <c r="R956" s="125">
        <v>0.61564059862890819</v>
      </c>
      <c r="S956" s="125">
        <v>-0.1181477920414061</v>
      </c>
      <c r="T956" s="125">
        <v>0.36468862454226236</v>
      </c>
      <c r="U956" s="122">
        <v>0.9038175013808637</v>
      </c>
      <c r="V956" s="122">
        <v>-0.49753297495479876</v>
      </c>
      <c r="W956" s="94">
        <v>0.45368977945462718</v>
      </c>
      <c r="X956" s="56"/>
      <c r="Y956" s="95">
        <v>955</v>
      </c>
      <c r="Z956" s="122">
        <f>(幕後結果!$AB$2+幕後結果!$AB$4*幕後結果_最佳化!$N1957)*12/3</f>
        <v>-1.7314727125256244</v>
      </c>
      <c r="AA956" s="122">
        <f>(幕後結果!$AC$2+幕後結果!$AC$4*幕後結果_最佳化!$O1957)*12/3</f>
        <v>1.4677289992652762</v>
      </c>
      <c r="AB956" s="122">
        <f>(幕後結果!$AD$2+幕後結果!$AD$4*幕後結果_最佳化!$P1957)*12/3</f>
        <v>2.0971511950726778</v>
      </c>
      <c r="AC956" s="122">
        <f>(幕後結果!$AE$2+幕後結果!$AE$4*幕後結果_最佳化!$Q1957)*12/3</f>
        <v>2.0446473414533179</v>
      </c>
      <c r="AD956" s="122">
        <f>(幕後結果!$AF$2+幕後結果!$AF$4*幕後結果_最佳化!$R1957)*12/3</f>
        <v>3.0113487537503292</v>
      </c>
      <c r="AE956" s="122">
        <f>(幕後結果!$AG$2+幕後結果!$AG$4*幕後結果_最佳化!$S1957)*12/3</f>
        <v>-7.8342988155660126E-2</v>
      </c>
      <c r="AF956" s="122">
        <f>(幕後結果!$AH$2+幕後結果!$AH$4*幕後結果_最佳化!$T1957)*12/3</f>
        <v>0.94053455983618706</v>
      </c>
      <c r="AG956" s="122">
        <f>(幕後結果!$AI$2+幕後結果!$AI$4*幕後結果_最佳化!$U1957)*12/3</f>
        <v>1.6735515800005611</v>
      </c>
      <c r="AH956" s="122">
        <f>(幕後結果!$AJ$2+幕後結果!$AJ$4*幕後結果_最佳化!$V1957)*12/3</f>
        <v>0.2425804794865648</v>
      </c>
      <c r="AI956" s="96">
        <f>(幕後結果!$AK$2+幕後結果!$AK$4*幕後結果_最佳化!$W1957)*12/3</f>
        <v>0.73862825064289206</v>
      </c>
      <c r="AJ956" s="56"/>
      <c r="AK956" s="56"/>
      <c r="AL956" s="56"/>
      <c r="AM956" s="104">
        <v>955</v>
      </c>
      <c r="AN956" s="122">
        <f t="shared" si="183"/>
        <v>5.2976599781552766E-2</v>
      </c>
      <c r="AO956" s="122">
        <f t="shared" si="184"/>
        <v>0.17189096627993108</v>
      </c>
      <c r="AP956" s="122">
        <f t="shared" si="185"/>
        <v>0.10322175988048189</v>
      </c>
      <c r="AQ956" s="122">
        <f t="shared" si="186"/>
        <v>0.11984466979156574</v>
      </c>
      <c r="AR956" s="122">
        <f t="shared" si="187"/>
        <v>0.17788622166748191</v>
      </c>
      <c r="AS956" s="122">
        <f t="shared" si="188"/>
        <v>0.11222808397002249</v>
      </c>
      <c r="AT956" s="122">
        <f t="shared" si="189"/>
        <v>5.4902301705232776E-2</v>
      </c>
      <c r="AU956" s="122">
        <f t="shared" si="190"/>
        <v>0.10856326996967541</v>
      </c>
      <c r="AV956" s="122">
        <f t="shared" si="191"/>
        <v>1.2688732894917679E-2</v>
      </c>
      <c r="AW956" s="122">
        <f t="shared" si="192"/>
        <v>8.579739405913836E-2</v>
      </c>
      <c r="AX956" s="122">
        <f t="shared" si="193"/>
        <v>1</v>
      </c>
      <c r="AY956" s="122">
        <f>SUMPRODUCT(AN956:AW956,幕後結果_最佳化!$Z$1005:$AI$1005)</f>
        <v>-3.0981098705470084E-2</v>
      </c>
      <c r="AZ956" s="122">
        <f>(SUMPRODUCT(AN956:AW956,MMULT(AN956:AW956,幕後結果!$AB$9:$AK$18)))*252</f>
        <v>8.5827822904684617E-2</v>
      </c>
      <c r="BA956" s="122">
        <f t="shared" si="194"/>
        <v>0.29296385938317482</v>
      </c>
      <c r="BB956" s="98">
        <f t="shared" si="195"/>
        <v>-0.25218502671634702</v>
      </c>
      <c r="BC956" s="56"/>
      <c r="BD956" s="56"/>
    </row>
    <row r="957" spans="1:56">
      <c r="A957" s="91">
        <v>956</v>
      </c>
      <c r="B957" s="122">
        <v>0.59058688768241563</v>
      </c>
      <c r="C957" s="122">
        <v>0.33921779917496586</v>
      </c>
      <c r="D957" s="122">
        <v>0.26996375730035838</v>
      </c>
      <c r="E957" s="122">
        <v>0.93086700450483906</v>
      </c>
      <c r="F957" s="122">
        <v>0.94408288187403611</v>
      </c>
      <c r="G957" s="122">
        <v>0.64873749683648096</v>
      </c>
      <c r="H957" s="122">
        <v>0.3013474685151476</v>
      </c>
      <c r="I957" s="122">
        <v>0.79981576541445976</v>
      </c>
      <c r="J957" s="122">
        <v>0.63155174896047339</v>
      </c>
      <c r="K957" s="100">
        <v>0.17036579631602899</v>
      </c>
      <c r="L957" s="101"/>
      <c r="M957" s="102">
        <v>956</v>
      </c>
      <c r="N957" s="125">
        <v>0.22905492769881339</v>
      </c>
      <c r="O957" s="125">
        <v>-0.41459883884808296</v>
      </c>
      <c r="P957" s="125">
        <v>-0.61292260664672893</v>
      </c>
      <c r="Q957" s="125">
        <v>1.4822793106939141</v>
      </c>
      <c r="R957" s="125">
        <v>1.5900025233670037</v>
      </c>
      <c r="S957" s="125">
        <v>0.38191420113601687</v>
      </c>
      <c r="T957" s="125">
        <v>-0.52052897662057951</v>
      </c>
      <c r="U957" s="122">
        <v>0.84096334553368057</v>
      </c>
      <c r="V957" s="122">
        <v>0.33596600491689055</v>
      </c>
      <c r="W957" s="94">
        <v>-0.95272071927214219</v>
      </c>
      <c r="X957" s="56"/>
      <c r="Y957" s="95">
        <v>956</v>
      </c>
      <c r="Z957" s="122">
        <f>(幕後結果!$AB$2+幕後結果!$AB$4*幕後結果_最佳化!$N1958)*12/3</f>
        <v>-1.5927616021206541</v>
      </c>
      <c r="AA957" s="122">
        <f>(幕後結果!$AC$2+幕後結果!$AC$4*幕後結果_最佳化!$O1958)*12/3</f>
        <v>-0.43467417031282657</v>
      </c>
      <c r="AB957" s="122">
        <f>(幕後結果!$AD$2+幕後結果!$AD$4*幕後結果_最佳化!$P1958)*12/3</f>
        <v>-0.89073576134918264</v>
      </c>
      <c r="AC957" s="122">
        <f>(幕後結果!$AE$2+幕後結果!$AE$4*幕後結果_最佳化!$Q1958)*12/3</f>
        <v>1.4583354132783646</v>
      </c>
      <c r="AD957" s="122">
        <f>(幕後結果!$AF$2+幕後結果!$AF$4*幕後結果_最佳化!$R1958)*12/3</f>
        <v>4.1686184873070466</v>
      </c>
      <c r="AE957" s="122">
        <f>(幕後結果!$AG$2+幕後結果!$AG$4*幕後結果_最佳化!$S1958)*12/3</f>
        <v>0.37741953297659681</v>
      </c>
      <c r="AF957" s="122">
        <f>(幕後結果!$AH$2+幕後結果!$AH$4*幕後結果_最佳化!$T1958)*12/3</f>
        <v>-0.27455715228049704</v>
      </c>
      <c r="AG957" s="122">
        <f>(幕後結果!$AI$2+幕後結果!$AI$4*幕後結果_最佳化!$U1958)*12/3</f>
        <v>0.50307031442045291</v>
      </c>
      <c r="AH957" s="122">
        <f>(幕後結果!$AJ$2+幕後結果!$AJ$4*幕後結果_最佳化!$V1958)*12/3</f>
        <v>1.085914502038331</v>
      </c>
      <c r="AI957" s="96">
        <f>(幕後結果!$AK$2+幕後結果!$AK$4*幕後結果_最佳化!$W1958)*12/3</f>
        <v>-1.8907921653529154</v>
      </c>
      <c r="AJ957" s="56"/>
      <c r="AK957" s="56"/>
      <c r="AL957" s="56"/>
      <c r="AM957" s="104">
        <v>956</v>
      </c>
      <c r="AN957" s="122">
        <f t="shared" si="183"/>
        <v>8.4069360263989992E-2</v>
      </c>
      <c r="AO957" s="122">
        <f t="shared" si="184"/>
        <v>8.8184795440296136E-3</v>
      </c>
      <c r="AP957" s="122">
        <f t="shared" si="185"/>
        <v>0.22500374241762328</v>
      </c>
      <c r="AQ957" s="122">
        <f t="shared" si="186"/>
        <v>0.1417638573131958</v>
      </c>
      <c r="AR957" s="122">
        <f t="shared" si="187"/>
        <v>7.1793149928148448E-2</v>
      </c>
      <c r="AS957" s="122">
        <f t="shared" si="188"/>
        <v>0.10326237657825853</v>
      </c>
      <c r="AT957" s="122">
        <f t="shared" si="189"/>
        <v>0.1552922676858868</v>
      </c>
      <c r="AU957" s="122">
        <f t="shared" si="190"/>
        <v>2.3907853581673584E-2</v>
      </c>
      <c r="AV957" s="122">
        <f t="shared" si="191"/>
        <v>1.4450811167634628E-2</v>
      </c>
      <c r="AW957" s="122">
        <f t="shared" si="192"/>
        <v>0.17163810151955938</v>
      </c>
      <c r="AX957" s="122">
        <f t="shared" si="193"/>
        <v>1</v>
      </c>
      <c r="AY957" s="122">
        <f>SUMPRODUCT(AN957:AW957,幕後結果_最佳化!$Z$1005:$AI$1005)</f>
        <v>-0.28836027834148503</v>
      </c>
      <c r="AZ957" s="122">
        <f>(SUMPRODUCT(AN957:AW957,MMULT(AN957:AW957,幕後結果!$AB$9:$AK$18)))*252</f>
        <v>7.8900063961031525E-2</v>
      </c>
      <c r="BA957" s="122">
        <f t="shared" si="194"/>
        <v>0.28089155195739068</v>
      </c>
      <c r="BB957" s="98">
        <f t="shared" si="195"/>
        <v>-1.1793173416327414</v>
      </c>
      <c r="BC957" s="56"/>
      <c r="BD957" s="56"/>
    </row>
    <row r="958" spans="1:56">
      <c r="A958" s="91">
        <v>957</v>
      </c>
      <c r="B958" s="122">
        <v>6.8279946856508511E-2</v>
      </c>
      <c r="C958" s="122">
        <v>0.68643255354909027</v>
      </c>
      <c r="D958" s="122">
        <v>9.899307049758499E-2</v>
      </c>
      <c r="E958" s="122">
        <v>0.87492922352826219</v>
      </c>
      <c r="F958" s="122">
        <v>0.21453616137670672</v>
      </c>
      <c r="G958" s="122">
        <v>0.27364253202850497</v>
      </c>
      <c r="H958" s="122">
        <v>0.8042376254324759</v>
      </c>
      <c r="I958" s="122">
        <v>0.40078647766407327</v>
      </c>
      <c r="J958" s="122">
        <v>0.38283811670378065</v>
      </c>
      <c r="K958" s="100">
        <v>0.90629576846788651</v>
      </c>
      <c r="L958" s="101"/>
      <c r="M958" s="102">
        <v>957</v>
      </c>
      <c r="N958" s="125">
        <v>-1.4887246403984868</v>
      </c>
      <c r="O958" s="125">
        <v>0.48576344770633728</v>
      </c>
      <c r="P958" s="125">
        <v>-1.2873103399504133</v>
      </c>
      <c r="Q958" s="125">
        <v>1.1500056287761811</v>
      </c>
      <c r="R958" s="125">
        <v>-0.79078010287486733</v>
      </c>
      <c r="S958" s="125">
        <v>-0.60183336388647912</v>
      </c>
      <c r="T958" s="125">
        <v>0.85685549912740921</v>
      </c>
      <c r="U958" s="122">
        <v>-0.25131192605900093</v>
      </c>
      <c r="V958" s="122">
        <v>-0.29803528463255519</v>
      </c>
      <c r="W958" s="94">
        <v>1.3182843942668863</v>
      </c>
      <c r="X958" s="56"/>
      <c r="Y958" s="95">
        <v>957</v>
      </c>
      <c r="Z958" s="122">
        <f>(幕後結果!$AB$2+幕後結果!$AB$4*幕後結果_最佳化!$N1959)*12/3</f>
        <v>-3.352216971432902</v>
      </c>
      <c r="AA958" s="122">
        <f>(幕後結果!$AC$2+幕後結果!$AC$4*幕後結果_最佳化!$O1959)*12/3</f>
        <v>0.48898440171302165</v>
      </c>
      <c r="AB958" s="122">
        <f>(幕後結果!$AD$2+幕後結果!$AD$4*幕後結果_最佳化!$P1959)*12/3</f>
        <v>-1.5854970627350446</v>
      </c>
      <c r="AC958" s="122">
        <f>(幕後結果!$AE$2+幕後結果!$AE$4*幕後結果_最佳化!$Q1959)*12/3</f>
        <v>0.76661075743605833</v>
      </c>
      <c r="AD958" s="122">
        <f>(幕後結果!$AF$2+幕後結果!$AF$4*幕後結果_最佳化!$R1959)*12/3</f>
        <v>-0.69854101255378909</v>
      </c>
      <c r="AE958" s="122">
        <f>(幕後結果!$AG$2+幕後結果!$AG$4*幕後結果_最佳化!$S1959)*12/3</f>
        <v>-0.20015718895467616</v>
      </c>
      <c r="AF958" s="122">
        <f>(幕後結果!$AH$2+幕後結果!$AH$4*幕後結果_最佳化!$T1959)*12/3</f>
        <v>0.83835971770455175</v>
      </c>
      <c r="AG958" s="122">
        <f>(幕後結果!$AI$2+幕後結果!$AI$4*幕後結果_最佳化!$U1959)*12/3</f>
        <v>-1.0905468598981818</v>
      </c>
      <c r="AH958" s="122">
        <f>(幕後結果!$AJ$2+幕後結果!$AJ$4*幕後結果_最佳化!$V1959)*12/3</f>
        <v>0.43724873720452595</v>
      </c>
      <c r="AI958" s="96">
        <f>(幕後結果!$AK$2+幕後結果!$AK$4*幕後結果_最佳化!$W1959)*12/3</f>
        <v>-1.2991700763532745</v>
      </c>
      <c r="AJ958" s="56"/>
      <c r="AK958" s="56"/>
      <c r="AL958" s="56"/>
      <c r="AM958" s="104">
        <v>957</v>
      </c>
      <c r="AN958" s="122">
        <f t="shared" si="183"/>
        <v>0.11186802693399157</v>
      </c>
      <c r="AO958" s="122">
        <f t="shared" si="184"/>
        <v>0.16146978244786711</v>
      </c>
      <c r="AP958" s="122">
        <f t="shared" si="185"/>
        <v>0.11427495663983518</v>
      </c>
      <c r="AQ958" s="122">
        <f t="shared" si="186"/>
        <v>9.9556375508103798E-2</v>
      </c>
      <c r="AR958" s="122">
        <f t="shared" si="187"/>
        <v>3.1356939413710053E-2</v>
      </c>
      <c r="AS958" s="122">
        <f t="shared" si="188"/>
        <v>0.11798505807364322</v>
      </c>
      <c r="AT958" s="122">
        <f t="shared" si="189"/>
        <v>5.2902942913566613E-2</v>
      </c>
      <c r="AU958" s="122">
        <f t="shared" si="190"/>
        <v>0.11756997958753349</v>
      </c>
      <c r="AV958" s="122">
        <f t="shared" si="191"/>
        <v>4.6167719120075994E-2</v>
      </c>
      <c r="AW958" s="122">
        <f t="shared" si="192"/>
        <v>0.14684821936167297</v>
      </c>
      <c r="AX958" s="122">
        <f t="shared" si="193"/>
        <v>1</v>
      </c>
      <c r="AY958" s="122">
        <f>SUMPRODUCT(AN958:AW958,幕後結果_最佳化!$Z$1005:$AI$1005)</f>
        <v>-0.37021433023612266</v>
      </c>
      <c r="AZ958" s="122">
        <f>(SUMPRODUCT(AN958:AW958,MMULT(AN958:AW958,幕後結果!$AB$9:$AK$18)))*252</f>
        <v>7.0013968615532829E-2</v>
      </c>
      <c r="BA958" s="122">
        <f t="shared" si="194"/>
        <v>0.26460152799168191</v>
      </c>
      <c r="BB958" s="98">
        <f t="shared" si="195"/>
        <v>-1.561269632007225</v>
      </c>
      <c r="BC958" s="56"/>
      <c r="BD958" s="56"/>
    </row>
    <row r="959" spans="1:56">
      <c r="A959" s="91">
        <v>958</v>
      </c>
      <c r="B959" s="122">
        <v>0.23878057539633568</v>
      </c>
      <c r="C959" s="122">
        <v>0.93150494773935311</v>
      </c>
      <c r="D959" s="122">
        <v>0.77031848064962438</v>
      </c>
      <c r="E959" s="122">
        <v>0.93483670845591349</v>
      </c>
      <c r="F959" s="122">
        <v>0.39718206264579026</v>
      </c>
      <c r="G959" s="122">
        <v>0.64285438174955822</v>
      </c>
      <c r="H959" s="122">
        <v>0.92719338800241347</v>
      </c>
      <c r="I959" s="122">
        <v>0.92817888897382628</v>
      </c>
      <c r="J959" s="122">
        <v>0.63513640364905344</v>
      </c>
      <c r="K959" s="100">
        <v>0.18023285736063155</v>
      </c>
      <c r="L959" s="101"/>
      <c r="M959" s="102">
        <v>958</v>
      </c>
      <c r="N959" s="125">
        <v>-0.71023059563071178</v>
      </c>
      <c r="O959" s="125">
        <v>1.4870935511893244</v>
      </c>
      <c r="P959" s="125">
        <v>0.73989610386528959</v>
      </c>
      <c r="Q959" s="125">
        <v>1.5128152930812275</v>
      </c>
      <c r="R959" s="125">
        <v>-0.26064779876220201</v>
      </c>
      <c r="S959" s="125">
        <v>0.36609895601606501</v>
      </c>
      <c r="T959" s="125">
        <v>1.4552024458213313</v>
      </c>
      <c r="U959" s="122">
        <v>1.4623613237253734</v>
      </c>
      <c r="V959" s="122">
        <v>0.34548844895549063</v>
      </c>
      <c r="W959" s="94">
        <v>-0.91447803429508001</v>
      </c>
      <c r="X959" s="56"/>
      <c r="Y959" s="95">
        <v>958</v>
      </c>
      <c r="Z959" s="122">
        <f>(幕後結果!$AB$2+幕後結果!$AB$4*幕後結果_最佳化!$N1960)*12/3</f>
        <v>-2.5548355422420492</v>
      </c>
      <c r="AA959" s="122">
        <f>(幕後結果!$AC$2+幕後結果!$AC$4*幕後結果_最佳化!$O1960)*12/3</f>
        <v>1.5609525224513181</v>
      </c>
      <c r="AB959" s="122">
        <f>(幕後結果!$AD$2+幕後結果!$AD$4*幕後結果_最佳化!$P1960)*12/3</f>
        <v>1.3231328827996589</v>
      </c>
      <c r="AC959" s="122">
        <f>(幕後結果!$AE$2+幕後結果!$AE$4*幕後結果_最佳化!$Q1960)*12/3</f>
        <v>2.6847175607614164</v>
      </c>
      <c r="AD959" s="122">
        <f>(幕後結果!$AF$2+幕後結果!$AF$4*幕後結果_最佳化!$R1960)*12/3</f>
        <v>1.3398289487755408</v>
      </c>
      <c r="AE959" s="122">
        <f>(幕後結果!$AG$2+幕後結果!$AG$4*幕後結果_最佳化!$S1960)*12/3</f>
        <v>0.44261229186003748</v>
      </c>
      <c r="AF959" s="122">
        <f>(幕後結果!$AH$2+幕後結果!$AH$4*幕後結果_最佳化!$T1960)*12/3</f>
        <v>1.7690251314537229</v>
      </c>
      <c r="AG959" s="122">
        <f>(幕後結果!$AI$2+幕後結果!$AI$4*幕後結果_最佳化!$U1960)*12/3</f>
        <v>1.6495927113367952</v>
      </c>
      <c r="AH959" s="122">
        <f>(幕後結果!$AJ$2+幕後結果!$AJ$4*幕後結果_最佳化!$V1960)*12/3</f>
        <v>0.98396156388760503</v>
      </c>
      <c r="AI959" s="96">
        <f>(幕後結果!$AK$2+幕後結果!$AK$4*幕後結果_最佳化!$W1960)*12/3</f>
        <v>-1.4183360556865114</v>
      </c>
      <c r="AJ959" s="56"/>
      <c r="AK959" s="56"/>
      <c r="AL959" s="56"/>
      <c r="AM959" s="104">
        <v>958</v>
      </c>
      <c r="AN959" s="122">
        <f t="shared" si="183"/>
        <v>0.11832132686410156</v>
      </c>
      <c r="AO959" s="122">
        <f t="shared" si="184"/>
        <v>7.1733860825199548E-3</v>
      </c>
      <c r="AP959" s="122">
        <f t="shared" si="185"/>
        <v>0.14003201471351531</v>
      </c>
      <c r="AQ959" s="122">
        <f t="shared" si="186"/>
        <v>0.10214957723369747</v>
      </c>
      <c r="AR959" s="122">
        <f t="shared" si="187"/>
        <v>0.23390758479204862</v>
      </c>
      <c r="AS959" s="122">
        <f t="shared" si="188"/>
        <v>8.185387150186875E-2</v>
      </c>
      <c r="AT959" s="122">
        <f t="shared" si="189"/>
        <v>1.8927560120626449E-2</v>
      </c>
      <c r="AU959" s="122">
        <f t="shared" si="190"/>
        <v>0.15790237392165501</v>
      </c>
      <c r="AV959" s="122">
        <f t="shared" si="191"/>
        <v>3.4735035812931581E-2</v>
      </c>
      <c r="AW959" s="122">
        <f t="shared" si="192"/>
        <v>0.10499726895703515</v>
      </c>
      <c r="AX959" s="122">
        <f t="shared" si="193"/>
        <v>1</v>
      </c>
      <c r="AY959" s="122">
        <f>SUMPRODUCT(AN959:AW959,幕後結果_最佳化!$Z$1005:$AI$1005)</f>
        <v>-0.13611497053804708</v>
      </c>
      <c r="AZ959" s="122">
        <f>(SUMPRODUCT(AN959:AW959,MMULT(AN959:AW959,幕後結果!$AB$9:$AK$18)))*252</f>
        <v>0.10451227914424301</v>
      </c>
      <c r="BA959" s="122">
        <f t="shared" si="194"/>
        <v>0.32328358935189239</v>
      </c>
      <c r="BB959" s="98">
        <f t="shared" si="195"/>
        <v>-0.55373973945578248</v>
      </c>
      <c r="BC959" s="56"/>
      <c r="BD959" s="56"/>
    </row>
    <row r="960" spans="1:56">
      <c r="A960" s="91">
        <v>959</v>
      </c>
      <c r="B960" s="122">
        <v>0.25439561385765952</v>
      </c>
      <c r="C960" s="122">
        <v>0.897986225221995</v>
      </c>
      <c r="D960" s="122">
        <v>0.75005728077581924</v>
      </c>
      <c r="E960" s="122">
        <v>0.6679564810552876</v>
      </c>
      <c r="F960" s="122">
        <v>0.61904652577893415</v>
      </c>
      <c r="G960" s="122">
        <v>0.4845075206224827</v>
      </c>
      <c r="H960" s="122">
        <v>0.12705684546142426</v>
      </c>
      <c r="I960" s="122">
        <v>0.70384522897253454</v>
      </c>
      <c r="J960" s="122">
        <v>0.78678275396416031</v>
      </c>
      <c r="K960" s="100">
        <v>0.20768091625124852</v>
      </c>
      <c r="L960" s="101"/>
      <c r="M960" s="102">
        <v>959</v>
      </c>
      <c r="N960" s="125">
        <v>-0.66072104074027516</v>
      </c>
      <c r="O960" s="125">
        <v>1.2701602615733503</v>
      </c>
      <c r="P960" s="125">
        <v>0.67467001602885879</v>
      </c>
      <c r="Q960" s="125">
        <v>0.43427736608484452</v>
      </c>
      <c r="R960" s="125">
        <v>0.30297757892669741</v>
      </c>
      <c r="S960" s="125">
        <v>-3.8843652715386402E-2</v>
      </c>
      <c r="T960" s="125">
        <v>-1.1404144131721321</v>
      </c>
      <c r="U960" s="122">
        <v>0.53549221119919976</v>
      </c>
      <c r="V960" s="122">
        <v>0.79530777479272208</v>
      </c>
      <c r="W960" s="94">
        <v>-0.81449430660087485</v>
      </c>
      <c r="X960" s="56"/>
      <c r="Y960" s="95">
        <v>959</v>
      </c>
      <c r="Z960" s="122">
        <f>(幕後結果!$AB$2+幕後結果!$AB$4*幕後結果_最佳化!$N1961)*12/3</f>
        <v>-2.504124814391953</v>
      </c>
      <c r="AA960" s="122">
        <f>(幕後結果!$AC$2+幕後結果!$AC$4*幕後結果_最佳化!$O1961)*12/3</f>
        <v>1.3323449914278058</v>
      </c>
      <c r="AB960" s="122">
        <f>(幕後結果!$AD$2+幕後結果!$AD$4*幕後結果_最佳化!$P1961)*12/3</f>
        <v>1.1619496976522776</v>
      </c>
      <c r="AC960" s="122">
        <f>(幕後結果!$AE$2+幕後結果!$AE$4*幕後結果_最佳化!$Q1961)*12/3</f>
        <v>1.4307932995803563</v>
      </c>
      <c r="AD960" s="122">
        <f>(幕後結果!$AF$2+幕後結果!$AF$4*幕後結果_最佳化!$R1961)*12/3</f>
        <v>2.0429836941578392</v>
      </c>
      <c r="AE960" s="122">
        <f>(幕後結果!$AG$2+幕後結果!$AG$4*幕後結果_最佳化!$S1961)*12/3</f>
        <v>-5.1994297417987695E-2</v>
      </c>
      <c r="AF960" s="122">
        <f>(幕後結果!$AH$2+幕後結果!$AH$4*幕後結果_最佳化!$T1961)*12/3</f>
        <v>-0.64463861752955376</v>
      </c>
      <c r="AG960" s="122">
        <f>(幕後結果!$AI$2+幕後結果!$AI$4*幕後結果_最佳化!$U1961)*12/3</f>
        <v>1.215493847704443</v>
      </c>
      <c r="AH960" s="122">
        <f>(幕後結果!$AJ$2+幕後結果!$AJ$4*幕後結果_最佳化!$V1961)*12/3</f>
        <v>1.2675059859632076</v>
      </c>
      <c r="AI960" s="96">
        <f>(幕後結果!$AK$2+幕後結果!$AK$4*幕後結果_最佳化!$W1961)*12/3</f>
        <v>-1.4205865871556675</v>
      </c>
      <c r="AJ960" s="56"/>
      <c r="AK960" s="56"/>
      <c r="AL960" s="56"/>
      <c r="AM960" s="104">
        <v>959</v>
      </c>
      <c r="AN960" s="122">
        <f t="shared" si="183"/>
        <v>0.18435698234061201</v>
      </c>
      <c r="AO960" s="122">
        <f t="shared" si="184"/>
        <v>2.2964199263994196E-2</v>
      </c>
      <c r="AP960" s="122">
        <f t="shared" si="185"/>
        <v>0.12875956205196987</v>
      </c>
      <c r="AQ960" s="122">
        <f t="shared" si="186"/>
        <v>0.12553457791782124</v>
      </c>
      <c r="AR960" s="122">
        <f t="shared" si="187"/>
        <v>5.8468717222454572E-2</v>
      </c>
      <c r="AS960" s="122">
        <f t="shared" si="188"/>
        <v>0.16525188429662899</v>
      </c>
      <c r="AT960" s="122">
        <f t="shared" si="189"/>
        <v>6.7725466842223275E-2</v>
      </c>
      <c r="AU960" s="122">
        <f t="shared" si="190"/>
        <v>5.9942135598985591E-2</v>
      </c>
      <c r="AV960" s="122">
        <f t="shared" si="191"/>
        <v>3.2118311271434482E-3</v>
      </c>
      <c r="AW960" s="122">
        <f t="shared" si="192"/>
        <v>0.18378464333816671</v>
      </c>
      <c r="AX960" s="122">
        <f t="shared" si="193"/>
        <v>0.99999999999999978</v>
      </c>
      <c r="AY960" s="122">
        <f>SUMPRODUCT(AN960:AW960,幕後結果_最佳化!$Z$1005:$AI$1005)</f>
        <v>-0.55631726232310807</v>
      </c>
      <c r="AZ960" s="122">
        <f>(SUMPRODUCT(AN960:AW960,MMULT(AN960:AW960,幕後結果!$AB$9:$AK$18)))*252</f>
        <v>7.0844703018738478E-2</v>
      </c>
      <c r="BA960" s="122">
        <f t="shared" si="194"/>
        <v>0.26616668277366812</v>
      </c>
      <c r="BB960" s="98">
        <f t="shared" si="195"/>
        <v>-2.2512857585284101</v>
      </c>
      <c r="BC960" s="56"/>
      <c r="BD960" s="56"/>
    </row>
    <row r="961" spans="1:56">
      <c r="A961" s="91">
        <v>960</v>
      </c>
      <c r="B961" s="122">
        <v>0.71776524016877974</v>
      </c>
      <c r="C961" s="122">
        <v>0.42024694178491084</v>
      </c>
      <c r="D961" s="122">
        <v>0.39863372494938099</v>
      </c>
      <c r="E961" s="122">
        <v>0.33762523142935197</v>
      </c>
      <c r="F961" s="122">
        <v>5.3490970946309391E-2</v>
      </c>
      <c r="G961" s="122">
        <v>0.81068162270932209</v>
      </c>
      <c r="H961" s="122">
        <v>1.2780899354659869E-2</v>
      </c>
      <c r="I961" s="122">
        <v>0.54951328703428137</v>
      </c>
      <c r="J961" s="122">
        <v>6.5625579777017995E-2</v>
      </c>
      <c r="K961" s="100">
        <v>0.81015424952347237</v>
      </c>
      <c r="L961" s="101"/>
      <c r="M961" s="102">
        <v>960</v>
      </c>
      <c r="N961" s="125">
        <v>0.57621551485097877</v>
      </c>
      <c r="O961" s="125">
        <v>-0.201261783347576</v>
      </c>
      <c r="P961" s="125">
        <v>-0.25688513015641334</v>
      </c>
      <c r="Q961" s="125">
        <v>-0.4189530258999864</v>
      </c>
      <c r="R961" s="125">
        <v>-1.6119080881578913</v>
      </c>
      <c r="S961" s="125">
        <v>0.88041089853365118</v>
      </c>
      <c r="T961" s="125">
        <v>-2.2328051169277132</v>
      </c>
      <c r="U961" s="122">
        <v>0.124431762495541</v>
      </c>
      <c r="V961" s="122">
        <v>-1.5091863810323225</v>
      </c>
      <c r="W961" s="94">
        <v>0.87846485722505463</v>
      </c>
      <c r="X961" s="56"/>
      <c r="Y961" s="95">
        <v>960</v>
      </c>
      <c r="Z961" s="122">
        <f>(幕後結果!$AB$2+幕後結果!$AB$4*幕後結果_最佳化!$N1962)*12/3</f>
        <v>-1.237178400164749</v>
      </c>
      <c r="AA961" s="122">
        <f>(幕後結果!$AC$2+幕後結果!$AC$4*幕後結果_最佳化!$O1962)*12/3</f>
        <v>-0.2032715562658238</v>
      </c>
      <c r="AB961" s="122">
        <f>(幕後結果!$AD$2+幕後結果!$AD$4*幕後結果_最佳化!$P1962)*12/3</f>
        <v>-0.32427041440255194</v>
      </c>
      <c r="AC961" s="122">
        <f>(幕後結果!$AE$2+幕後結果!$AE$4*幕後結果_最佳化!$Q1962)*12/3</f>
        <v>-0.25519172802882356</v>
      </c>
      <c r="AD961" s="122">
        <f>(幕後結果!$AF$2+幕後結果!$AF$4*幕後結果_最佳化!$R1962)*12/3</f>
        <v>-1.9290903978044966</v>
      </c>
      <c r="AE961" s="122">
        <f>(幕後結果!$AG$2+幕後結果!$AG$4*幕後結果_最佳化!$S1962)*12/3</f>
        <v>0.57215309625785393</v>
      </c>
      <c r="AF961" s="122">
        <f>(幕後結果!$AH$2+幕後結果!$AH$4*幕後結果_最佳化!$T1962)*12/3</f>
        <v>-1.9911011143707766</v>
      </c>
      <c r="AG961" s="122">
        <f>(幕後結果!$AI$2+幕後結果!$AI$4*幕後結果_最佳化!$U1962)*12/3</f>
        <v>-0.18323431677590515</v>
      </c>
      <c r="AH961" s="122">
        <f>(幕後結果!$AJ$2+幕後結果!$AJ$4*幕後結果_最佳化!$V1962)*12/3</f>
        <v>4.9964248289397162E-2</v>
      </c>
      <c r="AI961" s="96">
        <f>(幕後結果!$AK$2+幕後結果!$AK$4*幕後結果_最佳化!$W1962)*12/3</f>
        <v>-0.5404041584568986</v>
      </c>
      <c r="AJ961" s="56"/>
      <c r="AK961" s="56"/>
      <c r="AL961" s="56"/>
      <c r="AM961" s="104">
        <v>960</v>
      </c>
      <c r="AN961" s="122">
        <f t="shared" si="183"/>
        <v>5.7906955381221571E-2</v>
      </c>
      <c r="AO961" s="122">
        <f t="shared" si="184"/>
        <v>0.14530755213425911</v>
      </c>
      <c r="AP961" s="122">
        <f t="shared" si="185"/>
        <v>0.12825861166114708</v>
      </c>
      <c r="AQ961" s="122">
        <f t="shared" si="186"/>
        <v>6.3217443240069018E-2</v>
      </c>
      <c r="AR961" s="122">
        <f t="shared" si="187"/>
        <v>0.15713600367044661</v>
      </c>
      <c r="AS961" s="122">
        <f t="shared" si="188"/>
        <v>4.6196384758540383E-2</v>
      </c>
      <c r="AT961" s="122">
        <f t="shared" si="189"/>
        <v>5.9307071065035966E-2</v>
      </c>
      <c r="AU961" s="122">
        <f t="shared" si="190"/>
        <v>0.18692874656811836</v>
      </c>
      <c r="AV961" s="122">
        <f t="shared" si="191"/>
        <v>7.2386164989392307E-2</v>
      </c>
      <c r="AW961" s="122">
        <f t="shared" si="192"/>
        <v>8.3355066531769689E-2</v>
      </c>
      <c r="AX961" s="122">
        <f t="shared" si="193"/>
        <v>1</v>
      </c>
      <c r="AY961" s="122">
        <f>SUMPRODUCT(AN961:AW961,幕後結果_最佳化!$Z$1005:$AI$1005)</f>
        <v>-3.7184231329727674E-2</v>
      </c>
      <c r="AZ961" s="122">
        <f>(SUMPRODUCT(AN961:AW961,MMULT(AN961:AW961,幕後結果!$AB$9:$AK$18)))*252</f>
        <v>8.459605048847782E-2</v>
      </c>
      <c r="BA961" s="122">
        <f t="shared" si="194"/>
        <v>0.29085400201557793</v>
      </c>
      <c r="BB961" s="98">
        <f t="shared" si="195"/>
        <v>-0.27534168612002946</v>
      </c>
      <c r="BC961" s="56"/>
      <c r="BD961" s="56"/>
    </row>
    <row r="962" spans="1:56">
      <c r="A962" s="91">
        <v>961</v>
      </c>
      <c r="B962" s="122">
        <v>0.71589766350267503</v>
      </c>
      <c r="C962" s="122">
        <v>0.6231227196869713</v>
      </c>
      <c r="D962" s="122">
        <v>0.89055062393119866</v>
      </c>
      <c r="E962" s="122">
        <v>0.7489543320981118</v>
      </c>
      <c r="F962" s="122">
        <v>0.91405864902575118</v>
      </c>
      <c r="G962" s="122">
        <v>0.8179273855976481</v>
      </c>
      <c r="H962" s="122">
        <v>0.11767302118813094</v>
      </c>
      <c r="I962" s="122">
        <v>0.6919558006685036</v>
      </c>
      <c r="J962" s="122">
        <v>0.47784337627165674</v>
      </c>
      <c r="K962" s="100">
        <v>0.85246088681567889</v>
      </c>
      <c r="L962" s="101"/>
      <c r="M962" s="102">
        <v>961</v>
      </c>
      <c r="N962" s="125">
        <v>0.57069756010370476</v>
      </c>
      <c r="O962" s="125">
        <v>0.31369254867168284</v>
      </c>
      <c r="P962" s="125">
        <v>1.2294616922693054</v>
      </c>
      <c r="Q962" s="125">
        <v>0.67120281473038101</v>
      </c>
      <c r="R962" s="125">
        <v>1.3661792714653458</v>
      </c>
      <c r="S962" s="125">
        <v>0.90749474187597456</v>
      </c>
      <c r="T962" s="125">
        <v>-1.186699829357917</v>
      </c>
      <c r="U962" s="122">
        <v>0.50140176389180757</v>
      </c>
      <c r="V962" s="122">
        <v>-5.5567001896943011E-2</v>
      </c>
      <c r="W962" s="94">
        <v>1.0470462960750762</v>
      </c>
      <c r="X962" s="56"/>
      <c r="Y962" s="95">
        <v>961</v>
      </c>
      <c r="Z962" s="122">
        <f>(幕後結果!$AB$2+幕後結果!$AB$4*幕後結果_最佳化!$N1963)*12/3</f>
        <v>-1.2428302284249182</v>
      </c>
      <c r="AA962" s="122">
        <f>(幕後結果!$AC$2+幕後結果!$AC$4*幕後結果_最佳化!$O1963)*12/3</f>
        <v>0.34125819996531898</v>
      </c>
      <c r="AB962" s="122">
        <f>(幕後結果!$AD$2+幕後結果!$AD$4*幕後結果_最佳化!$P1963)*12/3</f>
        <v>1.604589159920818</v>
      </c>
      <c r="AC962" s="122">
        <f>(幕後結果!$AE$2+幕後結果!$AE$4*幕後結果_最佳化!$Q1963)*12/3</f>
        <v>1.8529061462830594</v>
      </c>
      <c r="AD962" s="122">
        <f>(幕後結果!$AF$2+幕後結果!$AF$4*幕後結果_最佳化!$R1963)*12/3</f>
        <v>4.3773912082360713</v>
      </c>
      <c r="AE962" s="122">
        <f>(幕後結果!$AG$2+幕後結果!$AG$4*幕後結果_最佳化!$S1963)*12/3</f>
        <v>0.51721580446781512</v>
      </c>
      <c r="AF962" s="122">
        <f>(幕後結果!$AH$2+幕後結果!$AH$4*幕後結果_最佳化!$T1963)*12/3</f>
        <v>-0.69969726473418847</v>
      </c>
      <c r="AG962" s="122">
        <f>(幕後結果!$AI$2+幕後結果!$AI$4*幕後結果_最佳化!$U1963)*12/3</f>
        <v>1.0927334979550061</v>
      </c>
      <c r="AH962" s="122">
        <f>(幕後結果!$AJ$2+幕後結果!$AJ$4*幕後結果_最佳化!$V1963)*12/3</f>
        <v>0.86965205983257954</v>
      </c>
      <c r="AI962" s="96">
        <f>(幕後結果!$AK$2+幕後結果!$AK$4*幕後結果_最佳化!$W1963)*12/3</f>
        <v>1.1903893139219717</v>
      </c>
      <c r="AJ962" s="56"/>
      <c r="AK962" s="56"/>
      <c r="AL962" s="56"/>
      <c r="AM962" s="104">
        <v>961</v>
      </c>
      <c r="AN962" s="122">
        <f t="shared" si="183"/>
        <v>7.4333324020905797E-2</v>
      </c>
      <c r="AO962" s="122">
        <f t="shared" si="184"/>
        <v>0.10159813124052307</v>
      </c>
      <c r="AP962" s="122">
        <f t="shared" si="185"/>
        <v>9.5494730560258187E-2</v>
      </c>
      <c r="AQ962" s="122">
        <f t="shared" si="186"/>
        <v>0.1167942641403182</v>
      </c>
      <c r="AR962" s="122">
        <f t="shared" si="187"/>
        <v>0.12557867432442499</v>
      </c>
      <c r="AS962" s="122">
        <f t="shared" si="188"/>
        <v>6.4186695662104748E-2</v>
      </c>
      <c r="AT962" s="122">
        <f t="shared" si="189"/>
        <v>0.1215554010595407</v>
      </c>
      <c r="AU962" s="122">
        <f t="shared" si="190"/>
        <v>1.9873310977675154E-2</v>
      </c>
      <c r="AV962" s="122">
        <f t="shared" si="191"/>
        <v>0.1430784879177199</v>
      </c>
      <c r="AW962" s="122">
        <f t="shared" si="192"/>
        <v>0.1375069800965294</v>
      </c>
      <c r="AX962" s="122">
        <f t="shared" si="193"/>
        <v>1</v>
      </c>
      <c r="AY962" s="122">
        <f>SUMPRODUCT(AN962:AW962,幕後結果_最佳化!$Z$1005:$AI$1005)</f>
        <v>-4.1211434872168357E-2</v>
      </c>
      <c r="AZ962" s="122">
        <f>(SUMPRODUCT(AN962:AW962,MMULT(AN962:AW962,幕後結果!$AB$9:$AK$18)))*252</f>
        <v>6.2661134722825584E-2</v>
      </c>
      <c r="BA962" s="122">
        <f t="shared" si="194"/>
        <v>0.25032206199779033</v>
      </c>
      <c r="BB962" s="98">
        <f t="shared" si="195"/>
        <v>-0.33601287158185372</v>
      </c>
      <c r="BC962" s="56"/>
      <c r="BD962" s="56"/>
    </row>
    <row r="963" spans="1:56">
      <c r="A963" s="91">
        <v>962</v>
      </c>
      <c r="B963" s="122">
        <v>0.93499783141628745</v>
      </c>
      <c r="C963" s="122">
        <v>0.42992536381309199</v>
      </c>
      <c r="D963" s="122">
        <v>0.70680006099653303</v>
      </c>
      <c r="E963" s="122">
        <v>0.71025518645839258</v>
      </c>
      <c r="F963" s="122">
        <v>0.17734485198252314</v>
      </c>
      <c r="G963" s="122">
        <v>0.5966872331182933</v>
      </c>
      <c r="H963" s="122">
        <v>0.9710188549297154</v>
      </c>
      <c r="I963" s="122">
        <v>0.36916117125942405</v>
      </c>
      <c r="J963" s="122">
        <v>0.15481930216193374</v>
      </c>
      <c r="K963" s="100">
        <v>6.721868911076001E-2</v>
      </c>
      <c r="L963" s="101"/>
      <c r="M963" s="102">
        <v>962</v>
      </c>
      <c r="N963" s="125">
        <v>1.5140847846492282</v>
      </c>
      <c r="O963" s="125">
        <v>-0.17656418579910338</v>
      </c>
      <c r="P963" s="125">
        <v>0.54406044609248827</v>
      </c>
      <c r="Q963" s="125">
        <v>0.55413036987224595</v>
      </c>
      <c r="R963" s="125">
        <v>-0.92553111967794699</v>
      </c>
      <c r="S963" s="125">
        <v>0.24478161019056208</v>
      </c>
      <c r="T963" s="125">
        <v>1.8959830178557433</v>
      </c>
      <c r="U963" s="122">
        <v>-0.33407582425352328</v>
      </c>
      <c r="V963" s="122">
        <v>-1.0159806432121024</v>
      </c>
      <c r="W963" s="94">
        <v>-1.4968304605038394</v>
      </c>
      <c r="X963" s="56"/>
      <c r="Y963" s="95">
        <v>962</v>
      </c>
      <c r="Z963" s="122">
        <f>(幕後結果!$AB$2+幕後結果!$AB$4*幕後結果_最佳化!$N1964)*12/3</f>
        <v>-0.27655507392082068</v>
      </c>
      <c r="AA963" s="122">
        <f>(幕後結果!$AC$2+幕後結果!$AC$4*幕後結果_最佳化!$O1964)*12/3</f>
        <v>-0.16154989394649941</v>
      </c>
      <c r="AB963" s="122">
        <f>(幕後結果!$AD$2+幕後結果!$AD$4*幕後結果_最佳化!$P1964)*12/3</f>
        <v>0.77847461436230836</v>
      </c>
      <c r="AC963" s="122">
        <f>(幕後結果!$AE$2+幕後結果!$AE$4*幕後結果_最佳化!$Q1964)*12/3</f>
        <v>1.3720560087110509</v>
      </c>
      <c r="AD963" s="122">
        <f>(幕後結果!$AF$2+幕後結果!$AF$4*幕後結果_最佳化!$R1964)*12/3</f>
        <v>3.0199382974927635E-2</v>
      </c>
      <c r="AE963" s="122">
        <f>(幕後結果!$AG$2+幕後結果!$AG$4*幕後結果_最佳化!$S1964)*12/3</f>
        <v>0.3132332713187973</v>
      </c>
      <c r="AF963" s="122">
        <f>(幕後結果!$AH$2+幕後結果!$AH$4*幕後結果_最佳化!$T1964)*12/3</f>
        <v>2.1209057821547539</v>
      </c>
      <c r="AG963" s="122">
        <f>(幕後結果!$AI$2+幕後結果!$AI$4*幕後結果_最佳化!$U1964)*12/3</f>
        <v>-0.95670561026622691</v>
      </c>
      <c r="AH963" s="122">
        <f>(幕後結果!$AJ$2+幕後結果!$AJ$4*幕後結果_最佳化!$V1964)*12/3</f>
        <v>0.68085994708783348</v>
      </c>
      <c r="AI963" s="96">
        <f>(幕後結果!$AK$2+幕後結果!$AK$4*幕後結果_最佳化!$W1964)*12/3</f>
        <v>-3.7467815998884593</v>
      </c>
      <c r="AJ963" s="56"/>
      <c r="AK963" s="56"/>
      <c r="AL963" s="56"/>
      <c r="AM963" s="104">
        <v>962</v>
      </c>
      <c r="AN963" s="122">
        <f t="shared" si="183"/>
        <v>5.4494402480194076E-2</v>
      </c>
      <c r="AO963" s="122">
        <f t="shared" si="184"/>
        <v>4.5885654311163876E-3</v>
      </c>
      <c r="AP963" s="122">
        <f t="shared" si="185"/>
        <v>0.15391015328192406</v>
      </c>
      <c r="AQ963" s="122">
        <f t="shared" si="186"/>
        <v>0.14161233173731902</v>
      </c>
      <c r="AR963" s="122">
        <f t="shared" si="187"/>
        <v>0.17565456305312516</v>
      </c>
      <c r="AS963" s="122">
        <f t="shared" si="188"/>
        <v>3.6227439828844153E-2</v>
      </c>
      <c r="AT963" s="122">
        <f t="shared" si="189"/>
        <v>0.12346062086572145</v>
      </c>
      <c r="AU963" s="122">
        <f t="shared" si="190"/>
        <v>7.2101711413892169E-2</v>
      </c>
      <c r="AV963" s="122">
        <f t="shared" si="191"/>
        <v>0.14720423472078498</v>
      </c>
      <c r="AW963" s="122">
        <f t="shared" si="192"/>
        <v>9.0745977187078733E-2</v>
      </c>
      <c r="AX963" s="122">
        <f t="shared" si="193"/>
        <v>1.0000000000000002</v>
      </c>
      <c r="AY963" s="122">
        <f>SUMPRODUCT(AN963:AW963,幕後結果_最佳化!$Z$1005:$AI$1005)</f>
        <v>0.11478126024145677</v>
      </c>
      <c r="AZ963" s="122">
        <f>(SUMPRODUCT(AN963:AW963,MMULT(AN963:AW963,幕後結果!$AB$9:$AK$18)))*252</f>
        <v>7.635544945254924E-2</v>
      </c>
      <c r="BA963" s="122">
        <f t="shared" si="194"/>
        <v>0.2763248983579823</v>
      </c>
      <c r="BB963" s="98">
        <f t="shared" si="195"/>
        <v>0.26013312831597868</v>
      </c>
      <c r="BC963" s="56"/>
      <c r="BD963" s="56"/>
    </row>
    <row r="964" spans="1:56">
      <c r="A964" s="91">
        <v>963</v>
      </c>
      <c r="B964" s="122">
        <v>0.14284809352236905</v>
      </c>
      <c r="C964" s="122">
        <v>9.0169227332541846E-2</v>
      </c>
      <c r="D964" s="122">
        <v>0.82825069604529866</v>
      </c>
      <c r="E964" s="122">
        <v>0.6724701757181919</v>
      </c>
      <c r="F964" s="122">
        <v>0.83318090341652051</v>
      </c>
      <c r="G964" s="122">
        <v>2.8460950498367277E-2</v>
      </c>
      <c r="H964" s="122">
        <v>0.12728176968186378</v>
      </c>
      <c r="I964" s="122">
        <v>0.85077017482007045</v>
      </c>
      <c r="J964" s="122">
        <v>0.19327383268854037</v>
      </c>
      <c r="K964" s="100">
        <v>0.16049686038392719</v>
      </c>
      <c r="L964" s="101"/>
      <c r="M964" s="102">
        <v>963</v>
      </c>
      <c r="N964" s="125">
        <v>-1.0676106290220069</v>
      </c>
      <c r="O964" s="125">
        <v>-1.3397136604715378</v>
      </c>
      <c r="P964" s="125">
        <v>0.94727511506085671</v>
      </c>
      <c r="Q964" s="125">
        <v>0.44674436039251814</v>
      </c>
      <c r="R964" s="125">
        <v>0.96681166260920692</v>
      </c>
      <c r="S964" s="125">
        <v>-1.9039100423846413</v>
      </c>
      <c r="T964" s="125">
        <v>-1.1393347988741591</v>
      </c>
      <c r="U964" s="122">
        <v>1.0397422832634227</v>
      </c>
      <c r="V964" s="122">
        <v>-0.86589514574794813</v>
      </c>
      <c r="W964" s="94">
        <v>-0.99241787927344949</v>
      </c>
      <c r="X964" s="56"/>
      <c r="Y964" s="95">
        <v>963</v>
      </c>
      <c r="Z964" s="122">
        <f>(幕後結果!$AB$2+幕後結果!$AB$4*幕後結果_最佳化!$N1965)*12/3</f>
        <v>-2.9208861288908294</v>
      </c>
      <c r="AA964" s="122">
        <f>(幕後結果!$AC$2+幕後結果!$AC$4*幕後結果_最佳化!$O1965)*12/3</f>
        <v>-1.4346557875871724</v>
      </c>
      <c r="AB964" s="122">
        <f>(幕後結果!$AD$2+幕後結果!$AD$4*幕後結果_最佳化!$P1965)*12/3</f>
        <v>0.24782937723924248</v>
      </c>
      <c r="AC964" s="122">
        <f>(幕後結果!$AE$2+幕後結果!$AE$4*幕後結果_最佳化!$Q1965)*12/3</f>
        <v>0.59675892894744464</v>
      </c>
      <c r="AD964" s="122">
        <f>(幕後結果!$AF$2+幕後結果!$AF$4*幕後結果_最佳化!$R1965)*12/3</f>
        <v>3.1506551188992424</v>
      </c>
      <c r="AE964" s="122">
        <f>(幕後結果!$AG$2+幕後結果!$AG$4*幕後結果_最佳化!$S1965)*12/3</f>
        <v>-1.6212516709782252</v>
      </c>
      <c r="AF964" s="122">
        <f>(幕後結果!$AH$2+幕後結果!$AH$4*幕後結果_最佳化!$T1965)*12/3</f>
        <v>-1.1263618960374466</v>
      </c>
      <c r="AG964" s="122">
        <f>(幕後結果!$AI$2+幕後結果!$AI$4*幕後結果_最佳化!$U1965)*12/3</f>
        <v>0.24460974995754181</v>
      </c>
      <c r="AH964" s="122">
        <f>(幕後結果!$AJ$2+幕後結果!$AJ$4*幕後結果_最佳化!$V1965)*12/3</f>
        <v>-0.81142865569857736</v>
      </c>
      <c r="AI964" s="96">
        <f>(幕後結果!$AK$2+幕後結果!$AK$4*幕後結果_最佳化!$W1965)*12/3</f>
        <v>-2.2797093672936697</v>
      </c>
      <c r="AJ964" s="56"/>
      <c r="AK964" s="56"/>
      <c r="AL964" s="56"/>
      <c r="AM964" s="104">
        <v>963</v>
      </c>
      <c r="AN964" s="122">
        <f t="shared" ref="AN964:AN1001" si="196">B1965/SUM($B1965:$K1965)</f>
        <v>4.3996457695414215E-2</v>
      </c>
      <c r="AO964" s="122">
        <f t="shared" ref="AO964:AO1001" si="197">C1965/SUM($B1965:$K1965)</f>
        <v>0.23326169953060374</v>
      </c>
      <c r="AP964" s="122">
        <f t="shared" ref="AP964:AP1001" si="198">D1965/SUM($B1965:$K1965)</f>
        <v>0.16755279436155945</v>
      </c>
      <c r="AQ964" s="122">
        <f t="shared" ref="AQ964:AQ1001" si="199">E1965/SUM($B1965:$K1965)</f>
        <v>9.8974696636657256E-2</v>
      </c>
      <c r="AR964" s="122">
        <f t="shared" ref="AR964:AR1001" si="200">F1965/SUM($B1965:$K1965)</f>
        <v>0.13129159421799777</v>
      </c>
      <c r="AS964" s="122">
        <f t="shared" ref="AS964:AS1001" si="201">G1965/SUM($B1965:$K1965)</f>
        <v>0.14520062003763679</v>
      </c>
      <c r="AT964" s="122">
        <f t="shared" ref="AT964:AT1001" si="202">H1965/SUM($B1965:$K1965)</f>
        <v>2.5721988074845294E-2</v>
      </c>
      <c r="AU964" s="122">
        <f t="shared" ref="AU964:AU1001" si="203">I1965/SUM($B1965:$K1965)</f>
        <v>3.5868024070082438E-2</v>
      </c>
      <c r="AV964" s="122">
        <f t="shared" ref="AV964:AV1001" si="204">J1965/SUM($B1965:$K1965)</f>
        <v>6.2932550930896849E-2</v>
      </c>
      <c r="AW964" s="122">
        <f t="shared" ref="AW964:AW1001" si="205">K1965/SUM($B1965:$K1965)</f>
        <v>5.5199574444306169E-2</v>
      </c>
      <c r="AX964" s="122">
        <f t="shared" ref="AX964:AX1001" si="206">SUM(AN964:AW964)</f>
        <v>1</v>
      </c>
      <c r="AY964" s="122">
        <f>SUMPRODUCT(AN964:AW964,幕後結果_最佳化!$Z$1005:$AI$1005)</f>
        <v>4.2108215779765923E-2</v>
      </c>
      <c r="AZ964" s="122">
        <f>(SUMPRODUCT(AN964:AW964,MMULT(AN964:AW964,幕後結果!$AB$9:$AK$18)))*252</f>
        <v>7.1581801064429879E-2</v>
      </c>
      <c r="BA964" s="122">
        <f t="shared" ref="BA964:BA1001" si="207">AZ964^0.5</f>
        <v>0.26754775473628978</v>
      </c>
      <c r="BB964" s="98">
        <f t="shared" ref="BB964:BB1001" si="208">(AY964-$BC$2)/$BA964</f>
        <v>-2.9594126888282247E-3</v>
      </c>
      <c r="BC964" s="56"/>
      <c r="BD964" s="56"/>
    </row>
    <row r="965" spans="1:56">
      <c r="A965" s="91">
        <v>964</v>
      </c>
      <c r="B965" s="122">
        <v>0.6596487386502039</v>
      </c>
      <c r="C965" s="122">
        <v>0.34633264133818198</v>
      </c>
      <c r="D965" s="122">
        <v>0.98055557303217</v>
      </c>
      <c r="E965" s="122">
        <v>0.35280306505185077</v>
      </c>
      <c r="F965" s="122">
        <v>0.29818444981123715</v>
      </c>
      <c r="G965" s="122">
        <v>0.90418544513776999</v>
      </c>
      <c r="H965" s="122">
        <v>0.7250767139202432</v>
      </c>
      <c r="I965" s="122">
        <v>0.64073634316472172</v>
      </c>
      <c r="J965" s="122">
        <v>0.76730145855755327</v>
      </c>
      <c r="K965" s="100">
        <v>0.33557927207183069</v>
      </c>
      <c r="L965" s="101"/>
      <c r="M965" s="102">
        <v>964</v>
      </c>
      <c r="N965" s="125">
        <v>0.41150466308358746</v>
      </c>
      <c r="O965" s="125">
        <v>-0.39524066719484308</v>
      </c>
      <c r="P965" s="125">
        <v>2.0653610197104566</v>
      </c>
      <c r="Q965" s="125">
        <v>-0.37776371620977395</v>
      </c>
      <c r="R965" s="125">
        <v>-0.52962940939175629</v>
      </c>
      <c r="S965" s="125">
        <v>1.3057749247868888</v>
      </c>
      <c r="T965" s="125">
        <v>0.59799005009005823</v>
      </c>
      <c r="U965" s="122">
        <v>0.3604277018637736</v>
      </c>
      <c r="V965" s="122">
        <v>0.72998871460075687</v>
      </c>
      <c r="W965" s="94">
        <v>-0.42455850974358916</v>
      </c>
      <c r="X965" s="56"/>
      <c r="Y965" s="95">
        <v>964</v>
      </c>
      <c r="Z965" s="122">
        <f>(幕後結果!$AB$2+幕後結果!$AB$4*幕後結果_最佳化!$N1966)*12/3</f>
        <v>-1.4058853739280526</v>
      </c>
      <c r="AA965" s="122">
        <f>(幕後結果!$AC$2+幕後結果!$AC$4*幕後結果_最佳化!$O1966)*12/3</f>
        <v>-0.41116574603331052</v>
      </c>
      <c r="AB965" s="122">
        <f>(幕後結果!$AD$2+幕後結果!$AD$4*幕後結果_最佳化!$P1966)*12/3</f>
        <v>2.2200440262895036</v>
      </c>
      <c r="AC965" s="122">
        <f>(幕後結果!$AE$2+幕後結果!$AE$4*幕後結果_最佳化!$Q1966)*12/3</f>
        <v>0.88351908529537226</v>
      </c>
      <c r="AD965" s="122">
        <f>(幕後結果!$AF$2+幕後結果!$AF$4*幕後結果_最佳化!$R1966)*12/3</f>
        <v>0.9377758117425512</v>
      </c>
      <c r="AE965" s="122">
        <f>(幕後結果!$AG$2+幕後結果!$AG$4*幕後結果_最佳化!$S1966)*12/3</f>
        <v>0.53264328864369936</v>
      </c>
      <c r="AF965" s="122">
        <f>(幕後結果!$AH$2+幕後結果!$AH$4*幕後結果_最佳化!$T1966)*12/3</f>
        <v>0.59632059890348121</v>
      </c>
      <c r="AG965" s="122">
        <f>(幕後結果!$AI$2+幕後結果!$AI$4*幕後結果_最佳化!$U1966)*12/3</f>
        <v>1.2735003689092306E-2</v>
      </c>
      <c r="AH965" s="122">
        <f>(幕後結果!$AJ$2+幕後結果!$AJ$4*幕後結果_最佳化!$V1966)*12/3</f>
        <v>1.8975208176577898</v>
      </c>
      <c r="AI965" s="96">
        <f>(幕後結果!$AK$2+幕後結果!$AK$4*幕後結果_最佳化!$W1966)*12/3</f>
        <v>-1.8522369122831652</v>
      </c>
      <c r="AJ965" s="56"/>
      <c r="AK965" s="56"/>
      <c r="AL965" s="56"/>
      <c r="AM965" s="104">
        <v>964</v>
      </c>
      <c r="AN965" s="122">
        <f t="shared" si="196"/>
        <v>1.7983128455746284E-3</v>
      </c>
      <c r="AO965" s="122">
        <f t="shared" si="197"/>
        <v>1.9132639318282314E-2</v>
      </c>
      <c r="AP965" s="122">
        <f t="shared" si="198"/>
        <v>8.0134512047654163E-2</v>
      </c>
      <c r="AQ965" s="122">
        <f t="shared" si="199"/>
        <v>2.8937837659377109E-2</v>
      </c>
      <c r="AR965" s="122">
        <f t="shared" si="200"/>
        <v>6.0235877091300273E-2</v>
      </c>
      <c r="AS965" s="122">
        <f t="shared" si="201"/>
        <v>7.9735554140749079E-2</v>
      </c>
      <c r="AT965" s="122">
        <f t="shared" si="202"/>
        <v>0.23208805719723996</v>
      </c>
      <c r="AU965" s="122">
        <f t="shared" si="203"/>
        <v>0.2066995966849286</v>
      </c>
      <c r="AV965" s="122">
        <f t="shared" si="204"/>
        <v>0.12035559898492432</v>
      </c>
      <c r="AW965" s="122">
        <f t="shared" si="205"/>
        <v>0.17088201402996972</v>
      </c>
      <c r="AX965" s="122">
        <f t="shared" si="206"/>
        <v>1</v>
      </c>
      <c r="AY965" s="122">
        <f>SUMPRODUCT(AN965:AW965,幕後結果_最佳化!$Z$1005:$AI$1005)</f>
        <v>-0.10891096482162721</v>
      </c>
      <c r="AZ965" s="122">
        <f>(SUMPRODUCT(AN965:AW965,MMULT(AN965:AW965,幕後結果!$AB$9:$AK$18)))*252</f>
        <v>6.8230409257526561E-2</v>
      </c>
      <c r="BA965" s="122">
        <f t="shared" si="207"/>
        <v>0.26120951218806437</v>
      </c>
      <c r="BB965" s="98">
        <f t="shared" si="208"/>
        <v>-0.581184672602302</v>
      </c>
      <c r="BC965" s="56"/>
      <c r="BD965" s="56"/>
    </row>
    <row r="966" spans="1:56">
      <c r="A966" s="91">
        <v>965</v>
      </c>
      <c r="B966" s="122">
        <v>0.40722138685165832</v>
      </c>
      <c r="C966" s="122">
        <v>0.13554085597556975</v>
      </c>
      <c r="D966" s="122">
        <v>0.75446254390674672</v>
      </c>
      <c r="E966" s="122">
        <v>0.44009485382635916</v>
      </c>
      <c r="F966" s="122">
        <v>0.50610853458835892</v>
      </c>
      <c r="G966" s="122">
        <v>9.504264011238539E-2</v>
      </c>
      <c r="H966" s="122">
        <v>0.77230264543681137</v>
      </c>
      <c r="I966" s="122">
        <v>0.7186395244337711</v>
      </c>
      <c r="J966" s="122">
        <v>0.61784647244011359</v>
      </c>
      <c r="K966" s="100">
        <v>0.21328135769038292</v>
      </c>
      <c r="L966" s="101"/>
      <c r="M966" s="102">
        <v>965</v>
      </c>
      <c r="N966" s="125">
        <v>-0.23469847210248879</v>
      </c>
      <c r="O966" s="125">
        <v>-1.1005749062194552</v>
      </c>
      <c r="P966" s="125">
        <v>0.68860017298399978</v>
      </c>
      <c r="Q966" s="125">
        <v>-0.15072873156424996</v>
      </c>
      <c r="R966" s="125">
        <v>1.5312423879531061E-2</v>
      </c>
      <c r="S966" s="125">
        <v>-1.3103268730624378</v>
      </c>
      <c r="T966" s="125">
        <v>0.74645151643113605</v>
      </c>
      <c r="U966" s="122">
        <v>0.57880471233197994</v>
      </c>
      <c r="V966" s="122">
        <v>0.29982970591232727</v>
      </c>
      <c r="W966" s="94">
        <v>-0.79508731082594852</v>
      </c>
      <c r="X966" s="56"/>
      <c r="Y966" s="95">
        <v>965</v>
      </c>
      <c r="Z966" s="122">
        <f>(幕後結果!$AB$2+幕後結果!$AB$4*幕後結果_最佳化!$N1967)*12/3</f>
        <v>-2.0677663259345498</v>
      </c>
      <c r="AA966" s="122">
        <f>(幕後結果!$AC$2+幕後結果!$AC$4*幕後結果_最佳化!$O1967)*12/3</f>
        <v>-1.1678846574984409</v>
      </c>
      <c r="AB966" s="122">
        <f>(幕後結果!$AD$2+幕後結果!$AD$4*幕後結果_最佳化!$P1967)*12/3</f>
        <v>0.21168914182844212</v>
      </c>
      <c r="AC966" s="122">
        <f>(幕後結果!$AE$2+幕後結果!$AE$4*幕後結果_最佳化!$Q1967)*12/3</f>
        <v>5.7281509475430398E-2</v>
      </c>
      <c r="AD966" s="122">
        <f>(幕後結果!$AF$2+幕後結果!$AF$4*幕後結果_最佳化!$R1967)*12/3</f>
        <v>1.2994297649142268</v>
      </c>
      <c r="AE966" s="122">
        <f>(幕後結果!$AG$2+幕後結果!$AG$4*幕後結果_最佳化!$S1967)*12/3</f>
        <v>-1.1543388753593093</v>
      </c>
      <c r="AF966" s="122">
        <f>(幕後結果!$AH$2+幕後結果!$AH$4*幕後結果_最佳化!$T1967)*12/3</f>
        <v>0.68025774713931797</v>
      </c>
      <c r="AG966" s="122">
        <f>(幕後結果!$AI$2+幕後結果!$AI$4*幕後結果_最佳化!$U1967)*12/3</f>
        <v>-0.46237001880970724</v>
      </c>
      <c r="AH966" s="122">
        <f>(幕後結果!$AJ$2+幕後結果!$AJ$4*幕後結果_最佳化!$V1967)*12/3</f>
        <v>0.81612223537506601</v>
      </c>
      <c r="AI966" s="96">
        <f>(幕後結果!$AK$2+幕後結果!$AK$4*幕後結果_最佳化!$W1967)*12/3</f>
        <v>-2.9798414016015329</v>
      </c>
      <c r="AJ966" s="56"/>
      <c r="AK966" s="56"/>
      <c r="AL966" s="56"/>
      <c r="AM966" s="104">
        <v>965</v>
      </c>
      <c r="AN966" s="122">
        <f t="shared" si="196"/>
        <v>1.4299986342424732E-3</v>
      </c>
      <c r="AO966" s="122">
        <f t="shared" si="197"/>
        <v>9.0217394850166319E-2</v>
      </c>
      <c r="AP966" s="122">
        <f t="shared" si="198"/>
        <v>9.7886293709218059E-2</v>
      </c>
      <c r="AQ966" s="122">
        <f t="shared" si="199"/>
        <v>0.10292359270189511</v>
      </c>
      <c r="AR966" s="122">
        <f t="shared" si="200"/>
        <v>5.8704798758169974E-2</v>
      </c>
      <c r="AS966" s="122">
        <f t="shared" si="201"/>
        <v>7.7376727062673831E-2</v>
      </c>
      <c r="AT966" s="122">
        <f t="shared" si="202"/>
        <v>5.2017204495434816E-2</v>
      </c>
      <c r="AU966" s="122">
        <f t="shared" si="203"/>
        <v>5.0774260455649568E-2</v>
      </c>
      <c r="AV966" s="122">
        <f t="shared" si="204"/>
        <v>0.23659728086048937</v>
      </c>
      <c r="AW966" s="122">
        <f t="shared" si="205"/>
        <v>0.23207244847206043</v>
      </c>
      <c r="AX966" s="122">
        <f t="shared" si="206"/>
        <v>1</v>
      </c>
      <c r="AY966" s="122">
        <f>SUMPRODUCT(AN966:AW966,幕後結果_最佳化!$Z$1005:$AI$1005)</f>
        <v>-6.6420570271596702E-2</v>
      </c>
      <c r="AZ966" s="122">
        <f>(SUMPRODUCT(AN966:AW966,MMULT(AN966:AW966,幕後結果!$AB$9:$AK$18)))*252</f>
        <v>6.601500446087144E-2</v>
      </c>
      <c r="BA966" s="122">
        <f t="shared" si="207"/>
        <v>0.25693385230613625</v>
      </c>
      <c r="BB966" s="98">
        <f t="shared" si="208"/>
        <v>-0.42548138087051846</v>
      </c>
      <c r="BC966" s="56"/>
      <c r="BD966" s="56"/>
    </row>
    <row r="967" spans="1:56">
      <c r="A967" s="91">
        <v>966</v>
      </c>
      <c r="B967" s="122">
        <v>0.71404824201858474</v>
      </c>
      <c r="C967" s="122">
        <v>5.5322010548933598E-2</v>
      </c>
      <c r="D967" s="122">
        <v>0.91889179972595758</v>
      </c>
      <c r="E967" s="122">
        <v>0.78715722555525258</v>
      </c>
      <c r="F967" s="122">
        <v>0.59477963922678745</v>
      </c>
      <c r="G967" s="122">
        <v>0.77114049539281915</v>
      </c>
      <c r="H967" s="122">
        <v>0.8111322144557862</v>
      </c>
      <c r="I967" s="122">
        <v>0.37986630477139194</v>
      </c>
      <c r="J967" s="122">
        <v>0.85155365158645258</v>
      </c>
      <c r="K967" s="100">
        <v>0.8886891407826174</v>
      </c>
      <c r="L967" s="101"/>
      <c r="M967" s="102">
        <v>966</v>
      </c>
      <c r="N967" s="125">
        <v>0.56525031798508485</v>
      </c>
      <c r="O967" s="125">
        <v>-1.5953051205938802</v>
      </c>
      <c r="P967" s="125">
        <v>1.3976559753995188</v>
      </c>
      <c r="Q967" s="125">
        <v>0.79659626226625935</v>
      </c>
      <c r="R967" s="125">
        <v>0.23985750990892568</v>
      </c>
      <c r="S967" s="125">
        <v>0.74260805688354214</v>
      </c>
      <c r="T967" s="125">
        <v>0.88207625652904842</v>
      </c>
      <c r="U967" s="122">
        <v>-0.30583193836543615</v>
      </c>
      <c r="V967" s="122">
        <v>1.04312004762079</v>
      </c>
      <c r="W967" s="94">
        <v>1.2195863634066877</v>
      </c>
      <c r="X967" s="56"/>
      <c r="Y967" s="95">
        <v>966</v>
      </c>
      <c r="Z967" s="122">
        <f>(幕後結果!$AB$2+幕後結果!$AB$4*幕後結果_最佳化!$N1968)*12/3</f>
        <v>-1.2484096284664297</v>
      </c>
      <c r="AA967" s="122">
        <f>(幕後結果!$AC$2+幕後結果!$AC$4*幕後結果_最佳化!$O1968)*12/3</f>
        <v>-1.6778100142743126</v>
      </c>
      <c r="AB967" s="122">
        <f>(幕後結果!$AD$2+幕後結果!$AD$4*幕後結果_最佳化!$P1968)*12/3</f>
        <v>0.95449352018565614</v>
      </c>
      <c r="AC967" s="122">
        <f>(幕後結果!$AE$2+幕後結果!$AE$4*幕後結果_最佳化!$Q1968)*12/3</f>
        <v>1.403186746132983</v>
      </c>
      <c r="AD967" s="122">
        <f>(幕後結果!$AF$2+幕後結果!$AF$4*幕後結果_最佳化!$R1968)*12/3</f>
        <v>2.329289043628477</v>
      </c>
      <c r="AE967" s="122">
        <f>(幕後結果!$AG$2+幕後結果!$AG$4*幕後結果_最佳化!$S1968)*12/3</f>
        <v>0.29140410939578842</v>
      </c>
      <c r="AF967" s="122">
        <f>(幕後結果!$AH$2+幕後結果!$AH$4*幕後結果_最佳化!$T1968)*12/3</f>
        <v>0.72611678294838422</v>
      </c>
      <c r="AG967" s="122">
        <f>(幕後結果!$AI$2+幕後結果!$AI$4*幕後結果_最佳化!$U1968)*12/3</f>
        <v>-1.4079306532312286</v>
      </c>
      <c r="AH967" s="122">
        <f>(幕後結果!$AJ$2+幕後結果!$AJ$4*幕後結果_最佳化!$V1968)*12/3</f>
        <v>2.135257699750877</v>
      </c>
      <c r="AI967" s="96">
        <f>(幕後結果!$AK$2+幕後結果!$AK$4*幕後結果_最佳化!$W1968)*12/3</f>
        <v>-1.286631454649231</v>
      </c>
      <c r="AJ967" s="56"/>
      <c r="AK967" s="56"/>
      <c r="AL967" s="56"/>
      <c r="AM967" s="104">
        <v>966</v>
      </c>
      <c r="AN967" s="122">
        <f t="shared" si="196"/>
        <v>0.14500591390280126</v>
      </c>
      <c r="AO967" s="122">
        <f t="shared" si="197"/>
        <v>0.14959026363633671</v>
      </c>
      <c r="AP967" s="122">
        <f t="shared" si="198"/>
        <v>5.6059666099126E-2</v>
      </c>
      <c r="AQ967" s="122">
        <f t="shared" si="199"/>
        <v>0.19847610587344852</v>
      </c>
      <c r="AR967" s="122">
        <f t="shared" si="200"/>
        <v>9.4255486907731389E-2</v>
      </c>
      <c r="AS967" s="122">
        <f t="shared" si="201"/>
        <v>0.18280562438346404</v>
      </c>
      <c r="AT967" s="122">
        <f t="shared" si="202"/>
        <v>5.5142913282909052E-2</v>
      </c>
      <c r="AU967" s="122">
        <f t="shared" si="203"/>
        <v>3.1961139285831162E-3</v>
      </c>
      <c r="AV967" s="122">
        <f t="shared" si="204"/>
        <v>0.10939913431273461</v>
      </c>
      <c r="AW967" s="122">
        <f t="shared" si="205"/>
        <v>6.0687776728653928E-3</v>
      </c>
      <c r="AX967" s="122">
        <f t="shared" si="206"/>
        <v>1</v>
      </c>
      <c r="AY967" s="122">
        <f>SUMPRODUCT(AN967:AW967,幕後結果_最佳化!$Z$1005:$AI$1005)</f>
        <v>-2.2830279551669622E-2</v>
      </c>
      <c r="AZ967" s="122">
        <f>(SUMPRODUCT(AN967:AW967,MMULT(AN967:AW967,幕後結果!$AB$9:$AK$18)))*252</f>
        <v>5.4568107252224218E-2</v>
      </c>
      <c r="BA967" s="122">
        <f t="shared" si="207"/>
        <v>0.23359817476218478</v>
      </c>
      <c r="BB967" s="98">
        <f t="shared" si="208"/>
        <v>-0.28138181995037637</v>
      </c>
      <c r="BC967" s="56"/>
      <c r="BD967" s="56"/>
    </row>
    <row r="968" spans="1:56">
      <c r="A968" s="91">
        <v>967</v>
      </c>
      <c r="B968" s="122">
        <v>0.73968989236560856</v>
      </c>
      <c r="C968" s="122">
        <v>0.60535991270942557</v>
      </c>
      <c r="D968" s="122">
        <v>0.14231169104406582</v>
      </c>
      <c r="E968" s="122">
        <v>0.35606419217306406</v>
      </c>
      <c r="F968" s="122">
        <v>0.22441272288359104</v>
      </c>
      <c r="G968" s="122">
        <v>0.24483397204263091</v>
      </c>
      <c r="H968" s="122">
        <v>9.2166347164470031E-2</v>
      </c>
      <c r="I968" s="122">
        <v>0.11243502803776351</v>
      </c>
      <c r="J968" s="122">
        <v>0.28914488731260457</v>
      </c>
      <c r="K968" s="100">
        <v>0.82860735770598182</v>
      </c>
      <c r="L968" s="101"/>
      <c r="M968" s="102">
        <v>967</v>
      </c>
      <c r="N968" s="125">
        <v>0.64238965447691387</v>
      </c>
      <c r="O968" s="125">
        <v>0.26724546251921438</v>
      </c>
      <c r="P968" s="125">
        <v>-1.0699909505071905</v>
      </c>
      <c r="Q968" s="125">
        <v>-0.36899911510929778</v>
      </c>
      <c r="R968" s="125">
        <v>-0.75737463874707966</v>
      </c>
      <c r="S968" s="125">
        <v>-0.69083705838601128</v>
      </c>
      <c r="T968" s="125">
        <v>-1.3275322039172506</v>
      </c>
      <c r="U968" s="122">
        <v>-1.2136797080411692</v>
      </c>
      <c r="V968" s="122">
        <v>-0.55588455894217115</v>
      </c>
      <c r="W968" s="94">
        <v>0.94867627416348244</v>
      </c>
      <c r="X968" s="56"/>
      <c r="Y968" s="95">
        <v>967</v>
      </c>
      <c r="Z968" s="122">
        <f>(幕後結果!$AB$2+幕後結果!$AB$4*幕後結果_最佳化!$N1969)*12/3</f>
        <v>-1.1693987808021586</v>
      </c>
      <c r="AA968" s="122">
        <f>(幕後結果!$AC$2+幕後結果!$AC$4*幕後結果_最佳化!$O1969)*12/3</f>
        <v>0.29332781319991419</v>
      </c>
      <c r="AB968" s="122">
        <f>(幕後結果!$AD$2+幕後結果!$AD$4*幕後結果_最佳化!$P1969)*12/3</f>
        <v>-1.0369114556319359</v>
      </c>
      <c r="AC968" s="122">
        <f>(幕後結果!$AE$2+幕後結果!$AE$4*幕後結果_最佳化!$Q1969)*12/3</f>
        <v>-0.44313218843930585</v>
      </c>
      <c r="AD968" s="122">
        <f>(幕後結果!$AF$2+幕後結果!$AF$4*幕後結果_最佳化!$R1969)*12/3</f>
        <v>-0.65815588739637798</v>
      </c>
      <c r="AE968" s="122">
        <f>(幕後結果!$AG$2+幕後結果!$AG$4*幕後結果_最佳化!$S1969)*12/3</f>
        <v>-0.35335768849586985</v>
      </c>
      <c r="AF968" s="122">
        <f>(幕後結果!$AH$2+幕後結果!$AH$4*幕後結果_最佳化!$T1969)*12/3</f>
        <v>-0.8836624653651427</v>
      </c>
      <c r="AG968" s="122">
        <f>(幕後結果!$AI$2+幕後結果!$AI$4*幕後結果_最佳化!$U1969)*12/3</f>
        <v>-1.3308515034652575</v>
      </c>
      <c r="AH968" s="122">
        <f>(幕後結果!$AJ$2+幕後結果!$AJ$4*幕後結果_最佳化!$V1969)*12/3</f>
        <v>0.73709025592951616</v>
      </c>
      <c r="AI968" s="96">
        <f>(幕後結果!$AK$2+幕後結果!$AK$4*幕後結果_最佳化!$W1969)*12/3</f>
        <v>-1.4671021763252323</v>
      </c>
      <c r="AJ968" s="56"/>
      <c r="AK968" s="56"/>
      <c r="AL968" s="56"/>
      <c r="AM968" s="104">
        <v>967</v>
      </c>
      <c r="AN968" s="122">
        <f t="shared" si="196"/>
        <v>0.12539779299228154</v>
      </c>
      <c r="AO968" s="122">
        <f t="shared" si="197"/>
        <v>0.10587221431106786</v>
      </c>
      <c r="AP968" s="122">
        <f t="shared" si="198"/>
        <v>5.6348554887152742E-2</v>
      </c>
      <c r="AQ968" s="122">
        <f t="shared" si="199"/>
        <v>0.11867887772966611</v>
      </c>
      <c r="AR968" s="122">
        <f t="shared" si="200"/>
        <v>5.9144523900006817E-2</v>
      </c>
      <c r="AS968" s="122">
        <f t="shared" si="201"/>
        <v>8.9172349640023491E-2</v>
      </c>
      <c r="AT968" s="122">
        <f t="shared" si="202"/>
        <v>0.11133852832971466</v>
      </c>
      <c r="AU968" s="122">
        <f t="shared" si="203"/>
        <v>0.17085930742414612</v>
      </c>
      <c r="AV968" s="122">
        <f t="shared" si="204"/>
        <v>0.15440227097971695</v>
      </c>
      <c r="AW968" s="122">
        <f t="shared" si="205"/>
        <v>8.785579806223633E-3</v>
      </c>
      <c r="AX968" s="122">
        <f t="shared" si="206"/>
        <v>0.99999999999999989</v>
      </c>
      <c r="AY968" s="122">
        <f>SUMPRODUCT(AN968:AW968,幕後結果_最佳化!$Z$1005:$AI$1005)</f>
        <v>-4.1051177697297075E-2</v>
      </c>
      <c r="AZ968" s="122">
        <f>(SUMPRODUCT(AN968:AW968,MMULT(AN968:AW968,幕後結果!$AB$9:$AK$18)))*252</f>
        <v>5.0789316606823481E-2</v>
      </c>
      <c r="BA968" s="122">
        <f t="shared" si="207"/>
        <v>0.22536485219932473</v>
      </c>
      <c r="BB968" s="98">
        <f t="shared" si="208"/>
        <v>-0.3725122923029992</v>
      </c>
      <c r="BC968" s="56"/>
      <c r="BD968" s="56"/>
    </row>
    <row r="969" spans="1:56">
      <c r="A969" s="91">
        <v>968</v>
      </c>
      <c r="B969" s="122">
        <v>0.13392328137894038</v>
      </c>
      <c r="C969" s="122">
        <v>0.4318939240840276</v>
      </c>
      <c r="D969" s="122">
        <v>0.14430180039922136</v>
      </c>
      <c r="E969" s="122">
        <v>0.47277137835349681</v>
      </c>
      <c r="F969" s="122">
        <v>0.11046576157627497</v>
      </c>
      <c r="G969" s="122">
        <v>0.94863023599302942</v>
      </c>
      <c r="H969" s="122">
        <v>0.38880023975924027</v>
      </c>
      <c r="I969" s="122">
        <v>0.60108526354664615</v>
      </c>
      <c r="J969" s="122">
        <v>0.89398170911201214</v>
      </c>
      <c r="K969" s="100">
        <v>6.4281640592835476E-2</v>
      </c>
      <c r="L969" s="101"/>
      <c r="M969" s="102">
        <v>968</v>
      </c>
      <c r="N969" s="125">
        <v>-1.1080353192597139</v>
      </c>
      <c r="O969" s="125">
        <v>-0.17155441424609327</v>
      </c>
      <c r="P969" s="125">
        <v>-1.0611899168845078</v>
      </c>
      <c r="Q969" s="125">
        <v>-6.8305109664579755E-2</v>
      </c>
      <c r="R969" s="125">
        <v>-1.2240548859909937</v>
      </c>
      <c r="S969" s="125">
        <v>1.6317150504267712</v>
      </c>
      <c r="T969" s="125">
        <v>-0.28244739266594021</v>
      </c>
      <c r="U969" s="122">
        <v>0.25615717771892549</v>
      </c>
      <c r="V969" s="122">
        <v>1.247984914387398</v>
      </c>
      <c r="W969" s="94">
        <v>-1.5197919172879497</v>
      </c>
      <c r="X969" s="56"/>
      <c r="Y969" s="95">
        <v>968</v>
      </c>
      <c r="Z969" s="122">
        <f>(幕後結果!$AB$2+幕後結果!$AB$4*幕後結果_最佳化!$N1970)*12/3</f>
        <v>-2.9622915802144241</v>
      </c>
      <c r="AA969" s="122">
        <f>(幕後結果!$AC$2+幕後結果!$AC$4*幕後結果_最佳化!$O1970)*12/3</f>
        <v>-0.19986976481134275</v>
      </c>
      <c r="AB969" s="122">
        <f>(幕後結果!$AD$2+幕後結果!$AD$4*幕後結果_最佳化!$P1970)*12/3</f>
        <v>-1.5455554666677214</v>
      </c>
      <c r="AC969" s="122">
        <f>(幕後結果!$AE$2+幕後結果!$AE$4*幕後結果_最佳化!$Q1970)*12/3</f>
        <v>-0.5826120495587177</v>
      </c>
      <c r="AD969" s="122">
        <f>(幕後結果!$AF$2+幕後結果!$AF$4*幕後結果_最佳化!$R1970)*12/3</f>
        <v>-1.6980443464375938</v>
      </c>
      <c r="AE969" s="122">
        <f>(幕後結果!$AG$2+幕後結果!$AG$4*幕後結果_最佳化!$S1970)*12/3</f>
        <v>1.0069028678772891</v>
      </c>
      <c r="AF969" s="122">
        <f>(幕後結果!$AH$2+幕後結果!$AH$4*幕後結果_最佳化!$T1970)*12/3</f>
        <v>-0.5595814976040755</v>
      </c>
      <c r="AG969" s="122">
        <f>(幕後結果!$AI$2+幕後結果!$AI$4*幕後結果_最佳化!$U1970)*12/3</f>
        <v>-0.7358340070091266</v>
      </c>
      <c r="AH969" s="122">
        <f>(幕後結果!$AJ$2+幕後結果!$AJ$4*幕後結果_最佳化!$V1970)*12/3</f>
        <v>2.2964060856203603</v>
      </c>
      <c r="AI969" s="96">
        <f>(幕後結果!$AK$2+幕後結果!$AK$4*幕後結果_最佳化!$W1970)*12/3</f>
        <v>-4.205603575509663</v>
      </c>
      <c r="AJ969" s="56"/>
      <c r="AK969" s="56"/>
      <c r="AL969" s="56"/>
      <c r="AM969" s="104">
        <v>968</v>
      </c>
      <c r="AN969" s="122">
        <f t="shared" si="196"/>
        <v>0.1431848345832247</v>
      </c>
      <c r="AO969" s="122">
        <f t="shared" si="197"/>
        <v>9.6465680683302996E-2</v>
      </c>
      <c r="AP969" s="122">
        <f t="shared" si="198"/>
        <v>4.1585601887270153E-2</v>
      </c>
      <c r="AQ969" s="122">
        <f t="shared" si="199"/>
        <v>0.12440370963521093</v>
      </c>
      <c r="AR969" s="122">
        <f t="shared" si="200"/>
        <v>0.13182358396928134</v>
      </c>
      <c r="AS969" s="122">
        <f t="shared" si="201"/>
        <v>0.13625821453051348</v>
      </c>
      <c r="AT969" s="122">
        <f t="shared" si="202"/>
        <v>7.2984886524284767E-2</v>
      </c>
      <c r="AU969" s="122">
        <f t="shared" si="203"/>
        <v>8.3627485560592199E-2</v>
      </c>
      <c r="AV969" s="122">
        <f t="shared" si="204"/>
        <v>3.3210443515884133E-2</v>
      </c>
      <c r="AW969" s="122">
        <f t="shared" si="205"/>
        <v>0.13645555911043555</v>
      </c>
      <c r="AX969" s="122">
        <f t="shared" si="206"/>
        <v>1.0000000000000002</v>
      </c>
      <c r="AY969" s="122">
        <f>SUMPRODUCT(AN969:AW969,幕後結果_最佳化!$Z$1005:$AI$1005)</f>
        <v>-0.29854591403966135</v>
      </c>
      <c r="AZ969" s="122">
        <f>(SUMPRODUCT(AN969:AW969,MMULT(AN969:AW969,幕後結果!$AB$9:$AK$18)))*252</f>
        <v>6.9530395487275229E-2</v>
      </c>
      <c r="BA969" s="122">
        <f t="shared" si="207"/>
        <v>0.26368616855511257</v>
      </c>
      <c r="BB969" s="98">
        <f t="shared" si="208"/>
        <v>-1.2948950485747468</v>
      </c>
      <c r="BC969" s="56"/>
      <c r="BD969" s="56"/>
    </row>
    <row r="970" spans="1:56">
      <c r="A970" s="91">
        <v>969</v>
      </c>
      <c r="B970" s="122">
        <v>0.89370549418511858</v>
      </c>
      <c r="C970" s="122">
        <v>6.3876432198801902E-2</v>
      </c>
      <c r="D970" s="122">
        <v>0.23737753476005174</v>
      </c>
      <c r="E970" s="122">
        <v>7.4432587071907585E-2</v>
      </c>
      <c r="F970" s="122">
        <v>0.33658327744461469</v>
      </c>
      <c r="G970" s="122">
        <v>0.27238815550545059</v>
      </c>
      <c r="H970" s="122">
        <v>0.97584113904927428</v>
      </c>
      <c r="I970" s="122">
        <v>0.95991474880324623</v>
      </c>
      <c r="J970" s="122">
        <v>0.20670661288238623</v>
      </c>
      <c r="K970" s="100">
        <v>0.98701350543416289</v>
      </c>
      <c r="L970" s="101"/>
      <c r="M970" s="102">
        <v>969</v>
      </c>
      <c r="N970" s="125">
        <v>1.2464778621941557</v>
      </c>
      <c r="O970" s="125">
        <v>-1.5230233472822192</v>
      </c>
      <c r="P970" s="125">
        <v>-0.71476369916505433</v>
      </c>
      <c r="Q970" s="125">
        <v>-1.4435515065738738</v>
      </c>
      <c r="R970" s="125">
        <v>-0.42180609725422158</v>
      </c>
      <c r="S970" s="125">
        <v>-0.60560615977010634</v>
      </c>
      <c r="T970" s="125">
        <v>1.974563347805933</v>
      </c>
      <c r="U970" s="122">
        <v>1.7496976328137377</v>
      </c>
      <c r="V970" s="122">
        <v>-0.81790186422425493</v>
      </c>
      <c r="W970" s="94">
        <v>2.2266153955814749</v>
      </c>
      <c r="X970" s="56"/>
      <c r="Y970" s="95">
        <v>969</v>
      </c>
      <c r="Z970" s="122">
        <f>(幕後結果!$AB$2+幕後結果!$AB$4*幕後結果_最佳化!$N1971)*12/3</f>
        <v>-0.5506545249349184</v>
      </c>
      <c r="AA970" s="122">
        <f>(幕後結果!$AC$2+幕後結果!$AC$4*幕後結果_最佳化!$O1971)*12/3</f>
        <v>-1.5900319536433771</v>
      </c>
      <c r="AB970" s="122">
        <f>(幕後結果!$AD$2+幕後結果!$AD$4*幕後結果_最佳化!$P1971)*12/3</f>
        <v>-1.3071266919924718</v>
      </c>
      <c r="AC970" s="122">
        <f>(幕後結果!$AE$2+幕後結果!$AE$4*幕後結果_最佳化!$Q1971)*12/3</f>
        <v>-1.9297236165948519</v>
      </c>
      <c r="AD970" s="122">
        <f>(幕後結果!$AF$2+幕後結果!$AF$4*幕後結果_最佳化!$R1971)*12/3</f>
        <v>-0.20748986494329058</v>
      </c>
      <c r="AE970" s="122">
        <f>(幕後結果!$AG$2+幕後結果!$AG$4*幕後結果_最佳化!$S1971)*12/3</f>
        <v>-0.65734180111645302</v>
      </c>
      <c r="AF970" s="122">
        <f>(幕後結果!$AH$2+幕後結果!$AH$4*幕後結果_最佳化!$T1971)*12/3</f>
        <v>1.7960009915992481</v>
      </c>
      <c r="AG970" s="122">
        <f>(幕後結果!$AI$2+幕後結果!$AI$4*幕後結果_最佳化!$U1971)*12/3</f>
        <v>0.17479397528939966</v>
      </c>
      <c r="AH970" s="122">
        <f>(幕後結果!$AJ$2+幕後結果!$AJ$4*幕後結果_最佳化!$V1971)*12/3</f>
        <v>0.4061154777063522</v>
      </c>
      <c r="AI970" s="96">
        <f>(幕後結果!$AK$2+幕後結果!$AK$4*幕後結果_最佳化!$W1971)*12/3</f>
        <v>0.98834496423024865</v>
      </c>
      <c r="AJ970" s="56"/>
      <c r="AK970" s="56"/>
      <c r="AL970" s="56"/>
      <c r="AM970" s="104">
        <v>969</v>
      </c>
      <c r="AN970" s="122">
        <f t="shared" si="196"/>
        <v>8.5398968283438417E-2</v>
      </c>
      <c r="AO970" s="122">
        <f t="shared" si="197"/>
        <v>6.6915177441001242E-2</v>
      </c>
      <c r="AP970" s="122">
        <f t="shared" si="198"/>
        <v>0.14546809187090229</v>
      </c>
      <c r="AQ970" s="122">
        <f t="shared" si="199"/>
        <v>4.6723061932795202E-3</v>
      </c>
      <c r="AR970" s="122">
        <f t="shared" si="200"/>
        <v>0.10915831397812895</v>
      </c>
      <c r="AS970" s="122">
        <f t="shared" si="201"/>
        <v>0.187446094544479</v>
      </c>
      <c r="AT970" s="122">
        <f t="shared" si="202"/>
        <v>0.16503193699625493</v>
      </c>
      <c r="AU970" s="122">
        <f t="shared" si="203"/>
        <v>0.14919179828813489</v>
      </c>
      <c r="AV970" s="122">
        <f t="shared" si="204"/>
        <v>1.1476413618876518E-3</v>
      </c>
      <c r="AW970" s="122">
        <f t="shared" si="205"/>
        <v>8.5569671042492912E-2</v>
      </c>
      <c r="AX970" s="122">
        <f t="shared" si="206"/>
        <v>0.99999999999999978</v>
      </c>
      <c r="AY970" s="122">
        <f>SUMPRODUCT(AN970:AW970,幕後結果_最佳化!$Z$1005:$AI$1005)</f>
        <v>-0.20219041280843753</v>
      </c>
      <c r="AZ970" s="122">
        <f>(SUMPRODUCT(AN970:AW970,MMULT(AN970:AW970,幕後結果!$AB$9:$AK$18)))*252</f>
        <v>6.3525942945474145E-2</v>
      </c>
      <c r="BA970" s="122">
        <f t="shared" si="207"/>
        <v>0.25204353382992023</v>
      </c>
      <c r="BB970" s="98">
        <f t="shared" si="208"/>
        <v>-0.97241301565714955</v>
      </c>
      <c r="BC970" s="56"/>
      <c r="BD970" s="56"/>
    </row>
    <row r="971" spans="1:56">
      <c r="A971" s="91">
        <v>970</v>
      </c>
      <c r="B971" s="122">
        <v>0.4187107994612711</v>
      </c>
      <c r="C971" s="122">
        <v>9.4017195564839451E-2</v>
      </c>
      <c r="D971" s="122">
        <v>4.4981028504901266E-2</v>
      </c>
      <c r="E971" s="122">
        <v>4.2583943801608681E-2</v>
      </c>
      <c r="F971" s="122">
        <v>0.27843919429089103</v>
      </c>
      <c r="G971" s="122">
        <v>0.55993331918231082</v>
      </c>
      <c r="H971" s="122">
        <v>0.58424753862874956</v>
      </c>
      <c r="I971" s="122">
        <v>0.77683443267489016</v>
      </c>
      <c r="J971" s="122">
        <v>0.37748319851280998</v>
      </c>
      <c r="K971" s="100">
        <v>0.34762952650091661</v>
      </c>
      <c r="L971" s="101"/>
      <c r="M971" s="102">
        <v>970</v>
      </c>
      <c r="N971" s="125">
        <v>-0.2051926663844417</v>
      </c>
      <c r="O971" s="125">
        <v>-1.3164161906876302</v>
      </c>
      <c r="P971" s="125">
        <v>-1.6955978933871574</v>
      </c>
      <c r="Q971" s="125">
        <v>-1.7214572260920189</v>
      </c>
      <c r="R971" s="125">
        <v>-0.58748445359741597</v>
      </c>
      <c r="S971" s="125">
        <v>0.1508001579873666</v>
      </c>
      <c r="T971" s="125">
        <v>0.21277184831195195</v>
      </c>
      <c r="U971" s="122">
        <v>0.76154579867377115</v>
      </c>
      <c r="V971" s="122">
        <v>-0.31209753868553458</v>
      </c>
      <c r="W971" s="94">
        <v>-0.39172819777787488</v>
      </c>
      <c r="X971" s="56"/>
      <c r="Y971" s="95">
        <v>970</v>
      </c>
      <c r="Z971" s="122">
        <f>(幕後結果!$AB$2+幕後結果!$AB$4*幕後結果_最佳化!$N1972)*12/3</f>
        <v>-2.0375446669623192</v>
      </c>
      <c r="AA971" s="122">
        <f>(幕後結果!$AC$2+幕後結果!$AC$4*幕後結果_最佳化!$O1972)*12/3</f>
        <v>-1.3956700284670835</v>
      </c>
      <c r="AB971" s="122">
        <f>(幕後結果!$AD$2+幕後結果!$AD$4*幕後結果_最佳化!$P1972)*12/3</f>
        <v>-2.6094319240494115</v>
      </c>
      <c r="AC971" s="122">
        <f>(幕後結果!$AE$2+幕後結果!$AE$4*幕後結果_最佳化!$Q1972)*12/3</f>
        <v>-2.9164075797212745</v>
      </c>
      <c r="AD971" s="122">
        <f>(幕後結果!$AF$2+幕後結果!$AF$4*幕後結果_最佳化!$R1972)*12/3</f>
        <v>-1.1726888344481718</v>
      </c>
      <c r="AE971" s="122">
        <f>(幕後結果!$AG$2+幕後結果!$AG$4*幕後結果_最佳化!$S1972)*12/3</f>
        <v>-0.23984205226046498</v>
      </c>
      <c r="AF971" s="122">
        <f>(幕後結果!$AH$2+幕後結果!$AH$4*幕後結果_最佳化!$T1972)*12/3</f>
        <v>-0.14753626254158736</v>
      </c>
      <c r="AG971" s="122">
        <f>(幕後結果!$AI$2+幕後結果!$AI$4*幕後結果_最佳化!$U1972)*12/3</f>
        <v>-0.78892579538458074</v>
      </c>
      <c r="AH971" s="122">
        <f>(幕後結果!$AJ$2+幕後結果!$AJ$4*幕後結果_最佳化!$V1972)*12/3</f>
        <v>0.79814455442582954</v>
      </c>
      <c r="AI971" s="96">
        <f>(幕後結果!$AK$2+幕後結果!$AK$4*幕後結果_最佳化!$W1972)*12/3</f>
        <v>-2.6330685149362143</v>
      </c>
      <c r="AJ971" s="56"/>
      <c r="AK971" s="56"/>
      <c r="AL971" s="56"/>
      <c r="AM971" s="104">
        <v>970</v>
      </c>
      <c r="AN971" s="122">
        <f t="shared" si="196"/>
        <v>8.2238567992563724E-2</v>
      </c>
      <c r="AO971" s="122">
        <f t="shared" si="197"/>
        <v>0.13635989648100499</v>
      </c>
      <c r="AP971" s="122">
        <f t="shared" si="198"/>
        <v>4.7127084846020351E-3</v>
      </c>
      <c r="AQ971" s="122">
        <f t="shared" si="199"/>
        <v>7.6054246103514703E-2</v>
      </c>
      <c r="AR971" s="122">
        <f t="shared" si="200"/>
        <v>1.3221524688976992E-2</v>
      </c>
      <c r="AS971" s="122">
        <f t="shared" si="201"/>
        <v>3.9548759686333833E-2</v>
      </c>
      <c r="AT971" s="122">
        <f t="shared" si="202"/>
        <v>0.16842217271345497</v>
      </c>
      <c r="AU971" s="122">
        <f t="shared" si="203"/>
        <v>0.14845349069190161</v>
      </c>
      <c r="AV971" s="122">
        <f t="shared" si="204"/>
        <v>0.15512865520476091</v>
      </c>
      <c r="AW971" s="122">
        <f t="shared" si="205"/>
        <v>0.17585997795288624</v>
      </c>
      <c r="AX971" s="122">
        <f t="shared" si="206"/>
        <v>1</v>
      </c>
      <c r="AY971" s="122">
        <f>SUMPRODUCT(AN971:AW971,幕後結果_最佳化!$Z$1005:$AI$1005)</f>
        <v>-0.25938822948391282</v>
      </c>
      <c r="AZ971" s="122">
        <f>(SUMPRODUCT(AN971:AW971,MMULT(AN971:AW971,幕後結果!$AB$9:$AK$18)))*252</f>
        <v>6.2244507071184438E-2</v>
      </c>
      <c r="BA971" s="122">
        <f t="shared" si="207"/>
        <v>0.24948849085916655</v>
      </c>
      <c r="BB971" s="98">
        <f t="shared" si="208"/>
        <v>-1.2116319612296309</v>
      </c>
      <c r="BC971" s="56"/>
      <c r="BD971" s="56"/>
    </row>
    <row r="972" spans="1:56">
      <c r="A972" s="91">
        <v>971</v>
      </c>
      <c r="B972" s="122">
        <v>0.15633853060703129</v>
      </c>
      <c r="C972" s="122">
        <v>0.82236137770672268</v>
      </c>
      <c r="D972" s="122">
        <v>0.84862756895705527</v>
      </c>
      <c r="E972" s="122">
        <v>0.78735585604018143</v>
      </c>
      <c r="F972" s="122">
        <v>0.82638745380796208</v>
      </c>
      <c r="G972" s="122">
        <v>0.49413241906133654</v>
      </c>
      <c r="H972" s="122">
        <v>0.5585040864725801</v>
      </c>
      <c r="I972" s="122">
        <v>0.21094307776322263</v>
      </c>
      <c r="J972" s="122">
        <v>0.39606274429394772</v>
      </c>
      <c r="K972" s="100">
        <v>0.59578285042115109</v>
      </c>
      <c r="L972" s="101"/>
      <c r="M972" s="102">
        <v>971</v>
      </c>
      <c r="N972" s="125">
        <v>-1.0096206730844548</v>
      </c>
      <c r="O972" s="125">
        <v>0.92440163344655724</v>
      </c>
      <c r="P972" s="125">
        <v>1.0305649874476894</v>
      </c>
      <c r="Q972" s="125">
        <v>0.7972802500595213</v>
      </c>
      <c r="R972" s="125">
        <v>0.93998531676835939</v>
      </c>
      <c r="S972" s="125">
        <v>-1.470837459317938E-2</v>
      </c>
      <c r="T972" s="125">
        <v>0.14717761723183861</v>
      </c>
      <c r="U972" s="122">
        <v>-0.80315326257509934</v>
      </c>
      <c r="V972" s="122">
        <v>-0.2635515599760882</v>
      </c>
      <c r="W972" s="94">
        <v>0.2424463811750468</v>
      </c>
      <c r="X972" s="56"/>
      <c r="Y972" s="95">
        <v>971</v>
      </c>
      <c r="Z972" s="122">
        <f>(幕後結果!$AB$2+幕後結果!$AB$4*幕後結果_最佳化!$N1973)*12/3</f>
        <v>-2.8614892532756873</v>
      </c>
      <c r="AA972" s="122">
        <f>(幕後結果!$AC$2+幕後結果!$AC$4*幕後結果_最佳化!$O1973)*12/3</f>
        <v>0.96086289072829578</v>
      </c>
      <c r="AB972" s="122">
        <f>(幕後結果!$AD$2+幕後結果!$AD$4*幕後結果_最佳化!$P1973)*12/3</f>
        <v>1.3523868036426261</v>
      </c>
      <c r="AC972" s="122">
        <f>(幕後結果!$AE$2+幕後結果!$AE$4*幕後結果_最佳化!$Q1973)*12/3</f>
        <v>1.8182829495366331</v>
      </c>
      <c r="AD972" s="122">
        <f>(幕後結果!$AF$2+幕後結果!$AF$4*幕後結果_最佳化!$R1973)*12/3</f>
        <v>3.3654164966094746</v>
      </c>
      <c r="AE972" s="122">
        <f>(幕後結果!$AG$2+幕後結果!$AG$4*幕後結果_最佳化!$S1973)*12/3</f>
        <v>-0.11323142558312603</v>
      </c>
      <c r="AF972" s="122">
        <f>(幕後結果!$AH$2+幕後結果!$AH$4*幕後結果_最佳化!$T1973)*12/3</f>
        <v>0.44168420019864257</v>
      </c>
      <c r="AG972" s="122">
        <f>(幕後結果!$AI$2+幕後結果!$AI$4*幕後結果_最佳化!$U1973)*12/3</f>
        <v>-0.42018359924570642</v>
      </c>
      <c r="AH972" s="122">
        <f>(幕後結果!$AJ$2+幕後結果!$AJ$4*幕後結果_最佳化!$V1973)*12/3</f>
        <v>0.40976090492413286</v>
      </c>
      <c r="AI972" s="96">
        <f>(幕後結果!$AK$2+幕後結果!$AK$4*幕後結果_最佳化!$W1973)*12/3</f>
        <v>-1.0056138707747215</v>
      </c>
      <c r="AJ972" s="56"/>
      <c r="AK972" s="56"/>
      <c r="AL972" s="56"/>
      <c r="AM972" s="104">
        <v>971</v>
      </c>
      <c r="AN972" s="122">
        <f t="shared" si="196"/>
        <v>0.13832441434524298</v>
      </c>
      <c r="AO972" s="122">
        <f t="shared" si="197"/>
        <v>0.1624202812350409</v>
      </c>
      <c r="AP972" s="122">
        <f t="shared" si="198"/>
        <v>0.14954646953942383</v>
      </c>
      <c r="AQ972" s="122">
        <f t="shared" si="199"/>
        <v>5.0207639792537499E-2</v>
      </c>
      <c r="AR972" s="122">
        <f t="shared" si="200"/>
        <v>9.6254545940668235E-2</v>
      </c>
      <c r="AS972" s="122">
        <f t="shared" si="201"/>
        <v>0.10731387677218775</v>
      </c>
      <c r="AT972" s="122">
        <f t="shared" si="202"/>
        <v>0.1680050816863348</v>
      </c>
      <c r="AU972" s="122">
        <f t="shared" si="203"/>
        <v>1.4432684675708553E-2</v>
      </c>
      <c r="AV972" s="122">
        <f t="shared" si="204"/>
        <v>4.929682752524913E-2</v>
      </c>
      <c r="AW972" s="122">
        <f t="shared" si="205"/>
        <v>6.4198178487606214E-2</v>
      </c>
      <c r="AX972" s="122">
        <f t="shared" si="206"/>
        <v>0.99999999999999989</v>
      </c>
      <c r="AY972" s="122">
        <f>SUMPRODUCT(AN972:AW972,幕後結果_最佳化!$Z$1005:$AI$1005)</f>
        <v>-0.17240336822031438</v>
      </c>
      <c r="AZ972" s="122">
        <f>(SUMPRODUCT(AN972:AW972,MMULT(AN972:AW972,幕後結果!$AB$9:$AK$18)))*252</f>
        <v>5.7928360898475251E-2</v>
      </c>
      <c r="BA972" s="122">
        <f t="shared" si="207"/>
        <v>0.24068311303137835</v>
      </c>
      <c r="BB972" s="98">
        <f t="shared" si="208"/>
        <v>-0.89455120265228094</v>
      </c>
      <c r="BC972" s="56"/>
      <c r="BD972" s="56"/>
    </row>
    <row r="973" spans="1:56">
      <c r="A973" s="91">
        <v>972</v>
      </c>
      <c r="B973" s="122">
        <v>0.99216041129516674</v>
      </c>
      <c r="C973" s="122">
        <v>5.2069566998807826E-2</v>
      </c>
      <c r="D973" s="122">
        <v>9.2657927855127609E-2</v>
      </c>
      <c r="E973" s="122">
        <v>0.30381802246958989</v>
      </c>
      <c r="F973" s="122">
        <v>0.26887078888684224</v>
      </c>
      <c r="G973" s="122">
        <v>0.77535086116274798</v>
      </c>
      <c r="H973" s="122">
        <v>0.42536080211721594</v>
      </c>
      <c r="I973" s="122">
        <v>0.47043920722108545</v>
      </c>
      <c r="J973" s="122">
        <v>0.98308495675990581</v>
      </c>
      <c r="K973" s="100">
        <v>0.7107236854389396</v>
      </c>
      <c r="L973" s="101"/>
      <c r="M973" s="102">
        <v>972</v>
      </c>
      <c r="N973" s="125">
        <v>2.4162990653096967</v>
      </c>
      <c r="O973" s="125">
        <v>-1.6251099460593446</v>
      </c>
      <c r="P973" s="125">
        <v>-1.3245638405303028</v>
      </c>
      <c r="Q973" s="125">
        <v>-0.51345076185758687</v>
      </c>
      <c r="R973" s="125">
        <v>-0.61623174778343393</v>
      </c>
      <c r="S973" s="125">
        <v>0.75658542223483138</v>
      </c>
      <c r="T973" s="125">
        <v>-0.18819779079851465</v>
      </c>
      <c r="U973" s="122">
        <v>-7.4165855401191902E-2</v>
      </c>
      <c r="V973" s="122">
        <v>2.1220911257105026</v>
      </c>
      <c r="W973" s="94">
        <v>0.55550011846162384</v>
      </c>
      <c r="X973" s="56"/>
      <c r="Y973" s="95">
        <v>972</v>
      </c>
      <c r="Z973" s="122">
        <f>(幕後結果!$AB$2+幕後結果!$AB$4*幕後結果_最佳化!$N1974)*12/3</f>
        <v>0.64754822190341588</v>
      </c>
      <c r="AA973" s="122">
        <f>(幕後結果!$AC$2+幕後結果!$AC$4*幕後結果_最佳化!$O1974)*12/3</f>
        <v>-1.6785402382970809</v>
      </c>
      <c r="AB973" s="122">
        <f>(幕後結果!$AD$2+幕後結果!$AD$4*幕後結果_最佳化!$P1974)*12/3</f>
        <v>-1.8333933752350566</v>
      </c>
      <c r="AC973" s="122">
        <f>(幕後結果!$AE$2+幕後結果!$AE$4*幕後結果_最佳化!$Q1974)*12/3</f>
        <v>-1.0756995401927854</v>
      </c>
      <c r="AD973" s="122">
        <f>(幕後結果!$AF$2+幕後結果!$AF$4*幕後結果_最佳化!$R1974)*12/3</f>
        <v>-0.39379207406947714</v>
      </c>
      <c r="AE973" s="122">
        <f>(幕後結果!$AG$2+幕後結果!$AG$4*幕後結果_最佳化!$S1974)*12/3</f>
        <v>0.56614984822519232</v>
      </c>
      <c r="AF973" s="122">
        <f>(幕後結果!$AH$2+幕後結果!$AH$4*幕後結果_最佳化!$T1974)*12/3</f>
        <v>-9.5369014957912335E-2</v>
      </c>
      <c r="AG973" s="122">
        <f>(幕後結果!$AI$2+幕後結果!$AI$4*幕後結果_最佳化!$U1974)*12/3</f>
        <v>-1.2944109625805518</v>
      </c>
      <c r="AH973" s="122">
        <f>(幕後結果!$AJ$2+幕後結果!$AJ$4*幕後結果_最佳化!$V1974)*12/3</f>
        <v>3.7280859440615957</v>
      </c>
      <c r="AI973" s="96">
        <f>(幕後結果!$AK$2+幕後結果!$AK$4*幕後結果_最佳化!$W1974)*12/3</f>
        <v>-2.4585594608527677</v>
      </c>
      <c r="AJ973" s="56"/>
      <c r="AK973" s="56"/>
      <c r="AL973" s="56"/>
      <c r="AM973" s="104">
        <v>972</v>
      </c>
      <c r="AN973" s="122">
        <f t="shared" si="196"/>
        <v>3.5737666347545098E-2</v>
      </c>
      <c r="AO973" s="122">
        <f t="shared" si="197"/>
        <v>0.1904839196046885</v>
      </c>
      <c r="AP973" s="122">
        <f t="shared" si="198"/>
        <v>0.11463307135335292</v>
      </c>
      <c r="AQ973" s="122">
        <f t="shared" si="199"/>
        <v>0.16701630572023277</v>
      </c>
      <c r="AR973" s="122">
        <f t="shared" si="200"/>
        <v>6.6818756555514239E-2</v>
      </c>
      <c r="AS973" s="122">
        <f t="shared" si="201"/>
        <v>8.4178728392845986E-2</v>
      </c>
      <c r="AT973" s="122">
        <f t="shared" si="202"/>
        <v>3.6348368234157095E-2</v>
      </c>
      <c r="AU973" s="122">
        <f t="shared" si="203"/>
        <v>6.7370777470803792E-2</v>
      </c>
      <c r="AV973" s="122">
        <f t="shared" si="204"/>
        <v>5.9323042580249452E-2</v>
      </c>
      <c r="AW973" s="122">
        <f t="shared" si="205"/>
        <v>0.1780893637406101</v>
      </c>
      <c r="AX973" s="122">
        <f t="shared" si="206"/>
        <v>1</v>
      </c>
      <c r="AY973" s="122">
        <f>SUMPRODUCT(AN973:AW973,幕後結果_最佳化!$Z$1005:$AI$1005)</f>
        <v>-0.19460057743486858</v>
      </c>
      <c r="AZ973" s="122">
        <f>(SUMPRODUCT(AN973:AW973,MMULT(AN973:AW973,幕後結果!$AB$9:$AK$18)))*252</f>
        <v>8.2614506108616315E-2</v>
      </c>
      <c r="BA973" s="122">
        <f t="shared" si="207"/>
        <v>0.28742739275966078</v>
      </c>
      <c r="BB973" s="98">
        <f t="shared" si="208"/>
        <v>-0.82629764391823401</v>
      </c>
      <c r="BC973" s="56"/>
      <c r="BD973" s="56"/>
    </row>
    <row r="974" spans="1:56">
      <c r="A974" s="91">
        <v>973</v>
      </c>
      <c r="B974" s="122">
        <v>0.23469968091357996</v>
      </c>
      <c r="C974" s="122">
        <v>0.92798063643426509</v>
      </c>
      <c r="D974" s="122">
        <v>0.60959803810033364</v>
      </c>
      <c r="E974" s="122">
        <v>0.70137199861089439</v>
      </c>
      <c r="F974" s="122">
        <v>0.54240182386207181</v>
      </c>
      <c r="G974" s="122">
        <v>9.9363813587857175E-2</v>
      </c>
      <c r="H974" s="122">
        <v>0.53713374818534954</v>
      </c>
      <c r="I974" s="122">
        <v>0.33373498978157046</v>
      </c>
      <c r="J974" s="122">
        <v>0.76381154876377688</v>
      </c>
      <c r="K974" s="100">
        <v>6.9662627409010636E-3</v>
      </c>
      <c r="L974" s="101"/>
      <c r="M974" s="102">
        <v>973</v>
      </c>
      <c r="N974" s="125">
        <v>-0.72345667613453857</v>
      </c>
      <c r="O974" s="125">
        <v>1.4609151547171957</v>
      </c>
      <c r="P974" s="125">
        <v>0.27827153692330986</v>
      </c>
      <c r="Q974" s="125">
        <v>0.52835062157143364</v>
      </c>
      <c r="R974" s="125">
        <v>0.10648651722996884</v>
      </c>
      <c r="S974" s="125">
        <v>-1.2851850483003224</v>
      </c>
      <c r="T974" s="125">
        <v>9.3215320191150447E-2</v>
      </c>
      <c r="U974" s="122">
        <v>-0.42962289540949133</v>
      </c>
      <c r="V974" s="122">
        <v>0.71861705434668899</v>
      </c>
      <c r="W974" s="94">
        <v>-2.4589983585316082</v>
      </c>
      <c r="X974" s="56"/>
      <c r="Y974" s="95">
        <v>973</v>
      </c>
      <c r="Z974" s="122">
        <f>(幕後結果!$AB$2+幕後結果!$AB$4*幕後結果_最佳化!$N1975)*12/3</f>
        <v>-2.5683825064681924</v>
      </c>
      <c r="AA974" s="122">
        <f>(幕後結果!$AC$2+幕後結果!$AC$4*幕後結果_最佳化!$O1975)*12/3</f>
        <v>1.5330459409464601</v>
      </c>
      <c r="AB974" s="122">
        <f>(幕後結果!$AD$2+幕後結果!$AD$4*幕後結果_最佳化!$P1975)*12/3</f>
        <v>0.78027735346168559</v>
      </c>
      <c r="AC974" s="122">
        <f>(幕後結果!$AE$2+幕後結果!$AE$4*幕後結果_最佳化!$Q1975)*12/3</f>
        <v>1.3836051808330641</v>
      </c>
      <c r="AD974" s="122">
        <f>(幕後結果!$AF$2+幕後結果!$AF$4*幕後結果_最佳化!$R1975)*12/3</f>
        <v>1.5549800329603893</v>
      </c>
      <c r="AE974" s="122">
        <f>(幕後結果!$AG$2+幕後結果!$AG$4*幕後結果_最佳化!$S1975)*12/3</f>
        <v>-0.77964589735292744</v>
      </c>
      <c r="AF974" s="122">
        <f>(幕後結果!$AH$2+幕後結果!$AH$4*幕後結果_最佳化!$T1975)*12/3</f>
        <v>0.61532274736564452</v>
      </c>
      <c r="AG974" s="122">
        <f>(幕後結果!$AI$2+幕後結果!$AI$4*幕後結果_最佳化!$U1975)*12/3</f>
        <v>5.5952738300847571E-2</v>
      </c>
      <c r="AH974" s="122">
        <f>(幕後結果!$AJ$2+幕後結果!$AJ$4*幕後結果_最佳化!$V1975)*12/3</f>
        <v>1.1528178510107685</v>
      </c>
      <c r="AI974" s="96">
        <f>(幕後結果!$AK$2+幕後結果!$AK$4*幕後結果_最佳化!$W1975)*12/3</f>
        <v>-4.2931481485643328</v>
      </c>
      <c r="AJ974" s="56"/>
      <c r="AK974" s="56"/>
      <c r="AL974" s="56"/>
      <c r="AM974" s="104">
        <v>973</v>
      </c>
      <c r="AN974" s="122">
        <f t="shared" si="196"/>
        <v>4.9932083783947465E-2</v>
      </c>
      <c r="AO974" s="122">
        <f t="shared" si="197"/>
        <v>7.0551117448086675E-2</v>
      </c>
      <c r="AP974" s="122">
        <f t="shared" si="198"/>
        <v>0.14396884471011029</v>
      </c>
      <c r="AQ974" s="122">
        <f t="shared" si="199"/>
        <v>0.10514481495044314</v>
      </c>
      <c r="AR974" s="122">
        <f t="shared" si="200"/>
        <v>0.12802433598958096</v>
      </c>
      <c r="AS974" s="122">
        <f t="shared" si="201"/>
        <v>0.11544924024559457</v>
      </c>
      <c r="AT974" s="122">
        <f t="shared" si="202"/>
        <v>1.6244608893320918E-2</v>
      </c>
      <c r="AU974" s="122">
        <f t="shared" si="203"/>
        <v>0.18179286664626607</v>
      </c>
      <c r="AV974" s="122">
        <f t="shared" si="204"/>
        <v>7.2015284263211549E-2</v>
      </c>
      <c r="AW974" s="122">
        <f t="shared" si="205"/>
        <v>0.11687680306943825</v>
      </c>
      <c r="AX974" s="122">
        <f t="shared" si="206"/>
        <v>0.99999999999999989</v>
      </c>
      <c r="AY974" s="122">
        <f>SUMPRODUCT(AN974:AW974,幕後結果_最佳化!$Z$1005:$AI$1005)</f>
        <v>-0.11046870416904034</v>
      </c>
      <c r="AZ974" s="122">
        <f>(SUMPRODUCT(AN974:AW974,MMULT(AN974:AW974,幕後結果!$AB$9:$AK$18)))*252</f>
        <v>8.1935593247201566E-2</v>
      </c>
      <c r="BA974" s="122">
        <f t="shared" si="207"/>
        <v>0.28624394010564058</v>
      </c>
      <c r="BB974" s="98">
        <f t="shared" si="208"/>
        <v>-0.53579720888567428</v>
      </c>
      <c r="BC974" s="56"/>
      <c r="BD974" s="56"/>
    </row>
    <row r="975" spans="1:56">
      <c r="A975" s="91">
        <v>974</v>
      </c>
      <c r="B975" s="122">
        <v>0.26035355262873972</v>
      </c>
      <c r="C975" s="122">
        <v>0.69762648136582883</v>
      </c>
      <c r="D975" s="122">
        <v>0.37811090155527793</v>
      </c>
      <c r="E975" s="122">
        <v>0.64956181769835952</v>
      </c>
      <c r="F975" s="122">
        <v>0.60134460567569126</v>
      </c>
      <c r="G975" s="122">
        <v>0.31054886831149564</v>
      </c>
      <c r="H975" s="122">
        <v>2.4824537079921605E-2</v>
      </c>
      <c r="I975" s="122">
        <v>0.65384032763552224</v>
      </c>
      <c r="J975" s="122">
        <v>0.57991307054955832</v>
      </c>
      <c r="K975" s="100">
        <v>0.41228658224198944</v>
      </c>
      <c r="L975" s="101"/>
      <c r="M975" s="102">
        <v>974</v>
      </c>
      <c r="N975" s="125">
        <v>-0.64225580398861148</v>
      </c>
      <c r="O975" s="125">
        <v>0.51758616407561819</v>
      </c>
      <c r="P975" s="125">
        <v>-0.31044601945609424</v>
      </c>
      <c r="Q975" s="125">
        <v>0.38413773492174724</v>
      </c>
      <c r="R975" s="125">
        <v>0.25682899140791088</v>
      </c>
      <c r="S975" s="125">
        <v>-0.49429516875242591</v>
      </c>
      <c r="T975" s="125">
        <v>-1.9629750417301299</v>
      </c>
      <c r="U975" s="122">
        <v>0.39570950226692042</v>
      </c>
      <c r="V975" s="122">
        <v>0.20167109784623824</v>
      </c>
      <c r="W975" s="94">
        <v>-0.22166694441231607</v>
      </c>
      <c r="X975" s="56"/>
      <c r="Y975" s="95">
        <v>974</v>
      </c>
      <c r="Z975" s="122">
        <f>(幕後結果!$AB$2+幕後結果!$AB$4*幕後結果_最佳化!$N1976)*12/3</f>
        <v>-2.4852115844573794</v>
      </c>
      <c r="AA975" s="122">
        <f>(幕後結果!$AC$2+幕後結果!$AC$4*幕後結果_最佳化!$O1976)*12/3</f>
        <v>0.53672124895584405</v>
      </c>
      <c r="AB975" s="122">
        <f>(幕後結果!$AD$2+幕後結果!$AD$4*幕後結果_最佳化!$P1976)*12/3</f>
        <v>-0.29505366130981781</v>
      </c>
      <c r="AC975" s="122">
        <f>(幕後結果!$AE$2+幕後結果!$AE$4*幕後結果_最佳化!$Q1976)*12/3</f>
        <v>0.61101703857020317</v>
      </c>
      <c r="AD975" s="122">
        <f>(幕後結果!$AF$2+幕後結果!$AF$4*幕後結果_最佳化!$R1976)*12/3</f>
        <v>1.5111547499649902</v>
      </c>
      <c r="AE975" s="122">
        <f>(幕後結果!$AG$2+幕後結果!$AG$4*幕後結果_最佳化!$S1976)*12/3</f>
        <v>-0.33081734988426137</v>
      </c>
      <c r="AF975" s="122">
        <f>(幕後結果!$AH$2+幕後結果!$AH$4*幕後結果_最佳化!$T1976)*12/3</f>
        <v>-1.5601082171049045</v>
      </c>
      <c r="AG975" s="122">
        <f>(幕後結果!$AI$2+幕後結果!$AI$4*幕後結果_最佳化!$U1976)*12/3</f>
        <v>0.59390729632272898</v>
      </c>
      <c r="AH975" s="122">
        <f>(幕後結果!$AJ$2+幕後結果!$AJ$4*幕後結果_最佳化!$V1976)*12/3</f>
        <v>0.71052141983607087</v>
      </c>
      <c r="AI975" s="96">
        <f>(幕後結果!$AK$2+幕後結果!$AK$4*幕後結果_最佳化!$W1976)*12/3</f>
        <v>-1.2969054312471435</v>
      </c>
      <c r="AJ975" s="56"/>
      <c r="AK975" s="56"/>
      <c r="AL975" s="56"/>
      <c r="AM975" s="104">
        <v>974</v>
      </c>
      <c r="AN975" s="122">
        <f t="shared" si="196"/>
        <v>0.10589512513770456</v>
      </c>
      <c r="AO975" s="122">
        <f t="shared" si="197"/>
        <v>0.16233433553538265</v>
      </c>
      <c r="AP975" s="122">
        <f t="shared" si="198"/>
        <v>5.1312745371171531E-2</v>
      </c>
      <c r="AQ975" s="122">
        <f t="shared" si="199"/>
        <v>8.6701203863700546E-2</v>
      </c>
      <c r="AR975" s="122">
        <f t="shared" si="200"/>
        <v>0.15584432637412851</v>
      </c>
      <c r="AS975" s="122">
        <f t="shared" si="201"/>
        <v>0.1174207550470638</v>
      </c>
      <c r="AT975" s="122">
        <f t="shared" si="202"/>
        <v>6.1407516992752598E-2</v>
      </c>
      <c r="AU975" s="122">
        <f t="shared" si="203"/>
        <v>0.12247008766670825</v>
      </c>
      <c r="AV975" s="122">
        <f t="shared" si="204"/>
        <v>0.10704500716967889</v>
      </c>
      <c r="AW975" s="122">
        <f t="shared" si="205"/>
        <v>2.9568896841708579E-2</v>
      </c>
      <c r="AX975" s="122">
        <f t="shared" si="206"/>
        <v>1</v>
      </c>
      <c r="AY975" s="122">
        <f>SUMPRODUCT(AN975:AW975,幕後結果_最佳化!$Z$1005:$AI$1005)</f>
        <v>1.4845667119389651E-2</v>
      </c>
      <c r="AZ975" s="122">
        <f>(SUMPRODUCT(AN975:AW975,MMULT(AN975:AW975,幕後結果!$AB$9:$AK$18)))*252</f>
        <v>6.1034888728513377E-2</v>
      </c>
      <c r="BA975" s="122">
        <f t="shared" si="207"/>
        <v>0.24705240077464008</v>
      </c>
      <c r="BB975" s="98">
        <f t="shared" si="208"/>
        <v>-0.1135562042410645</v>
      </c>
      <c r="BC975" s="56"/>
      <c r="BD975" s="56"/>
    </row>
    <row r="976" spans="1:56">
      <c r="A976" s="91">
        <v>975</v>
      </c>
      <c r="B976" s="122">
        <v>0.61988036594261975</v>
      </c>
      <c r="C976" s="122">
        <v>0.82099475355153895</v>
      </c>
      <c r="D976" s="122">
        <v>0.42074688752923017</v>
      </c>
      <c r="E976" s="122">
        <v>0.77513054757983246</v>
      </c>
      <c r="F976" s="122">
        <v>0.77947004823220767</v>
      </c>
      <c r="G976" s="122">
        <v>0.71843118800821437</v>
      </c>
      <c r="H976" s="122">
        <v>0.10922590270549204</v>
      </c>
      <c r="I976" s="122">
        <v>8.1741410029931849E-2</v>
      </c>
      <c r="J976" s="122">
        <v>0.36464590912155059</v>
      </c>
      <c r="K976" s="100">
        <v>7.0681768609633266E-2</v>
      </c>
      <c r="L976" s="101"/>
      <c r="M976" s="102">
        <v>975</v>
      </c>
      <c r="N976" s="125">
        <v>0.30516660140483032</v>
      </c>
      <c r="O976" s="125">
        <v>0.91916267110745509</v>
      </c>
      <c r="P976" s="125">
        <v>-0.19998312982877331</v>
      </c>
      <c r="Q976" s="125">
        <v>0.75585038349174571</v>
      </c>
      <c r="R976" s="125">
        <v>0.77040463720438646</v>
      </c>
      <c r="S976" s="125">
        <v>0.57818737130905573</v>
      </c>
      <c r="T976" s="125">
        <v>-1.2306553202772825</v>
      </c>
      <c r="U976" s="122">
        <v>-1.393453093228683</v>
      </c>
      <c r="V976" s="122">
        <v>-0.34606772498175264</v>
      </c>
      <c r="W976" s="94">
        <v>-1.4707322637825098</v>
      </c>
      <c r="X976" s="56"/>
      <c r="Y976" s="95">
        <v>975</v>
      </c>
      <c r="Z976" s="122">
        <f>(幕後結果!$AB$2+幕後結果!$AB$4*幕後結果_最佳化!$N1977)*12/3</f>
        <v>-1.5148033498183961</v>
      </c>
      <c r="AA976" s="122">
        <f>(幕後結果!$AC$2+幕後結果!$AC$4*幕後結果_最佳化!$O1977)*12/3</f>
        <v>0.97719323710180339</v>
      </c>
      <c r="AB976" s="122">
        <f>(幕後結果!$AD$2+幕後結果!$AD$4*幕後結果_最佳化!$P1977)*12/3</f>
        <v>0.18460803641928902</v>
      </c>
      <c r="AC976" s="122">
        <f>(幕後結果!$AE$2+幕後結果!$AE$4*幕後結果_最佳化!$Q1977)*12/3</f>
        <v>1.3746408479012093</v>
      </c>
      <c r="AD976" s="122">
        <f>(幕後結果!$AF$2+幕後結果!$AF$4*幕後結果_最佳化!$R1977)*12/3</f>
        <v>2.7439350860506351</v>
      </c>
      <c r="AE976" s="122">
        <f>(幕後結果!$AG$2+幕後結果!$AG$4*幕後結果_最佳化!$S1977)*12/3</f>
        <v>0.52418755786358617</v>
      </c>
      <c r="AF976" s="122">
        <f>(幕後結果!$AH$2+幕後結果!$AH$4*幕後結果_最佳化!$T1977)*12/3</f>
        <v>-0.67569280925154851</v>
      </c>
      <c r="AG976" s="122">
        <f>(幕後結果!$AI$2+幕後結果!$AI$4*幕後結果_最佳化!$U1977)*12/3</f>
        <v>-0.79538487388448142</v>
      </c>
      <c r="AH976" s="122">
        <f>(幕後結果!$AJ$2+幕後結果!$AJ$4*幕後結果_最佳化!$V1977)*12/3</f>
        <v>0.88498132279205988</v>
      </c>
      <c r="AI976" s="96">
        <f>(幕後結果!$AK$2+幕後結果!$AK$4*幕後結果_最佳化!$W1977)*12/3</f>
        <v>-3.078497943455377</v>
      </c>
      <c r="AJ976" s="56"/>
      <c r="AK976" s="56"/>
      <c r="AL976" s="56"/>
      <c r="AM976" s="104">
        <v>975</v>
      </c>
      <c r="AN976" s="122">
        <f t="shared" si="196"/>
        <v>9.8827125409510115E-3</v>
      </c>
      <c r="AO976" s="122">
        <f t="shared" si="197"/>
        <v>7.8044410000390127E-2</v>
      </c>
      <c r="AP976" s="122">
        <f t="shared" si="198"/>
        <v>0.1958154596037002</v>
      </c>
      <c r="AQ976" s="122">
        <f t="shared" si="199"/>
        <v>0.18606122387913937</v>
      </c>
      <c r="AR976" s="122">
        <f t="shared" si="200"/>
        <v>5.2832334714592158E-2</v>
      </c>
      <c r="AS976" s="122">
        <f t="shared" si="201"/>
        <v>6.7399527459130734E-2</v>
      </c>
      <c r="AT976" s="122">
        <f t="shared" si="202"/>
        <v>7.9555730915102041E-2</v>
      </c>
      <c r="AU976" s="122">
        <f t="shared" si="203"/>
        <v>4.5895248605563696E-2</v>
      </c>
      <c r="AV976" s="122">
        <f t="shared" si="204"/>
        <v>0.11020866424216241</v>
      </c>
      <c r="AW976" s="122">
        <f t="shared" si="205"/>
        <v>0.17430468803926841</v>
      </c>
      <c r="AX976" s="122">
        <f t="shared" si="206"/>
        <v>1.0000000000000002</v>
      </c>
      <c r="AY976" s="122">
        <f>SUMPRODUCT(AN976:AW976,幕後結果_最佳化!$Z$1005:$AI$1005)</f>
        <v>-8.952728301209964E-2</v>
      </c>
      <c r="AZ976" s="122">
        <f>(SUMPRODUCT(AN976:AW976,MMULT(AN976:AW976,幕後結果!$AB$9:$AK$18)))*252</f>
        <v>7.8389339991260062E-2</v>
      </c>
      <c r="BA976" s="122">
        <f t="shared" si="207"/>
        <v>0.27998096362299357</v>
      </c>
      <c r="BB976" s="98">
        <f t="shared" si="208"/>
        <v>-0.47298673916423356</v>
      </c>
      <c r="BC976" s="56"/>
      <c r="BD976" s="56"/>
    </row>
    <row r="977" spans="1:56">
      <c r="A977" s="91">
        <v>976</v>
      </c>
      <c r="B977" s="122">
        <v>0.89546657445954247</v>
      </c>
      <c r="C977" s="122">
        <v>0.46701384997175199</v>
      </c>
      <c r="D977" s="122">
        <v>0.42033657467854213</v>
      </c>
      <c r="E977" s="122">
        <v>0.82435590940269199</v>
      </c>
      <c r="F977" s="122">
        <v>0.14394767409063358</v>
      </c>
      <c r="G977" s="122">
        <v>0.895595722421892</v>
      </c>
      <c r="H977" s="122">
        <v>0.45636100365820886</v>
      </c>
      <c r="I977" s="122">
        <v>0.8116839323166547</v>
      </c>
      <c r="J977" s="122">
        <v>0.82599855101518993</v>
      </c>
      <c r="K977" s="100">
        <v>6.1644450177184451E-2</v>
      </c>
      <c r="L977" s="101"/>
      <c r="M977" s="102">
        <v>976</v>
      </c>
      <c r="N977" s="125">
        <v>1.2561354889998437</v>
      </c>
      <c r="O977" s="125">
        <v>-8.2778456002603099E-2</v>
      </c>
      <c r="P977" s="125">
        <v>-0.20103251549264761</v>
      </c>
      <c r="Q977" s="125">
        <v>0.93209354980547476</v>
      </c>
      <c r="R977" s="125">
        <v>-1.0627499810949557</v>
      </c>
      <c r="S977" s="125">
        <v>1.2568483477065158</v>
      </c>
      <c r="T977" s="125">
        <v>-0.10960580419198365</v>
      </c>
      <c r="U977" s="122">
        <v>0.88411870775516488</v>
      </c>
      <c r="V977" s="122">
        <v>0.93847005681342344</v>
      </c>
      <c r="W977" s="94">
        <v>-1.5411145866924685</v>
      </c>
      <c r="X977" s="56"/>
      <c r="Y977" s="95">
        <v>976</v>
      </c>
      <c r="Z977" s="122">
        <f>(幕後結果!$AB$2+幕後結果!$AB$4*幕後結果_最佳化!$N1978)*12/3</f>
        <v>-0.54076259022242024</v>
      </c>
      <c r="AA977" s="122">
        <f>(幕後結果!$AC$2+幕後結果!$AC$4*幕後結果_最佳化!$O1978)*12/3</f>
        <v>-6.6651958809201134E-2</v>
      </c>
      <c r="AB977" s="122">
        <f>(幕後結果!$AD$2+幕後結果!$AD$4*幕後結果_最佳化!$P1978)*12/3</f>
        <v>-8.170568556396858E-2</v>
      </c>
      <c r="AC977" s="122">
        <f>(幕後結果!$AE$2+幕後結果!$AE$4*幕後結果_最佳化!$Q1978)*12/3</f>
        <v>1.3806799845571398</v>
      </c>
      <c r="AD977" s="122">
        <f>(幕後結果!$AF$2+幕後結果!$AF$4*幕後結果_最佳化!$R1978)*12/3</f>
        <v>-0.44865955137034019</v>
      </c>
      <c r="AE977" s="122">
        <f>(幕後結果!$AG$2+幕後結果!$AG$4*幕後結果_最佳化!$S1978)*12/3</f>
        <v>1.0972416655057426</v>
      </c>
      <c r="AF977" s="122">
        <f>(幕後結果!$AH$2+幕後結果!$AH$4*幕後結果_最佳化!$T1978)*12/3</f>
        <v>0.16196906541347161</v>
      </c>
      <c r="AG977" s="122">
        <f>(幕後結果!$AI$2+幕後結果!$AI$4*幕後結果_最佳化!$U1978)*12/3</f>
        <v>0.42669271162715389</v>
      </c>
      <c r="AH977" s="122">
        <f>(幕後結果!$AJ$2+幕後結果!$AJ$4*幕後結果_最佳化!$V1978)*12/3</f>
        <v>2.3363139257776746</v>
      </c>
      <c r="AI977" s="96">
        <f>(幕後結果!$AK$2+幕後結果!$AK$4*幕後結果_最佳化!$W1978)*12/3</f>
        <v>-3.2883704349612519</v>
      </c>
      <c r="AJ977" s="56"/>
      <c r="AK977" s="56"/>
      <c r="AL977" s="56"/>
      <c r="AM977" s="104">
        <v>976</v>
      </c>
      <c r="AN977" s="122">
        <f t="shared" si="196"/>
        <v>5.7642267772908554E-2</v>
      </c>
      <c r="AO977" s="122">
        <f t="shared" si="197"/>
        <v>0.14467168516924914</v>
      </c>
      <c r="AP977" s="122">
        <f t="shared" si="198"/>
        <v>3.798032141918007E-2</v>
      </c>
      <c r="AQ977" s="122">
        <f t="shared" si="199"/>
        <v>2.3595091019131115E-2</v>
      </c>
      <c r="AR977" s="122">
        <f t="shared" si="200"/>
        <v>0.14049906230876963</v>
      </c>
      <c r="AS977" s="122">
        <f t="shared" si="201"/>
        <v>8.8759799982745649E-2</v>
      </c>
      <c r="AT977" s="122">
        <f t="shared" si="202"/>
        <v>1.8042498308054832E-2</v>
      </c>
      <c r="AU977" s="122">
        <f t="shared" si="203"/>
        <v>0.16339132011181018</v>
      </c>
      <c r="AV977" s="122">
        <f t="shared" si="204"/>
        <v>0.16102107798020363</v>
      </c>
      <c r="AW977" s="122">
        <f t="shared" si="205"/>
        <v>0.16439687592794724</v>
      </c>
      <c r="AX977" s="122">
        <f t="shared" si="206"/>
        <v>1</v>
      </c>
      <c r="AY977" s="122">
        <f>SUMPRODUCT(AN977:AW977,幕後結果_最佳化!$Z$1005:$AI$1005)</f>
        <v>-0.11130672861127922</v>
      </c>
      <c r="AZ977" s="122">
        <f>(SUMPRODUCT(AN977:AW977,MMULT(AN977:AW977,幕後結果!$AB$9:$AK$18)))*252</f>
        <v>7.6690218688355447E-2</v>
      </c>
      <c r="BA977" s="122">
        <f t="shared" si="207"/>
        <v>0.27692998878481084</v>
      </c>
      <c r="BB977" s="98">
        <f t="shared" si="208"/>
        <v>-0.55684373255475028</v>
      </c>
      <c r="BC977" s="56"/>
      <c r="BD977" s="56"/>
    </row>
    <row r="978" spans="1:56">
      <c r="A978" s="91">
        <v>977</v>
      </c>
      <c r="B978" s="122">
        <v>0.68351262360181519</v>
      </c>
      <c r="C978" s="122">
        <v>0.90598191098046565</v>
      </c>
      <c r="D978" s="122">
        <v>0.50971607576017752</v>
      </c>
      <c r="E978" s="122">
        <v>0.34910378317616764</v>
      </c>
      <c r="F978" s="122">
        <v>0.77456758520363178</v>
      </c>
      <c r="G978" s="122">
        <v>0.36381889876490292</v>
      </c>
      <c r="H978" s="122">
        <v>0.36828639136213748</v>
      </c>
      <c r="I978" s="122">
        <v>0.2251773477253074</v>
      </c>
      <c r="J978" s="122">
        <v>0.92752381711514875</v>
      </c>
      <c r="K978" s="100">
        <v>7.8364950797872313E-2</v>
      </c>
      <c r="L978" s="101"/>
      <c r="M978" s="102">
        <v>977</v>
      </c>
      <c r="N978" s="125">
        <v>0.47754406187264753</v>
      </c>
      <c r="O978" s="125">
        <v>1.3164108638850351</v>
      </c>
      <c r="P978" s="125">
        <v>2.4356998357098789E-2</v>
      </c>
      <c r="Q978" s="125">
        <v>-0.38774119575543786</v>
      </c>
      <c r="R978" s="125">
        <v>0.75397400735977271</v>
      </c>
      <c r="S978" s="125">
        <v>-0.34826949958411613</v>
      </c>
      <c r="T978" s="125">
        <v>-0.33639531395529326</v>
      </c>
      <c r="U978" s="122">
        <v>-0.75482382683391924</v>
      </c>
      <c r="V978" s="122">
        <v>1.4575944302911354</v>
      </c>
      <c r="W978" s="94">
        <v>-1.4161557730625991</v>
      </c>
      <c r="X978" s="56"/>
      <c r="Y978" s="95">
        <v>977</v>
      </c>
      <c r="Z978" s="122">
        <f>(幕後結果!$AB$2+幕後結果!$AB$4*幕後結果_最佳化!$N1979)*12/3</f>
        <v>-1.3382437644086973</v>
      </c>
      <c r="AA978" s="122">
        <f>(幕後結果!$AC$2+幕後結果!$AC$4*幕後結果_最佳化!$O1979)*12/3</f>
        <v>1.400194886933696</v>
      </c>
      <c r="AB978" s="122">
        <f>(幕後結果!$AD$2+幕後結果!$AD$4*幕後結果_最佳化!$P1979)*12/3</f>
        <v>0.64881598575244093</v>
      </c>
      <c r="AC978" s="122">
        <f>(幕後結果!$AE$2+幕後結果!$AE$4*幕後結果_最佳化!$Q1979)*12/3</f>
        <v>0.43695852091381343</v>
      </c>
      <c r="AD978" s="122">
        <f>(幕後結果!$AF$2+幕後結果!$AF$4*幕後結果_最佳化!$R1979)*12/3</f>
        <v>2.5481394274420595</v>
      </c>
      <c r="AE978" s="122">
        <f>(幕後結果!$AG$2+幕後結果!$AG$4*幕後結果_最佳化!$S1979)*12/3</f>
        <v>-0.24019157146944478</v>
      </c>
      <c r="AF978" s="122">
        <f>(幕後結果!$AH$2+幕後結果!$AH$4*幕後結果_最佳化!$T1979)*12/3</f>
        <v>0.29959200412079129</v>
      </c>
      <c r="AG978" s="122">
        <f>(幕後結果!$AI$2+幕後結果!$AI$4*幕後結果_最佳化!$U1979)*12/3</f>
        <v>3.0390952354859779E-2</v>
      </c>
      <c r="AH978" s="122">
        <f>(幕後結果!$AJ$2+幕後結果!$AJ$4*幕後結果_最佳化!$V1979)*12/3</f>
        <v>2.2679107609776397</v>
      </c>
      <c r="AI978" s="96">
        <f>(幕後結果!$AK$2+幕後結果!$AK$4*幕後結果_最佳化!$W1979)*12/3</f>
        <v>-2.8561835414730403</v>
      </c>
      <c r="AJ978" s="56"/>
      <c r="AK978" s="56"/>
      <c r="AL978" s="56"/>
      <c r="AM978" s="104">
        <v>977</v>
      </c>
      <c r="AN978" s="122">
        <f t="shared" si="196"/>
        <v>9.0061438071690342E-2</v>
      </c>
      <c r="AO978" s="122">
        <f t="shared" si="197"/>
        <v>7.3174177436376317E-2</v>
      </c>
      <c r="AP978" s="122">
        <f t="shared" si="198"/>
        <v>8.5455859339109458E-2</v>
      </c>
      <c r="AQ978" s="122">
        <f t="shared" si="199"/>
        <v>7.0910185270746842E-2</v>
      </c>
      <c r="AR978" s="122">
        <f t="shared" si="200"/>
        <v>0.15909628866668027</v>
      </c>
      <c r="AS978" s="122">
        <f t="shared" si="201"/>
        <v>4.2670334422471312E-2</v>
      </c>
      <c r="AT978" s="122">
        <f t="shared" si="202"/>
        <v>0.14596823676287701</v>
      </c>
      <c r="AU978" s="122">
        <f t="shared" si="203"/>
        <v>0.15885380705355454</v>
      </c>
      <c r="AV978" s="122">
        <f t="shared" si="204"/>
        <v>0.15251617762837794</v>
      </c>
      <c r="AW978" s="122">
        <f t="shared" si="205"/>
        <v>2.1293495348115799E-2</v>
      </c>
      <c r="AX978" s="122">
        <f t="shared" si="206"/>
        <v>0.99999999999999967</v>
      </c>
      <c r="AY978" s="122">
        <f>SUMPRODUCT(AN978:AW978,幕後結果_最佳化!$Z$1005:$AI$1005)</f>
        <v>0.10874594466520604</v>
      </c>
      <c r="AZ978" s="122">
        <f>(SUMPRODUCT(AN978:AW978,MMULT(AN978:AW978,幕後結果!$AB$9:$AK$18)))*252</f>
        <v>6.1977710126573451E-2</v>
      </c>
      <c r="BA978" s="122">
        <f t="shared" si="207"/>
        <v>0.24895322879322826</v>
      </c>
      <c r="BB978" s="98">
        <f t="shared" si="208"/>
        <v>0.26449122585951823</v>
      </c>
      <c r="BC978" s="56"/>
      <c r="BD978" s="56"/>
    </row>
    <row r="979" spans="1:56">
      <c r="A979" s="91">
        <v>978</v>
      </c>
      <c r="B979" s="122">
        <v>0.25727820947164104</v>
      </c>
      <c r="C979" s="122">
        <v>0.74150718695852058</v>
      </c>
      <c r="D979" s="122">
        <v>0.47053738973270787</v>
      </c>
      <c r="E979" s="122">
        <v>0.77885600816200928</v>
      </c>
      <c r="F979" s="122">
        <v>0.64839211816964415</v>
      </c>
      <c r="G979" s="122">
        <v>0.78611596934973305</v>
      </c>
      <c r="H979" s="122">
        <v>0.70057188090826616</v>
      </c>
      <c r="I979" s="122">
        <v>0.30595528509966607</v>
      </c>
      <c r="J979" s="122">
        <v>6.6211688232165944E-2</v>
      </c>
      <c r="K979" s="100">
        <v>0.10117145046458731</v>
      </c>
      <c r="L979" s="101"/>
      <c r="M979" s="102">
        <v>978</v>
      </c>
      <c r="N979" s="125">
        <v>-0.65175936545222124</v>
      </c>
      <c r="O979" s="125">
        <v>0.64799895513400751</v>
      </c>
      <c r="P979" s="125">
        <v>-7.391907280070463E-2</v>
      </c>
      <c r="Q979" s="125">
        <v>0.76833534089157762</v>
      </c>
      <c r="R979" s="125">
        <v>0.38098313388752802</v>
      </c>
      <c r="S979" s="125">
        <v>0.79301675449511411</v>
      </c>
      <c r="T979" s="125">
        <v>0.52604601197010059</v>
      </c>
      <c r="U979" s="122">
        <v>-0.50734813479452734</v>
      </c>
      <c r="V979" s="122">
        <v>-1.5046138769409132</v>
      </c>
      <c r="W979" s="94">
        <v>-1.2749049101844958</v>
      </c>
      <c r="X979" s="56"/>
      <c r="Y979" s="95">
        <v>978</v>
      </c>
      <c r="Z979" s="122">
        <f>(幕後結果!$AB$2+幕後結果!$AB$4*幕後結果_最佳化!$N1980)*12/3</f>
        <v>-2.4949457159811685</v>
      </c>
      <c r="AA979" s="122">
        <f>(幕後結果!$AC$2+幕後結果!$AC$4*幕後結果_最佳化!$O1980)*12/3</f>
        <v>0.67448920768836984</v>
      </c>
      <c r="AB979" s="122">
        <f>(幕後結果!$AD$2+幕後結果!$AD$4*幕後結果_最佳化!$P1980)*12/3</f>
        <v>3.166037830127974E-2</v>
      </c>
      <c r="AC979" s="122">
        <f>(幕後結果!$AE$2+幕後結果!$AE$4*幕後結果_最佳化!$Q1980)*12/3</f>
        <v>1.187246555651051</v>
      </c>
      <c r="AD979" s="122">
        <f>(幕後結果!$AF$2+幕後結果!$AF$4*幕後結果_最佳化!$R1980)*12/3</f>
        <v>1.9387764916275323</v>
      </c>
      <c r="AE979" s="122">
        <f>(幕後結果!$AG$2+幕後結果!$AG$4*幕後結果_最佳化!$S1980)*12/3</f>
        <v>0.55164834152668485</v>
      </c>
      <c r="AF979" s="122">
        <f>(幕後結果!$AH$2+幕後結果!$AH$4*幕後結果_最佳化!$T1980)*12/3</f>
        <v>0.66389591160308759</v>
      </c>
      <c r="AG979" s="122">
        <f>(幕後結果!$AI$2+幕後結果!$AI$4*幕後結果_最佳化!$U1980)*12/3</f>
        <v>-0.60823886277998607</v>
      </c>
      <c r="AH979" s="122">
        <f>(幕後結果!$AJ$2+幕後結果!$AJ$4*幕後結果_最佳化!$V1980)*12/3</f>
        <v>-0.30529373888987321</v>
      </c>
      <c r="AI979" s="96">
        <f>(幕後結果!$AK$2+幕後結果!$AK$4*幕後結果_最佳化!$W1980)*12/3</f>
        <v>-2.6747707295351559</v>
      </c>
      <c r="AJ979" s="56"/>
      <c r="AK979" s="56"/>
      <c r="AL979" s="56"/>
      <c r="AM979" s="104">
        <v>978</v>
      </c>
      <c r="AN979" s="122">
        <f t="shared" si="196"/>
        <v>0.14544105076179029</v>
      </c>
      <c r="AO979" s="122">
        <f t="shared" si="197"/>
        <v>0.15755452204064105</v>
      </c>
      <c r="AP979" s="122">
        <f t="shared" si="198"/>
        <v>0.13479209723492433</v>
      </c>
      <c r="AQ979" s="122">
        <f t="shared" si="199"/>
        <v>8.7281770507882911E-2</v>
      </c>
      <c r="AR979" s="122">
        <f t="shared" si="200"/>
        <v>7.7316846938199138E-2</v>
      </c>
      <c r="AS979" s="122">
        <f t="shared" si="201"/>
        <v>0.22890831886514937</v>
      </c>
      <c r="AT979" s="122">
        <f t="shared" si="202"/>
        <v>8.4601907974995297E-2</v>
      </c>
      <c r="AU979" s="122">
        <f t="shared" si="203"/>
        <v>4.3680587983826675E-3</v>
      </c>
      <c r="AV979" s="122">
        <f t="shared" si="204"/>
        <v>4.7938115253143503E-2</v>
      </c>
      <c r="AW979" s="122">
        <f t="shared" si="205"/>
        <v>3.179731162489155E-2</v>
      </c>
      <c r="AX979" s="122">
        <f t="shared" si="206"/>
        <v>1.0000000000000002</v>
      </c>
      <c r="AY979" s="122">
        <f>SUMPRODUCT(AN979:AW979,幕後結果_最佳化!$Z$1005:$AI$1005)</f>
        <v>-0.1685899860425942</v>
      </c>
      <c r="AZ979" s="122">
        <f>(SUMPRODUCT(AN979:AW979,MMULT(AN979:AW979,幕後結果!$AB$9:$AK$18)))*252</f>
        <v>5.0452656342776341E-2</v>
      </c>
      <c r="BA979" s="122">
        <f t="shared" si="207"/>
        <v>0.22461668758749057</v>
      </c>
      <c r="BB979" s="98">
        <f t="shared" si="208"/>
        <v>-0.94155954445823009</v>
      </c>
      <c r="BC979" s="56"/>
      <c r="BD979" s="56"/>
    </row>
    <row r="980" spans="1:56">
      <c r="A980" s="91">
        <v>979</v>
      </c>
      <c r="B980" s="122">
        <v>0.46837150355763213</v>
      </c>
      <c r="C980" s="122">
        <v>0.36366149904587619</v>
      </c>
      <c r="D980" s="122">
        <v>0.94373031653374473</v>
      </c>
      <c r="E980" s="122">
        <v>0.18529686586552874</v>
      </c>
      <c r="F980" s="122">
        <v>0.59169769801596361</v>
      </c>
      <c r="G980" s="122">
        <v>0.79132181848361505</v>
      </c>
      <c r="H980" s="122">
        <v>0.48328118279324683</v>
      </c>
      <c r="I980" s="122">
        <v>0.59851914938706918</v>
      </c>
      <c r="J980" s="122">
        <v>0.35791672143219144</v>
      </c>
      <c r="K980" s="100">
        <v>0.48911037207532959</v>
      </c>
      <c r="L980" s="101"/>
      <c r="M980" s="102">
        <v>979</v>
      </c>
      <c r="N980" s="125">
        <v>-7.9364119456359378E-2</v>
      </c>
      <c r="O980" s="125">
        <v>-0.3486887405864344</v>
      </c>
      <c r="P980" s="125">
        <v>1.5868820240320274</v>
      </c>
      <c r="Q980" s="125">
        <v>-0.89536176689973412</v>
      </c>
      <c r="R980" s="125">
        <v>0.2319142659279857</v>
      </c>
      <c r="S980" s="125">
        <v>0.81101620795853868</v>
      </c>
      <c r="T980" s="125">
        <v>-4.1920134385569692E-2</v>
      </c>
      <c r="U980" s="122">
        <v>0.2495159544580296</v>
      </c>
      <c r="V980" s="122">
        <v>-0.36403289858791266</v>
      </c>
      <c r="W980" s="94">
        <v>-2.7299639812428934E-2</v>
      </c>
      <c r="X980" s="56"/>
      <c r="Y980" s="95">
        <v>979</v>
      </c>
      <c r="Z980" s="122">
        <f>(幕後結果!$AB$2+幕後結果!$AB$4*幕後結果_最佳化!$N1981)*12/3</f>
        <v>-1.9086633386376406</v>
      </c>
      <c r="AA980" s="122">
        <f>(幕後結果!$AC$2+幕後結果!$AC$4*幕後結果_最佳化!$O1981)*12/3</f>
        <v>-0.37009737018719568</v>
      </c>
      <c r="AB980" s="122">
        <f>(幕後結果!$AD$2+幕後結果!$AD$4*幕後結果_最佳化!$P1981)*12/3</f>
        <v>1.6012014529197571</v>
      </c>
      <c r="AC980" s="122">
        <f>(幕後結果!$AE$2+幕後結果!$AE$4*幕後結果_最佳化!$Q1981)*12/3</f>
        <v>1.3388876489933532E-2</v>
      </c>
      <c r="AD980" s="122">
        <f>(幕後結果!$AF$2+幕後結果!$AF$4*幕後結果_最佳化!$R1981)*12/3</f>
        <v>1.9193215320417873</v>
      </c>
      <c r="AE980" s="122">
        <f>(幕後結果!$AG$2+幕後結果!$AG$4*幕後結果_最佳化!$S1981)*12/3</f>
        <v>7.8334787110782927E-2</v>
      </c>
      <c r="AF980" s="122">
        <f>(幕後結果!$AH$2+幕後結果!$AH$4*幕後結果_最佳化!$T1981)*12/3</f>
        <v>-3.0286716946667264E-2</v>
      </c>
      <c r="AG980" s="122">
        <f>(幕後結果!$AI$2+幕後結果!$AI$4*幕後結果_最佳化!$U1981)*12/3</f>
        <v>5.0397463543145282E-2</v>
      </c>
      <c r="AH980" s="122">
        <f>(幕後結果!$AJ$2+幕後結果!$AJ$4*幕後結果_最佳化!$V1981)*12/3</f>
        <v>0.65777679671188749</v>
      </c>
      <c r="AI980" s="96">
        <f>(幕後結果!$AK$2+幕後結果!$AK$4*幕後結果_最佳化!$W1981)*12/3</f>
        <v>-0.93399047475471886</v>
      </c>
      <c r="AJ980" s="56"/>
      <c r="AK980" s="56"/>
      <c r="AL980" s="56"/>
      <c r="AM980" s="104">
        <v>979</v>
      </c>
      <c r="AN980" s="122">
        <f t="shared" si="196"/>
        <v>0.22077579403167552</v>
      </c>
      <c r="AO980" s="122">
        <f t="shared" si="197"/>
        <v>7.5718353577776995E-2</v>
      </c>
      <c r="AP980" s="122">
        <f t="shared" si="198"/>
        <v>0.11392334512815502</v>
      </c>
      <c r="AQ980" s="122">
        <f t="shared" si="199"/>
        <v>0.11544766686133091</v>
      </c>
      <c r="AR980" s="122">
        <f t="shared" si="200"/>
        <v>6.9695396287382569E-2</v>
      </c>
      <c r="AS980" s="122">
        <f t="shared" si="201"/>
        <v>2.6058874359455034E-2</v>
      </c>
      <c r="AT980" s="122">
        <f t="shared" si="202"/>
        <v>0.2387992743291589</v>
      </c>
      <c r="AU980" s="122">
        <f t="shared" si="203"/>
        <v>4.7403787705794419E-2</v>
      </c>
      <c r="AV980" s="122">
        <f t="shared" si="204"/>
        <v>5.3391882341261694E-2</v>
      </c>
      <c r="AW980" s="122">
        <f t="shared" si="205"/>
        <v>3.8785625378008927E-2</v>
      </c>
      <c r="AX980" s="122">
        <f t="shared" si="206"/>
        <v>1</v>
      </c>
      <c r="AY980" s="122">
        <f>SUMPRODUCT(AN980:AW980,幕後結果_最佳化!$Z$1005:$AI$1005)</f>
        <v>-0.28445532001248236</v>
      </c>
      <c r="AZ980" s="122">
        <f>(SUMPRODUCT(AN980:AW980,MMULT(AN980:AW980,幕後結果!$AB$9:$AK$18)))*252</f>
        <v>6.1224945401704645E-2</v>
      </c>
      <c r="BA980" s="122">
        <f t="shared" si="207"/>
        <v>0.2474367503054157</v>
      </c>
      <c r="BB980" s="98">
        <f t="shared" si="208"/>
        <v>-1.3229858523781197</v>
      </c>
      <c r="BC980" s="56"/>
      <c r="BD980" s="56"/>
    </row>
    <row r="981" spans="1:56">
      <c r="A981" s="91">
        <v>980</v>
      </c>
      <c r="B981" s="122">
        <v>0.33800489826806701</v>
      </c>
      <c r="C981" s="122">
        <v>0.7160125384803584</v>
      </c>
      <c r="D981" s="122">
        <v>0.18618868552339718</v>
      </c>
      <c r="E981" s="122">
        <v>0.67060788341440447</v>
      </c>
      <c r="F981" s="122">
        <v>0.33849185483690758</v>
      </c>
      <c r="G981" s="122">
        <v>0.14639896702904442</v>
      </c>
      <c r="H981" s="122">
        <v>5.4372542577456828E-2</v>
      </c>
      <c r="I981" s="122">
        <v>0.62341198052679458</v>
      </c>
      <c r="J981" s="122">
        <v>0.76822518447595156</v>
      </c>
      <c r="K981" s="100">
        <v>0.63737255275751736</v>
      </c>
      <c r="L981" s="101"/>
      <c r="M981" s="102">
        <v>980</v>
      </c>
      <c r="N981" s="125">
        <v>-0.41791427308333845</v>
      </c>
      <c r="O981" s="125">
        <v>0.57103646770125205</v>
      </c>
      <c r="P981" s="125">
        <v>-0.89202903280658674</v>
      </c>
      <c r="Q981" s="125">
        <v>0.4415923328675424</v>
      </c>
      <c r="R981" s="125">
        <v>-0.41658263957485309</v>
      </c>
      <c r="S981" s="125">
        <v>-1.052003521315338</v>
      </c>
      <c r="T981" s="125">
        <v>-1.6038592305837573</v>
      </c>
      <c r="U981" s="122">
        <v>0.31445427584410368</v>
      </c>
      <c r="V981" s="122">
        <v>0.73301442560813512</v>
      </c>
      <c r="W981" s="94">
        <v>0.35144451089376227</v>
      </c>
      <c r="X981" s="56"/>
      <c r="Y981" s="95">
        <v>980</v>
      </c>
      <c r="Z981" s="122">
        <f>(幕後結果!$AB$2+幕後結果!$AB$4*幕後結果_最佳化!$N1982)*12/3</f>
        <v>-2.2554272055756215</v>
      </c>
      <c r="AA981" s="122">
        <f>(幕後結果!$AC$2+幕後結果!$AC$4*幕後結果_最佳化!$O1982)*12/3</f>
        <v>0.59698275767396491</v>
      </c>
      <c r="AB981" s="122">
        <f>(幕後結果!$AD$2+幕後結果!$AD$4*幕後結果_最佳化!$P1982)*12/3</f>
        <v>-0.89608458165749083</v>
      </c>
      <c r="AC981" s="122">
        <f>(幕後結果!$AE$2+幕後結果!$AE$4*幕後結果_最佳化!$Q1982)*12/3</f>
        <v>0.43261156078571467</v>
      </c>
      <c r="AD981" s="122">
        <f>(幕後結果!$AF$2+幕後結果!$AF$4*幕後結果_最佳化!$R1982)*12/3</f>
        <v>0.10928701875741642</v>
      </c>
      <c r="AE981" s="122">
        <f>(幕後結果!$AG$2+幕後結果!$AG$4*幕後結果_最佳化!$S1982)*12/3</f>
        <v>-0.55856929047503723</v>
      </c>
      <c r="AF981" s="122">
        <f>(幕後結果!$AH$2+幕後結果!$AH$4*幕後結果_最佳化!$T1982)*12/3</f>
        <v>-1.1686781523395884</v>
      </c>
      <c r="AG981" s="122">
        <f>(幕後結果!$AI$2+幕後結果!$AI$4*幕後結果_最佳化!$U1982)*12/3</f>
        <v>0.29178277920085838</v>
      </c>
      <c r="AH981" s="122">
        <f>(幕後結果!$AJ$2+幕後結果!$AJ$4*幕後結果_最佳化!$V1982)*12/3</f>
        <v>1.2477886369974478</v>
      </c>
      <c r="AI981" s="96">
        <f>(幕後結果!$AK$2+幕後結果!$AK$4*幕後結果_最佳化!$W1982)*12/3</f>
        <v>-1.3662744428938556</v>
      </c>
      <c r="AJ981" s="56"/>
      <c r="AK981" s="56"/>
      <c r="AL981" s="56"/>
      <c r="AM981" s="104">
        <v>980</v>
      </c>
      <c r="AN981" s="122">
        <f t="shared" si="196"/>
        <v>6.7344791158314321E-2</v>
      </c>
      <c r="AO981" s="122">
        <f t="shared" si="197"/>
        <v>0.13113155583942104</v>
      </c>
      <c r="AP981" s="122">
        <f t="shared" si="198"/>
        <v>0.14756814753931521</v>
      </c>
      <c r="AQ981" s="122">
        <f t="shared" si="199"/>
        <v>0.1227987265925824</v>
      </c>
      <c r="AR981" s="122">
        <f t="shared" si="200"/>
        <v>6.3058995187470226E-2</v>
      </c>
      <c r="AS981" s="122">
        <f t="shared" si="201"/>
        <v>1.6014998951051115E-2</v>
      </c>
      <c r="AT981" s="122">
        <f t="shared" si="202"/>
        <v>0.14666719700177713</v>
      </c>
      <c r="AU981" s="122">
        <f t="shared" si="203"/>
        <v>3.2193358820752145E-2</v>
      </c>
      <c r="AV981" s="122">
        <f t="shared" si="204"/>
        <v>0.14312463633849171</v>
      </c>
      <c r="AW981" s="122">
        <f t="shared" si="205"/>
        <v>0.13009759257082473</v>
      </c>
      <c r="AX981" s="122">
        <f t="shared" si="206"/>
        <v>1</v>
      </c>
      <c r="AY981" s="122">
        <f>SUMPRODUCT(AN981:AW981,幕後結果_最佳化!$Z$1005:$AI$1005)</f>
        <v>-7.6182115354577001E-2</v>
      </c>
      <c r="AZ981" s="122">
        <f>(SUMPRODUCT(AN981:AW981,MMULT(AN981:AW981,幕後結果!$AB$9:$AK$18)))*252</f>
        <v>6.363333341253502E-2</v>
      </c>
      <c r="BA981" s="122">
        <f t="shared" si="207"/>
        <v>0.25225648339048695</v>
      </c>
      <c r="BB981" s="98">
        <f t="shared" si="208"/>
        <v>-0.47206761052892643</v>
      </c>
      <c r="BC981" s="56"/>
      <c r="BD981" s="56"/>
    </row>
    <row r="982" spans="1:56">
      <c r="A982" s="91">
        <v>981</v>
      </c>
      <c r="B982" s="122">
        <v>0.26697199142920502</v>
      </c>
      <c r="C982" s="122">
        <v>8.482595366335377E-2</v>
      </c>
      <c r="D982" s="122">
        <v>0.33507107512777323</v>
      </c>
      <c r="E982" s="122">
        <v>0.25189516483635521</v>
      </c>
      <c r="F982" s="122">
        <v>0.57451749609611547</v>
      </c>
      <c r="G982" s="122">
        <v>0.54850369705059676</v>
      </c>
      <c r="H982" s="122">
        <v>0.185190327765544</v>
      </c>
      <c r="I982" s="122">
        <v>0.69395746667326219</v>
      </c>
      <c r="J982" s="122">
        <v>0.70858880748837594</v>
      </c>
      <c r="K982" s="100">
        <v>0.18679016171519125</v>
      </c>
      <c r="L982" s="101"/>
      <c r="M982" s="102">
        <v>981</v>
      </c>
      <c r="N982" s="125">
        <v>-0.62199678375310663</v>
      </c>
      <c r="O982" s="125">
        <v>-1.3733231549729001</v>
      </c>
      <c r="P982" s="125">
        <v>-0.42595292281626035</v>
      </c>
      <c r="Q982" s="125">
        <v>-0.66853784984618836</v>
      </c>
      <c r="R982" s="125">
        <v>0.18788728821674314</v>
      </c>
      <c r="S982" s="125">
        <v>0.12188182999120668</v>
      </c>
      <c r="T982" s="125">
        <v>-0.89576056533048443</v>
      </c>
      <c r="U982" s="122">
        <v>0.5070994133050305</v>
      </c>
      <c r="V982" s="122">
        <v>0.54926677491751053</v>
      </c>
      <c r="W982" s="94">
        <v>-0.88978689732486294</v>
      </c>
      <c r="X982" s="56"/>
      <c r="Y982" s="95">
        <v>981</v>
      </c>
      <c r="Z982" s="122">
        <f>(幕後結果!$AB$2+幕後結果!$AB$4*幕後結果_最佳化!$N1983)*12/3</f>
        <v>-2.4644610512735166</v>
      </c>
      <c r="AA982" s="122">
        <f>(幕後結果!$AC$2+幕後結果!$AC$4*幕後結果_最佳化!$O1983)*12/3</f>
        <v>-1.462788904049084</v>
      </c>
      <c r="AB982" s="122">
        <f>(幕後結果!$AD$2+幕後結果!$AD$4*幕後結果_最佳化!$P1983)*12/3</f>
        <v>-1.2574157642833299</v>
      </c>
      <c r="AC982" s="122">
        <f>(幕後結果!$AE$2+幕後結果!$AE$4*幕後結果_最佳化!$Q1983)*12/3</f>
        <v>-1.2330483318340226</v>
      </c>
      <c r="AD982" s="122">
        <f>(幕後結果!$AF$2+幕後結果!$AF$4*幕後結果_最佳化!$R1983)*12/3</f>
        <v>0.95624494298201024</v>
      </c>
      <c r="AE982" s="122">
        <f>(幕後結果!$AG$2+幕後結果!$AG$4*幕後結果_最佳化!$S1983)*12/3</f>
        <v>-0.28808149023200413</v>
      </c>
      <c r="AF982" s="122">
        <f>(幕後結果!$AH$2+幕後結果!$AH$4*幕後結果_最佳化!$T1983)*12/3</f>
        <v>-1.1328023674964187</v>
      </c>
      <c r="AG982" s="122">
        <f>(幕後結果!$AI$2+幕後結果!$AI$4*幕後結果_最佳化!$U1983)*12/3</f>
        <v>-0.62069598408763493</v>
      </c>
      <c r="AH982" s="122">
        <f>(幕後結果!$AJ$2+幕後結果!$AJ$4*幕後結果_最佳化!$V1983)*12/3</f>
        <v>1.2412701901831444</v>
      </c>
      <c r="AI982" s="96">
        <f>(幕後結果!$AK$2+幕後結果!$AK$4*幕後結果_最佳化!$W1983)*12/3</f>
        <v>-3.025642435580457</v>
      </c>
      <c r="AJ982" s="56"/>
      <c r="AK982" s="56"/>
      <c r="AL982" s="56"/>
      <c r="AM982" s="104">
        <v>981</v>
      </c>
      <c r="AN982" s="122">
        <f t="shared" si="196"/>
        <v>7.9901828068419625E-2</v>
      </c>
      <c r="AO982" s="122">
        <f t="shared" si="197"/>
        <v>0.14390685471522452</v>
      </c>
      <c r="AP982" s="122">
        <f t="shared" si="198"/>
        <v>7.5323385098638229E-2</v>
      </c>
      <c r="AQ982" s="122">
        <f t="shared" si="199"/>
        <v>6.4471617701727796E-2</v>
      </c>
      <c r="AR982" s="122">
        <f t="shared" si="200"/>
        <v>0.14656410113863286</v>
      </c>
      <c r="AS982" s="122">
        <f t="shared" si="201"/>
        <v>0.11653708612465573</v>
      </c>
      <c r="AT982" s="122">
        <f t="shared" si="202"/>
        <v>0.140733679780046</v>
      </c>
      <c r="AU982" s="122">
        <f t="shared" si="203"/>
        <v>2.2906371505363846E-2</v>
      </c>
      <c r="AV982" s="122">
        <f t="shared" si="204"/>
        <v>0.11002394097435454</v>
      </c>
      <c r="AW982" s="122">
        <f t="shared" si="205"/>
        <v>9.9631134892936721E-2</v>
      </c>
      <c r="AX982" s="122">
        <f t="shared" si="206"/>
        <v>0.99999999999999989</v>
      </c>
      <c r="AY982" s="122">
        <f>SUMPRODUCT(AN982:AW982,幕後結果_最佳化!$Z$1005:$AI$1005)</f>
        <v>-1.2790186329499909E-2</v>
      </c>
      <c r="AZ982" s="122">
        <f>(SUMPRODUCT(AN982:AW982,MMULT(AN982:AW982,幕後結果!$AB$9:$AK$18)))*252</f>
        <v>5.8527195800235493E-2</v>
      </c>
      <c r="BA982" s="122">
        <f t="shared" si="207"/>
        <v>0.24192394631419911</v>
      </c>
      <c r="BB982" s="98">
        <f t="shared" si="208"/>
        <v>-0.23019708126442429</v>
      </c>
      <c r="BC982" s="56"/>
      <c r="BD982" s="56"/>
    </row>
    <row r="983" spans="1:56">
      <c r="A983" s="91">
        <v>982</v>
      </c>
      <c r="B983" s="122">
        <v>0.33754348656519784</v>
      </c>
      <c r="C983" s="122">
        <v>0.12533905558284886</v>
      </c>
      <c r="D983" s="122">
        <v>0.2587763331586328</v>
      </c>
      <c r="E983" s="122">
        <v>0.24076020725422254</v>
      </c>
      <c r="F983" s="122">
        <v>0.12387042606464505</v>
      </c>
      <c r="G983" s="122">
        <v>0.58239545184815555</v>
      </c>
      <c r="H983" s="122">
        <v>0.94460133647435218</v>
      </c>
      <c r="I983" s="122">
        <v>0.32765833462905092</v>
      </c>
      <c r="J983" s="122">
        <v>0.14303053471854943</v>
      </c>
      <c r="K983" s="100">
        <v>0.6501984924538613</v>
      </c>
      <c r="L983" s="101"/>
      <c r="M983" s="102">
        <v>982</v>
      </c>
      <c r="N983" s="125">
        <v>-0.41917673559481017</v>
      </c>
      <c r="O983" s="125">
        <v>-1.14870386603963</v>
      </c>
      <c r="P983" s="125">
        <v>-0.64712249687633661</v>
      </c>
      <c r="Q983" s="125">
        <v>-0.70385927641168322</v>
      </c>
      <c r="R983" s="125">
        <v>-1.1558540702029483</v>
      </c>
      <c r="S983" s="125">
        <v>0.20802544934201206</v>
      </c>
      <c r="T983" s="125">
        <v>1.5946195994057124</v>
      </c>
      <c r="U983" s="122">
        <v>-0.44638845720789921</v>
      </c>
      <c r="V983" s="122">
        <v>-1.0668024114324921</v>
      </c>
      <c r="W983" s="94">
        <v>0.38585640996317183</v>
      </c>
      <c r="X983" s="56"/>
      <c r="Y983" s="95">
        <v>982</v>
      </c>
      <c r="Z983" s="122">
        <f>(幕後結果!$AB$2+幕後結果!$AB$4*幕後結果_最佳化!$N1984)*12/3</f>
        <v>-2.2567202972421061</v>
      </c>
      <c r="AA983" s="122">
        <f>(幕後結果!$AC$2+幕後結果!$AC$4*幕後結果_最佳化!$O1984)*12/3</f>
        <v>-1.2218551378911151</v>
      </c>
      <c r="AB983" s="122">
        <f>(幕後結果!$AD$2+幕後結果!$AD$4*幕後結果_最佳化!$P1984)*12/3</f>
        <v>-1.3740650919902262</v>
      </c>
      <c r="AC983" s="122">
        <f>(幕後結果!$AE$2+幕後結果!$AE$4*幕後結果_最佳化!$Q1984)*12/3</f>
        <v>-1.2694885843440036</v>
      </c>
      <c r="AD983" s="122">
        <f>(幕後結果!$AF$2+幕後結果!$AF$4*幕後結果_最佳化!$R1984)*12/3</f>
        <v>-1.533041791320463</v>
      </c>
      <c r="AE983" s="122">
        <f>(幕後結果!$AG$2+幕後結果!$AG$4*幕後結果_最佳化!$S1984)*12/3</f>
        <v>-9.6840028965311298E-2</v>
      </c>
      <c r="AF983" s="122">
        <f>(幕後結果!$AH$2+幕後結果!$AH$4*幕後結果_最佳化!$T1984)*12/3</f>
        <v>1.1663601520053082</v>
      </c>
      <c r="AG983" s="122">
        <f>(幕後結果!$AI$2+幕後結果!$AI$4*幕後結果_最佳化!$U1984)*12/3</f>
        <v>-2.1151622561231824</v>
      </c>
      <c r="AH983" s="122">
        <f>(幕後結果!$AJ$2+幕後結果!$AJ$4*幕後結果_最佳化!$V1984)*12/3</f>
        <v>0.30675393515756488</v>
      </c>
      <c r="AI983" s="96">
        <f>(幕後結果!$AK$2+幕後結果!$AK$4*幕後結果_最佳化!$W1984)*12/3</f>
        <v>-2.7236057514504997</v>
      </c>
      <c r="AJ983" s="56"/>
      <c r="AK983" s="56"/>
      <c r="AL983" s="56"/>
      <c r="AM983" s="104">
        <v>982</v>
      </c>
      <c r="AN983" s="122">
        <f t="shared" si="196"/>
        <v>5.1065816236061642E-2</v>
      </c>
      <c r="AO983" s="122">
        <f t="shared" si="197"/>
        <v>0.1324492743128913</v>
      </c>
      <c r="AP983" s="122">
        <f t="shared" si="198"/>
        <v>9.4400696005755055E-2</v>
      </c>
      <c r="AQ983" s="122">
        <f t="shared" si="199"/>
        <v>1.2358260809363563E-2</v>
      </c>
      <c r="AR983" s="122">
        <f t="shared" si="200"/>
        <v>8.7500412384835677E-2</v>
      </c>
      <c r="AS983" s="122">
        <f t="shared" si="201"/>
        <v>4.1669776437400642E-2</v>
      </c>
      <c r="AT983" s="122">
        <f t="shared" si="202"/>
        <v>0.2330676683532846</v>
      </c>
      <c r="AU983" s="122">
        <f t="shared" si="203"/>
        <v>0.17635218691734525</v>
      </c>
      <c r="AV983" s="122">
        <f t="shared" si="204"/>
        <v>9.0873958786400505E-2</v>
      </c>
      <c r="AW983" s="122">
        <f t="shared" si="205"/>
        <v>8.0261949756661705E-2</v>
      </c>
      <c r="AX983" s="122">
        <f t="shared" si="206"/>
        <v>0.99999999999999989</v>
      </c>
      <c r="AY983" s="122">
        <f>SUMPRODUCT(AN983:AW983,幕後結果_最佳化!$Z$1005:$AI$1005)</f>
        <v>-4.5738124862580665E-2</v>
      </c>
      <c r="AZ983" s="122">
        <f>(SUMPRODUCT(AN983:AW983,MMULT(AN983:AW983,幕後結果!$AB$9:$AK$18)))*252</f>
        <v>6.4822603517473182E-2</v>
      </c>
      <c r="BA983" s="122">
        <f t="shared" si="207"/>
        <v>0.25460283485749563</v>
      </c>
      <c r="BB983" s="98">
        <f t="shared" si="208"/>
        <v>-0.34814272555995895</v>
      </c>
      <c r="BC983" s="56"/>
      <c r="BD983" s="56"/>
    </row>
    <row r="984" spans="1:56">
      <c r="A984" s="91">
        <v>983</v>
      </c>
      <c r="B984" s="122">
        <v>0.54879280357608851</v>
      </c>
      <c r="C984" s="122">
        <v>0.27289046155255137</v>
      </c>
      <c r="D984" s="122">
        <v>0.87630181304692312</v>
      </c>
      <c r="E984" s="122">
        <v>0.52083934179367097</v>
      </c>
      <c r="F984" s="122">
        <v>1.6606705656255993E-2</v>
      </c>
      <c r="G984" s="122">
        <v>1.7173479782420342E-2</v>
      </c>
      <c r="H984" s="122">
        <v>0.94735613119978757</v>
      </c>
      <c r="I984" s="122">
        <v>0.90371961975929671</v>
      </c>
      <c r="J984" s="122">
        <v>0.1579704729525222</v>
      </c>
      <c r="K984" s="100">
        <v>0.80029216282605375</v>
      </c>
      <c r="L984" s="101"/>
      <c r="M984" s="102">
        <v>983</v>
      </c>
      <c r="N984" s="125">
        <v>0.12261194781715085</v>
      </c>
      <c r="O984" s="125">
        <v>-0.60409433887341146</v>
      </c>
      <c r="P984" s="125">
        <v>1.1566965153009217</v>
      </c>
      <c r="Q984" s="125">
        <v>5.2260261927395926E-2</v>
      </c>
      <c r="R984" s="125">
        <v>-2.1294939934404153</v>
      </c>
      <c r="S984" s="125">
        <v>-2.115974697906954</v>
      </c>
      <c r="T984" s="125">
        <v>1.6197418716895358</v>
      </c>
      <c r="U984" s="122">
        <v>1.3030410116970186</v>
      </c>
      <c r="V984" s="122">
        <v>-1.0028340316847719</v>
      </c>
      <c r="W984" s="94">
        <v>0.84266527290926274</v>
      </c>
      <c r="X984" s="56"/>
      <c r="Y984" s="95">
        <v>983</v>
      </c>
      <c r="Z984" s="122">
        <f>(幕後結果!$AB$2+幕後結果!$AB$4*幕後結果_最佳化!$N1985)*12/3</f>
        <v>-1.7017870416803003</v>
      </c>
      <c r="AA984" s="122">
        <f>(幕後結果!$AC$2+幕後結果!$AC$4*幕後結果_最佳化!$O1985)*12/3</f>
        <v>-0.636857412102383</v>
      </c>
      <c r="AB984" s="122">
        <f>(幕後結果!$AD$2+幕後結果!$AD$4*幕後結果_最佳化!$P1985)*12/3</f>
        <v>1.0332715283303575</v>
      </c>
      <c r="AC984" s="122">
        <f>(幕後結果!$AE$2+幕後結果!$AE$4*幕後結果_最佳化!$Q1985)*12/3</f>
        <v>0.75225447375407517</v>
      </c>
      <c r="AD984" s="122">
        <f>(幕後結果!$AF$2+幕後結果!$AF$4*幕後結果_最佳化!$R1985)*12/3</f>
        <v>-2.2631631942838624</v>
      </c>
      <c r="AE984" s="122">
        <f>(幕後結果!$AG$2+幕後結果!$AG$4*幕後結果_最佳化!$S1985)*12/3</f>
        <v>-1.4754762298485724</v>
      </c>
      <c r="AF984" s="122">
        <f>(幕後結果!$AH$2+幕後結果!$AH$4*幕後結果_最佳化!$T1985)*12/3</f>
        <v>1.6654889740155123</v>
      </c>
      <c r="AG984" s="122">
        <f>(幕後結果!$AI$2+幕後結果!$AI$4*幕後結果_最佳化!$U1985)*12/3</f>
        <v>0.12359725985544512</v>
      </c>
      <c r="AH984" s="122">
        <f>(幕後結果!$AJ$2+幕後結果!$AJ$4*幕後結果_最佳化!$V1985)*12/3</f>
        <v>-0.26209698340703225</v>
      </c>
      <c r="AI984" s="96">
        <f>(幕後結果!$AK$2+幕後結果!$AK$4*幕後結果_最佳化!$W1985)*12/3</f>
        <v>-1.2369530447910779</v>
      </c>
      <c r="AJ984" s="56"/>
      <c r="AK984" s="56"/>
      <c r="AL984" s="56"/>
      <c r="AM984" s="104">
        <v>983</v>
      </c>
      <c r="AN984" s="122">
        <f t="shared" si="196"/>
        <v>0.11003745921493949</v>
      </c>
      <c r="AO984" s="122">
        <f t="shared" si="197"/>
        <v>0.1294388018774161</v>
      </c>
      <c r="AP984" s="122">
        <f t="shared" si="198"/>
        <v>6.2998663249192191E-2</v>
      </c>
      <c r="AQ984" s="122">
        <f t="shared" si="199"/>
        <v>4.9570276971551003E-2</v>
      </c>
      <c r="AR984" s="122">
        <f t="shared" si="200"/>
        <v>0.11841604630342903</v>
      </c>
      <c r="AS984" s="122">
        <f t="shared" si="201"/>
        <v>0.16803023805189857</v>
      </c>
      <c r="AT984" s="122">
        <f t="shared" si="202"/>
        <v>0.17919895352186421</v>
      </c>
      <c r="AU984" s="122">
        <f t="shared" si="203"/>
        <v>8.5202376985078626E-2</v>
      </c>
      <c r="AV984" s="122">
        <f t="shared" si="204"/>
        <v>3.7055095561237358E-2</v>
      </c>
      <c r="AW984" s="122">
        <f t="shared" si="205"/>
        <v>6.0052088263393449E-2</v>
      </c>
      <c r="AX984" s="122">
        <f t="shared" si="206"/>
        <v>1</v>
      </c>
      <c r="AY984" s="122">
        <f>SUMPRODUCT(AN984:AW984,幕後結果_最佳化!$Z$1005:$AI$1005)</f>
        <v>-0.12362306006543151</v>
      </c>
      <c r="AZ984" s="122">
        <f>(SUMPRODUCT(AN984:AW984,MMULT(AN984:AW984,幕後結果!$AB$9:$AK$18)))*252</f>
        <v>5.4407061648044514E-2</v>
      </c>
      <c r="BA984" s="122">
        <f t="shared" si="207"/>
        <v>0.233253213585675</v>
      </c>
      <c r="BB984" s="98">
        <f t="shared" si="208"/>
        <v>-0.71391539480019561</v>
      </c>
      <c r="BC984" s="56"/>
      <c r="BD984" s="56"/>
    </row>
    <row r="985" spans="1:56">
      <c r="A985" s="91">
        <v>984</v>
      </c>
      <c r="B985" s="122">
        <v>0.56117311069204701</v>
      </c>
      <c r="C985" s="122">
        <v>9.7999020865227937E-2</v>
      </c>
      <c r="D985" s="122">
        <v>0.79164345944330927</v>
      </c>
      <c r="E985" s="122">
        <v>0.22464475912564397</v>
      </c>
      <c r="F985" s="122">
        <v>0.96023431137609072</v>
      </c>
      <c r="G985" s="122">
        <v>0.71655920044409926</v>
      </c>
      <c r="H985" s="122">
        <v>0.21302357246496473</v>
      </c>
      <c r="I985" s="122">
        <v>0.21917115653013597</v>
      </c>
      <c r="J985" s="122">
        <v>0.89966092091498129</v>
      </c>
      <c r="K985" s="100">
        <v>0.86308175731633874</v>
      </c>
      <c r="L985" s="101"/>
      <c r="M985" s="102">
        <v>984</v>
      </c>
      <c r="N985" s="125">
        <v>0.15394414203209522</v>
      </c>
      <c r="O985" s="125">
        <v>-1.2930376383983024</v>
      </c>
      <c r="P985" s="125">
        <v>0.812136901150743</v>
      </c>
      <c r="Q985" s="125">
        <v>-0.75660003853991808</v>
      </c>
      <c r="R985" s="125">
        <v>1.7534116235708213</v>
      </c>
      <c r="S985" s="125">
        <v>0.57265014617677046</v>
      </c>
      <c r="T985" s="125">
        <v>-0.79597400473540092</v>
      </c>
      <c r="U985" s="122">
        <v>-0.77499550946586571</v>
      </c>
      <c r="V985" s="122">
        <v>1.2796218594892537</v>
      </c>
      <c r="W985" s="94">
        <v>1.0942702127831725</v>
      </c>
      <c r="X985" s="56"/>
      <c r="Y985" s="95">
        <v>984</v>
      </c>
      <c r="Z985" s="122">
        <f>(幕後結果!$AB$2+幕後結果!$AB$4*幕後結果_最佳化!$N1986)*12/3</f>
        <v>-1.6696946834012456</v>
      </c>
      <c r="AA985" s="122">
        <f>(幕後結果!$AC$2+幕後結果!$AC$4*幕後結果_最佳化!$O1986)*12/3</f>
        <v>-1.3649704620983021</v>
      </c>
      <c r="AB985" s="122">
        <f>(幕後結果!$AD$2+幕後結果!$AD$4*幕後結果_最佳化!$P1986)*12/3</f>
        <v>0.3405627692801067</v>
      </c>
      <c r="AC985" s="122">
        <f>(幕後結果!$AE$2+幕後結果!$AE$4*幕後結果_最佳化!$Q1986)*12/3</f>
        <v>-0.52538905836337912</v>
      </c>
      <c r="AD985" s="122">
        <f>(幕後結果!$AF$2+幕後結果!$AF$4*幕後結果_最佳化!$R1986)*12/3</f>
        <v>4.3809458275808577</v>
      </c>
      <c r="AE985" s="122">
        <f>(幕後結果!$AG$2+幕後結果!$AG$4*幕後結果_最佳化!$S1986)*12/3</f>
        <v>-0.13475526751579728</v>
      </c>
      <c r="AF985" s="122">
        <f>(幕後結果!$AH$2+幕後結果!$AH$4*幕後結果_最佳化!$T1986)*12/3</f>
        <v>-0.8277577266673255</v>
      </c>
      <c r="AG985" s="122">
        <f>(幕後結果!$AI$2+幕後結果!$AI$4*幕後結果_最佳化!$U1986)*12/3</f>
        <v>-1.2064632464614513</v>
      </c>
      <c r="AH985" s="122">
        <f>(幕後結果!$AJ$2+幕後結果!$AJ$4*幕後結果_最佳化!$V1986)*12/3</f>
        <v>2.0848436094609437</v>
      </c>
      <c r="AI985" s="96">
        <f>(幕後結果!$AK$2+幕後結果!$AK$4*幕後結果_最佳化!$W1986)*12/3</f>
        <v>-0.67284764755069715</v>
      </c>
      <c r="AJ985" s="56"/>
      <c r="AK985" s="56"/>
      <c r="AL985" s="56"/>
      <c r="AM985" s="104">
        <v>984</v>
      </c>
      <c r="AN985" s="122">
        <f t="shared" si="196"/>
        <v>4.1255035110970478E-2</v>
      </c>
      <c r="AO985" s="122">
        <f t="shared" si="197"/>
        <v>0.10816468265655287</v>
      </c>
      <c r="AP985" s="122">
        <f t="shared" si="198"/>
        <v>4.8504167767428275E-2</v>
      </c>
      <c r="AQ985" s="122">
        <f t="shared" si="199"/>
        <v>0.12967965923102806</v>
      </c>
      <c r="AR985" s="122">
        <f t="shared" si="200"/>
        <v>0.18955415465747613</v>
      </c>
      <c r="AS985" s="122">
        <f t="shared" si="201"/>
        <v>0.11442010789637901</v>
      </c>
      <c r="AT985" s="122">
        <f t="shared" si="202"/>
        <v>7.3124422302237368E-2</v>
      </c>
      <c r="AU985" s="122">
        <f t="shared" si="203"/>
        <v>0.11160555612478028</v>
      </c>
      <c r="AV985" s="122">
        <f t="shared" si="204"/>
        <v>8.2002300529731537E-2</v>
      </c>
      <c r="AW985" s="122">
        <f t="shared" si="205"/>
        <v>0.101689913723416</v>
      </c>
      <c r="AX985" s="122">
        <f t="shared" si="206"/>
        <v>1</v>
      </c>
      <c r="AY985" s="122">
        <f>SUMPRODUCT(AN985:AW985,幕後結果_最佳化!$Z$1005:$AI$1005)</f>
        <v>4.8961124330715422E-2</v>
      </c>
      <c r="AZ985" s="122">
        <f>(SUMPRODUCT(AN985:AW985,MMULT(AN985:AW985,幕後結果!$AB$9:$AK$18)))*252</f>
        <v>7.7397871439667629E-2</v>
      </c>
      <c r="BA985" s="122">
        <f t="shared" si="207"/>
        <v>0.27820472936251034</v>
      </c>
      <c r="BB985" s="98">
        <f t="shared" si="208"/>
        <v>2.1786561086161723E-2</v>
      </c>
      <c r="BC985" s="56"/>
      <c r="BD985" s="56"/>
    </row>
    <row r="986" spans="1:56">
      <c r="A986" s="91">
        <v>985</v>
      </c>
      <c r="B986" s="122">
        <v>0.80863923151912975</v>
      </c>
      <c r="C986" s="122">
        <v>0.19644024266219606</v>
      </c>
      <c r="D986" s="122">
        <v>0.5845908875334489</v>
      </c>
      <c r="E986" s="122">
        <v>0.35941135778480326</v>
      </c>
      <c r="F986" s="122">
        <v>0.45236322816701113</v>
      </c>
      <c r="G986" s="122">
        <v>0.66765052566413741</v>
      </c>
      <c r="H986" s="122">
        <v>0.92725512077089545</v>
      </c>
      <c r="I986" s="122">
        <v>0.76532942770174328</v>
      </c>
      <c r="J986" s="122">
        <v>0.52425941453531322</v>
      </c>
      <c r="K986" s="100">
        <v>0.24572042634280766</v>
      </c>
      <c r="L986" s="101"/>
      <c r="M986" s="102">
        <v>985</v>
      </c>
      <c r="N986" s="125">
        <v>0.87289275254533394</v>
      </c>
      <c r="O986" s="125">
        <v>-0.85440525488431462</v>
      </c>
      <c r="P986" s="125">
        <v>0.21365228269386408</v>
      </c>
      <c r="Q986" s="125">
        <v>-0.3600326523740966</v>
      </c>
      <c r="R986" s="125">
        <v>-0.11969286032472849</v>
      </c>
      <c r="S986" s="125">
        <v>0.43343476519060148</v>
      </c>
      <c r="T986" s="125">
        <v>1.4556486984419335</v>
      </c>
      <c r="U986" s="122">
        <v>0.72355146972489781</v>
      </c>
      <c r="V986" s="122">
        <v>6.0846859521701609E-2</v>
      </c>
      <c r="W986" s="94">
        <v>-0.68801894264370267</v>
      </c>
      <c r="X986" s="56"/>
      <c r="Y986" s="95">
        <v>985</v>
      </c>
      <c r="Z986" s="122">
        <f>(幕後結果!$AB$2+幕後結果!$AB$4*幕後結果_最佳化!$N1987)*12/3</f>
        <v>-0.93330334628211242</v>
      </c>
      <c r="AA986" s="122">
        <f>(幕後結果!$AC$2+幕後結果!$AC$4*幕後結果_最佳化!$O1987)*12/3</f>
        <v>-0.88910835850413938</v>
      </c>
      <c r="AB986" s="122">
        <f>(幕後結果!$AD$2+幕後結果!$AD$4*幕後結果_最佳化!$P1987)*12/3</f>
        <v>-1.8084579262421227E-2</v>
      </c>
      <c r="AC986" s="122">
        <f>(幕後結果!$AE$2+幕後結果!$AE$4*幕後結果_最佳化!$Q1987)*12/3</f>
        <v>-0.12678341779580765</v>
      </c>
      <c r="AD986" s="122">
        <f>(幕後結果!$AF$2+幕後結果!$AF$4*幕後結果_最佳化!$R1987)*12/3</f>
        <v>0.98320992388750073</v>
      </c>
      <c r="AE986" s="122">
        <f>(幕後結果!$AG$2+幕後結果!$AG$4*幕後結果_最佳化!$S1987)*12/3</f>
        <v>0.12724081044863009</v>
      </c>
      <c r="AF986" s="122">
        <f>(幕後結果!$AH$2+幕後結果!$AH$4*幕後結果_最佳化!$T1987)*12/3</f>
        <v>1.4059858782878816</v>
      </c>
      <c r="AG986" s="122">
        <f>(幕後結果!$AI$2+幕後結果!$AI$4*幕後結果_最佳化!$U1987)*12/3</f>
        <v>-0.22607821702487954</v>
      </c>
      <c r="AH986" s="122">
        <f>(幕後結果!$AJ$2+幕後結果!$AJ$4*幕後結果_最佳化!$V1987)*12/3</f>
        <v>1.3011672019597056</v>
      </c>
      <c r="AI986" s="96">
        <f>(幕後結果!$AK$2+幕後結果!$AK$4*幕後結果_最佳化!$W1987)*12/3</f>
        <v>-2.3717383447902045</v>
      </c>
      <c r="AJ986" s="56"/>
      <c r="AK986" s="56"/>
      <c r="AL986" s="56"/>
      <c r="AM986" s="104">
        <v>985</v>
      </c>
      <c r="AN986" s="122">
        <f t="shared" si="196"/>
        <v>9.2378670715397432E-2</v>
      </c>
      <c r="AO986" s="122">
        <f t="shared" si="197"/>
        <v>1.9512226975702471E-2</v>
      </c>
      <c r="AP986" s="122">
        <f t="shared" si="198"/>
        <v>0.15938590177296988</v>
      </c>
      <c r="AQ986" s="122">
        <f t="shared" si="199"/>
        <v>0.15503868051720282</v>
      </c>
      <c r="AR986" s="122">
        <f t="shared" si="200"/>
        <v>0.12073785780110745</v>
      </c>
      <c r="AS986" s="122">
        <f t="shared" si="201"/>
        <v>3.6293993559036106E-3</v>
      </c>
      <c r="AT986" s="122">
        <f t="shared" si="202"/>
        <v>6.6830093534925805E-2</v>
      </c>
      <c r="AU986" s="122">
        <f t="shared" si="203"/>
        <v>0.13127171763940179</v>
      </c>
      <c r="AV986" s="122">
        <f t="shared" si="204"/>
        <v>0.12354370612984436</v>
      </c>
      <c r="AW986" s="122">
        <f t="shared" si="205"/>
        <v>0.12767174555754437</v>
      </c>
      <c r="AX986" s="122">
        <f t="shared" si="206"/>
        <v>0.99999999999999989</v>
      </c>
      <c r="AY986" s="122">
        <f>SUMPRODUCT(AN986:AW986,幕後結果_最佳化!$Z$1005:$AI$1005)</f>
        <v>-0.1204010270055343</v>
      </c>
      <c r="AZ986" s="122">
        <f>(SUMPRODUCT(AN986:AW986,MMULT(AN986:AW986,幕後結果!$AB$9:$AK$18)))*252</f>
        <v>8.0998099469973259E-2</v>
      </c>
      <c r="BA986" s="122">
        <f t="shared" si="207"/>
        <v>0.28460165050465408</v>
      </c>
      <c r="BB986" s="98">
        <f t="shared" si="208"/>
        <v>-0.57378805328770877</v>
      </c>
      <c r="BC986" s="56"/>
      <c r="BD986" s="56"/>
    </row>
    <row r="987" spans="1:56">
      <c r="A987" s="91">
        <v>986</v>
      </c>
      <c r="B987" s="122">
        <v>0.42120049821537542</v>
      </c>
      <c r="C987" s="122">
        <v>0.24670346815656297</v>
      </c>
      <c r="D987" s="122">
        <v>0.26273199117603707</v>
      </c>
      <c r="E987" s="122">
        <v>0.92520379469247227</v>
      </c>
      <c r="F987" s="122">
        <v>0.51162200788900947</v>
      </c>
      <c r="G987" s="122">
        <v>0.22034962685221049</v>
      </c>
      <c r="H987" s="122">
        <v>0.56959882588322919</v>
      </c>
      <c r="I987" s="122">
        <v>5.178630368277104E-2</v>
      </c>
      <c r="J987" s="122">
        <v>0.38150411493960235</v>
      </c>
      <c r="K987" s="100">
        <v>0.21281701094600836</v>
      </c>
      <c r="L987" s="101"/>
      <c r="M987" s="102">
        <v>986</v>
      </c>
      <c r="N987" s="125">
        <v>-0.19882326504074682</v>
      </c>
      <c r="O987" s="125">
        <v>-0.68490014213263262</v>
      </c>
      <c r="P987" s="125">
        <v>-0.63494546652519146</v>
      </c>
      <c r="Q987" s="125">
        <v>1.4409726466334003</v>
      </c>
      <c r="R987" s="125">
        <v>2.9136175422100626E-2</v>
      </c>
      <c r="S987" s="125">
        <v>-0.77101295344133314</v>
      </c>
      <c r="T987" s="125">
        <v>0.17535289899267884</v>
      </c>
      <c r="U987" s="122">
        <v>-1.6277749811411251</v>
      </c>
      <c r="V987" s="122">
        <v>-0.30153281638290585</v>
      </c>
      <c r="W987" s="94">
        <v>-0.79668495831809871</v>
      </c>
      <c r="X987" s="56"/>
      <c r="Y987" s="95">
        <v>986</v>
      </c>
      <c r="Z987" s="122">
        <f>(幕後結果!$AB$2+幕後結果!$AB$4*幕後結果_最佳化!$N1988)*12/3</f>
        <v>-2.0310207347875515</v>
      </c>
      <c r="AA987" s="122">
        <f>(幕後結果!$AC$2+幕後結果!$AC$4*幕後結果_最佳化!$O1988)*12/3</f>
        <v>-0.72766553496319386</v>
      </c>
      <c r="AB987" s="122">
        <f>(幕後結果!$AD$2+幕後結果!$AD$4*幕後結果_最佳化!$P1988)*12/3</f>
        <v>-1.1146573925607528</v>
      </c>
      <c r="AC987" s="122">
        <f>(幕後結果!$AE$2+幕後結果!$AE$4*幕後結果_最佳化!$Q1988)*12/3</f>
        <v>1.2319231846117586</v>
      </c>
      <c r="AD987" s="122">
        <f>(幕後結果!$AF$2+幕後結果!$AF$4*幕後結果_最佳化!$R1988)*12/3</f>
        <v>1.2450595535517555</v>
      </c>
      <c r="AE987" s="122">
        <f>(幕後結果!$AG$2+幕後結果!$AG$4*幕後結果_最佳化!$S1988)*12/3</f>
        <v>-0.35374468336614956</v>
      </c>
      <c r="AF987" s="122">
        <f>(幕後結果!$AH$2+幕後結果!$AH$4*幕後結果_最佳化!$T1988)*12/3</f>
        <v>0.25637876899214029</v>
      </c>
      <c r="AG987" s="122">
        <f>(幕後結果!$AI$2+幕後結果!$AI$4*幕後結果_最佳化!$U1988)*12/3</f>
        <v>-2.5625438449977747</v>
      </c>
      <c r="AH987" s="122">
        <f>(幕後結果!$AJ$2+幕後結果!$AJ$4*幕後結果_最佳化!$V1988)*12/3</f>
        <v>0.72988668016528668</v>
      </c>
      <c r="AI987" s="96">
        <f>(幕後結果!$AK$2+幕後結果!$AK$4*幕後結果_最佳化!$W1988)*12/3</f>
        <v>-4.4000503999943215</v>
      </c>
      <c r="AJ987" s="56"/>
      <c r="AK987" s="56"/>
      <c r="AL987" s="56"/>
      <c r="AM987" s="104">
        <v>986</v>
      </c>
      <c r="AN987" s="122">
        <f t="shared" si="196"/>
        <v>0.17916820217625073</v>
      </c>
      <c r="AO987" s="122">
        <f t="shared" si="197"/>
        <v>2.7310164995917798E-2</v>
      </c>
      <c r="AP987" s="122">
        <f t="shared" si="198"/>
        <v>8.4895854560609094E-2</v>
      </c>
      <c r="AQ987" s="122">
        <f t="shared" si="199"/>
        <v>0.13734842107625292</v>
      </c>
      <c r="AR987" s="122">
        <f t="shared" si="200"/>
        <v>0.14987877585626652</v>
      </c>
      <c r="AS987" s="122">
        <f t="shared" si="201"/>
        <v>0.15996377330464631</v>
      </c>
      <c r="AT987" s="122">
        <f t="shared" si="202"/>
        <v>5.1965722686144189E-2</v>
      </c>
      <c r="AU987" s="122">
        <f t="shared" si="203"/>
        <v>1.493095622702548E-2</v>
      </c>
      <c r="AV987" s="122">
        <f t="shared" si="204"/>
        <v>0.17016197337667216</v>
      </c>
      <c r="AW987" s="122">
        <f t="shared" si="205"/>
        <v>2.4376155740214879E-2</v>
      </c>
      <c r="AX987" s="122">
        <f t="shared" si="206"/>
        <v>1</v>
      </c>
      <c r="AY987" s="122">
        <f>SUMPRODUCT(AN987:AW987,幕後結果_最佳化!$Z$1005:$AI$1005)</f>
        <v>-2.3072781734505152E-2</v>
      </c>
      <c r="AZ987" s="122">
        <f>(SUMPRODUCT(AN987:AW987,MMULT(AN987:AW987,幕後結果!$AB$9:$AK$18)))*252</f>
        <v>5.6678945911611718E-2</v>
      </c>
      <c r="BA987" s="122">
        <f t="shared" si="207"/>
        <v>0.23807340446091771</v>
      </c>
      <c r="BB987" s="98">
        <f t="shared" si="208"/>
        <v>-0.27711109472261652</v>
      </c>
      <c r="BC987" s="56"/>
      <c r="BD987" s="56"/>
    </row>
    <row r="988" spans="1:56">
      <c r="A988" s="91">
        <v>987</v>
      </c>
      <c r="B988" s="122">
        <v>0.64087933489169613</v>
      </c>
      <c r="C988" s="122">
        <v>0.59215830682184989</v>
      </c>
      <c r="D988" s="122">
        <v>0.11234564841062311</v>
      </c>
      <c r="E988" s="122">
        <v>0.71923630290251817</v>
      </c>
      <c r="F988" s="122">
        <v>0.3271952973698633</v>
      </c>
      <c r="G988" s="122">
        <v>0.17877363490882603</v>
      </c>
      <c r="H988" s="122">
        <v>8.8135068872626343E-2</v>
      </c>
      <c r="I988" s="122">
        <v>0.3994442693041147</v>
      </c>
      <c r="J988" s="122">
        <v>0.73534098728719943</v>
      </c>
      <c r="K988" s="100">
        <v>0.80532884030728868</v>
      </c>
      <c r="L988" s="101"/>
      <c r="M988" s="102">
        <v>987</v>
      </c>
      <c r="N988" s="125">
        <v>0.36081020938994851</v>
      </c>
      <c r="O988" s="125">
        <v>0.23310047462686584</v>
      </c>
      <c r="P988" s="125">
        <v>-1.2141477811927219</v>
      </c>
      <c r="Q988" s="125">
        <v>0.58057430479718164</v>
      </c>
      <c r="R988" s="125">
        <v>-0.44767108205603084</v>
      </c>
      <c r="S988" s="125">
        <v>-0.92004877787873085</v>
      </c>
      <c r="T988" s="125">
        <v>-1.3523288545082635</v>
      </c>
      <c r="U988" s="122">
        <v>-0.25478580616501506</v>
      </c>
      <c r="V988" s="122">
        <v>0.62904739926039144</v>
      </c>
      <c r="W988" s="94">
        <v>0.86081068455191723</v>
      </c>
      <c r="X988" s="56"/>
      <c r="Y988" s="95">
        <v>987</v>
      </c>
      <c r="Z988" s="122">
        <f>(幕後結果!$AB$2+幕後結果!$AB$4*幕後結果_最佳化!$N1989)*12/3</f>
        <v>-1.4578097479293224</v>
      </c>
      <c r="AA988" s="122">
        <f>(幕後結果!$AC$2+幕後結果!$AC$4*幕後結果_最佳化!$O1989)*12/3</f>
        <v>0.25253168820810556</v>
      </c>
      <c r="AB988" s="122">
        <f>(幕後結果!$AD$2+幕後結果!$AD$4*幕後結果_最佳化!$P1989)*12/3</f>
        <v>-1.2694381438069122</v>
      </c>
      <c r="AC988" s="122">
        <f>(幕後結果!$AE$2+幕後結果!$AE$4*幕後結果_最佳化!$Q1989)*12/3</f>
        <v>0.43608758667007769</v>
      </c>
      <c r="AD988" s="122">
        <f>(幕後結果!$AF$2+幕後結果!$AF$4*幕後結果_最佳化!$R1989)*12/3</f>
        <v>5.4198130577099324E-2</v>
      </c>
      <c r="AE988" s="122">
        <f>(幕後結果!$AG$2+幕後結果!$AG$4*幕後結果_最佳化!$S1989)*12/3</f>
        <v>-0.37043685198713233</v>
      </c>
      <c r="AF988" s="122">
        <f>(幕後結果!$AH$2+幕後結果!$AH$4*幕後結果_最佳化!$T1989)*12/3</f>
        <v>-0.88991411619791483</v>
      </c>
      <c r="AG988" s="122">
        <f>(幕後結果!$AI$2+幕後結果!$AI$4*幕後結果_最佳化!$U1989)*12/3</f>
        <v>-0.45739091094697376</v>
      </c>
      <c r="AH988" s="122">
        <f>(幕後結果!$AJ$2+幕後結果!$AJ$4*幕後結果_最佳化!$V1989)*12/3</f>
        <v>1.4823747545432553</v>
      </c>
      <c r="AI988" s="96">
        <f>(幕後結果!$AK$2+幕後結果!$AK$4*幕後結果_最佳化!$W1989)*12/3</f>
        <v>-1.3398758663254149</v>
      </c>
      <c r="AJ988" s="56"/>
      <c r="AK988" s="56"/>
      <c r="AL988" s="56"/>
      <c r="AM988" s="104">
        <v>987</v>
      </c>
      <c r="AN988" s="122">
        <f t="shared" si="196"/>
        <v>0.12851917476460362</v>
      </c>
      <c r="AO988" s="122">
        <f t="shared" si="197"/>
        <v>1.1984967975388087E-2</v>
      </c>
      <c r="AP988" s="122">
        <f t="shared" si="198"/>
        <v>3.1677463331570579E-2</v>
      </c>
      <c r="AQ988" s="122">
        <f t="shared" si="199"/>
        <v>0.18587066914037051</v>
      </c>
      <c r="AR988" s="122">
        <f t="shared" si="200"/>
        <v>3.1450769863081832E-2</v>
      </c>
      <c r="AS988" s="122">
        <f t="shared" si="201"/>
        <v>6.0832901926271311E-2</v>
      </c>
      <c r="AT988" s="122">
        <f t="shared" si="202"/>
        <v>6.6935702350610346E-2</v>
      </c>
      <c r="AU988" s="122">
        <f t="shared" si="203"/>
        <v>0.1002957410461055</v>
      </c>
      <c r="AV988" s="122">
        <f t="shared" si="204"/>
        <v>0.19396384822587809</v>
      </c>
      <c r="AW988" s="122">
        <f t="shared" si="205"/>
        <v>0.1884687613761202</v>
      </c>
      <c r="AX988" s="122">
        <f t="shared" si="206"/>
        <v>1</v>
      </c>
      <c r="AY988" s="122">
        <f>SUMPRODUCT(AN988:AW988,幕後結果_最佳化!$Z$1005:$AI$1005)</f>
        <v>-0.29437213881330326</v>
      </c>
      <c r="AZ988" s="122">
        <f>(SUMPRODUCT(AN988:AW988,MMULT(AN988:AW988,幕後結果!$AB$9:$AK$18)))*252</f>
        <v>6.0906207491051509E-2</v>
      </c>
      <c r="BA988" s="122">
        <f t="shared" si="207"/>
        <v>0.24679183027614895</v>
      </c>
      <c r="BB988" s="98">
        <f t="shared" si="208"/>
        <v>-1.3666260282437668</v>
      </c>
      <c r="BC988" s="56"/>
      <c r="BD988" s="56"/>
    </row>
    <row r="989" spans="1:56">
      <c r="A989" s="91">
        <v>988</v>
      </c>
      <c r="B989" s="122">
        <v>0.35878709578547552</v>
      </c>
      <c r="C989" s="122">
        <v>0.63439518100501058</v>
      </c>
      <c r="D989" s="122">
        <v>0.31524974320956534</v>
      </c>
      <c r="E989" s="122">
        <v>0.81487068614076752</v>
      </c>
      <c r="F989" s="122">
        <v>8.3756070362148716E-3</v>
      </c>
      <c r="G989" s="122">
        <v>0.66581708752942492</v>
      </c>
      <c r="H989" s="122">
        <v>7.2609290191869569E-3</v>
      </c>
      <c r="I989" s="122">
        <v>0.71658658010504039</v>
      </c>
      <c r="J989" s="122">
        <v>0.71674777313873261</v>
      </c>
      <c r="K989" s="100">
        <v>0.1568042636841176</v>
      </c>
      <c r="L989" s="101"/>
      <c r="M989" s="102">
        <v>988</v>
      </c>
      <c r="N989" s="125">
        <v>-0.36170272355760802</v>
      </c>
      <c r="O989" s="125">
        <v>0.34351688820984616</v>
      </c>
      <c r="P989" s="125">
        <v>-0.48102393673725896</v>
      </c>
      <c r="Q989" s="125">
        <v>0.89598901962493738</v>
      </c>
      <c r="R989" s="125">
        <v>-2.3921232949054625</v>
      </c>
      <c r="S989" s="125">
        <v>0.42839189445013698</v>
      </c>
      <c r="T989" s="125">
        <v>-2.4440886426483983</v>
      </c>
      <c r="U989" s="122">
        <v>0.57273100673904775</v>
      </c>
      <c r="V989" s="122">
        <v>0.57320713531321577</v>
      </c>
      <c r="W989" s="94">
        <v>-1.0076791296581762</v>
      </c>
      <c r="X989" s="56"/>
      <c r="Y989" s="95">
        <v>988</v>
      </c>
      <c r="Z989" s="122">
        <f>(幕後結果!$AB$2+幕後結果!$AB$4*幕後結果_最佳化!$N1990)*12/3</f>
        <v>-2.1978518830678819</v>
      </c>
      <c r="AA989" s="122">
        <f>(幕後結果!$AC$2+幕後結果!$AC$4*幕後結果_最佳化!$O1990)*12/3</f>
        <v>0.35729053220778773</v>
      </c>
      <c r="AB989" s="122">
        <f>(幕後結果!$AD$2+幕後結果!$AD$4*幕後結果_最佳化!$P1990)*12/3</f>
        <v>-0.51510195230397637</v>
      </c>
      <c r="AC989" s="122">
        <f>(幕後結果!$AE$2+幕後結果!$AE$4*幕後結果_最佳化!$Q1990)*12/3</f>
        <v>1.0596959064767681</v>
      </c>
      <c r="AD989" s="122">
        <f>(幕後結果!$AF$2+幕後結果!$AF$4*幕後結果_最佳化!$R1990)*12/3</f>
        <v>-3.1876192890020598</v>
      </c>
      <c r="AE989" s="122">
        <f>(幕後結果!$AG$2+幕後結果!$AG$4*幕後結果_最佳化!$S1990)*12/3</f>
        <v>0.53670971970292602</v>
      </c>
      <c r="AF989" s="122">
        <f>(幕後結果!$AH$2+幕後結果!$AH$4*幕後結果_最佳化!$T1990)*12/3</f>
        <v>-2.1626070859322111</v>
      </c>
      <c r="AG989" s="122">
        <f>(幕後結果!$AI$2+幕後結果!$AI$4*幕後結果_最佳化!$U1990)*12/3</f>
        <v>0.23303108217616464</v>
      </c>
      <c r="AH989" s="122">
        <f>(幕後結果!$AJ$2+幕後結果!$AJ$4*幕後結果_最佳化!$V1990)*12/3</f>
        <v>1.5518629592297417</v>
      </c>
      <c r="AI989" s="96">
        <f>(幕後結果!$AK$2+幕後結果!$AK$4*幕後結果_最佳化!$W1990)*12/3</f>
        <v>-3.2979429424888544</v>
      </c>
      <c r="AJ989" s="56"/>
      <c r="AK989" s="56"/>
      <c r="AL989" s="56"/>
      <c r="AM989" s="104">
        <v>988</v>
      </c>
      <c r="AN989" s="122">
        <f t="shared" si="196"/>
        <v>4.950799098732165E-2</v>
      </c>
      <c r="AO989" s="122">
        <f t="shared" si="197"/>
        <v>0.15649272434372369</v>
      </c>
      <c r="AP989" s="122">
        <f t="shared" si="198"/>
        <v>7.1209565105050082E-2</v>
      </c>
      <c r="AQ989" s="122">
        <f t="shared" si="199"/>
        <v>9.6151617339941875E-2</v>
      </c>
      <c r="AR989" s="122">
        <f t="shared" si="200"/>
        <v>0.17745815577319618</v>
      </c>
      <c r="AS989" s="122">
        <f t="shared" si="201"/>
        <v>0.15381061743061503</v>
      </c>
      <c r="AT989" s="122">
        <f t="shared" si="202"/>
        <v>2.2747656813796439E-3</v>
      </c>
      <c r="AU989" s="122">
        <f t="shared" si="203"/>
        <v>9.6194961209415657E-3</v>
      </c>
      <c r="AV989" s="122">
        <f t="shared" si="204"/>
        <v>0.23678712874067248</v>
      </c>
      <c r="AW989" s="122">
        <f t="shared" si="205"/>
        <v>4.6687938477157742E-2</v>
      </c>
      <c r="AX989" s="122">
        <f t="shared" si="206"/>
        <v>0.99999999999999978</v>
      </c>
      <c r="AY989" s="122">
        <f>SUMPRODUCT(AN989:AW989,幕後結果_最佳化!$Z$1005:$AI$1005)</f>
        <v>0.26109541606176667</v>
      </c>
      <c r="AZ989" s="122">
        <f>(SUMPRODUCT(AN989:AW989,MMULT(AN989:AW989,幕後結果!$AB$9:$AK$18)))*252</f>
        <v>5.8519460223440477E-2</v>
      </c>
      <c r="BA989" s="122">
        <f t="shared" si="207"/>
        <v>0.24190795816475422</v>
      </c>
      <c r="BB989" s="98">
        <f t="shared" si="208"/>
        <v>0.90197700694560101</v>
      </c>
      <c r="BC989" s="56"/>
      <c r="BD989" s="56"/>
    </row>
    <row r="990" spans="1:56">
      <c r="A990" s="91">
        <v>989</v>
      </c>
      <c r="B990" s="122">
        <v>0.85497365326979424</v>
      </c>
      <c r="C990" s="122">
        <v>0.7207855318940406</v>
      </c>
      <c r="D990" s="122">
        <v>0.47122442324696046</v>
      </c>
      <c r="E990" s="122">
        <v>0.25930321866088923</v>
      </c>
      <c r="F990" s="122">
        <v>0.62460827514323314</v>
      </c>
      <c r="G990" s="122">
        <v>0.61199680134279832</v>
      </c>
      <c r="H990" s="122">
        <v>0.12266722285128817</v>
      </c>
      <c r="I990" s="122">
        <v>4.29850220548742E-2</v>
      </c>
      <c r="J990" s="122">
        <v>0.28781350226111546</v>
      </c>
      <c r="K990" s="100">
        <v>0.17470371835306864</v>
      </c>
      <c r="L990" s="101"/>
      <c r="M990" s="102">
        <v>989</v>
      </c>
      <c r="N990" s="125">
        <v>1.058006029674093</v>
      </c>
      <c r="O990" s="125">
        <v>0.58517666110230526</v>
      </c>
      <c r="P990" s="125">
        <v>-7.2192333176382989E-2</v>
      </c>
      <c r="Q990" s="125">
        <v>-0.64549503106285033</v>
      </c>
      <c r="R990" s="125">
        <v>0.3176064911189575</v>
      </c>
      <c r="S990" s="125">
        <v>0.28452719361393819</v>
      </c>
      <c r="T990" s="125">
        <v>-1.1617563586195674</v>
      </c>
      <c r="U990" s="122">
        <v>-1.717049959472966</v>
      </c>
      <c r="V990" s="122">
        <v>-0.5597836685103742</v>
      </c>
      <c r="W990" s="94">
        <v>-0.93573928872189316</v>
      </c>
      <c r="X990" s="56"/>
      <c r="Y990" s="95">
        <v>989</v>
      </c>
      <c r="Z990" s="122">
        <f>(幕後結果!$AB$2+幕後結果!$AB$4*幕後結果_最佳化!$N1991)*12/3</f>
        <v>-0.74369895499461958</v>
      </c>
      <c r="AA990" s="122">
        <f>(幕後結果!$AC$2+幕後結果!$AC$4*幕後結果_最佳化!$O1991)*12/3</f>
        <v>0.63648912365052579</v>
      </c>
      <c r="AB990" s="122">
        <f>(幕後結果!$AD$2+幕後結果!$AD$4*幕後結果_最佳化!$P1991)*12/3</f>
        <v>0.32362015361432439</v>
      </c>
      <c r="AC990" s="122">
        <f>(幕後結果!$AE$2+幕後結果!$AE$4*幕後結果_最佳化!$Q1991)*12/3</f>
        <v>-4.115614581659216E-2</v>
      </c>
      <c r="AD990" s="122">
        <f>(幕後結果!$AF$2+幕後結果!$AF$4*幕後結果_最佳化!$R1991)*12/3</f>
        <v>1.693279339663385</v>
      </c>
      <c r="AE990" s="122">
        <f>(幕後結果!$AG$2+幕後結果!$AG$4*幕後結果_最佳化!$S1991)*12/3</f>
        <v>0.14461139372546963</v>
      </c>
      <c r="AF990" s="122">
        <f>(幕後結果!$AH$2+幕後結果!$AH$4*幕後結果_最佳化!$T1991)*12/3</f>
        <v>-0.61099149151763443</v>
      </c>
      <c r="AG990" s="122">
        <f>(幕後結果!$AI$2+幕後結果!$AI$4*幕後結果_最佳化!$U1991)*12/3</f>
        <v>-1.2095803822240843</v>
      </c>
      <c r="AH990" s="122">
        <f>(幕後結果!$AJ$2+幕後結果!$AJ$4*幕後結果_最佳化!$V1991)*12/3</f>
        <v>0.93472569341732026</v>
      </c>
      <c r="AI990" s="96">
        <f>(幕後結果!$AK$2+幕後結果!$AK$4*幕後結果_最佳化!$W1991)*12/3</f>
        <v>-2.7486214334887884</v>
      </c>
      <c r="AJ990" s="56"/>
      <c r="AK990" s="56"/>
      <c r="AL990" s="56"/>
      <c r="AM990" s="104">
        <v>989</v>
      </c>
      <c r="AN990" s="122">
        <f t="shared" si="196"/>
        <v>7.812240248261143E-2</v>
      </c>
      <c r="AO990" s="122">
        <f t="shared" si="197"/>
        <v>0.11118969831602121</v>
      </c>
      <c r="AP990" s="122">
        <f t="shared" si="198"/>
        <v>0.16138317803151483</v>
      </c>
      <c r="AQ990" s="122">
        <f t="shared" si="199"/>
        <v>6.4433072120455459E-2</v>
      </c>
      <c r="AR990" s="122">
        <f t="shared" si="200"/>
        <v>0.13608152160775505</v>
      </c>
      <c r="AS990" s="122">
        <f t="shared" si="201"/>
        <v>6.9769927680137456E-2</v>
      </c>
      <c r="AT990" s="122">
        <f t="shared" si="202"/>
        <v>0.17312301340415062</v>
      </c>
      <c r="AU990" s="122">
        <f t="shared" si="203"/>
        <v>0.12006786783204597</v>
      </c>
      <c r="AV990" s="122">
        <f t="shared" si="204"/>
        <v>2.7992912067147176E-3</v>
      </c>
      <c r="AW990" s="122">
        <f t="shared" si="205"/>
        <v>8.3030027318593033E-2</v>
      </c>
      <c r="AX990" s="122">
        <f t="shared" si="206"/>
        <v>0.99999999999999978</v>
      </c>
      <c r="AY990" s="122">
        <f>SUMPRODUCT(AN990:AW990,幕後結果_最佳化!$Z$1005:$AI$1005)</f>
        <v>-0.11958207657502026</v>
      </c>
      <c r="AZ990" s="122">
        <f>(SUMPRODUCT(AN990:AW990,MMULT(AN990:AW990,幕後結果!$AB$9:$AK$18)))*252</f>
        <v>7.7960338262102191E-2</v>
      </c>
      <c r="BA990" s="122">
        <f t="shared" si="207"/>
        <v>0.27921378594564811</v>
      </c>
      <c r="BB990" s="98">
        <f t="shared" si="208"/>
        <v>-0.58192712807758384</v>
      </c>
      <c r="BC990" s="56"/>
      <c r="BD990" s="56"/>
    </row>
    <row r="991" spans="1:56">
      <c r="A991" s="91">
        <v>990</v>
      </c>
      <c r="B991" s="122">
        <v>0.67721474892167133</v>
      </c>
      <c r="C991" s="122">
        <v>0.12199802965961193</v>
      </c>
      <c r="D991" s="122">
        <v>0.37313276440503529</v>
      </c>
      <c r="E991" s="122">
        <v>0.9518678881835505</v>
      </c>
      <c r="F991" s="122">
        <v>2.0398915906719051E-2</v>
      </c>
      <c r="G991" s="122">
        <v>6.6975452208394071E-2</v>
      </c>
      <c r="H991" s="122">
        <v>0.28200522056009314</v>
      </c>
      <c r="I991" s="122">
        <v>0.27316392934125155</v>
      </c>
      <c r="J991" s="122">
        <v>0.81834036985348368</v>
      </c>
      <c r="K991" s="100">
        <v>0.34685956106627502</v>
      </c>
      <c r="L991" s="101"/>
      <c r="M991" s="102">
        <v>990</v>
      </c>
      <c r="N991" s="125">
        <v>0.4599243770126431</v>
      </c>
      <c r="O991" s="125">
        <v>-1.1650566581822301</v>
      </c>
      <c r="P991" s="125">
        <v>-0.32356745740204673</v>
      </c>
      <c r="Q991" s="125">
        <v>1.6632408998358492</v>
      </c>
      <c r="R991" s="125">
        <v>-2.0455787716788061</v>
      </c>
      <c r="S991" s="125">
        <v>-1.4987022051127039</v>
      </c>
      <c r="T991" s="125">
        <v>-0.57689492203985715</v>
      </c>
      <c r="U991" s="122">
        <v>-0.60327184664826683</v>
      </c>
      <c r="V991" s="122">
        <v>0.90905847492300162</v>
      </c>
      <c r="W991" s="94">
        <v>-0.39381297791210856</v>
      </c>
      <c r="X991" s="56"/>
      <c r="Y991" s="95">
        <v>990</v>
      </c>
      <c r="Z991" s="122">
        <f>(幕後結果!$AB$2+幕後結果!$AB$4*幕後結果_最佳化!$N1992)*12/3</f>
        <v>-1.3562909281474436</v>
      </c>
      <c r="AA991" s="122">
        <f>(幕後結果!$AC$2+幕後結果!$AC$4*幕後結果_最佳化!$O1992)*12/3</f>
        <v>-1.2245264260788107</v>
      </c>
      <c r="AB991" s="122">
        <f>(幕後結果!$AD$2+幕後結果!$AD$4*幕後結果_最佳化!$P1992)*12/3</f>
        <v>-0.84725744792255819</v>
      </c>
      <c r="AC991" s="122">
        <f>(幕後結果!$AE$2+幕後結果!$AE$4*幕後結果_最佳化!$Q1992)*12/3</f>
        <v>1.5784057140695598</v>
      </c>
      <c r="AD991" s="122">
        <f>(幕後結果!$AF$2+幕後結果!$AF$4*幕後結果_最佳化!$R1992)*12/3</f>
        <v>-2.2601606818132591</v>
      </c>
      <c r="AE991" s="122">
        <f>(幕後結果!$AG$2+幕後結果!$AG$4*幕後結果_最佳化!$S1992)*12/3</f>
        <v>-0.67636364948994598</v>
      </c>
      <c r="AF991" s="122">
        <f>(幕後結果!$AH$2+幕後結果!$AH$4*幕後結果_最佳化!$T1992)*12/3</f>
        <v>-0.42766567355941615</v>
      </c>
      <c r="AG991" s="122">
        <f>(幕後結果!$AI$2+幕後結果!$AI$4*幕後結果_最佳化!$U1992)*12/3</f>
        <v>-1.9558571908382092</v>
      </c>
      <c r="AH991" s="122">
        <f>(幕後結果!$AJ$2+幕後結果!$AJ$4*幕後結果_最佳化!$V1992)*12/3</f>
        <v>1.8292716824319413</v>
      </c>
      <c r="AI991" s="96">
        <f>(幕後結果!$AK$2+幕後結果!$AK$4*幕後結果_最佳化!$W1992)*12/3</f>
        <v>-4.6566364120613599</v>
      </c>
      <c r="AJ991" s="56"/>
      <c r="AK991" s="56"/>
      <c r="AL991" s="56"/>
      <c r="AM991" s="104">
        <v>990</v>
      </c>
      <c r="AN991" s="122">
        <f t="shared" si="196"/>
        <v>0.12629264410656113</v>
      </c>
      <c r="AO991" s="122">
        <f t="shared" si="197"/>
        <v>0.13833590878740346</v>
      </c>
      <c r="AP991" s="122">
        <f t="shared" si="198"/>
        <v>0.14687327041731321</v>
      </c>
      <c r="AQ991" s="122">
        <f t="shared" si="199"/>
        <v>0.12695552011275327</v>
      </c>
      <c r="AR991" s="122">
        <f t="shared" si="200"/>
        <v>7.7550633981140399E-2</v>
      </c>
      <c r="AS991" s="122">
        <f t="shared" si="201"/>
        <v>0.13871811393847919</v>
      </c>
      <c r="AT991" s="122">
        <f t="shared" si="202"/>
        <v>6.3955454744924783E-2</v>
      </c>
      <c r="AU991" s="122">
        <f t="shared" si="203"/>
        <v>0.13270675052842876</v>
      </c>
      <c r="AV991" s="122">
        <f t="shared" si="204"/>
        <v>3.5183405481041929E-2</v>
      </c>
      <c r="AW991" s="122">
        <f t="shared" si="205"/>
        <v>1.3428297901953854E-2</v>
      </c>
      <c r="AX991" s="122">
        <f t="shared" si="206"/>
        <v>1</v>
      </c>
      <c r="AY991" s="122">
        <f>SUMPRODUCT(AN991:AW991,幕後結果_最佳化!$Z$1005:$AI$1005)</f>
        <v>-0.14500470974688875</v>
      </c>
      <c r="AZ991" s="122">
        <f>(SUMPRODUCT(AN991:AW991,MMULT(AN991:AW991,幕後結果!$AB$9:$AK$18)))*252</f>
        <v>6.3144878173985577E-2</v>
      </c>
      <c r="BA991" s="122">
        <f t="shared" si="207"/>
        <v>0.25128644645898746</v>
      </c>
      <c r="BB991" s="98">
        <f t="shared" si="208"/>
        <v>-0.74777096972301982</v>
      </c>
      <c r="BC991" s="56"/>
      <c r="BD991" s="56"/>
    </row>
    <row r="992" spans="1:56">
      <c r="A992" s="91">
        <v>991</v>
      </c>
      <c r="B992" s="122">
        <v>0.38914230559076568</v>
      </c>
      <c r="C992" s="122">
        <v>0.3255550777599221</v>
      </c>
      <c r="D992" s="122">
        <v>0.62494874063500117</v>
      </c>
      <c r="E992" s="122">
        <v>0.85957696968405739</v>
      </c>
      <c r="F992" s="122">
        <v>0.29010707197713415</v>
      </c>
      <c r="G992" s="122">
        <v>6.043237696583792E-2</v>
      </c>
      <c r="H992" s="122">
        <v>7.663236307307919E-2</v>
      </c>
      <c r="I992" s="122">
        <v>0.41371063712771639</v>
      </c>
      <c r="J992" s="122">
        <v>0.69621456739876897</v>
      </c>
      <c r="K992" s="100">
        <v>0.7997760296964902</v>
      </c>
      <c r="L992" s="101"/>
      <c r="M992" s="102">
        <v>991</v>
      </c>
      <c r="N992" s="125">
        <v>-0.28155518034259641</v>
      </c>
      <c r="O992" s="125">
        <v>-0.45222048027822931</v>
      </c>
      <c r="P992" s="125">
        <v>0.31850418752883863</v>
      </c>
      <c r="Q992" s="125">
        <v>1.0784206836396772</v>
      </c>
      <c r="R992" s="125">
        <v>-0.55307194876544064</v>
      </c>
      <c r="S992" s="125">
        <v>-1.5511541207499724</v>
      </c>
      <c r="T992" s="125">
        <v>-1.4280942714448013</v>
      </c>
      <c r="U992" s="122">
        <v>-0.21801005864321504</v>
      </c>
      <c r="V992" s="122">
        <v>0.51354396484342657</v>
      </c>
      <c r="W992" s="94">
        <v>0.84082149994717859</v>
      </c>
      <c r="X992" s="56"/>
      <c r="Y992" s="95">
        <v>991</v>
      </c>
      <c r="Z992" s="122">
        <f>(幕後結果!$AB$2+幕後結果!$AB$4*幕後結果_最佳化!$N1993)*12/3</f>
        <v>-2.1157598452617541</v>
      </c>
      <c r="AA992" s="122">
        <f>(幕後結果!$AC$2+幕後結果!$AC$4*幕後結果_最佳化!$O1993)*12/3</f>
        <v>-0.48295710697254518</v>
      </c>
      <c r="AB992" s="122">
        <f>(幕後結果!$AD$2+幕後結果!$AD$4*幕後結果_最佳化!$P1993)*12/3</f>
        <v>6.4879019065491303E-2</v>
      </c>
      <c r="AC992" s="122">
        <f>(幕後結果!$AE$2+幕後結果!$AE$4*幕後結果_最佳化!$Q1993)*12/3</f>
        <v>1.4004957522631269</v>
      </c>
      <c r="AD992" s="122">
        <f>(幕後結果!$AF$2+幕後結果!$AF$4*幕後結果_最佳化!$R1993)*12/3</f>
        <v>0.47799597681515871</v>
      </c>
      <c r="AE992" s="122">
        <f>(幕後結果!$AG$2+幕後結果!$AG$4*幕後結果_最佳化!$S1993)*12/3</f>
        <v>-0.96570836435676632</v>
      </c>
      <c r="AF992" s="122">
        <f>(幕後結果!$AH$2+幕後結果!$AH$4*幕後結果_最佳化!$T1993)*12/3</f>
        <v>-1.1206265711075662</v>
      </c>
      <c r="AG992" s="122">
        <f>(幕後結果!$AI$2+幕後結果!$AI$4*幕後結果_最佳化!$U1993)*12/3</f>
        <v>-0.69756582021138802</v>
      </c>
      <c r="AH992" s="122">
        <f>(幕後結果!$AJ$2+幕後結果!$AJ$4*幕後結果_最佳化!$V1993)*12/3</f>
        <v>1.0003803004241487</v>
      </c>
      <c r="AI992" s="96">
        <f>(幕後結果!$AK$2+幕後結果!$AK$4*幕後結果_最佳化!$W1993)*12/3</f>
        <v>-1.6671933429606576</v>
      </c>
      <c r="AJ992" s="56"/>
      <c r="AK992" s="56"/>
      <c r="AL992" s="56"/>
      <c r="AM992" s="104">
        <v>991</v>
      </c>
      <c r="AN992" s="122">
        <f t="shared" si="196"/>
        <v>1.1330960600831851E-2</v>
      </c>
      <c r="AO992" s="122">
        <f t="shared" si="197"/>
        <v>7.0892534869295238E-3</v>
      </c>
      <c r="AP992" s="122">
        <f t="shared" si="198"/>
        <v>0.22606406574417978</v>
      </c>
      <c r="AQ992" s="122">
        <f t="shared" si="199"/>
        <v>2.8279557549359249E-2</v>
      </c>
      <c r="AR992" s="122">
        <f t="shared" si="200"/>
        <v>9.248074582445695E-2</v>
      </c>
      <c r="AS992" s="122">
        <f t="shared" si="201"/>
        <v>2.6579767749091637E-2</v>
      </c>
      <c r="AT992" s="122">
        <f t="shared" si="202"/>
        <v>7.6325722351337763E-2</v>
      </c>
      <c r="AU992" s="122">
        <f t="shared" si="203"/>
        <v>0.14364404226477212</v>
      </c>
      <c r="AV992" s="122">
        <f t="shared" si="204"/>
        <v>0.21748968825092327</v>
      </c>
      <c r="AW992" s="122">
        <f t="shared" si="205"/>
        <v>0.17071619617811795</v>
      </c>
      <c r="AX992" s="122">
        <f t="shared" si="206"/>
        <v>1.0000000000000002</v>
      </c>
      <c r="AY992" s="122">
        <f>SUMPRODUCT(AN992:AW992,幕後結果_最佳化!$Z$1005:$AI$1005)</f>
        <v>-1.6077832359181754E-2</v>
      </c>
      <c r="AZ992" s="122">
        <f>(SUMPRODUCT(AN992:AW992,MMULT(AN992:AW992,幕後結果!$AB$9:$AK$18)))*252</f>
        <v>7.6556540628214764E-2</v>
      </c>
      <c r="BA992" s="122">
        <f t="shared" si="207"/>
        <v>0.27668852637616681</v>
      </c>
      <c r="BB992" s="98">
        <f t="shared" si="208"/>
        <v>-0.21315604637324037</v>
      </c>
      <c r="BC992" s="56"/>
      <c r="BD992" s="56"/>
    </row>
    <row r="993" spans="1:56">
      <c r="A993" s="91">
        <v>992</v>
      </c>
      <c r="B993" s="122">
        <v>0.15669874554643215</v>
      </c>
      <c r="C993" s="122">
        <v>0.62704324302183956</v>
      </c>
      <c r="D993" s="122">
        <v>0.55066584234205007</v>
      </c>
      <c r="E993" s="122">
        <v>0.56086549882503722</v>
      </c>
      <c r="F993" s="122">
        <v>0.41176007960584649</v>
      </c>
      <c r="G993" s="122">
        <v>8.5872715742710826E-2</v>
      </c>
      <c r="H993" s="122">
        <v>0.24630308999078498</v>
      </c>
      <c r="I993" s="122">
        <v>0.6637405782850343</v>
      </c>
      <c r="J993" s="122">
        <v>4.6692562718762431E-2</v>
      </c>
      <c r="K993" s="100">
        <v>3.4725763512535979E-2</v>
      </c>
      <c r="L993" s="101"/>
      <c r="M993" s="102">
        <v>992</v>
      </c>
      <c r="N993" s="125">
        <v>-1.0081186796656998</v>
      </c>
      <c r="O993" s="125">
        <v>0.32403238790040589</v>
      </c>
      <c r="P993" s="125">
        <v>0.12734377443431483</v>
      </c>
      <c r="Q993" s="125">
        <v>0.15316392916019889</v>
      </c>
      <c r="R993" s="125">
        <v>-0.2230197192845467</v>
      </c>
      <c r="S993" s="125">
        <v>-1.3666168544389092</v>
      </c>
      <c r="T993" s="125">
        <v>-0.68616957701457004</v>
      </c>
      <c r="U993" s="122">
        <v>0.4226935756338977</v>
      </c>
      <c r="V993" s="122">
        <v>-1.6778052432744153</v>
      </c>
      <c r="W993" s="94">
        <v>-1.815471206063711</v>
      </c>
      <c r="X993" s="56"/>
      <c r="Y993" s="95">
        <v>992</v>
      </c>
      <c r="Z993" s="122">
        <f>(幕後結果!$AB$2+幕後結果!$AB$4*幕後結果_最佳化!$N1994)*12/3</f>
        <v>-2.8599508193378411</v>
      </c>
      <c r="AA993" s="122">
        <f>(幕後結果!$AC$2+幕後結果!$AC$4*幕後結果_最佳化!$O1994)*12/3</f>
        <v>0.32593054811455813</v>
      </c>
      <c r="AB993" s="122">
        <f>(幕後結果!$AD$2+幕後結果!$AD$4*幕後結果_最佳化!$P1994)*12/3</f>
        <v>5.3168205910621991E-2</v>
      </c>
      <c r="AC993" s="122">
        <f>(幕後結果!$AE$2+幕後結果!$AE$4*幕後結果_最佳化!$Q1994)*12/3</f>
        <v>0.45576897961792473</v>
      </c>
      <c r="AD993" s="122">
        <f>(幕後結果!$AF$2+幕後結果!$AF$4*幕後結果_最佳化!$R1994)*12/3</f>
        <v>0.69250261780960498</v>
      </c>
      <c r="AE993" s="122">
        <f>(幕後結果!$AG$2+幕後結果!$AG$4*幕後結果_最佳化!$S1994)*12/3</f>
        <v>-1.0065822300562188</v>
      </c>
      <c r="AF993" s="122">
        <f>(幕後結果!$AH$2+幕後結果!$AH$4*幕後結果_最佳化!$T1994)*12/3</f>
        <v>-0.44486874185878927</v>
      </c>
      <c r="AG993" s="122">
        <f>(幕後結果!$AI$2+幕後結果!$AI$4*幕後結果_最佳化!$U1994)*12/3</f>
        <v>0.21946490917773676</v>
      </c>
      <c r="AH993" s="122">
        <f>(幕後結果!$AJ$2+幕後結果!$AJ$4*幕後結果_最佳化!$V1994)*12/3</f>
        <v>-1.1136619976708171</v>
      </c>
      <c r="AI993" s="96">
        <f>(幕後結果!$AK$2+幕後結果!$AK$4*幕後結果_最佳化!$W1994)*12/3</f>
        <v>-3.1347290442811215</v>
      </c>
      <c r="AJ993" s="56"/>
      <c r="AK993" s="56"/>
      <c r="AL993" s="56"/>
      <c r="AM993" s="104">
        <v>992</v>
      </c>
      <c r="AN993" s="122">
        <f t="shared" si="196"/>
        <v>4.6694938418194637E-2</v>
      </c>
      <c r="AO993" s="122">
        <f t="shared" si="197"/>
        <v>5.5285537166692454E-2</v>
      </c>
      <c r="AP993" s="122">
        <f t="shared" si="198"/>
        <v>0.19391130260346795</v>
      </c>
      <c r="AQ993" s="122">
        <f t="shared" si="199"/>
        <v>7.5663615680104258E-3</v>
      </c>
      <c r="AR993" s="122">
        <f t="shared" si="200"/>
        <v>0.18842692026624286</v>
      </c>
      <c r="AS993" s="122">
        <f t="shared" si="201"/>
        <v>3.6317551159662481E-2</v>
      </c>
      <c r="AT993" s="122">
        <f t="shared" si="202"/>
        <v>0.10034777493580464</v>
      </c>
      <c r="AU993" s="122">
        <f t="shared" si="203"/>
        <v>9.8080474613695345E-2</v>
      </c>
      <c r="AV993" s="122">
        <f t="shared" si="204"/>
        <v>0.12074538258646443</v>
      </c>
      <c r="AW993" s="122">
        <f t="shared" si="205"/>
        <v>0.15262375668176451</v>
      </c>
      <c r="AX993" s="122">
        <f t="shared" si="206"/>
        <v>0.99999999999999978</v>
      </c>
      <c r="AY993" s="122">
        <f>SUMPRODUCT(AN993:AW993,幕後結果_最佳化!$Z$1005:$AI$1005)</f>
        <v>-2.8760641740063736E-2</v>
      </c>
      <c r="AZ993" s="122">
        <f>(SUMPRODUCT(AN993:AW993,MMULT(AN993:AW993,幕後結果!$AB$9:$AK$18)))*252</f>
        <v>8.847501874690944E-2</v>
      </c>
      <c r="BA993" s="122">
        <f t="shared" si="207"/>
        <v>0.29744750586768992</v>
      </c>
      <c r="BB993" s="98">
        <f t="shared" si="208"/>
        <v>-0.2409186169876297</v>
      </c>
      <c r="BC993" s="56"/>
      <c r="BD993" s="56"/>
    </row>
    <row r="994" spans="1:56">
      <c r="A994" s="91">
        <v>993</v>
      </c>
      <c r="B994" s="122">
        <v>0.82572517674824675</v>
      </c>
      <c r="C994" s="122">
        <v>2.2654714831703782E-2</v>
      </c>
      <c r="D994" s="122">
        <v>0.49468484644995314</v>
      </c>
      <c r="E994" s="122">
        <v>0.74175781080341641</v>
      </c>
      <c r="F994" s="122">
        <v>5.7867252051555074E-2</v>
      </c>
      <c r="G994" s="122">
        <v>5.8387957892540587E-3</v>
      </c>
      <c r="H994" s="122">
        <v>1.1119664458909551E-2</v>
      </c>
      <c r="I994" s="122">
        <v>0.88445340016221641</v>
      </c>
      <c r="J994" s="122">
        <v>0.54867387052484307</v>
      </c>
      <c r="K994" s="100">
        <v>0.16096119379626095</v>
      </c>
      <c r="L994" s="101"/>
      <c r="M994" s="102">
        <v>993</v>
      </c>
      <c r="N994" s="125">
        <v>0.93740621253045253</v>
      </c>
      <c r="O994" s="125">
        <v>-2.0017704108618077</v>
      </c>
      <c r="P994" s="125">
        <v>-1.3323508351096811E-2</v>
      </c>
      <c r="Q994" s="125">
        <v>0.64877413438373766</v>
      </c>
      <c r="R994" s="125">
        <v>-1.572932260858233</v>
      </c>
      <c r="S994" s="125">
        <v>-2.521740208774879</v>
      </c>
      <c r="T994" s="125">
        <v>-2.2862552720184763</v>
      </c>
      <c r="U994" s="122">
        <v>1.19754756511861</v>
      </c>
      <c r="V994" s="122">
        <v>0.12231158302219847</v>
      </c>
      <c r="W994" s="94">
        <v>-0.99051515052903705</v>
      </c>
      <c r="X994" s="56"/>
      <c r="Y994" s="95">
        <v>993</v>
      </c>
      <c r="Z994" s="122">
        <f>(幕後結果!$AB$2+幕後結果!$AB$4*幕後結果_最佳化!$N1995)*12/3</f>
        <v>-0.86722469703525051</v>
      </c>
      <c r="AA994" s="122">
        <f>(幕後結果!$AC$2+幕後結果!$AC$4*幕後結果_最佳化!$O1995)*12/3</f>
        <v>-2.101501605234402</v>
      </c>
      <c r="AB994" s="122">
        <f>(幕後結果!$AD$2+幕後結果!$AD$4*幕後結果_最佳化!$P1995)*12/3</f>
        <v>-0.77206088775965187</v>
      </c>
      <c r="AC994" s="122">
        <f>(幕後結果!$AE$2+幕後結果!$AE$4*幕後結果_最佳化!$Q1995)*12/3</f>
        <v>0.4446742616310253</v>
      </c>
      <c r="AD994" s="122">
        <f>(幕後結果!$AF$2+幕後結果!$AF$4*幕後結果_最佳化!$R1995)*12/3</f>
        <v>-1.5275262294135363</v>
      </c>
      <c r="AE994" s="122">
        <f>(幕後結果!$AG$2+幕後結果!$AG$4*幕後結果_最佳化!$S1995)*12/3</f>
        <v>-1.6085014541941336</v>
      </c>
      <c r="AF994" s="122">
        <f>(幕後結果!$AH$2+幕後結果!$AH$4*幕後結果_最佳化!$T1995)*12/3</f>
        <v>-2.0322451106436343</v>
      </c>
      <c r="AG994" s="122">
        <f>(幕後結果!$AI$2+幕後結果!$AI$4*幕後結果_最佳化!$U1995)*12/3</f>
        <v>-0.13057033351595235</v>
      </c>
      <c r="AH994" s="122">
        <f>(幕後結果!$AJ$2+幕後結果!$AJ$4*幕後結果_最佳化!$V1995)*12/3</f>
        <v>0.66722874844795665</v>
      </c>
      <c r="AI994" s="96">
        <f>(幕後結果!$AK$2+幕後結果!$AK$4*幕後結果_最佳化!$W1995)*12/3</f>
        <v>-3.7803084485086251</v>
      </c>
      <c r="AJ994" s="56"/>
      <c r="AK994" s="56"/>
      <c r="AL994" s="56"/>
      <c r="AM994" s="104">
        <v>993</v>
      </c>
      <c r="AN994" s="122">
        <f t="shared" si="196"/>
        <v>0.15472717228744076</v>
      </c>
      <c r="AO994" s="122">
        <f t="shared" si="197"/>
        <v>0.10930167357673275</v>
      </c>
      <c r="AP994" s="122">
        <f t="shared" si="198"/>
        <v>0.14955765261823717</v>
      </c>
      <c r="AQ994" s="122">
        <f t="shared" si="199"/>
        <v>4.5445025106339784E-3</v>
      </c>
      <c r="AR994" s="122">
        <f t="shared" si="200"/>
        <v>9.6492728833336761E-2</v>
      </c>
      <c r="AS994" s="122">
        <f t="shared" si="201"/>
        <v>0.11781362987006486</v>
      </c>
      <c r="AT994" s="122">
        <f t="shared" si="202"/>
        <v>0.13732316239325734</v>
      </c>
      <c r="AU994" s="122">
        <f t="shared" si="203"/>
        <v>6.2356390458607053E-2</v>
      </c>
      <c r="AV994" s="122">
        <f t="shared" si="204"/>
        <v>4.8700916350362354E-2</v>
      </c>
      <c r="AW994" s="122">
        <f t="shared" si="205"/>
        <v>0.11918217110132703</v>
      </c>
      <c r="AX994" s="122">
        <f t="shared" si="206"/>
        <v>1</v>
      </c>
      <c r="AY994" s="122">
        <f>SUMPRODUCT(AN994:AW994,幕後結果_最佳化!$Z$1005:$AI$1005)</f>
        <v>-0.32696342794574729</v>
      </c>
      <c r="AZ994" s="122">
        <f>(SUMPRODUCT(AN994:AW994,MMULT(AN994:AW994,幕後結果!$AB$9:$AK$18)))*252</f>
        <v>6.1400906847698118E-2</v>
      </c>
      <c r="BA994" s="122">
        <f t="shared" si="207"/>
        <v>0.24779206373025373</v>
      </c>
      <c r="BB994" s="98">
        <f t="shared" si="208"/>
        <v>-1.4926362950363914</v>
      </c>
      <c r="BC994" s="56"/>
      <c r="BD994" s="56"/>
    </row>
    <row r="995" spans="1:56">
      <c r="A995" s="91">
        <v>994</v>
      </c>
      <c r="B995" s="122">
        <v>0.49075207139209698</v>
      </c>
      <c r="C995" s="122">
        <v>0.33329535768729301</v>
      </c>
      <c r="D995" s="122">
        <v>0.80864380239870548</v>
      </c>
      <c r="E995" s="122">
        <v>0.68821891309133698</v>
      </c>
      <c r="F995" s="122">
        <v>5.7684056063923794E-2</v>
      </c>
      <c r="G995" s="122">
        <v>0.58738356377971779</v>
      </c>
      <c r="H995" s="122">
        <v>0.41296257764114142</v>
      </c>
      <c r="I995" s="122">
        <v>0.26220233686809791</v>
      </c>
      <c r="J995" s="122">
        <v>0.15986183483969474</v>
      </c>
      <c r="K995" s="100">
        <v>0.47186680668415271</v>
      </c>
      <c r="L995" s="101"/>
      <c r="M995" s="102">
        <v>994</v>
      </c>
      <c r="N995" s="125">
        <v>-2.31831958385352E-2</v>
      </c>
      <c r="O995" s="125">
        <v>-0.43083174518068412</v>
      </c>
      <c r="P995" s="125">
        <v>0.87290952306201219</v>
      </c>
      <c r="Q995" s="125">
        <v>0.49080810950784071</v>
      </c>
      <c r="R995" s="125">
        <v>-1.5745164042076254</v>
      </c>
      <c r="S995" s="125">
        <v>0.22081963754758008</v>
      </c>
      <c r="T995" s="125">
        <v>-0.21993066301279171</v>
      </c>
      <c r="U995" s="122">
        <v>-0.63657045700521619</v>
      </c>
      <c r="V995" s="122">
        <v>-0.99502589605321357</v>
      </c>
      <c r="W995" s="94">
        <v>-7.057800857913582E-2</v>
      </c>
      <c r="X995" s="56"/>
      <c r="Y995" s="95">
        <v>994</v>
      </c>
      <c r="Z995" s="122">
        <f>(幕後結果!$AB$2+幕後結果!$AB$4*幕後結果_最佳化!$N1996)*12/3</f>
        <v>-1.8511193850663503</v>
      </c>
      <c r="AA995" s="122">
        <f>(幕後結果!$AC$2+幕後結果!$AC$4*幕後結果_最佳化!$O1996)*12/3</f>
        <v>-0.45603818957117159</v>
      </c>
      <c r="AB995" s="122">
        <f>(幕後結果!$AD$2+幕後結果!$AD$4*幕後結果_最佳化!$P1996)*12/3</f>
        <v>0.75746507772405425</v>
      </c>
      <c r="AC995" s="122">
        <f>(幕後結果!$AE$2+幕後結果!$AE$4*幕後結果_最佳化!$Q1996)*12/3</f>
        <v>1.1102740847740764</v>
      </c>
      <c r="AD995" s="122">
        <f>(幕後結果!$AF$2+幕後結果!$AF$4*幕後結果_最佳化!$R1996)*12/3</f>
        <v>-1.2668091581156813</v>
      </c>
      <c r="AE995" s="122">
        <f>(幕後結果!$AG$2+幕後結果!$AG$4*幕後結果_最佳化!$S1996)*12/3</f>
        <v>0.11110243100952073</v>
      </c>
      <c r="AF995" s="122">
        <f>(幕後結果!$AH$2+幕後結果!$AH$4*幕後結果_最佳化!$T1996)*12/3</f>
        <v>-0.17640885827410191</v>
      </c>
      <c r="AG995" s="122">
        <f>(幕後結果!$AI$2+幕後結果!$AI$4*幕後結果_最佳化!$U1996)*12/3</f>
        <v>-1.3479215979984069</v>
      </c>
      <c r="AH995" s="122">
        <f>(幕後結果!$AJ$2+幕後結果!$AJ$4*幕後結果_最佳化!$V1996)*12/3</f>
        <v>0.32658692889602037</v>
      </c>
      <c r="AI995" s="96">
        <f>(幕後結果!$AK$2+幕後結果!$AK$4*幕後結果_最佳化!$W1996)*12/3</f>
        <v>-2.69398266511616</v>
      </c>
      <c r="AJ995" s="56"/>
      <c r="AK995" s="56"/>
      <c r="AL995" s="56"/>
      <c r="AM995" s="104">
        <v>994</v>
      </c>
      <c r="AN995" s="122">
        <f t="shared" si="196"/>
        <v>5.1796853794900616E-3</v>
      </c>
      <c r="AO995" s="122">
        <f t="shared" si="197"/>
        <v>0.19004848649153691</v>
      </c>
      <c r="AP995" s="122">
        <f t="shared" si="198"/>
        <v>0.12570040825366241</v>
      </c>
      <c r="AQ995" s="122">
        <f t="shared" si="199"/>
        <v>4.5452073540356429E-2</v>
      </c>
      <c r="AR995" s="122">
        <f t="shared" si="200"/>
        <v>8.208358671309865E-2</v>
      </c>
      <c r="AS995" s="122">
        <f t="shared" si="201"/>
        <v>2.641841337532732E-2</v>
      </c>
      <c r="AT995" s="122">
        <f t="shared" si="202"/>
        <v>0.26206637691055468</v>
      </c>
      <c r="AU995" s="122">
        <f t="shared" si="203"/>
        <v>0.11864328172336364</v>
      </c>
      <c r="AV995" s="122">
        <f t="shared" si="204"/>
        <v>0.10090719688564337</v>
      </c>
      <c r="AW995" s="122">
        <f t="shared" si="205"/>
        <v>4.3500490726966642E-2</v>
      </c>
      <c r="AX995" s="122">
        <f t="shared" si="206"/>
        <v>1.0000000000000002</v>
      </c>
      <c r="AY995" s="122">
        <f>SUMPRODUCT(AN995:AW995,幕後結果_最佳化!$Z$1005:$AI$1005)</f>
        <v>0.13763094257665187</v>
      </c>
      <c r="AZ995" s="122">
        <f>(SUMPRODUCT(AN995:AW995,MMULT(AN995:AW995,幕後結果!$AB$9:$AK$18)))*252</f>
        <v>6.5343207363481898E-2</v>
      </c>
      <c r="BA995" s="122">
        <f t="shared" si="207"/>
        <v>0.25562317454307992</v>
      </c>
      <c r="BB995" s="98">
        <f t="shared" si="208"/>
        <v>0.37058824085876052</v>
      </c>
      <c r="BC995" s="56"/>
      <c r="BD995" s="56"/>
    </row>
    <row r="996" spans="1:56">
      <c r="A996" s="91">
        <v>995</v>
      </c>
      <c r="B996" s="122">
        <v>8.1650757497314652E-2</v>
      </c>
      <c r="C996" s="122">
        <v>0.81869953333566658</v>
      </c>
      <c r="D996" s="122">
        <v>0.62752694709445311</v>
      </c>
      <c r="E996" s="122">
        <v>0.95622082699040845</v>
      </c>
      <c r="F996" s="122">
        <v>0.22497377388966311</v>
      </c>
      <c r="G996" s="122">
        <v>0.77530996165963861</v>
      </c>
      <c r="H996" s="122">
        <v>0.22734349290215006</v>
      </c>
      <c r="I996" s="122">
        <v>0.22711720247362766</v>
      </c>
      <c r="J996" s="122">
        <v>0.86069476921063592</v>
      </c>
      <c r="K996" s="100">
        <v>0.17352335183929712</v>
      </c>
      <c r="L996" s="101"/>
      <c r="M996" s="102">
        <v>995</v>
      </c>
      <c r="N996" s="125">
        <v>-1.3940532832871539</v>
      </c>
      <c r="O996" s="125">
        <v>0.91042022920103094</v>
      </c>
      <c r="P996" s="125">
        <v>0.3253104722862315</v>
      </c>
      <c r="Q996" s="125">
        <v>1.708420500586787</v>
      </c>
      <c r="R996" s="125">
        <v>-0.75550247511747814</v>
      </c>
      <c r="S996" s="125">
        <v>0.75644893711872385</v>
      </c>
      <c r="T996" s="125">
        <v>-0.74762399745094799</v>
      </c>
      <c r="U996" s="122">
        <v>-0.74837432449645924</v>
      </c>
      <c r="V996" s="122">
        <v>1.0834461029770714</v>
      </c>
      <c r="W996" s="94">
        <v>-0.94033314401907575</v>
      </c>
      <c r="X996" s="56"/>
      <c r="Y996" s="95">
        <v>995</v>
      </c>
      <c r="Z996" s="122">
        <f>(幕後結果!$AB$2+幕後結果!$AB$4*幕後結果_最佳化!$N1997)*12/3</f>
        <v>-3.2552487511308557</v>
      </c>
      <c r="AA996" s="122">
        <f>(幕後結果!$AC$2+幕後結果!$AC$4*幕後結果_最佳化!$O1997)*12/3</f>
        <v>0.93968106592815193</v>
      </c>
      <c r="AB996" s="122">
        <f>(幕後結果!$AD$2+幕後結果!$AD$4*幕後結果_最佳化!$P1997)*12/3</f>
        <v>0.46682574321808018</v>
      </c>
      <c r="AC996" s="122">
        <f>(幕後結果!$AE$2+幕後結果!$AE$4*幕後結果_最佳化!$Q1997)*12/3</f>
        <v>2.3571530174280033</v>
      </c>
      <c r="AD996" s="122">
        <f>(幕後結果!$AF$2+幕後結果!$AF$4*幕後結果_最佳化!$R1997)*12/3</f>
        <v>0.19776767242744842</v>
      </c>
      <c r="AE996" s="122">
        <f>(幕後結果!$AG$2+幕後結果!$AG$4*幕後結果_最佳化!$S1997)*12/3</f>
        <v>0.67137266877095925</v>
      </c>
      <c r="AF996" s="122">
        <f>(幕後結果!$AH$2+幕後結果!$AH$4*幕後結果_最佳化!$T1997)*12/3</f>
        <v>-0.56480035806089457</v>
      </c>
      <c r="AG996" s="122">
        <f>(幕後結果!$AI$2+幕後結果!$AI$4*幕後結果_最佳化!$U1997)*12/3</f>
        <v>-0.76652975532789469</v>
      </c>
      <c r="AH996" s="122">
        <f>(幕後結果!$AJ$2+幕後結果!$AJ$4*幕後結果_最佳化!$V1997)*12/3</f>
        <v>1.8272536884034665</v>
      </c>
      <c r="AI996" s="96">
        <f>(幕後結果!$AK$2+幕後結果!$AK$4*幕後結果_最佳化!$W1997)*12/3</f>
        <v>-3.4714472941837768</v>
      </c>
      <c r="AJ996" s="56"/>
      <c r="AK996" s="56"/>
      <c r="AL996" s="56"/>
      <c r="AM996" s="104">
        <v>995</v>
      </c>
      <c r="AN996" s="122">
        <f t="shared" si="196"/>
        <v>7.3632226154914313E-2</v>
      </c>
      <c r="AO996" s="122">
        <f t="shared" si="197"/>
        <v>9.6281366235714139E-3</v>
      </c>
      <c r="AP996" s="122">
        <f t="shared" si="198"/>
        <v>3.2330223422603006E-2</v>
      </c>
      <c r="AQ996" s="122">
        <f t="shared" si="199"/>
        <v>0.19030664507299561</v>
      </c>
      <c r="AR996" s="122">
        <f t="shared" si="200"/>
        <v>0.11830395874831472</v>
      </c>
      <c r="AS996" s="122">
        <f t="shared" si="201"/>
        <v>7.4764899270247473E-2</v>
      </c>
      <c r="AT996" s="122">
        <f t="shared" si="202"/>
        <v>0.1785926414402321</v>
      </c>
      <c r="AU996" s="122">
        <f t="shared" si="203"/>
        <v>8.0107727867669426E-2</v>
      </c>
      <c r="AV996" s="122">
        <f t="shared" si="204"/>
        <v>6.0939592716161395E-2</v>
      </c>
      <c r="AW996" s="122">
        <f t="shared" si="205"/>
        <v>0.18139394868329067</v>
      </c>
      <c r="AX996" s="122">
        <f t="shared" si="206"/>
        <v>1.0000000000000002</v>
      </c>
      <c r="AY996" s="122">
        <f>SUMPRODUCT(AN996:AW996,幕後結果_最佳化!$Z$1005:$AI$1005)</f>
        <v>-0.18401708148631615</v>
      </c>
      <c r="AZ996" s="122">
        <f>(SUMPRODUCT(AN996:AW996,MMULT(AN996:AW996,幕後結果!$AB$9:$AK$18)))*252</f>
        <v>7.46229223696636E-2</v>
      </c>
      <c r="BA996" s="122">
        <f t="shared" si="207"/>
        <v>0.27317196483106315</v>
      </c>
      <c r="BB996" s="98">
        <f t="shared" si="208"/>
        <v>-0.83067485210880898</v>
      </c>
      <c r="BC996" s="56"/>
      <c r="BD996" s="56"/>
    </row>
    <row r="997" spans="1:56">
      <c r="A997" s="91">
        <v>996</v>
      </c>
      <c r="B997" s="122">
        <v>0.37438059736695872</v>
      </c>
      <c r="C997" s="122">
        <v>0.99352154268859483</v>
      </c>
      <c r="D997" s="122">
        <v>0.92685042404873541</v>
      </c>
      <c r="E997" s="122">
        <v>0.91598960860645984</v>
      </c>
      <c r="F997" s="122">
        <v>0.89310569536639894</v>
      </c>
      <c r="G997" s="122">
        <v>0.37647260506829516</v>
      </c>
      <c r="H997" s="122">
        <v>3.3127933316408065E-3</v>
      </c>
      <c r="I997" s="122">
        <v>0.92524734560718347</v>
      </c>
      <c r="J997" s="122">
        <v>3.4602600694779051E-2</v>
      </c>
      <c r="K997" s="100">
        <v>0.28789456222000576</v>
      </c>
      <c r="L997" s="101"/>
      <c r="M997" s="102">
        <v>996</v>
      </c>
      <c r="N997" s="125">
        <v>-0.32027325619447894</v>
      </c>
      <c r="O997" s="125">
        <v>2.484951334149526</v>
      </c>
      <c r="P997" s="125">
        <v>1.4527284956928059</v>
      </c>
      <c r="Q997" s="125">
        <v>1.3785913572663022</v>
      </c>
      <c r="R997" s="125">
        <v>1.2432150200521881</v>
      </c>
      <c r="S997" s="125">
        <v>-0.31475825412664743</v>
      </c>
      <c r="T997" s="125">
        <v>-2.7150994709679148</v>
      </c>
      <c r="U997" s="122">
        <v>1.4412810142113814</v>
      </c>
      <c r="V997" s="122">
        <v>-1.8170778006006088</v>
      </c>
      <c r="W997" s="94">
        <v>-0.55954603252697099</v>
      </c>
      <c r="X997" s="56"/>
      <c r="Y997" s="95">
        <v>996</v>
      </c>
      <c r="Z997" s="122">
        <f>(幕後結果!$AB$2+幕後結果!$AB$4*幕後結果_最佳化!$N1998)*12/3</f>
        <v>-2.1554172772816784</v>
      </c>
      <c r="AA997" s="122">
        <f>(幕後結果!$AC$2+幕後結果!$AC$4*幕後結果_最佳化!$O1998)*12/3</f>
        <v>2.6227850740878105</v>
      </c>
      <c r="AB997" s="122">
        <f>(幕後結果!$AD$2+幕後結果!$AD$4*幕後結果_最佳化!$P1998)*12/3</f>
        <v>2.65224265484385</v>
      </c>
      <c r="AC997" s="122">
        <f>(幕後結果!$AE$2+幕後結果!$AE$4*幕後結果_最佳化!$Q1998)*12/3</f>
        <v>3.3263101423100032</v>
      </c>
      <c r="AD997" s="122">
        <f>(幕後結果!$AF$2+幕後結果!$AF$4*幕後結果_最佳化!$R1998)*12/3</f>
        <v>4.426326709891077</v>
      </c>
      <c r="AE997" s="122">
        <f>(幕後結果!$AG$2+幕後結果!$AG$4*幕後結果_最佳化!$S1998)*12/3</f>
        <v>-3.8240458793732356E-2</v>
      </c>
      <c r="AF997" s="122">
        <f>(幕後結果!$AH$2+幕後結果!$AH$4*幕後結果_最佳化!$T1998)*12/3</f>
        <v>-1.6108010723655799</v>
      </c>
      <c r="AG997" s="122">
        <f>(幕後結果!$AI$2+幕後結果!$AI$4*幕後結果_最佳化!$U1998)*12/3</f>
        <v>3.4472866015895449</v>
      </c>
      <c r="AH997" s="122">
        <f>(幕後結果!$AJ$2+幕後結果!$AJ$4*幕後結果_最佳化!$V1998)*12/3</f>
        <v>-1.3772827284621991</v>
      </c>
      <c r="AI997" s="96">
        <f>(幕後結果!$AK$2+幕後結果!$AK$4*幕後結果_最佳化!$W1998)*12/3</f>
        <v>1.4510460503472558</v>
      </c>
      <c r="AJ997" s="56"/>
      <c r="AK997" s="56"/>
      <c r="AL997" s="56"/>
      <c r="AM997" s="104">
        <v>996</v>
      </c>
      <c r="AN997" s="122">
        <f t="shared" si="196"/>
        <v>9.4298556542855114E-2</v>
      </c>
      <c r="AO997" s="122">
        <f t="shared" si="197"/>
        <v>0.11108437375125403</v>
      </c>
      <c r="AP997" s="122">
        <f t="shared" si="198"/>
        <v>0.14709199443120771</v>
      </c>
      <c r="AQ997" s="122">
        <f t="shared" si="199"/>
        <v>3.4669107647046539E-2</v>
      </c>
      <c r="AR997" s="122">
        <f t="shared" si="200"/>
        <v>0.11922395005038834</v>
      </c>
      <c r="AS997" s="122">
        <f t="shared" si="201"/>
        <v>0.14267805089668684</v>
      </c>
      <c r="AT997" s="122">
        <f t="shared" si="202"/>
        <v>7.6798630117613578E-2</v>
      </c>
      <c r="AU997" s="122">
        <f t="shared" si="203"/>
        <v>8.3330542713039468E-2</v>
      </c>
      <c r="AV997" s="122">
        <f t="shared" si="204"/>
        <v>1.9789841784185649E-2</v>
      </c>
      <c r="AW997" s="122">
        <f t="shared" si="205"/>
        <v>0.17103495206572256</v>
      </c>
      <c r="AX997" s="122">
        <f t="shared" si="206"/>
        <v>0.99999999999999978</v>
      </c>
      <c r="AY997" s="122">
        <f>SUMPRODUCT(AN997:AW997,幕後結果_最佳化!$Z$1005:$AI$1005)</f>
        <v>-0.31331689544429353</v>
      </c>
      <c r="AZ997" s="122">
        <f>(SUMPRODUCT(AN997:AW997,MMULT(AN997:AW997,幕後結果!$AB$9:$AK$18)))*252</f>
        <v>7.7192776054155865E-2</v>
      </c>
      <c r="BA997" s="122">
        <f t="shared" si="207"/>
        <v>0.27783587970986734</v>
      </c>
      <c r="BB997" s="98">
        <f t="shared" si="208"/>
        <v>-1.2821126480002376</v>
      </c>
      <c r="BC997" s="56"/>
      <c r="BD997" s="56"/>
    </row>
    <row r="998" spans="1:56">
      <c r="A998" s="91">
        <v>997</v>
      </c>
      <c r="B998" s="122">
        <v>6.6390389487297474E-2</v>
      </c>
      <c r="C998" s="122">
        <v>0.14825914980230914</v>
      </c>
      <c r="D998" s="122">
        <v>0.93163966495220518</v>
      </c>
      <c r="E998" s="122">
        <v>0.23190749362022411</v>
      </c>
      <c r="F998" s="122">
        <v>0.14187962322098846</v>
      </c>
      <c r="G998" s="122">
        <v>0.98229287995175896</v>
      </c>
      <c r="H998" s="122">
        <v>0.38042014343852926</v>
      </c>
      <c r="I998" s="122">
        <v>0.58054558713095239</v>
      </c>
      <c r="J998" s="122">
        <v>0.15179915413771172</v>
      </c>
      <c r="K998" s="100">
        <v>0.6998013148455704</v>
      </c>
      <c r="L998" s="101"/>
      <c r="M998" s="102">
        <v>997</v>
      </c>
      <c r="N998" s="125">
        <v>-1.503225984762264</v>
      </c>
      <c r="O998" s="125">
        <v>-1.043928870798883</v>
      </c>
      <c r="P998" s="125">
        <v>1.4881146139597048</v>
      </c>
      <c r="Q998" s="125">
        <v>-0.73257941950260475</v>
      </c>
      <c r="R998" s="125">
        <v>-1.0719126975877962</v>
      </c>
      <c r="S998" s="125">
        <v>2.1035898501260597</v>
      </c>
      <c r="T998" s="125">
        <v>-0.30437752706694376</v>
      </c>
      <c r="U998" s="122">
        <v>0.20328941840961823</v>
      </c>
      <c r="V998" s="122">
        <v>-1.0287475734927694</v>
      </c>
      <c r="W998" s="94">
        <v>0.52382915917972506</v>
      </c>
      <c r="X998" s="56"/>
      <c r="Y998" s="95">
        <v>997</v>
      </c>
      <c r="Z998" s="122">
        <f>(幕後結果!$AB$2+幕後結果!$AB$4*幕後結果_最佳化!$N1999)*12/3</f>
        <v>-3.3670701392531215</v>
      </c>
      <c r="AA998" s="122">
        <f>(幕後結果!$AC$2+幕後結果!$AC$4*幕後結果_最佳化!$O1999)*12/3</f>
        <v>-1.1290767812598459</v>
      </c>
      <c r="AB998" s="122">
        <f>(幕後結果!$AD$2+幕後結果!$AD$4*幕後結果_最佳化!$P1999)*12/3</f>
        <v>0.91692258378051861</v>
      </c>
      <c r="AC998" s="122">
        <f>(幕後結果!$AE$2+幕後結果!$AE$4*幕後結果_最佳化!$Q1999)*12/3</f>
        <v>-0.36050445695793604</v>
      </c>
      <c r="AD998" s="122">
        <f>(幕後結果!$AF$2+幕後結果!$AF$4*幕後結果_最佳化!$R1999)*12/3</f>
        <v>-0.6835727264483209</v>
      </c>
      <c r="AE998" s="122">
        <f>(幕後結果!$AG$2+幕後結果!$AG$4*幕後結果_最佳化!$S1999)*12/3</f>
        <v>0.81438115840760561</v>
      </c>
      <c r="AF998" s="122">
        <f>(幕後結果!$AH$2+幕後結果!$AH$4*幕後結果_最佳化!$T1999)*12/3</f>
        <v>-0.85702547414274743</v>
      </c>
      <c r="AG998" s="122">
        <f>(幕後結果!$AI$2+幕後結果!$AI$4*幕後結果_最佳化!$U1999)*12/3</f>
        <v>-0.8792863923166544</v>
      </c>
      <c r="AH998" s="122">
        <f>(幕後結果!$AJ$2+幕後結果!$AJ$4*幕後結果_最佳化!$V1999)*12/3</f>
        <v>0.1658551385384579</v>
      </c>
      <c r="AI998" s="96">
        <f>(幕後結果!$AK$2+幕後結果!$AK$4*幕後結果_最佳化!$W1999)*12/3</f>
        <v>-1.2168382684348837</v>
      </c>
      <c r="AJ998" s="56"/>
      <c r="AK998" s="56"/>
      <c r="AL998" s="56"/>
      <c r="AM998" s="104">
        <v>997</v>
      </c>
      <c r="AN998" s="122">
        <f t="shared" si="196"/>
        <v>6.2845620193269322E-2</v>
      </c>
      <c r="AO998" s="122">
        <f t="shared" si="197"/>
        <v>0.11850863281718793</v>
      </c>
      <c r="AP998" s="122">
        <f t="shared" si="198"/>
        <v>0.17368161982605643</v>
      </c>
      <c r="AQ998" s="122">
        <f t="shared" si="199"/>
        <v>0.10782685916743748</v>
      </c>
      <c r="AR998" s="122">
        <f t="shared" si="200"/>
        <v>0.14570495908650577</v>
      </c>
      <c r="AS998" s="122">
        <f t="shared" si="201"/>
        <v>8.4971046164909414E-2</v>
      </c>
      <c r="AT998" s="122">
        <f t="shared" si="202"/>
        <v>0.11625157619470579</v>
      </c>
      <c r="AU998" s="122">
        <f t="shared" si="203"/>
        <v>9.5332211335233175E-2</v>
      </c>
      <c r="AV998" s="122">
        <f t="shared" si="204"/>
        <v>5.9804635578811407E-3</v>
      </c>
      <c r="AW998" s="122">
        <f t="shared" si="205"/>
        <v>8.889701165681349E-2</v>
      </c>
      <c r="AX998" s="122">
        <f t="shared" si="206"/>
        <v>1</v>
      </c>
      <c r="AY998" s="122">
        <f>SUMPRODUCT(AN998:AW998,幕後結果_最佳化!$Z$1005:$AI$1005)</f>
        <v>-8.1679764632754337E-2</v>
      </c>
      <c r="AZ998" s="122">
        <f>(SUMPRODUCT(AN998:AW998,MMULT(AN998:AW998,幕後結果!$AB$9:$AK$18)))*252</f>
        <v>8.25552574387656E-2</v>
      </c>
      <c r="BA998" s="122">
        <f t="shared" si="207"/>
        <v>0.28732430707958839</v>
      </c>
      <c r="BB998" s="98">
        <f t="shared" si="208"/>
        <v>-0.43358588731668263</v>
      </c>
      <c r="BC998" s="56"/>
      <c r="BD998" s="56"/>
    </row>
    <row r="999" spans="1:56">
      <c r="A999" s="91">
        <v>998</v>
      </c>
      <c r="B999" s="122">
        <v>0.40785488116362156</v>
      </c>
      <c r="C999" s="122">
        <v>0.38256344491856131</v>
      </c>
      <c r="D999" s="122">
        <v>0.62220765912380616</v>
      </c>
      <c r="E999" s="122">
        <v>0.9368689186568353</v>
      </c>
      <c r="F999" s="122">
        <v>0.26021939789807291</v>
      </c>
      <c r="G999" s="122">
        <v>0.48336741632420943</v>
      </c>
      <c r="H999" s="122">
        <v>0.53714319892421014</v>
      </c>
      <c r="I999" s="122">
        <v>0.40009251144990166</v>
      </c>
      <c r="J999" s="122">
        <v>0.88603381677250215</v>
      </c>
      <c r="K999" s="100">
        <v>0.82764106499222612</v>
      </c>
      <c r="L999" s="101"/>
      <c r="M999" s="102">
        <v>998</v>
      </c>
      <c r="N999" s="125">
        <v>-0.23306650697304249</v>
      </c>
      <c r="O999" s="125">
        <v>-0.29875512917771635</v>
      </c>
      <c r="P999" s="125">
        <v>0.31128406300652045</v>
      </c>
      <c r="Q999" s="125">
        <v>1.5290092021301387</v>
      </c>
      <c r="R999" s="125">
        <v>-0.64266916089435033</v>
      </c>
      <c r="S999" s="125">
        <v>-4.1703789949827881E-2</v>
      </c>
      <c r="T999" s="125">
        <v>9.3239112850797973E-2</v>
      </c>
      <c r="U999" s="122">
        <v>-0.25310765591792894</v>
      </c>
      <c r="V999" s="122">
        <v>1.2057021222274082</v>
      </c>
      <c r="W999" s="94">
        <v>0.9448844521385471</v>
      </c>
      <c r="X999" s="56"/>
      <c r="Y999" s="95">
        <v>998</v>
      </c>
      <c r="Z999" s="122">
        <f>(幕後結果!$AB$2+幕後結果!$AB$4*幕後結果_最佳化!$N2000)*12/3</f>
        <v>-2.0660947669855076</v>
      </c>
      <c r="AA999" s="122">
        <f>(幕後結果!$AC$2+幕後結果!$AC$4*幕後結果_最佳化!$O2000)*12/3</f>
        <v>-0.31984381389234506</v>
      </c>
      <c r="AB999" s="122">
        <f>(幕後結果!$AD$2+幕後結果!$AD$4*幕後結果_最佳化!$P2000)*12/3</f>
        <v>0.13328741892916732</v>
      </c>
      <c r="AC999" s="122">
        <f>(幕後結果!$AE$2+幕後結果!$AE$4*幕後結果_最佳化!$Q2000)*12/3</f>
        <v>1.9410067174988381</v>
      </c>
      <c r="AD999" s="122">
        <f>(幕後結果!$AF$2+幕後結果!$AF$4*幕後結果_最佳化!$R2000)*12/3</f>
        <v>0.44814621011071437</v>
      </c>
      <c r="AE999" s="122">
        <f>(幕後結果!$AG$2+幕後結果!$AG$4*幕後結果_最佳化!$S2000)*12/3</f>
        <v>0.11612018393510215</v>
      </c>
      <c r="AF999" s="122">
        <f>(幕後結果!$AH$2+幕後結果!$AH$4*幕後結果_最佳化!$T2000)*12/3</f>
        <v>0.20118819509427391</v>
      </c>
      <c r="AG999" s="122">
        <f>(幕後結果!$AI$2+幕後結果!$AI$4*幕後結果_最佳化!$U2000)*12/3</f>
        <v>-0.9432296825356753</v>
      </c>
      <c r="AH999" s="122">
        <f>(幕後結果!$AJ$2+幕後結果!$AJ$4*幕後結果_最佳化!$V2000)*12/3</f>
        <v>2.0160223722167743</v>
      </c>
      <c r="AI999" s="96">
        <f>(幕後結果!$AK$2+幕後結果!$AK$4*幕後結果_最佳化!$W2000)*12/3</f>
        <v>-1.7575281470482682</v>
      </c>
      <c r="AJ999" s="56"/>
      <c r="AK999" s="56"/>
      <c r="AL999" s="56"/>
      <c r="AM999" s="104">
        <v>998</v>
      </c>
      <c r="AN999" s="122">
        <f t="shared" si="196"/>
        <v>4.7071206533951207E-2</v>
      </c>
      <c r="AO999" s="122">
        <f t="shared" si="197"/>
        <v>7.2062631964990895E-2</v>
      </c>
      <c r="AP999" s="122">
        <f t="shared" si="198"/>
        <v>7.0833845918638436E-2</v>
      </c>
      <c r="AQ999" s="122">
        <f t="shared" si="199"/>
        <v>0.12970386028889716</v>
      </c>
      <c r="AR999" s="122">
        <f t="shared" si="200"/>
        <v>9.2047837163568555E-2</v>
      </c>
      <c r="AS999" s="122">
        <f t="shared" si="201"/>
        <v>0.13390020148842788</v>
      </c>
      <c r="AT999" s="122">
        <f t="shared" si="202"/>
        <v>0.16023581781422791</v>
      </c>
      <c r="AU999" s="122">
        <f t="shared" si="203"/>
        <v>0.10627234405974885</v>
      </c>
      <c r="AV999" s="122">
        <f t="shared" si="204"/>
        <v>9.8612874729154268E-2</v>
      </c>
      <c r="AW999" s="122">
        <f t="shared" si="205"/>
        <v>8.9259380038394814E-2</v>
      </c>
      <c r="AX999" s="122">
        <f t="shared" si="206"/>
        <v>1</v>
      </c>
      <c r="AY999" s="122">
        <f>SUMPRODUCT(AN999:AW999,幕後結果_最佳化!$Z$1005:$AI$1005)</f>
        <v>-1.0791970313478977E-2</v>
      </c>
      <c r="AZ999" s="122">
        <f>(SUMPRODUCT(AN999:AW999,MMULT(AN999:AW999,幕後結果!$AB$9:$AK$18)))*252</f>
        <v>5.5661897708948097E-2</v>
      </c>
      <c r="BA999" s="122">
        <f t="shared" si="207"/>
        <v>0.2359277383203342</v>
      </c>
      <c r="BB999" s="98">
        <f t="shared" si="208"/>
        <v>-0.22757803171315935</v>
      </c>
      <c r="BC999" s="56"/>
      <c r="BD999" s="56"/>
    </row>
    <row r="1000" spans="1:56">
      <c r="A1000" s="91">
        <v>999</v>
      </c>
      <c r="B1000" s="122">
        <v>0.50881349790269526</v>
      </c>
      <c r="C1000" s="122">
        <v>0.51381570179168978</v>
      </c>
      <c r="D1000" s="122">
        <v>0.45251012928141088</v>
      </c>
      <c r="E1000" s="122">
        <v>7.8933226783409971E-2</v>
      </c>
      <c r="F1000" s="122">
        <v>0.67552527654261008</v>
      </c>
      <c r="G1000" s="122">
        <v>0.56824333689658491</v>
      </c>
      <c r="H1000" s="122">
        <v>0.46596663261724558</v>
      </c>
      <c r="I1000" s="122">
        <v>0.9557039697436529</v>
      </c>
      <c r="J1000" s="122">
        <v>0.15922304863291958</v>
      </c>
      <c r="K1000" s="100">
        <v>0.77104792439057035</v>
      </c>
      <c r="L1000" s="101"/>
      <c r="M1000" s="102">
        <v>999</v>
      </c>
      <c r="N1000" s="125">
        <v>2.209396041202763E-2</v>
      </c>
      <c r="O1000" s="125">
        <v>3.4637753744578878E-2</v>
      </c>
      <c r="P1000" s="125">
        <v>-0.11932199491464088</v>
      </c>
      <c r="Q1000" s="125">
        <v>-1.4122836671264085</v>
      </c>
      <c r="R1000" s="125">
        <v>0.455222122019662</v>
      </c>
      <c r="S1000" s="125">
        <v>0.17190358743578632</v>
      </c>
      <c r="T1000" s="125">
        <v>-8.5412739856547432E-2</v>
      </c>
      <c r="U1000" s="122">
        <v>1.702871810238308</v>
      </c>
      <c r="V1000" s="122">
        <v>-0.99765620372254038</v>
      </c>
      <c r="W1000" s="94">
        <v>0.74230237824417999</v>
      </c>
      <c r="X1000" s="56"/>
      <c r="Y1000" s="95">
        <v>999</v>
      </c>
      <c r="Z1000" s="122">
        <f>(幕後結果!$AB$2+幕後結果!$AB$4*幕後結果_最佳化!$N2001)*12/3</f>
        <v>-1.8047437399301811</v>
      </c>
      <c r="AA1000" s="122">
        <f>(幕後結果!$AC$2+幕後結果!$AC$4*幕後結果_最佳化!$O2001)*12/3</f>
        <v>3.7000808559373245E-2</v>
      </c>
      <c r="AB1000" s="122">
        <f>(幕後結果!$AD$2+幕後結果!$AD$4*幕後結果_最佳化!$P2001)*12/3</f>
        <v>-0.16561144476048834</v>
      </c>
      <c r="AC1000" s="122">
        <f>(幕後結果!$AE$2+幕後結果!$AE$4*幕後結果_最佳化!$Q2001)*12/3</f>
        <v>-1.2626766388407693</v>
      </c>
      <c r="AD1000" s="122">
        <f>(幕後結果!$AF$2+幕後結果!$AF$4*幕後結果_最佳化!$R2001)*12/3</f>
        <v>1.5390184926661616</v>
      </c>
      <c r="AE1000" s="122">
        <f>(幕後結果!$AG$2+幕後結果!$AG$4*幕後結果_最佳化!$S2001)*12/3</f>
        <v>-0.22645859255068115</v>
      </c>
      <c r="AF1000" s="122">
        <f>(幕後結果!$AH$2+幕後結果!$AH$4*幕後結果_最佳化!$T2001)*12/3</f>
        <v>3.4450376031552182E-2</v>
      </c>
      <c r="AG1000" s="122">
        <f>(幕後結果!$AI$2+幕後結果!$AI$4*幕後結果_最佳化!$U2001)*12/3</f>
        <v>1.5009428977936097</v>
      </c>
      <c r="AH1000" s="122">
        <f>(幕後結果!$AJ$2+幕後結果!$AJ$4*幕後結果_最佳化!$V2001)*12/3</f>
        <v>-0.11961506627605256</v>
      </c>
      <c r="AI1000" s="96">
        <f>(幕後結果!$AK$2+幕後結果!$AK$4*幕後結果_最佳化!$W2001)*12/3</f>
        <v>0.97403458610304838</v>
      </c>
      <c r="AJ1000" s="56"/>
      <c r="AK1000" s="56"/>
      <c r="AL1000" s="56"/>
      <c r="AM1000" s="104">
        <v>999</v>
      </c>
      <c r="AN1000" s="122">
        <f t="shared" si="196"/>
        <v>7.8481824095731761E-2</v>
      </c>
      <c r="AO1000" s="122">
        <f t="shared" si="197"/>
        <v>0.17187943936631067</v>
      </c>
      <c r="AP1000" s="122">
        <f t="shared" si="198"/>
        <v>0.20360557206645202</v>
      </c>
      <c r="AQ1000" s="122">
        <f t="shared" si="199"/>
        <v>1.5456350134665058E-2</v>
      </c>
      <c r="AR1000" s="122">
        <f t="shared" si="200"/>
        <v>3.9865745272223918E-2</v>
      </c>
      <c r="AS1000" s="122">
        <f t="shared" si="201"/>
        <v>0.12936360073074346</v>
      </c>
      <c r="AT1000" s="122">
        <f t="shared" si="202"/>
        <v>4.9061165714865407E-3</v>
      </c>
      <c r="AU1000" s="122">
        <f t="shared" si="203"/>
        <v>7.0868140437299915E-2</v>
      </c>
      <c r="AV1000" s="122">
        <f t="shared" si="204"/>
        <v>0.20850728568343382</v>
      </c>
      <c r="AW1000" s="122">
        <f t="shared" si="205"/>
        <v>7.7065925641653016E-2</v>
      </c>
      <c r="AX1000" s="122">
        <f t="shared" si="206"/>
        <v>1.0000000000000002</v>
      </c>
      <c r="AY1000" s="122">
        <f>SUMPRODUCT(AN1000:AW1000,幕後結果_最佳化!$Z$1005:$AI$1005)</f>
        <v>-5.4392320877844846E-2</v>
      </c>
      <c r="AZ1000" s="122">
        <f>(SUMPRODUCT(AN1000:AW1000,MMULT(AN1000:AW1000,幕後結果!$AB$9:$AK$18)))*252</f>
        <v>5.6282420080956769E-2</v>
      </c>
      <c r="BA1000" s="122">
        <f t="shared" si="207"/>
        <v>0.23723916219915456</v>
      </c>
      <c r="BB1000" s="98">
        <f t="shared" si="208"/>
        <v>-0.41010227812291422</v>
      </c>
      <c r="BC1000" s="56"/>
      <c r="BD1000" s="56"/>
    </row>
    <row r="1001" spans="1:56" ht="17.5" thickBot="1">
      <c r="A1001" s="118">
        <v>1000</v>
      </c>
      <c r="B1001" s="122">
        <v>0.26903539482779393</v>
      </c>
      <c r="C1001" s="122">
        <v>0.92208576126567321</v>
      </c>
      <c r="D1001" s="122">
        <v>0.80344222401898935</v>
      </c>
      <c r="E1001" s="122">
        <v>0.93228905646809368</v>
      </c>
      <c r="F1001" s="122">
        <v>0.34661580407652992</v>
      </c>
      <c r="G1001" s="122">
        <v>0.40042578684864671</v>
      </c>
      <c r="H1001" s="122">
        <v>0.51091227514253545</v>
      </c>
      <c r="I1001" s="122">
        <v>0.44127635822430578</v>
      </c>
      <c r="J1001" s="122">
        <v>0.89808741492326227</v>
      </c>
      <c r="K1001" s="100">
        <v>0.13937027555525772</v>
      </c>
      <c r="L1001" s="101"/>
      <c r="M1001" s="105">
        <v>1000</v>
      </c>
      <c r="N1001" s="125">
        <v>-0.61573294537305767</v>
      </c>
      <c r="O1001" s="125">
        <v>1.4192419917308998</v>
      </c>
      <c r="P1001" s="125">
        <v>0.85398093682432408</v>
      </c>
      <c r="Q1001" s="125">
        <v>1.4930584517534538</v>
      </c>
      <c r="R1001" s="125">
        <v>-0.39447333765288406</v>
      </c>
      <c r="S1001" s="125">
        <v>-0.25224515999898556</v>
      </c>
      <c r="T1001" s="125">
        <v>2.7356429170876124E-2</v>
      </c>
      <c r="U1001" s="122">
        <v>-0.14773397652875944</v>
      </c>
      <c r="V1001" s="122">
        <v>1.2707287324710423</v>
      </c>
      <c r="W1001" s="94">
        <v>-1.0831529240223745</v>
      </c>
      <c r="X1001" s="56"/>
      <c r="Y1001" s="106">
        <v>1000</v>
      </c>
      <c r="Z1001" s="107">
        <f>(幕後結果!$AB$2+幕後結果!$AB$4*幕後結果_最佳化!$N2002)*12/3</f>
        <v>-2.4580452431716138</v>
      </c>
      <c r="AA1001" s="107">
        <f>(幕後結果!$AC$2+幕後結果!$AC$4*幕後結果_最佳化!$O2002)*12/3</f>
        <v>1.4907638860748307</v>
      </c>
      <c r="AB1001" s="107">
        <f>(幕後結果!$AD$2+幕後結果!$AD$4*幕後結果_最佳化!$P2002)*12/3</f>
        <v>1.441471781415012</v>
      </c>
      <c r="AC1001" s="107">
        <f>(幕後結果!$AE$2+幕後結果!$AE$4*幕後結果_最佳化!$Q2002)*12/3</f>
        <v>2.7151951433817416</v>
      </c>
      <c r="AD1001" s="107">
        <f>(幕後結果!$AF$2+幕後結果!$AF$4*幕後結果_最佳化!$R2002)*12/3</f>
        <v>1.147794300204628</v>
      </c>
      <c r="AE1001" s="107">
        <f>(幕後結果!$AG$2+幕後結果!$AG$4*幕後結果_最佳化!$S2002)*12/3</f>
        <v>3.8724200331410455E-2</v>
      </c>
      <c r="AF1001" s="107">
        <f>(幕後結果!$AH$2+幕後結果!$AH$4*幕後結果_最佳化!$T2002)*12/3</f>
        <v>0.51406107623648367</v>
      </c>
      <c r="AG1001" s="107">
        <f>(幕後結果!$AI$2+幕後結果!$AI$4*幕後結果_最佳化!$U2002)*12/3</f>
        <v>0.29550650646410626</v>
      </c>
      <c r="AH1001" s="107">
        <f>(幕後結果!$AJ$2+幕後結果!$AJ$4*幕後結果_最佳化!$V2002)*12/3</f>
        <v>1.8417053062562179</v>
      </c>
      <c r="AI1001" s="108">
        <f>(幕後結果!$AK$2+幕後結果!$AK$4*幕後結果_最佳化!$W2002)*12/3</f>
        <v>-2.8322091472483417</v>
      </c>
      <c r="AJ1001" s="56"/>
      <c r="AK1001" s="56"/>
      <c r="AL1001" s="56"/>
      <c r="AM1001" s="109">
        <v>1000</v>
      </c>
      <c r="AN1001" s="110">
        <f t="shared" si="196"/>
        <v>0.17728605329647851</v>
      </c>
      <c r="AO1001" s="110">
        <f t="shared" si="197"/>
        <v>0.10026839221084276</v>
      </c>
      <c r="AP1001" s="110">
        <f t="shared" si="198"/>
        <v>0.18337635861807025</v>
      </c>
      <c r="AQ1001" s="110">
        <f t="shared" si="199"/>
        <v>4.3443531025023983E-2</v>
      </c>
      <c r="AR1001" s="110">
        <f t="shared" si="200"/>
        <v>7.9114945270074039E-2</v>
      </c>
      <c r="AS1001" s="110">
        <f t="shared" si="201"/>
        <v>0.13838927211409374</v>
      </c>
      <c r="AT1001" s="110">
        <f t="shared" si="202"/>
        <v>2.4331121015320176E-2</v>
      </c>
      <c r="AU1001" s="110">
        <f t="shared" si="203"/>
        <v>6.7094999382595166E-2</v>
      </c>
      <c r="AV1001" s="110">
        <f t="shared" si="204"/>
        <v>3.1932657566216716E-2</v>
      </c>
      <c r="AW1001" s="110">
        <f t="shared" si="205"/>
        <v>0.15476266950128437</v>
      </c>
      <c r="AX1001" s="110">
        <f t="shared" si="206"/>
        <v>0.99999999999999967</v>
      </c>
      <c r="AY1001" s="110">
        <f>SUMPRODUCT(AN1001:AW1001,幕後結果_最佳化!$Z$1005:$AI$1005)</f>
        <v>-0.47884260469370143</v>
      </c>
      <c r="AZ1001" s="110">
        <f>(SUMPRODUCT(AN1001:AW1001,MMULT(AN1001:AW1001,幕後結果!$AB$9:$AK$18)))*252</f>
        <v>7.2036569825187732E-2</v>
      </c>
      <c r="BA1001" s="110">
        <f t="shared" si="207"/>
        <v>0.268396292495235</v>
      </c>
      <c r="BB1001" s="111">
        <f t="shared" si="208"/>
        <v>-1.9439262735082836</v>
      </c>
      <c r="BC1001" s="56"/>
      <c r="BD1001" s="56"/>
    </row>
    <row r="1002" spans="1:56" ht="19.5" thickTop="1">
      <c r="A1002" s="69" t="s">
        <v>724</v>
      </c>
      <c r="B1002" s="70" t="s">
        <v>768</v>
      </c>
      <c r="C1002" s="71" t="s">
        <v>769</v>
      </c>
      <c r="D1002" s="72" t="s">
        <v>739</v>
      </c>
      <c r="E1002" s="71" t="s">
        <v>770</v>
      </c>
      <c r="F1002" s="72" t="s">
        <v>771</v>
      </c>
      <c r="G1002" s="70" t="s">
        <v>750</v>
      </c>
      <c r="H1002" s="71" t="s">
        <v>772</v>
      </c>
      <c r="I1002" s="72" t="s">
        <v>773</v>
      </c>
      <c r="J1002" s="71" t="s">
        <v>774</v>
      </c>
      <c r="K1002" s="73" t="s">
        <v>746</v>
      </c>
      <c r="M1002" s="52" t="s">
        <v>707</v>
      </c>
      <c r="N1002" s="114" t="s">
        <v>761</v>
      </c>
      <c r="O1002" s="115" t="s">
        <v>762</v>
      </c>
      <c r="P1002" s="116" t="s">
        <v>738</v>
      </c>
      <c r="Q1002" s="115" t="s">
        <v>763</v>
      </c>
      <c r="R1002" s="116" t="s">
        <v>764</v>
      </c>
      <c r="S1002" s="114" t="s">
        <v>749</v>
      </c>
      <c r="T1002" s="115" t="s">
        <v>765</v>
      </c>
      <c r="U1002" s="116" t="s">
        <v>766</v>
      </c>
      <c r="V1002" s="115" t="s">
        <v>767</v>
      </c>
      <c r="W1002" s="117" t="s">
        <v>745</v>
      </c>
    </row>
    <row r="1003" spans="1:56" ht="19.5" thickBot="1">
      <c r="A1003" s="91">
        <v>1</v>
      </c>
      <c r="B1003" s="124">
        <v>0</v>
      </c>
      <c r="C1003" s="124">
        <v>0</v>
      </c>
      <c r="D1003" s="124">
        <v>0</v>
      </c>
      <c r="E1003" s="124">
        <v>0</v>
      </c>
      <c r="F1003" s="124">
        <v>0</v>
      </c>
      <c r="G1003" s="124">
        <v>0</v>
      </c>
      <c r="H1003" s="124">
        <v>0</v>
      </c>
      <c r="I1003" s="124">
        <v>0</v>
      </c>
      <c r="J1003" s="124">
        <v>0</v>
      </c>
      <c r="K1003" s="54">
        <v>0</v>
      </c>
      <c r="M1003" s="47">
        <v>1</v>
      </c>
      <c r="N1003" s="124" cm="1">
        <f t="array" ref="N1003:W1003">(TRANSPOSE(MMULT(幕後結果!$AB$37:$AK$46, TRANSPOSE(N2:W2))))</f>
        <v>1.7682260052103385</v>
      </c>
      <c r="O1003" s="124">
        <v>1.2320060221583597</v>
      </c>
      <c r="P1003" s="124">
        <v>1.7413926533429904</v>
      </c>
      <c r="Q1003" s="124">
        <v>1.4396585649473836</v>
      </c>
      <c r="R1003" s="124">
        <v>0.34845661295261027</v>
      </c>
      <c r="S1003" s="124">
        <v>0.44952377878967509</v>
      </c>
      <c r="T1003" s="124">
        <v>0.52938273650615408</v>
      </c>
      <c r="U1003" s="124">
        <v>1.41441551298644</v>
      </c>
      <c r="V1003" s="124">
        <v>0.27060462440978245</v>
      </c>
      <c r="W1003" s="46">
        <v>-0.51284554213555988</v>
      </c>
    </row>
    <row r="1004" spans="1:56" ht="19.5" thickTop="1">
      <c r="A1004" s="91">
        <v>2</v>
      </c>
      <c r="B1004" s="124">
        <v>0.12297805530701411</v>
      </c>
      <c r="C1004" s="124">
        <v>0.20704675418147733</v>
      </c>
      <c r="D1004" s="124">
        <v>1.6250283043898861E-2</v>
      </c>
      <c r="E1004" s="124">
        <v>0.52875994861857301</v>
      </c>
      <c r="F1004" s="124">
        <v>0.10310769833430733</v>
      </c>
      <c r="G1004" s="124">
        <v>0.90242143723752366</v>
      </c>
      <c r="H1004" s="124">
        <v>0.3755366658413779</v>
      </c>
      <c r="I1004" s="124">
        <v>0.5509597019670025</v>
      </c>
      <c r="J1004" s="124">
        <v>0.59101541582153683</v>
      </c>
      <c r="K1004" s="54">
        <v>0.18539496890560114</v>
      </c>
      <c r="M1004" s="47">
        <v>2</v>
      </c>
      <c r="N1004" s="124" cm="1">
        <f t="array" ref="N1004:W1004">(TRANSPOSE(MMULT(幕後結果!$AB$37:$AK$46, TRANSPOSE(N3:W3))))</f>
        <v>0.31354684829248858</v>
      </c>
      <c r="O1004" s="124">
        <v>3.2349905303393012E-3</v>
      </c>
      <c r="P1004" s="124">
        <v>0.50472230901338622</v>
      </c>
      <c r="Q1004" s="124">
        <v>-0.12540383535856228</v>
      </c>
      <c r="R1004" s="124">
        <v>-0.76052211541847647</v>
      </c>
      <c r="S1004" s="124">
        <v>-0.18056857594470838</v>
      </c>
      <c r="T1004" s="124">
        <v>0.8640537737146915</v>
      </c>
      <c r="U1004" s="124">
        <v>1.2307084687622563</v>
      </c>
      <c r="V1004" s="124">
        <v>0.41907640445038541</v>
      </c>
      <c r="W1004" s="46">
        <v>0.48989629655879857</v>
      </c>
      <c r="Y1004" s="51"/>
      <c r="Z1004" s="80" t="s">
        <v>768</v>
      </c>
      <c r="AA1004" s="81" t="s">
        <v>769</v>
      </c>
      <c r="AB1004" s="82" t="s">
        <v>739</v>
      </c>
      <c r="AC1004" s="81" t="s">
        <v>770</v>
      </c>
      <c r="AD1004" s="82" t="s">
        <v>771</v>
      </c>
      <c r="AE1004" s="80" t="s">
        <v>750</v>
      </c>
      <c r="AF1004" s="81" t="s">
        <v>772</v>
      </c>
      <c r="AG1004" s="82" t="s">
        <v>773</v>
      </c>
      <c r="AH1004" s="81" t="s">
        <v>774</v>
      </c>
      <c r="AI1004" s="83" t="s">
        <v>746</v>
      </c>
    </row>
    <row r="1005" spans="1:56" ht="19.5" thickBot="1">
      <c r="A1005" s="91">
        <v>3</v>
      </c>
      <c r="B1005" s="124">
        <v>0.98395154604187351</v>
      </c>
      <c r="C1005" s="124">
        <v>0.38532961683039768</v>
      </c>
      <c r="D1005" s="124">
        <v>0.9982777960715008</v>
      </c>
      <c r="E1005" s="124">
        <v>0.45029551649159361</v>
      </c>
      <c r="F1005" s="124">
        <v>0.17810939532180625</v>
      </c>
      <c r="G1005" s="124">
        <v>0.509731650101239</v>
      </c>
      <c r="H1005" s="124">
        <v>0.50915023167039108</v>
      </c>
      <c r="I1005" s="124">
        <v>0.10542593505001885</v>
      </c>
      <c r="J1005" s="124">
        <v>0.63094686299292024</v>
      </c>
      <c r="K1005" s="54">
        <v>0.65168406962074088</v>
      </c>
      <c r="M1005" s="47">
        <v>3</v>
      </c>
      <c r="N1005" s="124" cm="1">
        <f t="array" ref="N1005:W1005">(TRANSPOSE(MMULT(幕後結果!$AB$37:$AK$46, TRANSPOSE(N4:W4))))</f>
        <v>1.5074722630550863</v>
      </c>
      <c r="O1005" s="124">
        <v>-0.56208779675428333</v>
      </c>
      <c r="P1005" s="124">
        <v>-0.48895365303224048</v>
      </c>
      <c r="Q1005" s="124">
        <v>3.5182311981908826E-2</v>
      </c>
      <c r="R1005" s="124">
        <v>-0.66935979688616309</v>
      </c>
      <c r="S1005" s="124">
        <v>1.4534839534445045</v>
      </c>
      <c r="T1005" s="124">
        <v>-0.30893149463503117</v>
      </c>
      <c r="U1005" s="124">
        <v>0.66944644471279346</v>
      </c>
      <c r="V1005" s="124">
        <v>1.0347430839785445</v>
      </c>
      <c r="W1005" s="46">
        <v>-0.84640012465590364</v>
      </c>
      <c r="Y1005" s="50" t="s">
        <v>706</v>
      </c>
      <c r="Z1005" s="49">
        <f>AVERAGE(Z2:Z1001)</f>
        <v>-1.8729634104717103</v>
      </c>
      <c r="AA1005" s="49">
        <f t="shared" ref="AA1005:AI1005" si="209">AVERAGE(AA2:AA1001)</f>
        <v>3.0279008838267028E-2</v>
      </c>
      <c r="AB1005" s="49">
        <f t="shared" si="209"/>
        <v>-2.5628191423809076E-2</v>
      </c>
      <c r="AC1005" s="49">
        <f t="shared" si="209"/>
        <v>0.26356660106990676</v>
      </c>
      <c r="AD1005" s="49">
        <f t="shared" si="209"/>
        <v>1.0523702160484232</v>
      </c>
      <c r="AE1005" s="49">
        <f t="shared" si="209"/>
        <v>-6.3088625390314207E-2</v>
      </c>
      <c r="AF1005" s="49">
        <f t="shared" si="209"/>
        <v>0.22297238457759133</v>
      </c>
      <c r="AG1005" s="49">
        <f t="shared" si="209"/>
        <v>-0.31345746275751413</v>
      </c>
      <c r="AH1005" s="49">
        <f t="shared" si="209"/>
        <v>0.95106129468136646</v>
      </c>
      <c r="AI1005" s="48">
        <f t="shared" si="209"/>
        <v>-1.5886911161965824</v>
      </c>
    </row>
    <row r="1006" spans="1:56" ht="19.5" thickTop="1">
      <c r="A1006" s="91">
        <v>4</v>
      </c>
      <c r="B1006" s="124">
        <v>0.47636830625922855</v>
      </c>
      <c r="C1006" s="124">
        <v>0.49099058041748611</v>
      </c>
      <c r="D1006" s="124">
        <v>5.5496604907149694E-2</v>
      </c>
      <c r="E1006" s="124">
        <v>0.19540707338271113</v>
      </c>
      <c r="F1006" s="124">
        <v>0.40772585406317541</v>
      </c>
      <c r="G1006" s="124">
        <v>0.32998512068618147</v>
      </c>
      <c r="H1006" s="124">
        <v>0.5897504244781131</v>
      </c>
      <c r="I1006" s="124">
        <v>0.47497795267716647</v>
      </c>
      <c r="J1006" s="124">
        <v>7.5640963825106544E-2</v>
      </c>
      <c r="K1006" s="54">
        <v>0.52767741718997319</v>
      </c>
      <c r="M1006" s="47">
        <v>4</v>
      </c>
      <c r="N1006" s="124" cm="1">
        <f t="array" ref="N1006:W1006">(TRANSPOSE(MMULT(幕後結果!$AB$37:$AK$46, TRANSPOSE(N5:W5))))</f>
        <v>2.0343984314129329</v>
      </c>
      <c r="O1006" s="124">
        <v>-1.0105019254232988</v>
      </c>
      <c r="P1006" s="124">
        <v>-0.42576189434779138</v>
      </c>
      <c r="Q1006" s="124">
        <v>1.4161656559412779</v>
      </c>
      <c r="R1006" s="124">
        <v>-0.54290980889178497</v>
      </c>
      <c r="S1006" s="124">
        <v>0.60879282620804942</v>
      </c>
      <c r="T1006" s="124">
        <v>0.10873083006767401</v>
      </c>
      <c r="U1006" s="124">
        <v>0.97699982759983994</v>
      </c>
      <c r="V1006" s="124">
        <v>-1.7015448186451569</v>
      </c>
      <c r="W1006" s="46">
        <v>1.0052220023787863</v>
      </c>
    </row>
    <row r="1007" spans="1:56" ht="19">
      <c r="A1007" s="91">
        <v>5</v>
      </c>
      <c r="B1007" s="124">
        <v>0.14903149603712951</v>
      </c>
      <c r="C1007" s="124">
        <v>0.43202374006859134</v>
      </c>
      <c r="D1007" s="124">
        <v>0.90525010697172847</v>
      </c>
      <c r="E1007" s="124">
        <v>0.38043883361687025</v>
      </c>
      <c r="F1007" s="124">
        <v>0.83408721838113009</v>
      </c>
      <c r="G1007" s="124">
        <v>0.79184460830467884</v>
      </c>
      <c r="H1007" s="124">
        <v>0.31193617127420348</v>
      </c>
      <c r="I1007" s="124">
        <v>0.95918135900942159</v>
      </c>
      <c r="J1007" s="124">
        <v>0.2094703742874453</v>
      </c>
      <c r="K1007" s="54">
        <v>0.10268442045955939</v>
      </c>
      <c r="M1007" s="47">
        <v>5</v>
      </c>
      <c r="N1007" s="124" cm="1">
        <f t="array" ref="N1007:W1007">(TRANSPOSE(MMULT(幕後結果!$AB$37:$AK$46, TRANSPOSE(N6:W6))))</f>
        <v>-0.96201203406823921</v>
      </c>
      <c r="O1007" s="124">
        <v>-0.90513282195142619</v>
      </c>
      <c r="P1007" s="124">
        <v>0.8817279421912454</v>
      </c>
      <c r="Q1007" s="124">
        <v>1.5762311670235332</v>
      </c>
      <c r="R1007" s="124">
        <v>-1.7347247017878737</v>
      </c>
      <c r="S1007" s="124">
        <v>9.1573354514766142E-2</v>
      </c>
      <c r="T1007" s="124">
        <v>-1.082064548027637</v>
      </c>
      <c r="U1007" s="124">
        <v>-1.4466636037231453</v>
      </c>
      <c r="V1007" s="124">
        <v>-1.3887000449142897</v>
      </c>
      <c r="W1007" s="46">
        <v>-1.9140564932961492</v>
      </c>
    </row>
    <row r="1008" spans="1:56" ht="19">
      <c r="A1008" s="91">
        <v>6</v>
      </c>
      <c r="B1008" s="124">
        <v>0.7196230811940818</v>
      </c>
      <c r="C1008" s="124">
        <v>0.93660341907919764</v>
      </c>
      <c r="D1008" s="124">
        <v>0.51383471800027358</v>
      </c>
      <c r="E1008" s="124">
        <v>0.40406922641946608</v>
      </c>
      <c r="F1008" s="124">
        <v>0.14994510447295006</v>
      </c>
      <c r="G1008" s="124">
        <v>0.89202444497751432</v>
      </c>
      <c r="H1008" s="124">
        <v>0.56239650851577583</v>
      </c>
      <c r="I1008" s="124">
        <v>0.13826513008702124</v>
      </c>
      <c r="J1008" s="124">
        <v>0.62550219426617182</v>
      </c>
      <c r="K1008" s="54">
        <v>0.67675426669518379</v>
      </c>
      <c r="M1008" s="47">
        <v>6</v>
      </c>
      <c r="N1008" s="124" cm="1">
        <f t="array" ref="N1008:W1008">(TRANSPOSE(MMULT(幕後結果!$AB$37:$AK$46, TRANSPOSE(N7:W7))))</f>
        <v>-5.5651557340222604E-2</v>
      </c>
      <c r="O1008" s="124">
        <v>-1.5522258995592924</v>
      </c>
      <c r="P1008" s="124">
        <v>-1.413600244411749</v>
      </c>
      <c r="Q1008" s="124">
        <v>5.7717386126439396E-2</v>
      </c>
      <c r="R1008" s="124">
        <v>-1.8241731781647561</v>
      </c>
      <c r="S1008" s="124">
        <v>0.99684562463873239</v>
      </c>
      <c r="T1008" s="124">
        <v>-1.2315115743084957</v>
      </c>
      <c r="U1008" s="124">
        <v>-0.2842597632482643</v>
      </c>
      <c r="V1008" s="124">
        <v>-4.0245732401547024E-2</v>
      </c>
      <c r="W1008" s="46">
        <v>3.9200681065010956E-2</v>
      </c>
    </row>
    <row r="1009" spans="1:23" ht="19">
      <c r="A1009" s="91">
        <v>7</v>
      </c>
      <c r="B1009" s="124">
        <v>7.6760671450772922E-3</v>
      </c>
      <c r="C1009" s="124">
        <v>0.76879503673859739</v>
      </c>
      <c r="D1009" s="124">
        <v>0.56462685427704717</v>
      </c>
      <c r="E1009" s="124">
        <v>0.72645293216505591</v>
      </c>
      <c r="F1009" s="124">
        <v>0.62493724713434617</v>
      </c>
      <c r="G1009" s="124">
        <v>0.3283889835223337</v>
      </c>
      <c r="H1009" s="124">
        <v>0.1974080901230717</v>
      </c>
      <c r="I1009" s="124">
        <v>0.13459976386517436</v>
      </c>
      <c r="J1009" s="124">
        <v>0.80552080874751808</v>
      </c>
      <c r="K1009" s="54">
        <v>0.70115700654545354</v>
      </c>
      <c r="M1009" s="47">
        <v>7</v>
      </c>
      <c r="N1009" s="124" cm="1">
        <f t="array" ref="N1009:W1009">(TRANSPOSE(MMULT(幕後結果!$AB$37:$AK$46, TRANSPOSE(N8:W8))))</f>
        <v>-1.2772780550837048</v>
      </c>
      <c r="O1009" s="124">
        <v>-0.87101005387037844</v>
      </c>
      <c r="P1009" s="124">
        <v>0.41770076690595709</v>
      </c>
      <c r="Q1009" s="124">
        <v>0.1915304178748673</v>
      </c>
      <c r="R1009" s="124">
        <v>1.7029898427976553</v>
      </c>
      <c r="S1009" s="124">
        <v>-0.85248162333904343</v>
      </c>
      <c r="T1009" s="124">
        <v>1.3798536103364099</v>
      </c>
      <c r="U1009" s="124">
        <v>0.82756587403043769</v>
      </c>
      <c r="V1009" s="124">
        <v>-7.1146075920528906E-2</v>
      </c>
      <c r="W1009" s="46">
        <v>0.31444506773237568</v>
      </c>
    </row>
    <row r="1010" spans="1:23" ht="19">
      <c r="A1010" s="91">
        <v>8</v>
      </c>
      <c r="B1010" s="124">
        <v>0.74558138055986412</v>
      </c>
      <c r="C1010" s="124">
        <v>0.75066192958461553</v>
      </c>
      <c r="D1010" s="124">
        <v>0.95485382395256302</v>
      </c>
      <c r="E1010" s="124">
        <v>8.7020130206103996E-2</v>
      </c>
      <c r="F1010" s="124">
        <v>1.5764429444473871E-2</v>
      </c>
      <c r="G1010" s="124">
        <v>0.10560970478075338</v>
      </c>
      <c r="H1010" s="124">
        <v>0.1479038882208481</v>
      </c>
      <c r="I1010" s="124">
        <v>0.74555890063119978</v>
      </c>
      <c r="J1010" s="124">
        <v>0.35223859910296018</v>
      </c>
      <c r="K1010" s="54">
        <v>0.88270305943048877</v>
      </c>
      <c r="M1010" s="47">
        <v>8</v>
      </c>
      <c r="N1010" s="124" cm="1">
        <f t="array" ref="N1010:W1010">(TRANSPOSE(MMULT(幕後結果!$AB$37:$AK$46, TRANSPOSE(N9:W9))))</f>
        <v>0.30774780383601141</v>
      </c>
      <c r="O1010" s="124">
        <v>-0.3417270379511525</v>
      </c>
      <c r="P1010" s="124">
        <v>-0.25637413263278153</v>
      </c>
      <c r="Q1010" s="124">
        <v>0.27544842976557338</v>
      </c>
      <c r="R1010" s="124">
        <v>-1.1904372889467953</v>
      </c>
      <c r="S1010" s="124">
        <v>0.20197839700456702</v>
      </c>
      <c r="T1010" s="124">
        <v>-1.2290099605277125</v>
      </c>
      <c r="U1010" s="124">
        <v>-0.99899556400591583</v>
      </c>
      <c r="V1010" s="124">
        <v>-0.25826397354014674</v>
      </c>
      <c r="W1010" s="46">
        <v>-0.60409798958780536</v>
      </c>
    </row>
    <row r="1011" spans="1:23" ht="19">
      <c r="A1011" s="91">
        <v>9</v>
      </c>
      <c r="B1011" s="124">
        <v>0.84777064695968862</v>
      </c>
      <c r="C1011" s="124">
        <v>0.28850667594099866</v>
      </c>
      <c r="D1011" s="124">
        <v>0.55958128854649436</v>
      </c>
      <c r="E1011" s="124">
        <v>0.33007439423478857</v>
      </c>
      <c r="F1011" s="124">
        <v>0.69300182602937599</v>
      </c>
      <c r="G1011" s="124">
        <v>0.84445683739692434</v>
      </c>
      <c r="H1011" s="124">
        <v>0.2239729473902683</v>
      </c>
      <c r="I1011" s="124">
        <v>0.98227672033614133</v>
      </c>
      <c r="J1011" s="124">
        <v>0.11550877141673177</v>
      </c>
      <c r="K1011" s="54">
        <v>0.13371414264863501</v>
      </c>
      <c r="M1011" s="47">
        <v>9</v>
      </c>
      <c r="N1011" s="124" cm="1">
        <f t="array" ref="N1011:W1011">(TRANSPOSE(MMULT(幕後結果!$AB$37:$AK$46, TRANSPOSE(N10:W10))))</f>
        <v>-0.26620316741319572</v>
      </c>
      <c r="O1011" s="124">
        <v>-0.98690817950893694</v>
      </c>
      <c r="P1011" s="124">
        <v>-1.3328997047079769</v>
      </c>
      <c r="Q1011" s="124">
        <v>-1.4142407012940199</v>
      </c>
      <c r="R1011" s="124">
        <v>0.94075166112979136</v>
      </c>
      <c r="S1011" s="124">
        <v>-0.9365255008372525</v>
      </c>
      <c r="T1011" s="124">
        <v>0.28002028329229689</v>
      </c>
      <c r="U1011" s="124">
        <v>-0.39721660545284759</v>
      </c>
      <c r="V1011" s="124">
        <v>-0.32970366278884622</v>
      </c>
      <c r="W1011" s="46">
        <v>-1.4129696573080104</v>
      </c>
    </row>
    <row r="1012" spans="1:23" ht="19">
      <c r="A1012" s="91">
        <v>10</v>
      </c>
      <c r="B1012" s="124">
        <v>0.40346441261388999</v>
      </c>
      <c r="C1012" s="124">
        <v>0.36852644327616568</v>
      </c>
      <c r="D1012" s="124">
        <v>0.55814592563618937</v>
      </c>
      <c r="E1012" s="124">
        <v>0.68118820300468164</v>
      </c>
      <c r="F1012" s="124">
        <v>0.11794143752343578</v>
      </c>
      <c r="G1012" s="124">
        <v>0.74125095195565605</v>
      </c>
      <c r="H1012" s="124">
        <v>0.54160996859998889</v>
      </c>
      <c r="I1012" s="124">
        <v>0.5834403468783369</v>
      </c>
      <c r="J1012" s="124">
        <v>0.69829903351471767</v>
      </c>
      <c r="K1012" s="54">
        <v>0.97798283613621906</v>
      </c>
      <c r="M1012" s="47">
        <v>10</v>
      </c>
      <c r="N1012" s="124" cm="1">
        <f t="array" ref="N1012:W1012">(TRANSPOSE(MMULT(幕後結果!$AB$37:$AK$46, TRANSPOSE(N11:W11))))</f>
        <v>0.73274633313991</v>
      </c>
      <c r="O1012" s="124">
        <v>-0.57148813014276933</v>
      </c>
      <c r="P1012" s="124">
        <v>0.83612024236931792</v>
      </c>
      <c r="Q1012" s="124">
        <v>1.5036070022577803</v>
      </c>
      <c r="R1012" s="124">
        <v>0.80453133513816233</v>
      </c>
      <c r="S1012" s="124">
        <v>-1.5673122632529888</v>
      </c>
      <c r="T1012" s="124">
        <v>0.10690988889943706</v>
      </c>
      <c r="U1012" s="124">
        <v>-5.7360473615146401E-2</v>
      </c>
      <c r="V1012" s="124">
        <v>-0.57108820259358584</v>
      </c>
      <c r="W1012" s="46">
        <v>0.5619849885346897</v>
      </c>
    </row>
    <row r="1013" spans="1:23" ht="19">
      <c r="A1013" s="91">
        <v>11</v>
      </c>
      <c r="B1013" s="124">
        <v>0.91027874671240561</v>
      </c>
      <c r="C1013" s="124">
        <v>0.7490725207870772</v>
      </c>
      <c r="D1013" s="124">
        <v>0.8733250862605626</v>
      </c>
      <c r="E1013" s="124">
        <v>0.76749971001227291</v>
      </c>
      <c r="F1013" s="124">
        <v>0.57271218988222117</v>
      </c>
      <c r="G1013" s="124">
        <v>0.10356209615220746</v>
      </c>
      <c r="H1013" s="124">
        <v>0.29103243865270101</v>
      </c>
      <c r="I1013" s="124">
        <v>0.82780287436702005</v>
      </c>
      <c r="J1013" s="124">
        <v>0.54172716364772966</v>
      </c>
      <c r="K1013" s="54">
        <v>0.57945313594345138</v>
      </c>
      <c r="M1013" s="47">
        <v>11</v>
      </c>
      <c r="N1013" s="124" cm="1">
        <f t="array" ref="N1013:W1013">(TRANSPOSE(MMULT(幕後結果!$AB$37:$AK$46, TRANSPOSE(N12:W12))))</f>
        <v>0.8804458281540154</v>
      </c>
      <c r="O1013" s="124">
        <v>0.43909891930877948</v>
      </c>
      <c r="P1013" s="124">
        <v>0.45541122532487432</v>
      </c>
      <c r="Q1013" s="124">
        <v>-0.70162620215195237</v>
      </c>
      <c r="R1013" s="124">
        <v>0.17935468906273441</v>
      </c>
      <c r="S1013" s="124">
        <v>0.44947707105610973</v>
      </c>
      <c r="T1013" s="124">
        <v>-0.793794983411379</v>
      </c>
      <c r="U1013" s="124">
        <v>0.36115804629566184</v>
      </c>
      <c r="V1013" s="124">
        <v>-1.4739795450776862</v>
      </c>
      <c r="W1013" s="46">
        <v>1.6729095198255581</v>
      </c>
    </row>
    <row r="1014" spans="1:23" ht="19">
      <c r="A1014" s="91">
        <v>12</v>
      </c>
      <c r="B1014" s="124">
        <v>0.45187769332242422</v>
      </c>
      <c r="C1014" s="124">
        <v>0.11007922559058292</v>
      </c>
      <c r="D1014" s="124">
        <v>0.18950906858998295</v>
      </c>
      <c r="E1014" s="124">
        <v>0.45521324053483903</v>
      </c>
      <c r="F1014" s="124">
        <v>0.8607262617367033</v>
      </c>
      <c r="G1014" s="124">
        <v>0.39534223490077669</v>
      </c>
      <c r="H1014" s="124">
        <v>0.5723670002271366</v>
      </c>
      <c r="I1014" s="124">
        <v>0.51075089335153478</v>
      </c>
      <c r="J1014" s="124">
        <v>0.58763720645463935</v>
      </c>
      <c r="K1014" s="54">
        <v>0.72107430822078533</v>
      </c>
      <c r="M1014" s="47">
        <v>12</v>
      </c>
      <c r="N1014" s="124" cm="1">
        <f t="array" ref="N1014:W1014">(TRANSPOSE(MMULT(幕後結果!$AB$37:$AK$46, TRANSPOSE(N13:W13))))</f>
        <v>-0.48089060002902623</v>
      </c>
      <c r="O1014" s="124">
        <v>-1.3442756355942904</v>
      </c>
      <c r="P1014" s="124">
        <v>0.28878615774752936</v>
      </c>
      <c r="Q1014" s="124">
        <v>-0.24335656795475238</v>
      </c>
      <c r="R1014" s="124">
        <v>-1.8150515895303192</v>
      </c>
      <c r="S1014" s="124">
        <v>8.2909046387670438E-2</v>
      </c>
      <c r="T1014" s="124">
        <v>-0.90384415589651368</v>
      </c>
      <c r="U1014" s="124">
        <v>-1.699536927594008</v>
      </c>
      <c r="V1014" s="124">
        <v>1.2142320680398684</v>
      </c>
      <c r="W1014" s="46">
        <v>-1.9368402480867575E-2</v>
      </c>
    </row>
    <row r="1015" spans="1:23" ht="19">
      <c r="A1015" s="91">
        <v>13</v>
      </c>
      <c r="B1015" s="124">
        <v>0.59320424731873356</v>
      </c>
      <c r="C1015" s="124">
        <v>0.3854846033341921</v>
      </c>
      <c r="D1015" s="124">
        <v>0.27440021824301231</v>
      </c>
      <c r="E1015" s="124">
        <v>0.3913695355174478</v>
      </c>
      <c r="F1015" s="124">
        <v>0.77179983357273318</v>
      </c>
      <c r="G1015" s="124">
        <v>0.16654918206484548</v>
      </c>
      <c r="H1015" s="124">
        <v>0.83240775830404701</v>
      </c>
      <c r="I1015" s="124">
        <v>0.96781828177018325</v>
      </c>
      <c r="J1015" s="124">
        <v>0.22707786902290916</v>
      </c>
      <c r="K1015" s="54">
        <v>1.9061633907793141E-2</v>
      </c>
      <c r="M1015" s="47">
        <v>13</v>
      </c>
      <c r="N1015" s="124" cm="1">
        <f t="array" ref="N1015:W1015">(TRANSPOSE(MMULT(幕後結果!$AB$37:$AK$46, TRANSPOSE(N14:W14))))</f>
        <v>2.3706726111303613</v>
      </c>
      <c r="O1015" s="124">
        <v>-9.3890573719558404E-2</v>
      </c>
      <c r="P1015" s="124">
        <v>-0.34011194111976129</v>
      </c>
      <c r="Q1015" s="124">
        <v>-0.76256801420092835</v>
      </c>
      <c r="R1015" s="124">
        <v>-8.315818410295267E-2</v>
      </c>
      <c r="S1015" s="124">
        <v>1.1883029267713971</v>
      </c>
      <c r="T1015" s="124">
        <v>8.4600981940349401E-2</v>
      </c>
      <c r="U1015" s="124">
        <v>-0.80867221901891861</v>
      </c>
      <c r="V1015" s="124">
        <v>2.8294064943266246</v>
      </c>
      <c r="W1015" s="46">
        <v>-1.0353506164370245</v>
      </c>
    </row>
    <row r="1016" spans="1:23" ht="19">
      <c r="A1016" s="91">
        <v>14</v>
      </c>
      <c r="B1016" s="124">
        <v>0.10914158315094591</v>
      </c>
      <c r="C1016" s="124">
        <v>0.49583514234016302</v>
      </c>
      <c r="D1016" s="124">
        <v>0.84478737268863124</v>
      </c>
      <c r="E1016" s="124">
        <v>0.14981855883971207</v>
      </c>
      <c r="F1016" s="124">
        <v>0.51782539259520433</v>
      </c>
      <c r="G1016" s="124">
        <v>0.59430687770229862</v>
      </c>
      <c r="H1016" s="124">
        <v>0.64438118547746082</v>
      </c>
      <c r="I1016" s="124">
        <v>0.58289799131300168</v>
      </c>
      <c r="J1016" s="124">
        <v>0.14956826974128079</v>
      </c>
      <c r="K1016" s="54">
        <v>0.68686659628570124</v>
      </c>
      <c r="M1016" s="47">
        <v>14</v>
      </c>
      <c r="N1016" s="124" cm="1">
        <f t="array" ref="N1016:W1016">(TRANSPOSE(MMULT(幕後結果!$AB$37:$AK$46, TRANSPOSE(N15:W15))))</f>
        <v>-1.1789505690292668</v>
      </c>
      <c r="O1016" s="124">
        <v>-0.78167193921243683</v>
      </c>
      <c r="P1016" s="124">
        <v>-0.72667865691298217</v>
      </c>
      <c r="Q1016" s="124">
        <v>-0.39839214014101709</v>
      </c>
      <c r="R1016" s="124">
        <v>-2.0961246847328616</v>
      </c>
      <c r="S1016" s="124">
        <v>0.97674264644447772</v>
      </c>
      <c r="T1016" s="124">
        <v>-1.5717892495276526</v>
      </c>
      <c r="U1016" s="124">
        <v>-1.3053462215517289</v>
      </c>
      <c r="V1016" s="124">
        <v>-0.88980981072681731</v>
      </c>
      <c r="W1016" s="46">
        <v>-0.54070187127998315</v>
      </c>
    </row>
    <row r="1017" spans="1:23" ht="19">
      <c r="A1017" s="91">
        <v>15</v>
      </c>
      <c r="B1017" s="124">
        <v>0.1265041631410988</v>
      </c>
      <c r="C1017" s="124">
        <v>0.46914820611608099</v>
      </c>
      <c r="D1017" s="124">
        <v>8.0897950161682441E-2</v>
      </c>
      <c r="E1017" s="124">
        <v>0.66330912112681073</v>
      </c>
      <c r="F1017" s="124">
        <v>0.54314884673600217</v>
      </c>
      <c r="G1017" s="124">
        <v>0.37659981766350747</v>
      </c>
      <c r="H1017" s="124">
        <v>0.73495874876163469</v>
      </c>
      <c r="I1017" s="124">
        <v>0.46228154447730696</v>
      </c>
      <c r="J1017" s="124">
        <v>0.35068623934999987</v>
      </c>
      <c r="K1017" s="54">
        <v>0.59122209051642716</v>
      </c>
      <c r="M1017" s="47">
        <v>15</v>
      </c>
      <c r="N1017" s="124" cm="1">
        <f t="array" ref="N1017:W1017">(TRANSPOSE(MMULT(幕後結果!$AB$37:$AK$46, TRANSPOSE(N16:W16))))</f>
        <v>-0.15765339262911043</v>
      </c>
      <c r="O1017" s="124">
        <v>8.7678770268448475E-2</v>
      </c>
      <c r="P1017" s="124">
        <v>0.87082249969370662</v>
      </c>
      <c r="Q1017" s="124">
        <v>0.27206245911201893</v>
      </c>
      <c r="R1017" s="124">
        <v>0.25542101738987999</v>
      </c>
      <c r="S1017" s="124">
        <v>1.3611150632469247</v>
      </c>
      <c r="T1017" s="124">
        <v>-0.52594866851380451</v>
      </c>
      <c r="U1017" s="124">
        <v>1.869692186314833</v>
      </c>
      <c r="V1017" s="124">
        <v>-1.3858471968923614</v>
      </c>
      <c r="W1017" s="46">
        <v>2.127971836038375</v>
      </c>
    </row>
    <row r="1018" spans="1:23" ht="19">
      <c r="A1018" s="91">
        <v>16</v>
      </c>
      <c r="B1018" s="124">
        <v>0.82880896250242442</v>
      </c>
      <c r="C1018" s="124">
        <v>0.39124449472942557</v>
      </c>
      <c r="D1018" s="124">
        <v>0.59291262495399688</v>
      </c>
      <c r="E1018" s="124">
        <v>0.27584032832945393</v>
      </c>
      <c r="F1018" s="124">
        <v>0.63858239653170767</v>
      </c>
      <c r="G1018" s="124">
        <v>0.3269795983519006</v>
      </c>
      <c r="H1018" s="124">
        <v>0.87843187649777343</v>
      </c>
      <c r="I1018" s="124">
        <v>0.19284923280100474</v>
      </c>
      <c r="J1018" s="124">
        <v>0.79593062278960081</v>
      </c>
      <c r="K1018" s="54">
        <v>0.24717733793388574</v>
      </c>
      <c r="M1018" s="47">
        <v>16</v>
      </c>
      <c r="N1018" s="124" cm="1">
        <f t="array" ref="N1018:W1018">(TRANSPOSE(MMULT(幕後結果!$AB$37:$AK$46, TRANSPOSE(N17:W17))))</f>
        <v>1.1953291969229551</v>
      </c>
      <c r="O1018" s="124">
        <v>-0.1362221743890068</v>
      </c>
      <c r="P1018" s="124">
        <v>0.56660694826602531</v>
      </c>
      <c r="Q1018" s="124">
        <v>0.99487367486315714</v>
      </c>
      <c r="R1018" s="124">
        <v>1.0744227679178038</v>
      </c>
      <c r="S1018" s="124">
        <v>0.34536840644947608</v>
      </c>
      <c r="T1018" s="124">
        <v>-1.8299546225955834</v>
      </c>
      <c r="U1018" s="124">
        <v>1.7779766810367246</v>
      </c>
      <c r="V1018" s="124">
        <v>-0.14911333762102869</v>
      </c>
      <c r="W1018" s="46">
        <v>2.396601727169644</v>
      </c>
    </row>
    <row r="1019" spans="1:23" ht="19">
      <c r="A1019" s="91">
        <v>17</v>
      </c>
      <c r="B1019" s="124">
        <v>0.7893778234251061</v>
      </c>
      <c r="C1019" s="124">
        <v>0.63871551378798008</v>
      </c>
      <c r="D1019" s="124">
        <v>0.39338708170013126</v>
      </c>
      <c r="E1019" s="124">
        <v>0.35705601739982096</v>
      </c>
      <c r="F1019" s="124">
        <v>0.88272834483221563</v>
      </c>
      <c r="G1019" s="124">
        <v>0.24783141962568589</v>
      </c>
      <c r="H1019" s="124">
        <v>0.83451552392519757</v>
      </c>
      <c r="I1019" s="124">
        <v>0.49281015830604979</v>
      </c>
      <c r="J1019" s="124">
        <v>0.78369100375776157</v>
      </c>
      <c r="K1019" s="54">
        <v>0.86945263413797846</v>
      </c>
      <c r="M1019" s="47">
        <v>17</v>
      </c>
      <c r="N1019" s="124" cm="1">
        <f t="array" ref="N1019:W1019">(TRANSPOSE(MMULT(幕後結果!$AB$37:$AK$46, TRANSPOSE(N18:W18))))</f>
        <v>0.77538570225416981</v>
      </c>
      <c r="O1019" s="124">
        <v>0.87047141554062302</v>
      </c>
      <c r="P1019" s="124">
        <v>8.6424672578546136E-3</v>
      </c>
      <c r="Q1019" s="124">
        <v>-0.86382804547417646</v>
      </c>
      <c r="R1019" s="124">
        <v>0.60048436275994055</v>
      </c>
      <c r="S1019" s="124">
        <v>1.0004086728521151</v>
      </c>
      <c r="T1019" s="124">
        <v>-0.29548234099119364</v>
      </c>
      <c r="U1019" s="124">
        <v>1.4446583871167689</v>
      </c>
      <c r="V1019" s="124">
        <v>-0.45621876006001028</v>
      </c>
      <c r="W1019" s="46">
        <v>2.1246955367409628</v>
      </c>
    </row>
    <row r="1020" spans="1:23" ht="19">
      <c r="A1020" s="91">
        <v>18</v>
      </c>
      <c r="B1020" s="124">
        <v>0.99351352507199042</v>
      </c>
      <c r="C1020" s="124">
        <v>0.91657273609133538</v>
      </c>
      <c r="D1020" s="124">
        <v>0.50402415389311339</v>
      </c>
      <c r="E1020" s="124">
        <v>0.36048414107975768</v>
      </c>
      <c r="F1020" s="124">
        <v>0.92358927996556739</v>
      </c>
      <c r="G1020" s="124">
        <v>0.5354976086891543</v>
      </c>
      <c r="H1020" s="124">
        <v>0.80033244469686027</v>
      </c>
      <c r="I1020" s="124">
        <v>0.5370607359587749</v>
      </c>
      <c r="J1020" s="124">
        <v>4.7148806983778879E-3</v>
      </c>
      <c r="K1020" s="54">
        <v>0.35454731422416907</v>
      </c>
      <c r="M1020" s="47">
        <v>18</v>
      </c>
      <c r="N1020" s="124" cm="1">
        <f t="array" ref="N1020:W1020">(TRANSPOSE(MMULT(幕後結果!$AB$37:$AK$46, TRANSPOSE(N19:W19))))</f>
        <v>-1.1120918657333412</v>
      </c>
      <c r="O1020" s="124">
        <v>-0.84425282242631328</v>
      </c>
      <c r="P1020" s="124">
        <v>-1.9690952531132062</v>
      </c>
      <c r="Q1020" s="124">
        <v>-1.7735738865722033</v>
      </c>
      <c r="R1020" s="124">
        <v>-1.8950289400071134</v>
      </c>
      <c r="S1020" s="124">
        <v>1.1452393260768527</v>
      </c>
      <c r="T1020" s="124">
        <v>-0.23892299426664892</v>
      </c>
      <c r="U1020" s="124">
        <v>-0.49811516638426767</v>
      </c>
      <c r="V1020" s="124">
        <v>-0.58497153257871048</v>
      </c>
      <c r="W1020" s="46">
        <v>-4.8872612232305046E-2</v>
      </c>
    </row>
    <row r="1021" spans="1:23" ht="19">
      <c r="A1021" s="91">
        <v>19</v>
      </c>
      <c r="B1021" s="124">
        <v>0.74342986303561442</v>
      </c>
      <c r="C1021" s="124">
        <v>4.8168647449023494E-2</v>
      </c>
      <c r="D1021" s="124">
        <v>0.76776617782837597</v>
      </c>
      <c r="E1021" s="124">
        <v>0.98297914821345733</v>
      </c>
      <c r="F1021" s="124">
        <v>7.2324477387851083E-2</v>
      </c>
      <c r="G1021" s="124">
        <v>0.61910386538614737</v>
      </c>
      <c r="H1021" s="124">
        <v>0.34397929862463195</v>
      </c>
      <c r="I1021" s="124">
        <v>0.48336743462442278</v>
      </c>
      <c r="J1021" s="124">
        <v>0.39191174239819326</v>
      </c>
      <c r="K1021" s="54">
        <v>0.28724190370702507</v>
      </c>
      <c r="M1021" s="47">
        <v>19</v>
      </c>
      <c r="N1021" s="124" cm="1">
        <f t="array" ref="N1021:W1021">(TRANSPOSE(MMULT(幕後結果!$AB$37:$AK$46, TRANSPOSE(N20:W20))))</f>
        <v>0.23260967024993884</v>
      </c>
      <c r="O1021" s="124">
        <v>-0.88248361639234152</v>
      </c>
      <c r="P1021" s="124">
        <v>-7.8957309406388426E-2</v>
      </c>
      <c r="Q1021" s="124">
        <v>0.59682690831943797</v>
      </c>
      <c r="R1021" s="124">
        <v>-0.67028468415832743</v>
      </c>
      <c r="S1021" s="124">
        <v>1.3578103741251013</v>
      </c>
      <c r="T1021" s="124">
        <v>0.34886628174641887</v>
      </c>
      <c r="U1021" s="124">
        <v>-0.7725872612040493</v>
      </c>
      <c r="V1021" s="124">
        <v>0.78514228359383642</v>
      </c>
      <c r="W1021" s="46">
        <v>-0.65134233858770441</v>
      </c>
    </row>
    <row r="1022" spans="1:23" ht="19">
      <c r="A1022" s="91">
        <v>20</v>
      </c>
      <c r="B1022" s="124">
        <v>5.9104740447473159E-2</v>
      </c>
      <c r="C1022" s="124">
        <v>0.40039125334095238</v>
      </c>
      <c r="D1022" s="124">
        <v>0.85527220181019437</v>
      </c>
      <c r="E1022" s="124">
        <v>0.25379098883104478</v>
      </c>
      <c r="F1022" s="124">
        <v>0.72965420730682684</v>
      </c>
      <c r="G1022" s="124">
        <v>0.72280406478003156</v>
      </c>
      <c r="H1022" s="124">
        <v>0.66984765601302421</v>
      </c>
      <c r="I1022" s="124">
        <v>0.23024278357865446</v>
      </c>
      <c r="J1022" s="124">
        <v>0.80046858139136678</v>
      </c>
      <c r="K1022" s="54">
        <v>0.21115429009254694</v>
      </c>
      <c r="M1022" s="47">
        <v>20</v>
      </c>
      <c r="N1022" s="124" cm="1">
        <f t="array" ref="N1022:W1022">(TRANSPOSE(MMULT(幕後結果!$AB$37:$AK$46, TRANSPOSE(N21:W21))))</f>
        <v>0.34550403278938685</v>
      </c>
      <c r="O1022" s="124">
        <v>1.2467959034096323</v>
      </c>
      <c r="P1022" s="124">
        <v>1.2940416846252638</v>
      </c>
      <c r="Q1022" s="124">
        <v>1.9154032917229058E-3</v>
      </c>
      <c r="R1022" s="124">
        <v>0.5617093218906789</v>
      </c>
      <c r="S1022" s="124">
        <v>0.67121324257098669</v>
      </c>
      <c r="T1022" s="124">
        <v>1.1795811982571145</v>
      </c>
      <c r="U1022" s="124">
        <v>1.6190195423947387</v>
      </c>
      <c r="V1022" s="124">
        <v>1.7750712641436607E-2</v>
      </c>
      <c r="W1022" s="46">
        <v>1.6565924547059598</v>
      </c>
    </row>
    <row r="1023" spans="1:23" ht="19">
      <c r="A1023" s="91">
        <v>21</v>
      </c>
      <c r="B1023" s="124">
        <v>0.88764946166288983</v>
      </c>
      <c r="C1023" s="124">
        <v>2.2696619916384053E-2</v>
      </c>
      <c r="D1023" s="124">
        <v>0.87628300504934264</v>
      </c>
      <c r="E1023" s="124">
        <v>0.84467176910817021</v>
      </c>
      <c r="F1023" s="124">
        <v>0.51460232779480131</v>
      </c>
      <c r="G1023" s="124">
        <v>0.11025134323612429</v>
      </c>
      <c r="H1023" s="124">
        <v>0.17731763825376201</v>
      </c>
      <c r="I1023" s="124">
        <v>0.71592417135227215</v>
      </c>
      <c r="J1023" s="124">
        <v>0.42357583798545928</v>
      </c>
      <c r="K1023" s="54">
        <v>0.6350684483601361</v>
      </c>
      <c r="M1023" s="47">
        <v>21</v>
      </c>
      <c r="N1023" s="124" cm="1">
        <f t="array" ref="N1023:W1023">(TRANSPOSE(MMULT(幕後結果!$AB$37:$AK$46, TRANSPOSE(N22:W22))))</f>
        <v>1.5089382314590687</v>
      </c>
      <c r="O1023" s="124">
        <v>-0.34967293045383796</v>
      </c>
      <c r="P1023" s="124">
        <v>0.61779705883797875</v>
      </c>
      <c r="Q1023" s="124">
        <v>0.59464210112481375</v>
      </c>
      <c r="R1023" s="124">
        <v>1.2987976028163004</v>
      </c>
      <c r="S1023" s="124">
        <v>-0.773997330589826</v>
      </c>
      <c r="T1023" s="124">
        <v>0.37641129136409462</v>
      </c>
      <c r="U1023" s="124">
        <v>9.9666314729115496E-2</v>
      </c>
      <c r="V1023" s="124">
        <v>-2.4617844897642898</v>
      </c>
      <c r="W1023" s="46">
        <v>-0.46555473872416908</v>
      </c>
    </row>
    <row r="1024" spans="1:23" ht="19">
      <c r="A1024" s="91">
        <v>22</v>
      </c>
      <c r="B1024" s="124">
        <v>3.0796476325321676E-2</v>
      </c>
      <c r="C1024" s="124">
        <v>0.34330229036186832</v>
      </c>
      <c r="D1024" s="124">
        <v>0.52620033637630526</v>
      </c>
      <c r="E1024" s="124">
        <v>5.3273123035975978E-2</v>
      </c>
      <c r="F1024" s="124">
        <v>0.86725601677034292</v>
      </c>
      <c r="G1024" s="124">
        <v>0.54340595460679642</v>
      </c>
      <c r="H1024" s="124">
        <v>0.65326590724879674</v>
      </c>
      <c r="I1024" s="124">
        <v>7.8505493992909736E-2</v>
      </c>
      <c r="J1024" s="124">
        <v>0.50693888763401862</v>
      </c>
      <c r="K1024" s="54">
        <v>0.18246970225844006</v>
      </c>
      <c r="M1024" s="47">
        <v>22</v>
      </c>
      <c r="N1024" s="124" cm="1">
        <f t="array" ref="N1024:W1024">(TRANSPOSE(MMULT(幕後結果!$AB$37:$AK$46, TRANSPOSE(N23:W23))))</f>
        <v>-0.40482241018975967</v>
      </c>
      <c r="O1024" s="124">
        <v>-0.96945935244318326</v>
      </c>
      <c r="P1024" s="124">
        <v>-0.55428823512620218</v>
      </c>
      <c r="Q1024" s="124">
        <v>0.35567088976428696</v>
      </c>
      <c r="R1024" s="124">
        <v>0.32646470802909033</v>
      </c>
      <c r="S1024" s="124">
        <v>1.0114864499741729</v>
      </c>
      <c r="T1024" s="124">
        <v>-2.0657057819436968</v>
      </c>
      <c r="U1024" s="124">
        <v>-0.61474765166961909</v>
      </c>
      <c r="V1024" s="124">
        <v>-1.1953009431739836</v>
      </c>
      <c r="W1024" s="46">
        <v>-0.37573280311323637</v>
      </c>
    </row>
    <row r="1025" spans="1:23" ht="19">
      <c r="A1025" s="91">
        <v>23</v>
      </c>
      <c r="B1025" s="124">
        <v>0.70306065657321426</v>
      </c>
      <c r="C1025" s="124">
        <v>0.24475234893425735</v>
      </c>
      <c r="D1025" s="124">
        <v>0.6787089336842238</v>
      </c>
      <c r="E1025" s="124">
        <v>5.8950476714989097E-2</v>
      </c>
      <c r="F1025" s="124">
        <v>6.7086788944831222E-2</v>
      </c>
      <c r="G1025" s="124">
        <v>0.32111176436941524</v>
      </c>
      <c r="H1025" s="124">
        <v>0.86926805701114152</v>
      </c>
      <c r="I1025" s="124">
        <v>0.49060349957545046</v>
      </c>
      <c r="J1025" s="124">
        <v>0.5077436121134089</v>
      </c>
      <c r="K1025" s="54">
        <v>0.31739356629912385</v>
      </c>
      <c r="M1025" s="47">
        <v>23</v>
      </c>
      <c r="N1025" s="124" cm="1">
        <f t="array" ref="N1025:W1025">(TRANSPOSE(MMULT(幕後結果!$AB$37:$AK$46, TRANSPOSE(N24:W24))))</f>
        <v>-0.95668266083683884</v>
      </c>
      <c r="O1025" s="124">
        <v>0.13070368214612596</v>
      </c>
      <c r="P1025" s="124">
        <v>7.2255218166896229E-2</v>
      </c>
      <c r="Q1025" s="124">
        <v>0.24944568424997066</v>
      </c>
      <c r="R1025" s="124">
        <v>1.5200739157072425</v>
      </c>
      <c r="S1025" s="124">
        <v>1.1030514701330081</v>
      </c>
      <c r="T1025" s="124">
        <v>-0.23285191703079638</v>
      </c>
      <c r="U1025" s="124">
        <v>0.74350905663546007</v>
      </c>
      <c r="V1025" s="124">
        <v>-8.6687617787255061E-2</v>
      </c>
      <c r="W1025" s="46">
        <v>0.57740195373743941</v>
      </c>
    </row>
    <row r="1026" spans="1:23" ht="19">
      <c r="A1026" s="91">
        <v>24</v>
      </c>
      <c r="B1026" s="124">
        <v>0.74832319042127482</v>
      </c>
      <c r="C1026" s="124">
        <v>0.45297131205464125</v>
      </c>
      <c r="D1026" s="124">
        <v>0.77627783526929894</v>
      </c>
      <c r="E1026" s="124">
        <v>0.73101861819051406</v>
      </c>
      <c r="F1026" s="124">
        <v>0.72991094001371359</v>
      </c>
      <c r="G1026" s="124">
        <v>0.45671244484813345</v>
      </c>
      <c r="H1026" s="124">
        <v>0.34851220960786145</v>
      </c>
      <c r="I1026" s="124">
        <v>0.84053365042533668</v>
      </c>
      <c r="J1026" s="124">
        <v>0.37752439486872769</v>
      </c>
      <c r="K1026" s="54">
        <v>0.80145845160748341</v>
      </c>
      <c r="M1026" s="47">
        <v>24</v>
      </c>
      <c r="N1026" s="124" cm="1">
        <f t="array" ref="N1026:W1026">(TRANSPOSE(MMULT(幕後結果!$AB$37:$AK$46, TRANSPOSE(N25:W25))))</f>
        <v>-0.55112195167458666</v>
      </c>
      <c r="O1026" s="124">
        <v>0.18511840450554262</v>
      </c>
      <c r="P1026" s="124">
        <v>-0.43935796049607567</v>
      </c>
      <c r="Q1026" s="124">
        <v>-0.82076438384902073</v>
      </c>
      <c r="R1026" s="124">
        <v>-1.8086704286024264</v>
      </c>
      <c r="S1026" s="124">
        <v>-0.49420393701279847</v>
      </c>
      <c r="T1026" s="124">
        <v>1.0449700747622748</v>
      </c>
      <c r="U1026" s="124">
        <v>-1.4233494249346104</v>
      </c>
      <c r="V1026" s="124">
        <v>0.43014060004884958</v>
      </c>
      <c r="W1026" s="46">
        <v>-1.5925604044738702</v>
      </c>
    </row>
    <row r="1027" spans="1:23" ht="19">
      <c r="A1027" s="91">
        <v>25</v>
      </c>
      <c r="B1027" s="124">
        <v>0.50577428773981459</v>
      </c>
      <c r="C1027" s="124">
        <v>0.60505626159978942</v>
      </c>
      <c r="D1027" s="124">
        <v>0.91040079802395013</v>
      </c>
      <c r="E1027" s="124">
        <v>0.87669280156311102</v>
      </c>
      <c r="F1027" s="124">
        <v>0.26142924388268174</v>
      </c>
      <c r="G1027" s="124">
        <v>0.32046938440215622</v>
      </c>
      <c r="H1027" s="124">
        <v>0.70176932792387192</v>
      </c>
      <c r="I1027" s="124">
        <v>0.2029363095910397</v>
      </c>
      <c r="J1027" s="124">
        <v>0.44585417157458385</v>
      </c>
      <c r="K1027" s="54">
        <v>0.21417928845868084</v>
      </c>
      <c r="M1027" s="47">
        <v>25</v>
      </c>
      <c r="N1027" s="124" cm="1">
        <f t="array" ref="N1027:W1027">(TRANSPOSE(MMULT(幕後結果!$AB$37:$AK$46, TRANSPOSE(N26:W26))))</f>
        <v>8.1654936535360493E-3</v>
      </c>
      <c r="O1027" s="124">
        <v>-0.18661950621926424</v>
      </c>
      <c r="P1027" s="124">
        <v>-0.4568534874756397</v>
      </c>
      <c r="Q1027" s="124">
        <v>-1.065341060626837</v>
      </c>
      <c r="R1027" s="124">
        <v>-1.14772862489699</v>
      </c>
      <c r="S1027" s="124">
        <v>0.81826814325220676</v>
      </c>
      <c r="T1027" s="124">
        <v>-0.87775699008788055</v>
      </c>
      <c r="U1027" s="124">
        <v>-0.27028967115214059</v>
      </c>
      <c r="V1027" s="124">
        <v>2.4330613771967973</v>
      </c>
      <c r="W1027" s="46">
        <v>-0.59372045703026755</v>
      </c>
    </row>
    <row r="1028" spans="1:23" ht="19">
      <c r="A1028" s="91">
        <v>26</v>
      </c>
      <c r="B1028" s="124">
        <v>0.28471240590197988</v>
      </c>
      <c r="C1028" s="124">
        <v>0.42549161619494691</v>
      </c>
      <c r="D1028" s="124">
        <v>0.66850242334537513</v>
      </c>
      <c r="E1028" s="124">
        <v>0.582449463928564</v>
      </c>
      <c r="F1028" s="124">
        <v>0.18994377662193807</v>
      </c>
      <c r="G1028" s="124">
        <v>2.9176458516466663E-3</v>
      </c>
      <c r="H1028" s="124">
        <v>0.66254681006577365</v>
      </c>
      <c r="I1028" s="124">
        <v>0.99242156855228458</v>
      </c>
      <c r="J1028" s="124">
        <v>0.2095601713970916</v>
      </c>
      <c r="K1028" s="54">
        <v>0.14597823407915622</v>
      </c>
      <c r="M1028" s="47">
        <v>26</v>
      </c>
      <c r="N1028" s="124" cm="1">
        <f t="array" ref="N1028:W1028">(TRANSPOSE(MMULT(幕後結果!$AB$37:$AK$46, TRANSPOSE(N27:W27))))</f>
        <v>-0.58098278408946735</v>
      </c>
      <c r="O1028" s="124">
        <v>8.2292536674053712E-3</v>
      </c>
      <c r="P1028" s="124">
        <v>0.43944899020494965</v>
      </c>
      <c r="Q1028" s="124">
        <v>-1.2261284874755485</v>
      </c>
      <c r="R1028" s="124">
        <v>-0.31173991849066685</v>
      </c>
      <c r="S1028" s="124">
        <v>-0.62845251974360949</v>
      </c>
      <c r="T1028" s="124">
        <v>-0.77663112029528858</v>
      </c>
      <c r="U1028" s="124">
        <v>0.96636906322537286</v>
      </c>
      <c r="V1028" s="124">
        <v>-0.88370713290898861</v>
      </c>
      <c r="W1028" s="46">
        <v>0.46676132273070425</v>
      </c>
    </row>
    <row r="1029" spans="1:23" ht="19">
      <c r="A1029" s="91">
        <v>27</v>
      </c>
      <c r="B1029" s="124">
        <v>0.53448216477426924</v>
      </c>
      <c r="C1029" s="124">
        <v>0.27911246524580191</v>
      </c>
      <c r="D1029" s="124">
        <v>0.57256706703529892</v>
      </c>
      <c r="E1029" s="124">
        <v>0.17196198335853619</v>
      </c>
      <c r="F1029" s="124">
        <v>0.90443039797131886</v>
      </c>
      <c r="G1029" s="124">
        <v>0.43888284767769359</v>
      </c>
      <c r="H1029" s="124">
        <v>0.82521438598739549</v>
      </c>
      <c r="I1029" s="124">
        <v>0.24459698530283203</v>
      </c>
      <c r="J1029" s="124">
        <v>0.97946835828956824</v>
      </c>
      <c r="K1029" s="54">
        <v>6.1917536783751004E-2</v>
      </c>
      <c r="M1029" s="47">
        <v>27</v>
      </c>
      <c r="N1029" s="124" cm="1">
        <f t="array" ref="N1029:W1029">(TRANSPOSE(MMULT(幕後結果!$AB$37:$AK$46, TRANSPOSE(N28:W28))))</f>
        <v>-0.43035359339645263</v>
      </c>
      <c r="O1029" s="124">
        <v>0.13552380069072134</v>
      </c>
      <c r="P1029" s="124">
        <v>-1.2291875381308373</v>
      </c>
      <c r="Q1029" s="124">
        <v>-2.2694198114331412</v>
      </c>
      <c r="R1029" s="124">
        <v>-1.60811127535136</v>
      </c>
      <c r="S1029" s="124">
        <v>-0.48912694684296459</v>
      </c>
      <c r="T1029" s="124">
        <v>0.55066205190620576</v>
      </c>
      <c r="U1029" s="124">
        <v>-0.5762791038674393</v>
      </c>
      <c r="V1029" s="124">
        <v>1.4161523068637862</v>
      </c>
      <c r="W1029" s="46">
        <v>-1.4398141324476275</v>
      </c>
    </row>
    <row r="1030" spans="1:23" ht="19">
      <c r="A1030" s="91">
        <v>28</v>
      </c>
      <c r="B1030" s="124">
        <v>0.17174355217498549</v>
      </c>
      <c r="C1030" s="124">
        <v>0.84784690287932407</v>
      </c>
      <c r="D1030" s="124">
        <v>0.50219217773405855</v>
      </c>
      <c r="E1030" s="124">
        <v>0.76529288533898288</v>
      </c>
      <c r="F1030" s="124">
        <v>0.81690501952638117</v>
      </c>
      <c r="G1030" s="124">
        <v>2.7177387364817784E-2</v>
      </c>
      <c r="H1030" s="124">
        <v>0.3678929849806829</v>
      </c>
      <c r="I1030" s="124">
        <v>0.79908095337883012</v>
      </c>
      <c r="J1030" s="124">
        <v>0.26307790584631419</v>
      </c>
      <c r="K1030" s="54">
        <v>0.96093624711603409</v>
      </c>
      <c r="M1030" s="47">
        <v>28</v>
      </c>
      <c r="N1030" s="124" cm="1">
        <f t="array" ref="N1030:W1030">(TRANSPOSE(MMULT(幕後結果!$AB$37:$AK$46, TRANSPOSE(N29:W29))))</f>
        <v>-0.42459604224641112</v>
      </c>
      <c r="O1030" s="124">
        <v>1.6812847745799682</v>
      </c>
      <c r="P1030" s="124">
        <v>0.46076885202805806</v>
      </c>
      <c r="Q1030" s="124">
        <v>1.3199772660429372</v>
      </c>
      <c r="R1030" s="124">
        <v>0.86080113280991377</v>
      </c>
      <c r="S1030" s="124">
        <v>2.0435705915299835</v>
      </c>
      <c r="T1030" s="124">
        <v>0.62197584489592317</v>
      </c>
      <c r="U1030" s="124">
        <v>1.7681857137461772</v>
      </c>
      <c r="V1030" s="124">
        <v>0.40665189673439694</v>
      </c>
      <c r="W1030" s="46">
        <v>1.0165426179410197</v>
      </c>
    </row>
    <row r="1031" spans="1:23" ht="19">
      <c r="A1031" s="91">
        <v>29</v>
      </c>
      <c r="B1031" s="124">
        <v>0.75645776756391658</v>
      </c>
      <c r="C1031" s="124">
        <v>0.96236729522042186</v>
      </c>
      <c r="D1031" s="124">
        <v>0.65273680285044189</v>
      </c>
      <c r="E1031" s="124">
        <v>5.9109651815663078E-3</v>
      </c>
      <c r="F1031" s="124">
        <v>0.3592987547646227</v>
      </c>
      <c r="G1031" s="124">
        <v>0.78847345471127683</v>
      </c>
      <c r="H1031" s="124">
        <v>0.80428862085201325</v>
      </c>
      <c r="I1031" s="124">
        <v>0.16845315669583472</v>
      </c>
      <c r="J1031" s="124">
        <v>0.61100258619792802</v>
      </c>
      <c r="K1031" s="54">
        <v>0.40480209904499009</v>
      </c>
      <c r="M1031" s="47">
        <v>29</v>
      </c>
      <c r="N1031" s="124" cm="1">
        <f t="array" ref="N1031:W1031">(TRANSPOSE(MMULT(幕後結果!$AB$37:$AK$46, TRANSPOSE(N30:W30))))</f>
        <v>0.97489021907980955</v>
      </c>
      <c r="O1031" s="124">
        <v>0.11312997302317632</v>
      </c>
      <c r="P1031" s="124">
        <v>0.71486592178014274</v>
      </c>
      <c r="Q1031" s="124">
        <v>0.66038260219296796</v>
      </c>
      <c r="R1031" s="124">
        <v>-0.20586268413354158</v>
      </c>
      <c r="S1031" s="124">
        <v>-0.35386238768310962</v>
      </c>
      <c r="T1031" s="124">
        <v>-5.4482271732494481E-2</v>
      </c>
      <c r="U1031" s="124">
        <v>1.2580150308778859</v>
      </c>
      <c r="V1031" s="124">
        <v>0.21212772171737665</v>
      </c>
      <c r="W1031" s="46">
        <v>-0.27101913641319142</v>
      </c>
    </row>
    <row r="1032" spans="1:23" ht="19">
      <c r="A1032" s="91">
        <v>30</v>
      </c>
      <c r="B1032" s="124">
        <v>0.43232153327362077</v>
      </c>
      <c r="C1032" s="124">
        <v>0.66903170213221186</v>
      </c>
      <c r="D1032" s="124">
        <v>0.46029917901715223</v>
      </c>
      <c r="E1032" s="124">
        <v>0.65166833709703464</v>
      </c>
      <c r="F1032" s="124">
        <v>0.32216370762207869</v>
      </c>
      <c r="G1032" s="124">
        <v>3.1812465678088264E-2</v>
      </c>
      <c r="H1032" s="124">
        <v>4.3858929929428969E-2</v>
      </c>
      <c r="I1032" s="124">
        <v>0.93821506016829725</v>
      </c>
      <c r="J1032" s="124">
        <v>5.3203163304363255E-2</v>
      </c>
      <c r="K1032" s="54">
        <v>0.10766706263498893</v>
      </c>
      <c r="M1032" s="47">
        <v>30</v>
      </c>
      <c r="N1032" s="124" cm="1">
        <f t="array" ref="N1032:W1032">(TRANSPOSE(MMULT(幕後結果!$AB$37:$AK$46, TRANSPOSE(N31:W31))))</f>
        <v>-0.42007061484194164</v>
      </c>
      <c r="O1032" s="124">
        <v>0.51878546729530062</v>
      </c>
      <c r="P1032" s="124">
        <v>-8.635193343572499E-2</v>
      </c>
      <c r="Q1032" s="124">
        <v>-0.8195851149502662</v>
      </c>
      <c r="R1032" s="124">
        <v>-1.15252929416087</v>
      </c>
      <c r="S1032" s="124">
        <v>-1.1623818209155612</v>
      </c>
      <c r="T1032" s="124">
        <v>-0.43511383419920407</v>
      </c>
      <c r="U1032" s="124">
        <v>-0.29062422311885661</v>
      </c>
      <c r="V1032" s="124">
        <v>-7.9498044835774703E-2</v>
      </c>
      <c r="W1032" s="46">
        <v>0.26383171016427703</v>
      </c>
    </row>
    <row r="1033" spans="1:23" ht="19">
      <c r="A1033" s="91">
        <v>31</v>
      </c>
      <c r="B1033" s="124">
        <v>0.99681711279590823</v>
      </c>
      <c r="C1033" s="124">
        <v>0.15138821105731415</v>
      </c>
      <c r="D1033" s="124">
        <v>0.58921994158204249</v>
      </c>
      <c r="E1033" s="124">
        <v>0.34368573712951456</v>
      </c>
      <c r="F1033" s="124">
        <v>0.45150220731830881</v>
      </c>
      <c r="G1033" s="124">
        <v>0.55232936520292397</v>
      </c>
      <c r="H1033" s="124">
        <v>0.5087013077136664</v>
      </c>
      <c r="I1033" s="124">
        <v>0.48130079296090944</v>
      </c>
      <c r="J1033" s="124">
        <v>0.38552244105141331</v>
      </c>
      <c r="K1033" s="54">
        <v>0.6097384863563402</v>
      </c>
      <c r="M1033" s="47">
        <v>31</v>
      </c>
      <c r="N1033" s="124" cm="1">
        <f t="array" ref="N1033:W1033">(TRANSPOSE(MMULT(幕後結果!$AB$37:$AK$46, TRANSPOSE(N32:W32))))</f>
        <v>-1.3328533625857901</v>
      </c>
      <c r="O1033" s="124">
        <v>0.19279717321569301</v>
      </c>
      <c r="P1033" s="124">
        <v>0.95467366460657643</v>
      </c>
      <c r="Q1033" s="124">
        <v>7.911780845155808E-2</v>
      </c>
      <c r="R1033" s="124">
        <v>1.8091094301419666</v>
      </c>
      <c r="S1033" s="124">
        <v>-0.55243454305582529</v>
      </c>
      <c r="T1033" s="124">
        <v>1.2630838489213994</v>
      </c>
      <c r="U1033" s="124">
        <v>0.94485102048293534</v>
      </c>
      <c r="V1033" s="124">
        <v>-1.3245522394563993</v>
      </c>
      <c r="W1033" s="46">
        <v>1.0564490395063675</v>
      </c>
    </row>
    <row r="1034" spans="1:23" ht="19">
      <c r="A1034" s="91">
        <v>32</v>
      </c>
      <c r="B1034" s="124">
        <v>0.93480420775672135</v>
      </c>
      <c r="C1034" s="124">
        <v>0.72218130664262259</v>
      </c>
      <c r="D1034" s="124">
        <v>0.42024480064842473</v>
      </c>
      <c r="E1034" s="124">
        <v>0.68398028641162201</v>
      </c>
      <c r="F1034" s="124">
        <v>0.75874751782439609</v>
      </c>
      <c r="G1034" s="124">
        <v>0.78544060477403921</v>
      </c>
      <c r="H1034" s="124">
        <v>0.47674888683959504</v>
      </c>
      <c r="I1034" s="124">
        <v>0.76547422943195031</v>
      </c>
      <c r="J1034" s="124">
        <v>0.15338213131288603</v>
      </c>
      <c r="K1034" s="54">
        <v>0.85973871724103623</v>
      </c>
      <c r="M1034" s="47">
        <v>32</v>
      </c>
      <c r="N1034" s="124" cm="1">
        <f t="array" ref="N1034:W1034">(TRANSPOSE(MMULT(幕後結果!$AB$37:$AK$46, TRANSPOSE(N33:W33))))</f>
        <v>-1.4269878170339862</v>
      </c>
      <c r="O1034" s="124">
        <v>-0.13140053856830061</v>
      </c>
      <c r="P1034" s="124">
        <v>-0.76458960396988807</v>
      </c>
      <c r="Q1034" s="124">
        <v>-0.66767092368316527</v>
      </c>
      <c r="R1034" s="124">
        <v>0.87447261226832151</v>
      </c>
      <c r="S1034" s="124">
        <v>-1.4723191421049668</v>
      </c>
      <c r="T1034" s="124">
        <v>1.8905252549848646</v>
      </c>
      <c r="U1034" s="124">
        <v>0.67349536656774323</v>
      </c>
      <c r="V1034" s="124">
        <v>-1.7642120723972812</v>
      </c>
      <c r="W1034" s="46">
        <v>-1.2250961835640153</v>
      </c>
    </row>
    <row r="1035" spans="1:23" ht="19">
      <c r="A1035" s="91">
        <v>33</v>
      </c>
      <c r="B1035" s="124">
        <v>0.70810222866993411</v>
      </c>
      <c r="C1035" s="124">
        <v>0.73547266629634889</v>
      </c>
      <c r="D1035" s="124">
        <v>5.4448260697837148E-2</v>
      </c>
      <c r="E1035" s="124">
        <v>0.34850734689193463</v>
      </c>
      <c r="F1035" s="124">
        <v>0.74514930234456922</v>
      </c>
      <c r="G1035" s="124">
        <v>0.39254847830603845</v>
      </c>
      <c r="H1035" s="124">
        <v>0.87251276157382707</v>
      </c>
      <c r="I1035" s="124">
        <v>0.52538693550486459</v>
      </c>
      <c r="J1035" s="124">
        <v>0.86653967340105242</v>
      </c>
      <c r="K1035" s="54">
        <v>0.99054307029420774</v>
      </c>
      <c r="M1035" s="47">
        <v>33</v>
      </c>
      <c r="N1035" s="124" cm="1">
        <f t="array" ref="N1035:W1035">(TRANSPOSE(MMULT(幕後結果!$AB$37:$AK$46, TRANSPOSE(N34:W34))))</f>
        <v>1.8571736911594849</v>
      </c>
      <c r="O1035" s="124">
        <v>-1.2413797907862394</v>
      </c>
      <c r="P1035" s="124">
        <v>0.88701008686976701</v>
      </c>
      <c r="Q1035" s="124">
        <v>1.2686056193249668</v>
      </c>
      <c r="R1035" s="124">
        <v>-0.44591504403989912</v>
      </c>
      <c r="S1035" s="124">
        <v>-0.32104877990292313</v>
      </c>
      <c r="T1035" s="124">
        <v>-1.1317141615383095</v>
      </c>
      <c r="U1035" s="124">
        <v>-0.57283290485082783</v>
      </c>
      <c r="V1035" s="124">
        <v>0.80434398986215117</v>
      </c>
      <c r="W1035" s="46">
        <v>-0.69991126509919055</v>
      </c>
    </row>
    <row r="1036" spans="1:23" ht="19">
      <c r="A1036" s="91">
        <v>34</v>
      </c>
      <c r="B1036" s="124">
        <v>0.94185724367879486</v>
      </c>
      <c r="C1036" s="124">
        <v>0.3865713866550704</v>
      </c>
      <c r="D1036" s="124">
        <v>0.90689890755886515</v>
      </c>
      <c r="E1036" s="124">
        <v>0.21585522361642617</v>
      </c>
      <c r="F1036" s="124">
        <v>0.72927964812101065</v>
      </c>
      <c r="G1036" s="124">
        <v>0.36520135332237458</v>
      </c>
      <c r="H1036" s="124">
        <v>8.786373081935972E-3</v>
      </c>
      <c r="I1036" s="124">
        <v>0.25133713246609934</v>
      </c>
      <c r="J1036" s="124">
        <v>0.48307664105768455</v>
      </c>
      <c r="K1036" s="54">
        <v>0.87399264262436538</v>
      </c>
      <c r="M1036" s="47">
        <v>34</v>
      </c>
      <c r="N1036" s="124" cm="1">
        <f t="array" ref="N1036:W1036">(TRANSPOSE(MMULT(幕後結果!$AB$37:$AK$46, TRANSPOSE(N35:W35))))</f>
        <v>2.0469200648559638</v>
      </c>
      <c r="O1036" s="124">
        <v>-0.92532221701459538</v>
      </c>
      <c r="P1036" s="124">
        <v>1.1853905853774451</v>
      </c>
      <c r="Q1036" s="124">
        <v>0.5846947355513854</v>
      </c>
      <c r="R1036" s="124">
        <v>0.34983520963574516</v>
      </c>
      <c r="S1036" s="124">
        <v>0.61167322728574669</v>
      </c>
      <c r="T1036" s="124">
        <v>-1.3916286663541917</v>
      </c>
      <c r="U1036" s="124">
        <v>1.0010702265116354</v>
      </c>
      <c r="V1036" s="124">
        <v>-3.3204891823052529E-2</v>
      </c>
      <c r="W1036" s="46">
        <v>1.2995773338228984</v>
      </c>
    </row>
    <row r="1037" spans="1:23" ht="19">
      <c r="A1037" s="91">
        <v>35</v>
      </c>
      <c r="B1037" s="124">
        <v>0.31634344290943117</v>
      </c>
      <c r="C1037" s="124">
        <v>0.76812742701664805</v>
      </c>
      <c r="D1037" s="124">
        <v>0.55715962350788906</v>
      </c>
      <c r="E1037" s="124">
        <v>0.4966052374496932</v>
      </c>
      <c r="F1037" s="124">
        <v>0.32675595117717027</v>
      </c>
      <c r="G1037" s="124">
        <v>0.10642159801193918</v>
      </c>
      <c r="H1037" s="124">
        <v>0.35648152659413457</v>
      </c>
      <c r="I1037" s="124">
        <v>0.83306026021645252</v>
      </c>
      <c r="J1037" s="124">
        <v>0.42141121213231214</v>
      </c>
      <c r="K1037" s="54">
        <v>0.94555042943530809</v>
      </c>
      <c r="M1037" s="47">
        <v>35</v>
      </c>
      <c r="N1037" s="124" cm="1">
        <f t="array" ref="N1037:W1037">(TRANSPOSE(MMULT(幕後結果!$AB$37:$AK$46, TRANSPOSE(N36:W36))))</f>
        <v>-0.36058862831461813</v>
      </c>
      <c r="O1037" s="124">
        <v>0.62108812949201153</v>
      </c>
      <c r="P1037" s="124">
        <v>-0.78093076471236578</v>
      </c>
      <c r="Q1037" s="124">
        <v>-1.3772258319744994</v>
      </c>
      <c r="R1037" s="124">
        <v>0.21636153790362705</v>
      </c>
      <c r="S1037" s="124">
        <v>0.24542213602357393</v>
      </c>
      <c r="T1037" s="124">
        <v>0.23719383230965904</v>
      </c>
      <c r="U1037" s="124">
        <v>-0.73159244635491638</v>
      </c>
      <c r="V1037" s="124">
        <v>1.735698183646021</v>
      </c>
      <c r="W1037" s="46">
        <v>0.49074908474317308</v>
      </c>
    </row>
    <row r="1038" spans="1:23" ht="19">
      <c r="A1038" s="91">
        <v>36</v>
      </c>
      <c r="B1038" s="124">
        <v>0.79096780933227206</v>
      </c>
      <c r="C1038" s="124">
        <v>0.75561662373997551</v>
      </c>
      <c r="D1038" s="124">
        <v>0.80776031898064571</v>
      </c>
      <c r="E1038" s="124">
        <v>0.44803936510207221</v>
      </c>
      <c r="F1038" s="124">
        <v>0.53628194030076459</v>
      </c>
      <c r="G1038" s="124">
        <v>0.92307516732165285</v>
      </c>
      <c r="H1038" s="124">
        <v>0.91350296377439055</v>
      </c>
      <c r="I1038" s="124">
        <v>0.41292495978051225</v>
      </c>
      <c r="J1038" s="124">
        <v>5.0508958976038798E-2</v>
      </c>
      <c r="K1038" s="54">
        <v>0.95210597313198564</v>
      </c>
      <c r="M1038" s="47">
        <v>36</v>
      </c>
      <c r="N1038" s="124" cm="1">
        <f t="array" ref="N1038:W1038">(TRANSPOSE(MMULT(幕後結果!$AB$37:$AK$46, TRANSPOSE(N37:W37))))</f>
        <v>-0.79372189299246199</v>
      </c>
      <c r="O1038" s="124">
        <v>0.45343843100039</v>
      </c>
      <c r="P1038" s="124">
        <v>0.89951711660091294</v>
      </c>
      <c r="Q1038" s="124">
        <v>0.85462548071739897</v>
      </c>
      <c r="R1038" s="124">
        <v>0.34899728230251303</v>
      </c>
      <c r="S1038" s="124">
        <v>0.67908838215222567</v>
      </c>
      <c r="T1038" s="124">
        <v>6.758573184822228E-2</v>
      </c>
      <c r="U1038" s="124">
        <v>0.96905896718834916</v>
      </c>
      <c r="V1038" s="124">
        <v>-0.15428727975945844</v>
      </c>
      <c r="W1038" s="46">
        <v>-0.38064962757610266</v>
      </c>
    </row>
    <row r="1039" spans="1:23" ht="19">
      <c r="A1039" s="91">
        <v>37</v>
      </c>
      <c r="B1039" s="124">
        <v>0.62550014372688212</v>
      </c>
      <c r="C1039" s="124">
        <v>0.44626004521163476</v>
      </c>
      <c r="D1039" s="124">
        <v>0.64925093960741243</v>
      </c>
      <c r="E1039" s="124">
        <v>0.85966312153787849</v>
      </c>
      <c r="F1039" s="124">
        <v>1.4737514076073044E-2</v>
      </c>
      <c r="G1039" s="124">
        <v>0.21684312432727992</v>
      </c>
      <c r="H1039" s="124">
        <v>0.54890484792854366</v>
      </c>
      <c r="I1039" s="124">
        <v>0.41441299378272212</v>
      </c>
      <c r="J1039" s="124">
        <v>0.8964042910288017</v>
      </c>
      <c r="K1039" s="54">
        <v>0.19931417350770597</v>
      </c>
      <c r="M1039" s="47">
        <v>37</v>
      </c>
      <c r="N1039" s="124" cm="1">
        <f t="array" ref="N1039:W1039">(TRANSPOSE(MMULT(幕後結果!$AB$37:$AK$46, TRANSPOSE(N38:W38))))</f>
        <v>1.0370443562393938</v>
      </c>
      <c r="O1039" s="124">
        <v>-7.8892977664528297E-2</v>
      </c>
      <c r="P1039" s="124">
        <v>-2.2595950716491195</v>
      </c>
      <c r="Q1039" s="124">
        <v>-0.87824232137881064</v>
      </c>
      <c r="R1039" s="124">
        <v>-0.15815209916086487</v>
      </c>
      <c r="S1039" s="124">
        <v>-0.22988397437922237</v>
      </c>
      <c r="T1039" s="124">
        <v>0.62193702769142234</v>
      </c>
      <c r="U1039" s="124">
        <v>-1.1584331227523217</v>
      </c>
      <c r="V1039" s="124">
        <v>-7.5271514087505764E-2</v>
      </c>
      <c r="W1039" s="46">
        <v>-0.73067416347219516</v>
      </c>
    </row>
    <row r="1040" spans="1:23" ht="19">
      <c r="A1040" s="91">
        <v>38</v>
      </c>
      <c r="B1040" s="124">
        <v>0.61122022011634725</v>
      </c>
      <c r="C1040" s="124">
        <v>0.45829687088705984</v>
      </c>
      <c r="D1040" s="124">
        <v>0.36295605917523277</v>
      </c>
      <c r="E1040" s="124">
        <v>0.56628935225181065</v>
      </c>
      <c r="F1040" s="124">
        <v>0.99188329711438561</v>
      </c>
      <c r="G1040" s="124">
        <v>0.92843084761517725</v>
      </c>
      <c r="H1040" s="124">
        <v>0.43998552505991761</v>
      </c>
      <c r="I1040" s="124">
        <v>0.97944481601869526</v>
      </c>
      <c r="J1040" s="124">
        <v>0.27662432632839806</v>
      </c>
      <c r="K1040" s="54">
        <v>8.8873665420904802E-2</v>
      </c>
      <c r="M1040" s="47">
        <v>38</v>
      </c>
      <c r="N1040" s="124" cm="1">
        <f t="array" ref="N1040:W1040">(TRANSPOSE(MMULT(幕後結果!$AB$37:$AK$46, TRANSPOSE(N39:W39))))</f>
        <v>-2.1961424588775671</v>
      </c>
      <c r="O1040" s="124">
        <v>-1.4780658612099078</v>
      </c>
      <c r="P1040" s="124">
        <v>-2.4503338980424214</v>
      </c>
      <c r="Q1040" s="124">
        <v>-2.0133991141729615</v>
      </c>
      <c r="R1040" s="124">
        <v>0.86445129344700256</v>
      </c>
      <c r="S1040" s="124">
        <v>-0.13628005782694125</v>
      </c>
      <c r="T1040" s="124">
        <v>-0.40232074584954813</v>
      </c>
      <c r="U1040" s="124">
        <v>-0.85963451348217634</v>
      </c>
      <c r="V1040" s="124">
        <v>0.38308418180015713</v>
      </c>
      <c r="W1040" s="46">
        <v>0.40520062145075869</v>
      </c>
    </row>
    <row r="1041" spans="1:23" ht="19">
      <c r="A1041" s="91">
        <v>39</v>
      </c>
      <c r="B1041" s="124">
        <v>0.34543659547119554</v>
      </c>
      <c r="C1041" s="124">
        <v>0.56678839528617275</v>
      </c>
      <c r="D1041" s="124">
        <v>0.52924376087760283</v>
      </c>
      <c r="E1041" s="124">
        <v>0.28637403271038453</v>
      </c>
      <c r="F1041" s="124">
        <v>6.8678073689284691E-2</v>
      </c>
      <c r="G1041" s="124">
        <v>0.77930612876950112</v>
      </c>
      <c r="H1041" s="124">
        <v>0.60581507239832999</v>
      </c>
      <c r="I1041" s="124">
        <v>0.98860891328077649</v>
      </c>
      <c r="J1041" s="124">
        <v>0.66116813121953522</v>
      </c>
      <c r="K1041" s="54">
        <v>0.53234460314467569</v>
      </c>
      <c r="M1041" s="47">
        <v>39</v>
      </c>
      <c r="N1041" s="124" cm="1">
        <f t="array" ref="N1041:W1041">(TRANSPOSE(MMULT(幕後結果!$AB$37:$AK$46, TRANSPOSE(N40:W40))))</f>
        <v>-1.2711489644435869</v>
      </c>
      <c r="O1041" s="124">
        <v>-1.0555348607159496</v>
      </c>
      <c r="P1041" s="124">
        <v>-0.51562277399897882</v>
      </c>
      <c r="Q1041" s="124">
        <v>-0.64126184154344479</v>
      </c>
      <c r="R1041" s="124">
        <v>-0.77887340742942901</v>
      </c>
      <c r="S1041" s="124">
        <v>0.79317842390296089</v>
      </c>
      <c r="T1041" s="124">
        <v>-0.67875827668306554</v>
      </c>
      <c r="U1041" s="124">
        <v>-1.4786532484075918</v>
      </c>
      <c r="V1041" s="124">
        <v>0.36127191342383169</v>
      </c>
      <c r="W1041" s="46">
        <v>-0.63230678034111132</v>
      </c>
    </row>
    <row r="1042" spans="1:23" ht="19">
      <c r="A1042" s="91">
        <v>40</v>
      </c>
      <c r="B1042" s="124">
        <v>7.4343959191438325E-2</v>
      </c>
      <c r="C1042" s="124">
        <v>0.76267311515456226</v>
      </c>
      <c r="D1042" s="124">
        <v>0.42758974102995095</v>
      </c>
      <c r="E1042" s="124">
        <v>0.26790420648533431</v>
      </c>
      <c r="F1042" s="124">
        <v>0.79836389088254078</v>
      </c>
      <c r="G1042" s="124">
        <v>0.71082326504666549</v>
      </c>
      <c r="H1042" s="124">
        <v>0.28288408190844505</v>
      </c>
      <c r="I1042" s="124">
        <v>0.99078329284332223</v>
      </c>
      <c r="J1042" s="124">
        <v>0.26894852019900473</v>
      </c>
      <c r="K1042" s="54">
        <v>0.88310330286138861</v>
      </c>
      <c r="M1042" s="47">
        <v>40</v>
      </c>
      <c r="N1042" s="124" cm="1">
        <f t="array" ref="N1042:W1042">(TRANSPOSE(MMULT(幕後結果!$AB$37:$AK$46, TRANSPOSE(N41:W41))))</f>
        <v>0.36587572071495816</v>
      </c>
      <c r="O1042" s="124">
        <v>1.1594558330123523</v>
      </c>
      <c r="P1042" s="124">
        <v>1.143938101154844</v>
      </c>
      <c r="Q1042" s="124">
        <v>1.9080929442778007</v>
      </c>
      <c r="R1042" s="124">
        <v>-0.99741568407050973</v>
      </c>
      <c r="S1042" s="124">
        <v>1.0638199399326274</v>
      </c>
      <c r="T1042" s="124">
        <v>-7.6461488660240662E-2</v>
      </c>
      <c r="U1042" s="124">
        <v>1.1402113765296109</v>
      </c>
      <c r="V1042" s="124">
        <v>0.49100714706946441</v>
      </c>
      <c r="W1042" s="46">
        <v>0.87700770549032925</v>
      </c>
    </row>
    <row r="1043" spans="1:23" ht="19">
      <c r="A1043" s="91">
        <v>41</v>
      </c>
      <c r="B1043" s="124">
        <v>0.56805844113371595</v>
      </c>
      <c r="C1043" s="124">
        <v>0.18153786328814325</v>
      </c>
      <c r="D1043" s="124">
        <v>0.25767310564832147</v>
      </c>
      <c r="E1043" s="124">
        <v>1.4265641408058194E-2</v>
      </c>
      <c r="F1043" s="124">
        <v>0.64244872471218817</v>
      </c>
      <c r="G1043" s="124">
        <v>0.89111256123568627</v>
      </c>
      <c r="H1043" s="124">
        <v>0.50866639086509213</v>
      </c>
      <c r="I1043" s="124">
        <v>0.22236951214768452</v>
      </c>
      <c r="J1043" s="124">
        <v>0.69036352817353741</v>
      </c>
      <c r="K1043" s="54">
        <v>6.0168112863236978E-2</v>
      </c>
      <c r="M1043" s="47">
        <v>41</v>
      </c>
      <c r="N1043" s="124" cm="1">
        <f t="array" ref="N1043:W1043">(TRANSPOSE(MMULT(幕後結果!$AB$37:$AK$46, TRANSPOSE(N42:W42))))</f>
        <v>-1.2585833176690451</v>
      </c>
      <c r="O1043" s="124">
        <v>-1.0821157277113758</v>
      </c>
      <c r="P1043" s="124">
        <v>-1.0486498165732114</v>
      </c>
      <c r="Q1043" s="124">
        <v>-0.5891304643780424</v>
      </c>
      <c r="R1043" s="124">
        <v>-0.53568973938563913</v>
      </c>
      <c r="S1043" s="124">
        <v>-0.19960831402525278</v>
      </c>
      <c r="T1043" s="124">
        <v>-1.8201296444776709</v>
      </c>
      <c r="U1043" s="124">
        <v>-2.4078935671159574</v>
      </c>
      <c r="V1043" s="124">
        <v>-0.95361900581646197</v>
      </c>
      <c r="W1043" s="46">
        <v>-1.2916410224874055</v>
      </c>
    </row>
    <row r="1044" spans="1:23" ht="19">
      <c r="A1044" s="91">
        <v>42</v>
      </c>
      <c r="B1044" s="124">
        <v>0.5215444119582946</v>
      </c>
      <c r="C1044" s="124">
        <v>0.1764152080563941</v>
      </c>
      <c r="D1044" s="124">
        <v>0.68451422481718316</v>
      </c>
      <c r="E1044" s="124">
        <v>0.16436787212201054</v>
      </c>
      <c r="F1044" s="124">
        <v>0.29548011874467162</v>
      </c>
      <c r="G1044" s="124">
        <v>0.22300977173693792</v>
      </c>
      <c r="H1044" s="124">
        <v>0.56393917932234894</v>
      </c>
      <c r="I1044" s="124">
        <v>0.35364991252967148</v>
      </c>
      <c r="J1044" s="124">
        <v>7.1302561714714052E-2</v>
      </c>
      <c r="K1044" s="54">
        <v>0.18716972659416586</v>
      </c>
      <c r="M1044" s="47">
        <v>42</v>
      </c>
      <c r="N1044" s="124" cm="1">
        <f t="array" ref="N1044:W1044">(TRANSPOSE(MMULT(幕後結果!$AB$37:$AK$46, TRANSPOSE(N43:W43))))</f>
        <v>0.42620813611705527</v>
      </c>
      <c r="O1044" s="124">
        <v>1.9408280712877573</v>
      </c>
      <c r="P1044" s="124">
        <v>1.4844988414014177</v>
      </c>
      <c r="Q1044" s="124">
        <v>2.3790690445613834</v>
      </c>
      <c r="R1044" s="124">
        <v>-0.41450379023937689</v>
      </c>
      <c r="S1044" s="124">
        <v>-0.37315279797330769</v>
      </c>
      <c r="T1044" s="124">
        <v>1.5238279576977951</v>
      </c>
      <c r="U1044" s="124">
        <v>0.86510011977432755</v>
      </c>
      <c r="V1044" s="124">
        <v>-0.54104171858246564</v>
      </c>
      <c r="W1044" s="46">
        <v>1.1104502929335358</v>
      </c>
    </row>
    <row r="1045" spans="1:23" ht="19">
      <c r="A1045" s="91">
        <v>43</v>
      </c>
      <c r="B1045" s="124">
        <v>0.16967079366813609</v>
      </c>
      <c r="C1045" s="124">
        <v>0.79329402537656235</v>
      </c>
      <c r="D1045" s="124">
        <v>0.84152197189489919</v>
      </c>
      <c r="E1045" s="124">
        <v>0.65046236223105036</v>
      </c>
      <c r="F1045" s="124">
        <v>5.3213979635101438E-2</v>
      </c>
      <c r="G1045" s="124">
        <v>0.90192498664034848</v>
      </c>
      <c r="H1045" s="124">
        <v>0.21007048979399201</v>
      </c>
      <c r="I1045" s="124">
        <v>0.60488716242832252</v>
      </c>
      <c r="J1045" s="124">
        <v>0.95052523443315096</v>
      </c>
      <c r="K1045" s="54">
        <v>0.26701002250577122</v>
      </c>
      <c r="M1045" s="47">
        <v>43</v>
      </c>
      <c r="N1045" s="124" cm="1">
        <f t="array" ref="N1045:W1045">(TRANSPOSE(MMULT(幕後結果!$AB$37:$AK$46, TRANSPOSE(N44:W44))))</f>
        <v>1.2674258724020968</v>
      </c>
      <c r="O1045" s="124">
        <v>-0.18623315266210066</v>
      </c>
      <c r="P1045" s="124">
        <v>-0.24885175345465721</v>
      </c>
      <c r="Q1045" s="124">
        <v>-1.161112595137582</v>
      </c>
      <c r="R1045" s="124">
        <v>0.78081873701952409</v>
      </c>
      <c r="S1045" s="124">
        <v>0.41914712138061616</v>
      </c>
      <c r="T1045" s="124">
        <v>9.980648094543576E-4</v>
      </c>
      <c r="U1045" s="124">
        <v>-0.34155519655056493</v>
      </c>
      <c r="V1045" s="124">
        <v>0.54235888692276979</v>
      </c>
      <c r="W1045" s="46">
        <v>0.29289865045521962</v>
      </c>
    </row>
    <row r="1046" spans="1:23" ht="19">
      <c r="A1046" s="91">
        <v>44</v>
      </c>
      <c r="B1046" s="124">
        <v>0.16490317055153936</v>
      </c>
      <c r="C1046" s="124">
        <v>0.47873934489000569</v>
      </c>
      <c r="D1046" s="124">
        <v>0.82755976749673987</v>
      </c>
      <c r="E1046" s="124">
        <v>0.3364573329827687</v>
      </c>
      <c r="F1046" s="124">
        <v>0.27890065222607752</v>
      </c>
      <c r="G1046" s="124">
        <v>8.241785745182173E-2</v>
      </c>
      <c r="H1046" s="124">
        <v>0.48594053352626787</v>
      </c>
      <c r="I1046" s="124">
        <v>0.38788886363875608</v>
      </c>
      <c r="J1046" s="124">
        <v>0.95555816026964835</v>
      </c>
      <c r="K1046" s="54">
        <v>0.14166221923235089</v>
      </c>
      <c r="M1046" s="47">
        <v>44</v>
      </c>
      <c r="N1046" s="124" cm="1">
        <f t="array" ref="N1046:W1046">(TRANSPOSE(MMULT(幕後結果!$AB$37:$AK$46, TRANSPOSE(N45:W45))))</f>
        <v>1.6804848235102567</v>
      </c>
      <c r="O1046" s="124">
        <v>-0.11306515354835669</v>
      </c>
      <c r="P1046" s="124">
        <v>-0.92630216770389262</v>
      </c>
      <c r="Q1046" s="124">
        <v>0.4547029245794626</v>
      </c>
      <c r="R1046" s="124">
        <v>0.22027509071756041</v>
      </c>
      <c r="S1046" s="124">
        <v>-1.1312695606067256</v>
      </c>
      <c r="T1046" s="124">
        <v>0.8077595328004703</v>
      </c>
      <c r="U1046" s="124">
        <v>0.88848922611624648</v>
      </c>
      <c r="V1046" s="124">
        <v>0.15922607776633746</v>
      </c>
      <c r="W1046" s="46">
        <v>8.7673315544216285E-2</v>
      </c>
    </row>
    <row r="1047" spans="1:23" ht="19">
      <c r="A1047" s="91">
        <v>45</v>
      </c>
      <c r="B1047" s="124">
        <v>0.63583618938002395</v>
      </c>
      <c r="C1047" s="124">
        <v>0.45028346107000283</v>
      </c>
      <c r="D1047" s="124">
        <v>0.16296772166847573</v>
      </c>
      <c r="E1047" s="124">
        <v>0.51023639240729302</v>
      </c>
      <c r="F1047" s="124">
        <v>0.98758038368869516</v>
      </c>
      <c r="G1047" s="124">
        <v>0.19332726603572081</v>
      </c>
      <c r="H1047" s="124">
        <v>0.55257076149552464</v>
      </c>
      <c r="I1047" s="124">
        <v>0.13101302610220378</v>
      </c>
      <c r="J1047" s="124">
        <v>0.67922820108557747</v>
      </c>
      <c r="K1047" s="54">
        <v>0.8859070259474251</v>
      </c>
      <c r="M1047" s="47">
        <v>45</v>
      </c>
      <c r="N1047" s="124" cm="1">
        <f t="array" ref="N1047:W1047">(TRANSPOSE(MMULT(幕後結果!$AB$37:$AK$46, TRANSPOSE(N46:W46))))</f>
        <v>-1.5172151133832283</v>
      </c>
      <c r="O1047" s="124">
        <v>-1.0329670515284022</v>
      </c>
      <c r="P1047" s="124">
        <v>-1.0303725034024986</v>
      </c>
      <c r="Q1047" s="124">
        <v>-0.51761017555291877</v>
      </c>
      <c r="R1047" s="124">
        <v>-0.3512392743739155</v>
      </c>
      <c r="S1047" s="124">
        <v>-1.0489703241915249</v>
      </c>
      <c r="T1047" s="124">
        <v>0.36034461468595785</v>
      </c>
      <c r="U1047" s="124">
        <v>-1.2008426807358772</v>
      </c>
      <c r="V1047" s="124">
        <v>0.69745127020546704</v>
      </c>
      <c r="W1047" s="46">
        <v>-0.40363800606880906</v>
      </c>
    </row>
    <row r="1048" spans="1:23" ht="19">
      <c r="A1048" s="91">
        <v>46</v>
      </c>
      <c r="B1048" s="124">
        <v>0.65885926236310888</v>
      </c>
      <c r="C1048" s="124">
        <v>0.78441833665952077</v>
      </c>
      <c r="D1048" s="124">
        <v>0.43485369696702136</v>
      </c>
      <c r="E1048" s="124">
        <v>0.19595622088525921</v>
      </c>
      <c r="F1048" s="124">
        <v>4.5300688963432867E-2</v>
      </c>
      <c r="G1048" s="124">
        <v>0.32326543567176769</v>
      </c>
      <c r="H1048" s="124">
        <v>9.4472728809202655E-2</v>
      </c>
      <c r="I1048" s="124">
        <v>0.66797366494369115</v>
      </c>
      <c r="J1048" s="124">
        <v>6.9699042440207304E-2</v>
      </c>
      <c r="K1048" s="54">
        <v>0.43510685870306842</v>
      </c>
      <c r="M1048" s="47">
        <v>46</v>
      </c>
      <c r="N1048" s="124" cm="1">
        <f t="array" ref="N1048:W1048">(TRANSPOSE(MMULT(幕後結果!$AB$37:$AK$46, TRANSPOSE(N47:W47))))</f>
        <v>0.52608651629776115</v>
      </c>
      <c r="O1048" s="124">
        <v>0.80687290669574463</v>
      </c>
      <c r="P1048" s="124">
        <v>1.7036275688686171</v>
      </c>
      <c r="Q1048" s="124">
        <v>-0.22235355789490008</v>
      </c>
      <c r="R1048" s="124">
        <v>2.7122491121177159</v>
      </c>
      <c r="S1048" s="124">
        <v>0.42918440312791306</v>
      </c>
      <c r="T1048" s="124">
        <v>-0.8415216794212369</v>
      </c>
      <c r="U1048" s="124">
        <v>1.3312356619326147</v>
      </c>
      <c r="V1048" s="124">
        <v>-1.3125617521742822E-2</v>
      </c>
      <c r="W1048" s="46">
        <v>-0.22657344622034348</v>
      </c>
    </row>
    <row r="1049" spans="1:23" ht="19">
      <c r="A1049" s="91">
        <v>47</v>
      </c>
      <c r="B1049" s="124">
        <v>0.46411719827260889</v>
      </c>
      <c r="C1049" s="124">
        <v>0.52346625637735156</v>
      </c>
      <c r="D1049" s="124">
        <v>0.91342697481097623</v>
      </c>
      <c r="E1049" s="124">
        <v>0.52696869442951799</v>
      </c>
      <c r="F1049" s="124">
        <v>0.83679345672395899</v>
      </c>
      <c r="G1049" s="124">
        <v>0.88995851931407755</v>
      </c>
      <c r="H1049" s="124">
        <v>0.49685599658790625</v>
      </c>
      <c r="I1049" s="124">
        <v>0.48144534135639683</v>
      </c>
      <c r="J1049" s="124">
        <v>0.94748664144264128</v>
      </c>
      <c r="K1049" s="54">
        <v>0.61798267902742565</v>
      </c>
      <c r="M1049" s="47">
        <v>47</v>
      </c>
      <c r="N1049" s="124" cm="1">
        <f t="array" ref="N1049:W1049">(TRANSPOSE(MMULT(幕後結果!$AB$37:$AK$46, TRANSPOSE(N48:W48))))</f>
        <v>-1.30569954696959</v>
      </c>
      <c r="O1049" s="124">
        <v>-0.49713317261743811</v>
      </c>
      <c r="P1049" s="124">
        <v>0.7311395011503139</v>
      </c>
      <c r="Q1049" s="124">
        <v>0.2738583041604335</v>
      </c>
      <c r="R1049" s="124">
        <v>-0.67957499496557172</v>
      </c>
      <c r="S1049" s="124">
        <v>0.60342847636002794</v>
      </c>
      <c r="T1049" s="124">
        <v>-0.16003777135919894</v>
      </c>
      <c r="U1049" s="124">
        <v>-0.19230095814961284</v>
      </c>
      <c r="V1049" s="124">
        <v>-0.41962055683152721</v>
      </c>
      <c r="W1049" s="46">
        <v>-1.1440875707721447</v>
      </c>
    </row>
    <row r="1050" spans="1:23" ht="19">
      <c r="A1050" s="91">
        <v>48</v>
      </c>
      <c r="B1050" s="124">
        <v>0.1421968799132467</v>
      </c>
      <c r="C1050" s="124">
        <v>0.3769052843673355</v>
      </c>
      <c r="D1050" s="124">
        <v>0.14417022067917418</v>
      </c>
      <c r="E1050" s="124">
        <v>7.9508498659041971E-2</v>
      </c>
      <c r="F1050" s="124">
        <v>0.66080262777168852</v>
      </c>
      <c r="G1050" s="124">
        <v>0.19534622886002517</v>
      </c>
      <c r="H1050" s="124">
        <v>0.22993410174301343</v>
      </c>
      <c r="I1050" s="124">
        <v>0.26425256752242565</v>
      </c>
      <c r="J1050" s="124">
        <v>0.29459271530808184</v>
      </c>
      <c r="K1050" s="54">
        <v>0.96426921026814161</v>
      </c>
      <c r="M1050" s="47">
        <v>48</v>
      </c>
      <c r="N1050" s="124" cm="1">
        <f t="array" ref="N1050:W1050">(TRANSPOSE(MMULT(幕後結果!$AB$37:$AK$46, TRANSPOSE(N49:W49))))</f>
        <v>-0.62660641081788038</v>
      </c>
      <c r="O1050" s="124">
        <v>1.2021218595199954</v>
      </c>
      <c r="P1050" s="124">
        <v>0.32283598446801165</v>
      </c>
      <c r="Q1050" s="124">
        <v>1.1408591903497656</v>
      </c>
      <c r="R1050" s="124">
        <v>0.49550351376929486</v>
      </c>
      <c r="S1050" s="124">
        <v>-3.990021736327598E-2</v>
      </c>
      <c r="T1050" s="124">
        <v>-1.4315700430999332</v>
      </c>
      <c r="U1050" s="124">
        <v>-0.12261607316935419</v>
      </c>
      <c r="V1050" s="124">
        <v>-0.32154703221606429</v>
      </c>
      <c r="W1050" s="46">
        <v>0.28263909636903822</v>
      </c>
    </row>
    <row r="1051" spans="1:23" ht="19">
      <c r="A1051" s="91">
        <v>49</v>
      </c>
      <c r="B1051" s="124">
        <v>0.12712514063531688</v>
      </c>
      <c r="C1051" s="124">
        <v>0.43665044031925571</v>
      </c>
      <c r="D1051" s="124">
        <v>0.4183132923405628</v>
      </c>
      <c r="E1051" s="124">
        <v>0.91000271681730216</v>
      </c>
      <c r="F1051" s="124">
        <v>0.50633279091129935</v>
      </c>
      <c r="G1051" s="124">
        <v>1.2671372672412806E-2</v>
      </c>
      <c r="H1051" s="124">
        <v>0.70466217766026573</v>
      </c>
      <c r="I1051" s="124">
        <v>0.81608623228641819</v>
      </c>
      <c r="J1051" s="124">
        <v>0.7491442357216318</v>
      </c>
      <c r="K1051" s="54">
        <v>0.38359210684352441</v>
      </c>
      <c r="M1051" s="47">
        <v>49</v>
      </c>
      <c r="N1051" s="124" cm="1">
        <f t="array" ref="N1051:W1051">(TRANSPOSE(MMULT(幕後結果!$AB$37:$AK$46, TRANSPOSE(N50:W50))))</f>
        <v>1.6324339779808372</v>
      </c>
      <c r="O1051" s="124">
        <v>1.3892103824683277</v>
      </c>
      <c r="P1051" s="124">
        <v>1.0146377112541498</v>
      </c>
      <c r="Q1051" s="124">
        <v>0.30233142981506989</v>
      </c>
      <c r="R1051" s="124">
        <v>0.60967061415386914</v>
      </c>
      <c r="S1051" s="124">
        <v>1.2083385955634283</v>
      </c>
      <c r="T1051" s="124">
        <v>-0.12006533557783261</v>
      </c>
      <c r="U1051" s="124">
        <v>1.3016561954189152</v>
      </c>
      <c r="V1051" s="124">
        <v>-0.75884824060397116</v>
      </c>
      <c r="W1051" s="46">
        <v>3.4473614917784712</v>
      </c>
    </row>
    <row r="1052" spans="1:23" ht="19">
      <c r="A1052" s="91">
        <v>50</v>
      </c>
      <c r="B1052" s="124">
        <v>0.35721195599956679</v>
      </c>
      <c r="C1052" s="124">
        <v>2.5791675806344561E-2</v>
      </c>
      <c r="D1052" s="124">
        <v>0.48042118388438992</v>
      </c>
      <c r="E1052" s="124">
        <v>0.36162969594290284</v>
      </c>
      <c r="F1052" s="124">
        <v>0.96791733599847096</v>
      </c>
      <c r="G1052" s="124">
        <v>0.64222463997376344</v>
      </c>
      <c r="H1052" s="124">
        <v>0.70741740007961695</v>
      </c>
      <c r="I1052" s="124">
        <v>0.60128964849400379</v>
      </c>
      <c r="J1052" s="124">
        <v>0.94170447857390838</v>
      </c>
      <c r="K1052" s="54">
        <v>0.64351526263744674</v>
      </c>
      <c r="M1052" s="47">
        <v>50</v>
      </c>
      <c r="N1052" s="124" cm="1">
        <f t="array" ref="N1052:W1052">(TRANSPOSE(MMULT(幕後結果!$AB$37:$AK$46, TRANSPOSE(N51:W51))))</f>
        <v>-0.17258455538612166</v>
      </c>
      <c r="O1052" s="124">
        <v>0.58594276629585496</v>
      </c>
      <c r="P1052" s="124">
        <v>-1.5388903880804539</v>
      </c>
      <c r="Q1052" s="124">
        <v>-1.6752655251612647</v>
      </c>
      <c r="R1052" s="124">
        <v>0.22412772320210872</v>
      </c>
      <c r="S1052" s="124">
        <v>0.81856608505998707</v>
      </c>
      <c r="T1052" s="124">
        <v>2.9447021358584102</v>
      </c>
      <c r="U1052" s="124">
        <v>-1.0046655294615694</v>
      </c>
      <c r="V1052" s="124">
        <v>0.63102176649583486</v>
      </c>
      <c r="W1052" s="46">
        <v>-1.646195868340296</v>
      </c>
    </row>
    <row r="1053" spans="1:23" ht="19">
      <c r="A1053" s="91">
        <v>51</v>
      </c>
      <c r="B1053" s="124">
        <v>0.12280245916888788</v>
      </c>
      <c r="C1053" s="124">
        <v>0.26727057902067086</v>
      </c>
      <c r="D1053" s="124">
        <v>0.12885049838877705</v>
      </c>
      <c r="E1053" s="124">
        <v>0.1140601788335025</v>
      </c>
      <c r="F1053" s="124">
        <v>3.4210715252925183E-2</v>
      </c>
      <c r="G1053" s="124">
        <v>0.21638881537745447</v>
      </c>
      <c r="H1053" s="124">
        <v>0.64684648948836831</v>
      </c>
      <c r="I1053" s="124">
        <v>0.77106124448492963</v>
      </c>
      <c r="J1053" s="124">
        <v>0.32015021668458221</v>
      </c>
      <c r="K1053" s="54">
        <v>0.83056911179522719</v>
      </c>
      <c r="M1053" s="47">
        <v>51</v>
      </c>
      <c r="N1053" s="124" cm="1">
        <f t="array" ref="N1053:W1053">(TRANSPOSE(MMULT(幕後結果!$AB$37:$AK$46, TRANSPOSE(N52:W52))))</f>
        <v>0.53738651833020679</v>
      </c>
      <c r="O1053" s="124">
        <v>0.9619073449349701</v>
      </c>
      <c r="P1053" s="124">
        <v>-0.45709194913614193</v>
      </c>
      <c r="Q1053" s="124">
        <v>1.7423738210288564</v>
      </c>
      <c r="R1053" s="124">
        <v>-6.7768483345069991E-2</v>
      </c>
      <c r="S1053" s="124">
        <v>1.8829999490379583</v>
      </c>
      <c r="T1053" s="124">
        <v>-0.67205843206434113</v>
      </c>
      <c r="U1053" s="124">
        <v>2.3657990220296687E-2</v>
      </c>
      <c r="V1053" s="124">
        <v>2.1159880117179588</v>
      </c>
      <c r="W1053" s="46">
        <v>-0.52703915020154712</v>
      </c>
    </row>
    <row r="1054" spans="1:23" ht="19">
      <c r="A1054" s="91">
        <v>52</v>
      </c>
      <c r="B1054" s="124">
        <v>0.69929034696258285</v>
      </c>
      <c r="C1054" s="124">
        <v>0.31455695541317308</v>
      </c>
      <c r="D1054" s="124">
        <v>0.1649934428146671</v>
      </c>
      <c r="E1054" s="124">
        <v>0.56627540969738033</v>
      </c>
      <c r="F1054" s="124">
        <v>0.40963202232355522</v>
      </c>
      <c r="G1054" s="124">
        <v>0.22012362246904438</v>
      </c>
      <c r="H1054" s="124">
        <v>0.22538733012972334</v>
      </c>
      <c r="I1054" s="124">
        <v>0.93051041236279119</v>
      </c>
      <c r="J1054" s="124">
        <v>0.37608529019284154</v>
      </c>
      <c r="K1054" s="54">
        <v>0.16087132628951584</v>
      </c>
      <c r="M1054" s="47">
        <v>52</v>
      </c>
      <c r="N1054" s="124" cm="1">
        <f t="array" ref="N1054:W1054">(TRANSPOSE(MMULT(幕後結果!$AB$37:$AK$46, TRANSPOSE(N53:W53))))</f>
        <v>-5.6702227644293293E-2</v>
      </c>
      <c r="O1054" s="124">
        <v>-0.40371280302847995</v>
      </c>
      <c r="P1054" s="124">
        <v>0.26138261545661917</v>
      </c>
      <c r="Q1054" s="124">
        <v>1.4879389665328298</v>
      </c>
      <c r="R1054" s="124">
        <v>-0.31427708526667858</v>
      </c>
      <c r="S1054" s="124">
        <v>0.24004640824596346</v>
      </c>
      <c r="T1054" s="124">
        <v>1.2886654048702335</v>
      </c>
      <c r="U1054" s="124">
        <v>9.2692295525090063E-2</v>
      </c>
      <c r="V1054" s="124">
        <v>-1.2415775035303243</v>
      </c>
      <c r="W1054" s="46">
        <v>0.99660857668225278</v>
      </c>
    </row>
    <row r="1055" spans="1:23" ht="19">
      <c r="A1055" s="91">
        <v>53</v>
      </c>
      <c r="B1055" s="124">
        <v>3.1906917766503229E-2</v>
      </c>
      <c r="C1055" s="124">
        <v>0.17478858240062145</v>
      </c>
      <c r="D1055" s="124">
        <v>0.87158459563341562</v>
      </c>
      <c r="E1055" s="124">
        <v>0.96750695602461967</v>
      </c>
      <c r="F1055" s="124">
        <v>0.2501611325737525</v>
      </c>
      <c r="G1055" s="124">
        <v>0.92538065548899384</v>
      </c>
      <c r="H1055" s="124">
        <v>0.72748123281960031</v>
      </c>
      <c r="I1055" s="124">
        <v>0.83330802546506555</v>
      </c>
      <c r="J1055" s="124">
        <v>0.56422757729074657</v>
      </c>
      <c r="K1055" s="54">
        <v>0.9758879416970887</v>
      </c>
      <c r="M1055" s="47">
        <v>53</v>
      </c>
      <c r="N1055" s="124" cm="1">
        <f t="array" ref="N1055:W1055">(TRANSPOSE(MMULT(幕後結果!$AB$37:$AK$46, TRANSPOSE(N54:W54))))</f>
        <v>-0.65719574028267058</v>
      </c>
      <c r="O1055" s="124">
        <v>-1.9111343398299807</v>
      </c>
      <c r="P1055" s="124">
        <v>-0.44226523295630188</v>
      </c>
      <c r="Q1055" s="124">
        <v>-0.29410831119834346</v>
      </c>
      <c r="R1055" s="124">
        <v>1.1510909999107477</v>
      </c>
      <c r="S1055" s="124">
        <v>-2.328302608986204</v>
      </c>
      <c r="T1055" s="124">
        <v>-0.53872051771731155</v>
      </c>
      <c r="U1055" s="124">
        <v>-1.9924232336115892</v>
      </c>
      <c r="V1055" s="124">
        <v>0.6218618328096932</v>
      </c>
      <c r="W1055" s="46">
        <v>-1.6810141828672385</v>
      </c>
    </row>
    <row r="1056" spans="1:23" ht="19">
      <c r="A1056" s="91">
        <v>54</v>
      </c>
      <c r="B1056" s="124">
        <v>0.44940554452442272</v>
      </c>
      <c r="C1056" s="124">
        <v>0.96517860903101171</v>
      </c>
      <c r="D1056" s="124">
        <v>4.5378887346587238E-2</v>
      </c>
      <c r="E1056" s="124">
        <v>0.72235204156486787</v>
      </c>
      <c r="F1056" s="124">
        <v>0.99525060471694982</v>
      </c>
      <c r="G1056" s="124">
        <v>0.26440536572360362</v>
      </c>
      <c r="H1056" s="124">
        <v>0.17056668278430842</v>
      </c>
      <c r="I1056" s="124">
        <v>0.72366074938006997</v>
      </c>
      <c r="J1056" s="124">
        <v>0.28415078414095762</v>
      </c>
      <c r="K1056" s="54">
        <v>0.73567376491309266</v>
      </c>
      <c r="M1056" s="47">
        <v>54</v>
      </c>
      <c r="N1056" s="124" cm="1">
        <f t="array" ref="N1056:W1056">(TRANSPOSE(MMULT(幕後結果!$AB$37:$AK$46, TRANSPOSE(N55:W55))))</f>
        <v>0.11503063275237652</v>
      </c>
      <c r="O1056" s="124">
        <v>1.6384279565429494</v>
      </c>
      <c r="P1056" s="124">
        <v>0.59383955994633641</v>
      </c>
      <c r="Q1056" s="124">
        <v>-0.64034838573309505</v>
      </c>
      <c r="R1056" s="124">
        <v>-0.43580757467813941</v>
      </c>
      <c r="S1056" s="124">
        <v>-0.88362914305371421</v>
      </c>
      <c r="T1056" s="124">
        <v>-0.35996872900686416</v>
      </c>
      <c r="U1056" s="124">
        <v>0.21892677414486028</v>
      </c>
      <c r="V1056" s="124">
        <v>0.5577424495775315</v>
      </c>
      <c r="W1056" s="46">
        <v>-1.1981128108930221</v>
      </c>
    </row>
    <row r="1057" spans="1:23" ht="19">
      <c r="A1057" s="91">
        <v>55</v>
      </c>
      <c r="B1057" s="124">
        <v>0.26748527449406656</v>
      </c>
      <c r="C1057" s="124">
        <v>9.458603383634423E-2</v>
      </c>
      <c r="D1057" s="124">
        <v>0.71975469441333173</v>
      </c>
      <c r="E1057" s="124">
        <v>0.95948360594140536</v>
      </c>
      <c r="F1057" s="124">
        <v>0.5762714958047972</v>
      </c>
      <c r="G1057" s="124">
        <v>0.156405969305907</v>
      </c>
      <c r="H1057" s="124">
        <v>4.0900754843724352E-2</v>
      </c>
      <c r="I1057" s="124">
        <v>0.97439596136704076</v>
      </c>
      <c r="J1057" s="124">
        <v>0.75200775920481067</v>
      </c>
      <c r="K1057" s="54">
        <v>0.82748436672579628</v>
      </c>
      <c r="M1057" s="47">
        <v>55</v>
      </c>
      <c r="N1057" s="124" cm="1">
        <f t="array" ref="N1057:W1057">(TRANSPOSE(MMULT(幕後結果!$AB$37:$AK$46, TRANSPOSE(N56:W56))))</f>
        <v>-1.2005674283547401</v>
      </c>
      <c r="O1057" s="124">
        <v>-3.1021090119177291E-2</v>
      </c>
      <c r="P1057" s="124">
        <v>-1.5620013433407489</v>
      </c>
      <c r="Q1057" s="124">
        <v>-1.2442479199798018</v>
      </c>
      <c r="R1057" s="124">
        <v>-0.40585133247818622</v>
      </c>
      <c r="S1057" s="124">
        <v>0.61092683219677169</v>
      </c>
      <c r="T1057" s="124">
        <v>-1.4739755277798852</v>
      </c>
      <c r="U1057" s="124">
        <v>0.38822100233473444</v>
      </c>
      <c r="V1057" s="124">
        <v>-0.79534319732378223</v>
      </c>
      <c r="W1057" s="46">
        <v>0.37329327210011226</v>
      </c>
    </row>
    <row r="1058" spans="1:23" ht="19">
      <c r="A1058" s="91">
        <v>56</v>
      </c>
      <c r="B1058" s="124">
        <v>0.36480555406333504</v>
      </c>
      <c r="C1058" s="124">
        <v>0.19618867124596329</v>
      </c>
      <c r="D1058" s="124">
        <v>0.21009062439998338</v>
      </c>
      <c r="E1058" s="124">
        <v>0.71873256350720038</v>
      </c>
      <c r="F1058" s="124">
        <v>0.67193271937738475</v>
      </c>
      <c r="G1058" s="124">
        <v>0.83880766364617432</v>
      </c>
      <c r="H1058" s="124">
        <v>0.25786866573918377</v>
      </c>
      <c r="I1058" s="124">
        <v>0.53062541991687207</v>
      </c>
      <c r="J1058" s="124">
        <v>0.59364418167662092</v>
      </c>
      <c r="K1058" s="54">
        <v>0.22173115999780801</v>
      </c>
      <c r="M1058" s="47">
        <v>56</v>
      </c>
      <c r="N1058" s="124" cm="1">
        <f t="array" ref="N1058:W1058">(TRANSPOSE(MMULT(幕後結果!$AB$37:$AK$46, TRANSPOSE(N57:W57))))</f>
        <v>-1.8634724824235034</v>
      </c>
      <c r="O1058" s="124">
        <v>-0.52981902717131835</v>
      </c>
      <c r="P1058" s="124">
        <v>-0.39806193756255781</v>
      </c>
      <c r="Q1058" s="124">
        <v>-0.81008507224238802</v>
      </c>
      <c r="R1058" s="124">
        <v>-1.9774409885739932</v>
      </c>
      <c r="S1058" s="124">
        <v>-0.66546618991314033</v>
      </c>
      <c r="T1058" s="124">
        <v>-1.2033658231152344</v>
      </c>
      <c r="U1058" s="124">
        <v>0.3909519207580785</v>
      </c>
      <c r="V1058" s="124">
        <v>0.20742410930256849</v>
      </c>
      <c r="W1058" s="46">
        <v>0.29086496272468088</v>
      </c>
    </row>
    <row r="1059" spans="1:23" ht="19">
      <c r="A1059" s="91">
        <v>57</v>
      </c>
      <c r="B1059" s="124">
        <v>0.41180598965789228</v>
      </c>
      <c r="C1059" s="124">
        <v>0.36686897598741486</v>
      </c>
      <c r="D1059" s="124">
        <v>0.72632611421370297</v>
      </c>
      <c r="E1059" s="124">
        <v>0.73724256027109214</v>
      </c>
      <c r="F1059" s="124">
        <v>0.90641631743366124</v>
      </c>
      <c r="G1059" s="124">
        <v>0.59146083819674033</v>
      </c>
      <c r="H1059" s="124">
        <v>0.84188601263907747</v>
      </c>
      <c r="I1059" s="124">
        <v>0.25362263740620561</v>
      </c>
      <c r="J1059" s="124">
        <v>0.24692357676899968</v>
      </c>
      <c r="K1059" s="54">
        <v>0.69480285823378929</v>
      </c>
      <c r="M1059" s="47">
        <v>57</v>
      </c>
      <c r="N1059" s="124" cm="1">
        <f t="array" ref="N1059:W1059">(TRANSPOSE(MMULT(幕後結果!$AB$37:$AK$46, TRANSPOSE(N58:W58))))</f>
        <v>-0.19716885091769329</v>
      </c>
      <c r="O1059" s="124">
        <v>0.47808312516782031</v>
      </c>
      <c r="P1059" s="124">
        <v>-0.61406925477866348</v>
      </c>
      <c r="Q1059" s="124">
        <v>-0.96165880399021963</v>
      </c>
      <c r="R1059" s="124">
        <v>-1.4729891056309832</v>
      </c>
      <c r="S1059" s="124">
        <v>9.8455900737628235E-2</v>
      </c>
      <c r="T1059" s="124">
        <v>-0.30550332400255953</v>
      </c>
      <c r="U1059" s="124">
        <v>-1.231984939568155</v>
      </c>
      <c r="V1059" s="124">
        <v>1.4034024934275018</v>
      </c>
      <c r="W1059" s="46">
        <v>-1.6311572372104335</v>
      </c>
    </row>
    <row r="1060" spans="1:23" ht="19">
      <c r="A1060" s="91">
        <v>58</v>
      </c>
      <c r="B1060" s="124">
        <v>0.19700035393492032</v>
      </c>
      <c r="C1060" s="124">
        <v>0.61166572027426702</v>
      </c>
      <c r="D1060" s="124">
        <v>0.38224526130106451</v>
      </c>
      <c r="E1060" s="124">
        <v>0.6472645963317909</v>
      </c>
      <c r="F1060" s="124">
        <v>0.99102885591197998</v>
      </c>
      <c r="G1060" s="124">
        <v>5.2981574477635629E-2</v>
      </c>
      <c r="H1060" s="124">
        <v>0.25215895158003487</v>
      </c>
      <c r="I1060" s="124">
        <v>0.68820437088695474</v>
      </c>
      <c r="J1060" s="124">
        <v>0.11698964506642184</v>
      </c>
      <c r="K1060" s="54">
        <v>0.74290581263689592</v>
      </c>
      <c r="M1060" s="47">
        <v>58</v>
      </c>
      <c r="N1060" s="124" cm="1">
        <f t="array" ref="N1060:W1060">(TRANSPOSE(MMULT(幕後結果!$AB$37:$AK$46, TRANSPOSE(N59:W59))))</f>
        <v>0.67871766423406199</v>
      </c>
      <c r="O1060" s="124">
        <v>-0.6438624140592375</v>
      </c>
      <c r="P1060" s="124">
        <v>0.3354600882964679</v>
      </c>
      <c r="Q1060" s="124">
        <v>-0.85169694681664587</v>
      </c>
      <c r="R1060" s="124">
        <v>6.1157115248141117E-2</v>
      </c>
      <c r="S1060" s="124">
        <v>-1.3059026224945172</v>
      </c>
      <c r="T1060" s="124">
        <v>0.57346605757259006</v>
      </c>
      <c r="U1060" s="124">
        <v>-0.22539788330610575</v>
      </c>
      <c r="V1060" s="124">
        <v>-0.23196425116878361</v>
      </c>
      <c r="W1060" s="46">
        <v>1.2017919909828618</v>
      </c>
    </row>
    <row r="1061" spans="1:23" ht="19">
      <c r="A1061" s="91">
        <v>59</v>
      </c>
      <c r="B1061" s="124">
        <v>0.47775266726758892</v>
      </c>
      <c r="C1061" s="124">
        <v>0.32339760881910795</v>
      </c>
      <c r="D1061" s="124">
        <v>0.53590910340757025</v>
      </c>
      <c r="E1061" s="124">
        <v>0.75135895066726821</v>
      </c>
      <c r="F1061" s="124">
        <v>0.65795757067764127</v>
      </c>
      <c r="G1061" s="124">
        <v>2.0280669238203375E-2</v>
      </c>
      <c r="H1061" s="124">
        <v>0.84988806521204419</v>
      </c>
      <c r="I1061" s="124">
        <v>0.73732559581469603</v>
      </c>
      <c r="J1061" s="124">
        <v>0.72546814714408625</v>
      </c>
      <c r="K1061" s="54">
        <v>0.438619434811512</v>
      </c>
      <c r="M1061" s="47">
        <v>59</v>
      </c>
      <c r="N1061" s="124" cm="1">
        <f t="array" ref="N1061:W1061">(TRANSPOSE(MMULT(幕後結果!$AB$37:$AK$46, TRANSPOSE(N60:W60))))</f>
        <v>-1.5052129575633302</v>
      </c>
      <c r="O1061" s="124">
        <v>-0.22725135938673924</v>
      </c>
      <c r="P1061" s="124">
        <v>-1.6656742375210127</v>
      </c>
      <c r="Q1061" s="124">
        <v>-0.87592481690001578</v>
      </c>
      <c r="R1061" s="124">
        <v>-1.1057888524716688</v>
      </c>
      <c r="S1061" s="124">
        <v>-0.7582455218919596</v>
      </c>
      <c r="T1061" s="124">
        <v>5.8754901540045423E-2</v>
      </c>
      <c r="U1061" s="124">
        <v>-1.0493388183662642</v>
      </c>
      <c r="V1061" s="124">
        <v>-0.86429960374509263</v>
      </c>
      <c r="W1061" s="46">
        <v>-1.2912727175237326</v>
      </c>
    </row>
    <row r="1062" spans="1:23" ht="19">
      <c r="A1062" s="91">
        <v>60</v>
      </c>
      <c r="B1062" s="124">
        <v>0.50760289308420559</v>
      </c>
      <c r="C1062" s="124">
        <v>0.84239519211763958</v>
      </c>
      <c r="D1062" s="124">
        <v>0.12464809311693137</v>
      </c>
      <c r="E1062" s="124">
        <v>0.61168014813168536</v>
      </c>
      <c r="F1062" s="124">
        <v>0.66883491283459051</v>
      </c>
      <c r="G1062" s="124">
        <v>0.28520624595777422</v>
      </c>
      <c r="H1062" s="124">
        <v>8.3353560100703827E-2</v>
      </c>
      <c r="I1062" s="124">
        <v>0.26593758137648194</v>
      </c>
      <c r="J1062" s="124">
        <v>0.54367505112155379</v>
      </c>
      <c r="K1062" s="54">
        <v>0.2280703149714769</v>
      </c>
      <c r="M1062" s="47">
        <v>60</v>
      </c>
      <c r="N1062" s="124" cm="1">
        <f t="array" ref="N1062:W1062">(TRANSPOSE(MMULT(幕後結果!$AB$37:$AK$46, TRANSPOSE(N61:W61))))</f>
        <v>-0.8199907889425867</v>
      </c>
      <c r="O1062" s="124">
        <v>0.77021550957057416</v>
      </c>
      <c r="P1062" s="124">
        <v>-0.77460051642954064</v>
      </c>
      <c r="Q1062" s="124">
        <v>0.15292309520444552</v>
      </c>
      <c r="R1062" s="124">
        <v>-1.1849201708446193</v>
      </c>
      <c r="S1062" s="124">
        <v>2.467407851356576</v>
      </c>
      <c r="T1062" s="124">
        <v>-0.40851082298457531</v>
      </c>
      <c r="U1062" s="124">
        <v>-0.99354273202010712</v>
      </c>
      <c r="V1062" s="124">
        <v>-0.10946685521826172</v>
      </c>
      <c r="W1062" s="46">
        <v>-1.4143446373324042E-2</v>
      </c>
    </row>
    <row r="1063" spans="1:23" ht="19">
      <c r="A1063" s="91">
        <v>61</v>
      </c>
      <c r="B1063" s="124">
        <v>0.82006167451729062</v>
      </c>
      <c r="C1063" s="124">
        <v>0.83121775195914815</v>
      </c>
      <c r="D1063" s="124">
        <v>0.87325618834510732</v>
      </c>
      <c r="E1063" s="124">
        <v>0.49118086917438308</v>
      </c>
      <c r="F1063" s="124">
        <v>0.16432496013317954</v>
      </c>
      <c r="G1063" s="124">
        <v>5.2621968318161016E-2</v>
      </c>
      <c r="H1063" s="124">
        <v>5.5246452143956848E-2</v>
      </c>
      <c r="I1063" s="124">
        <v>8.6556085411861661E-2</v>
      </c>
      <c r="J1063" s="124">
        <v>0.99286557745062409</v>
      </c>
      <c r="K1063" s="54">
        <v>0.81109871117690524</v>
      </c>
      <c r="M1063" s="47">
        <v>61</v>
      </c>
      <c r="N1063" s="124" cm="1">
        <f t="array" ref="N1063:W1063">(TRANSPOSE(MMULT(幕後結果!$AB$37:$AK$46, TRANSPOSE(N62:W62))))</f>
        <v>0.40458804757873401</v>
      </c>
      <c r="O1063" s="124">
        <v>-1.0597150853597312</v>
      </c>
      <c r="P1063" s="124">
        <v>0.8237856247682066</v>
      </c>
      <c r="Q1063" s="124">
        <v>0.59433718755768794</v>
      </c>
      <c r="R1063" s="124">
        <v>0.33043689555214345</v>
      </c>
      <c r="S1063" s="124">
        <v>2.4860000841866098E-2</v>
      </c>
      <c r="T1063" s="124">
        <v>2.3082928410282061E-2</v>
      </c>
      <c r="U1063" s="124">
        <v>-0.93449551490951266</v>
      </c>
      <c r="V1063" s="124">
        <v>0.96010459487582744</v>
      </c>
      <c r="W1063" s="46">
        <v>-0.55937217248372573</v>
      </c>
    </row>
    <row r="1064" spans="1:23" ht="19">
      <c r="A1064" s="91">
        <v>62</v>
      </c>
      <c r="B1064" s="124">
        <v>0.58581358612539525</v>
      </c>
      <c r="C1064" s="124">
        <v>0.41049752796940742</v>
      </c>
      <c r="D1064" s="124">
        <v>0.90604971565304138</v>
      </c>
      <c r="E1064" s="124">
        <v>0.78361890694098113</v>
      </c>
      <c r="F1064" s="124">
        <v>0.24614576479246364</v>
      </c>
      <c r="G1064" s="124">
        <v>8.4917968352919315E-2</v>
      </c>
      <c r="H1064" s="124">
        <v>0.98349944882973639</v>
      </c>
      <c r="I1064" s="124">
        <v>0.47281679640392493</v>
      </c>
      <c r="J1064" s="124">
        <v>0.99717779454222311</v>
      </c>
      <c r="K1064" s="54">
        <v>0.78424795147631743</v>
      </c>
      <c r="M1064" s="47">
        <v>62</v>
      </c>
      <c r="N1064" s="124" cm="1">
        <f t="array" ref="N1064:W1064">(TRANSPOSE(MMULT(幕後結果!$AB$37:$AK$46, TRANSPOSE(N63:W63))))</f>
        <v>1.0179030400309386</v>
      </c>
      <c r="O1064" s="124">
        <v>0.44894672362630289</v>
      </c>
      <c r="P1064" s="124">
        <v>2.4130616003205798</v>
      </c>
      <c r="Q1064" s="124">
        <v>1.9570547813155124</v>
      </c>
      <c r="R1064" s="124">
        <v>0.46008269406375191</v>
      </c>
      <c r="S1064" s="124">
        <v>0.1789025013320038</v>
      </c>
      <c r="T1064" s="124">
        <v>-0.82548506906292318</v>
      </c>
      <c r="U1064" s="124">
        <v>1.8089394287340266</v>
      </c>
      <c r="V1064" s="124">
        <v>-0.70350161174435499</v>
      </c>
      <c r="W1064" s="46">
        <v>1.1588642870629431</v>
      </c>
    </row>
    <row r="1065" spans="1:23" ht="19">
      <c r="A1065" s="91">
        <v>63</v>
      </c>
      <c r="B1065" s="124">
        <v>0.35676684978807827</v>
      </c>
      <c r="C1065" s="124">
        <v>0.11728938262644562</v>
      </c>
      <c r="D1065" s="124">
        <v>0.95772550939313206</v>
      </c>
      <c r="E1065" s="124">
        <v>0.24775430371203289</v>
      </c>
      <c r="F1065" s="124">
        <v>0.46343454702804787</v>
      </c>
      <c r="G1065" s="124">
        <v>0.24711919225033707</v>
      </c>
      <c r="H1065" s="124">
        <v>0.12188186770311238</v>
      </c>
      <c r="I1065" s="124">
        <v>0.52596561881805837</v>
      </c>
      <c r="J1065" s="124">
        <v>0.53261022848059292</v>
      </c>
      <c r="K1065" s="54">
        <v>0.56327116304500513</v>
      </c>
      <c r="M1065" s="47">
        <v>63</v>
      </c>
      <c r="N1065" s="124" cm="1">
        <f t="array" ref="N1065:W1065">(TRANSPOSE(MMULT(幕後結果!$AB$37:$AK$46, TRANSPOSE(N64:W64))))</f>
        <v>0.5564452005241125</v>
      </c>
      <c r="O1065" s="124">
        <v>0.42965156771656532</v>
      </c>
      <c r="P1065" s="124">
        <v>1.1898378675613919</v>
      </c>
      <c r="Q1065" s="124">
        <v>0.58354836734549298</v>
      </c>
      <c r="R1065" s="124">
        <v>1.607485158280014</v>
      </c>
      <c r="S1065" s="124">
        <v>-1.4833675808810978</v>
      </c>
      <c r="T1065" s="124">
        <v>1.8537362718765267</v>
      </c>
      <c r="U1065" s="124">
        <v>0.36382915564814128</v>
      </c>
      <c r="V1065" s="124">
        <v>-1.4898758586794014</v>
      </c>
      <c r="W1065" s="46">
        <v>0.71263650441001947</v>
      </c>
    </row>
    <row r="1066" spans="1:23" ht="19">
      <c r="A1066" s="91">
        <v>64</v>
      </c>
      <c r="B1066" s="124">
        <v>0.26949637203282095</v>
      </c>
      <c r="C1066" s="124">
        <v>0.27113275375600598</v>
      </c>
      <c r="D1066" s="124">
        <v>0.11733130448865881</v>
      </c>
      <c r="E1066" s="124">
        <v>0.2897005190067139</v>
      </c>
      <c r="F1066" s="124">
        <v>0.33762522470231238</v>
      </c>
      <c r="G1066" s="124">
        <v>0.19061679974382839</v>
      </c>
      <c r="H1066" s="124">
        <v>0.68114231800799518</v>
      </c>
      <c r="I1066" s="124">
        <v>0.62122325064746597</v>
      </c>
      <c r="J1066" s="124">
        <v>0.26684487940354318</v>
      </c>
      <c r="K1066" s="54">
        <v>0.76911671525879632</v>
      </c>
      <c r="M1066" s="47">
        <v>64</v>
      </c>
      <c r="N1066" s="124" cm="1">
        <f t="array" ref="N1066:W1066">(TRANSPOSE(MMULT(幕後結果!$AB$37:$AK$46, TRANSPOSE(N65:W65))))</f>
        <v>-0.20091437671643683</v>
      </c>
      <c r="O1066" s="124">
        <v>0.94983385204409021</v>
      </c>
      <c r="P1066" s="124">
        <v>1.1592569451097092</v>
      </c>
      <c r="Q1066" s="124">
        <v>1.346623601499209</v>
      </c>
      <c r="R1066" s="124">
        <v>1.403743580071408</v>
      </c>
      <c r="S1066" s="124">
        <v>1.4640787214577866</v>
      </c>
      <c r="T1066" s="124">
        <v>-0.20041042018790356</v>
      </c>
      <c r="U1066" s="124">
        <v>0.40913458817499399</v>
      </c>
      <c r="V1066" s="124">
        <v>-0.15274285889270395</v>
      </c>
      <c r="W1066" s="46">
        <v>1.9289703914815477</v>
      </c>
    </row>
    <row r="1067" spans="1:23" ht="19">
      <c r="A1067" s="91">
        <v>65</v>
      </c>
      <c r="B1067" s="124">
        <v>0.45479346475237636</v>
      </c>
      <c r="C1067" s="124">
        <v>0.24728990715570109</v>
      </c>
      <c r="D1067" s="124">
        <v>0.98930581263803208</v>
      </c>
      <c r="E1067" s="124">
        <v>5.5949838133436902E-2</v>
      </c>
      <c r="F1067" s="124">
        <v>0.62217219177625971</v>
      </c>
      <c r="G1067" s="124">
        <v>0.29641427588713287</v>
      </c>
      <c r="H1067" s="124">
        <v>0.16094740745025771</v>
      </c>
      <c r="I1067" s="124">
        <v>0.75264645626515669</v>
      </c>
      <c r="J1067" s="124">
        <v>0.88808363458694739</v>
      </c>
      <c r="K1067" s="54">
        <v>0.3810279890053978</v>
      </c>
      <c r="M1067" s="47">
        <v>65</v>
      </c>
      <c r="N1067" s="124" cm="1">
        <f t="array" ref="N1067:W1067">(TRANSPOSE(MMULT(幕後結果!$AB$37:$AK$46, TRANSPOSE(N66:W66))))</f>
        <v>0.29892998430383322</v>
      </c>
      <c r="O1067" s="124">
        <v>0.82293485676692901</v>
      </c>
      <c r="P1067" s="124">
        <v>9.4133898389741427E-2</v>
      </c>
      <c r="Q1067" s="124">
        <v>1.511015598327659</v>
      </c>
      <c r="R1067" s="124">
        <v>-0.69497792457441465</v>
      </c>
      <c r="S1067" s="124">
        <v>2.9836174978898975</v>
      </c>
      <c r="T1067" s="124">
        <v>0.83938875515564648</v>
      </c>
      <c r="U1067" s="124">
        <v>-1.2974243675797357</v>
      </c>
      <c r="V1067" s="124">
        <v>1.5072377055631583</v>
      </c>
      <c r="W1067" s="46">
        <v>-0.48866107922424068</v>
      </c>
    </row>
    <row r="1068" spans="1:23" ht="19">
      <c r="A1068" s="91">
        <v>66</v>
      </c>
      <c r="B1068" s="124">
        <v>0.4005889028892895</v>
      </c>
      <c r="C1068" s="124">
        <v>0.54303931916812687</v>
      </c>
      <c r="D1068" s="124">
        <v>0.83922020368931061</v>
      </c>
      <c r="E1068" s="124">
        <v>5.9357318332255549E-2</v>
      </c>
      <c r="F1068" s="124">
        <v>0.72948447879610923</v>
      </c>
      <c r="G1068" s="124">
        <v>0.87308650310143432</v>
      </c>
      <c r="H1068" s="124">
        <v>0.66281231607045865</v>
      </c>
      <c r="I1068" s="124">
        <v>0.55918245289471114</v>
      </c>
      <c r="J1068" s="124">
        <v>0.25733836418391931</v>
      </c>
      <c r="K1068" s="54">
        <v>0.15028999594293224</v>
      </c>
      <c r="M1068" s="47">
        <v>66</v>
      </c>
      <c r="N1068" s="124" cm="1">
        <f t="array" ref="N1068:W1068">(TRANSPOSE(MMULT(幕後結果!$AB$37:$AK$46, TRANSPOSE(N67:W67))))</f>
        <v>0.82636537408051103</v>
      </c>
      <c r="O1068" s="124">
        <v>-0.53397096992195314</v>
      </c>
      <c r="P1068" s="124">
        <v>-0.89234669586115745</v>
      </c>
      <c r="Q1068" s="124">
        <v>-1.1014803088857645</v>
      </c>
      <c r="R1068" s="124">
        <v>-1.3073889202408351</v>
      </c>
      <c r="S1068" s="124">
        <v>1.1313291799203782</v>
      </c>
      <c r="T1068" s="124">
        <v>5.3183063570806766E-2</v>
      </c>
      <c r="U1068" s="124">
        <v>-0.75136602698515054</v>
      </c>
      <c r="V1068" s="124">
        <v>2.7413008493925073</v>
      </c>
      <c r="W1068" s="46">
        <v>-1.164234442925812</v>
      </c>
    </row>
    <row r="1069" spans="1:23" ht="19">
      <c r="A1069" s="91">
        <v>67</v>
      </c>
      <c r="B1069" s="124">
        <v>0.4265966410333879</v>
      </c>
      <c r="C1069" s="124">
        <v>5.7176225567519001E-3</v>
      </c>
      <c r="D1069" s="124">
        <v>0.4799096529214788</v>
      </c>
      <c r="E1069" s="124">
        <v>0.14000542206312527</v>
      </c>
      <c r="F1069" s="124">
        <v>0.71897837548492283</v>
      </c>
      <c r="G1069" s="124">
        <v>0.55900057185688823</v>
      </c>
      <c r="H1069" s="124">
        <v>0.67335709646837616</v>
      </c>
      <c r="I1069" s="124">
        <v>0.73554716737526293</v>
      </c>
      <c r="J1069" s="124">
        <v>0.25005387124406719</v>
      </c>
      <c r="K1069" s="54">
        <v>0.10488012903734423</v>
      </c>
      <c r="M1069" s="47">
        <v>67</v>
      </c>
      <c r="N1069" s="124" cm="1">
        <f t="array" ref="N1069:W1069">(TRANSPOSE(MMULT(幕後結果!$AB$37:$AK$46, TRANSPOSE(N68:W68))))</f>
        <v>-0.33682158681117053</v>
      </c>
      <c r="O1069" s="124">
        <v>-0.6801532379655747</v>
      </c>
      <c r="P1069" s="124">
        <v>-1.4254930424903733</v>
      </c>
      <c r="Q1069" s="124">
        <v>-8.7146857073871153E-2</v>
      </c>
      <c r="R1069" s="124">
        <v>0.25545807510469687</v>
      </c>
      <c r="S1069" s="124">
        <v>-0.42999451651044279</v>
      </c>
      <c r="T1069" s="124">
        <v>0.52186979940652378</v>
      </c>
      <c r="U1069" s="124">
        <v>5.5986847923733651E-2</v>
      </c>
      <c r="V1069" s="124">
        <v>0.28599842975669526</v>
      </c>
      <c r="W1069" s="46">
        <v>0.47548701960600342</v>
      </c>
    </row>
    <row r="1070" spans="1:23" ht="19">
      <c r="A1070" s="91">
        <v>68</v>
      </c>
      <c r="B1070" s="124">
        <v>4.6643286064847578E-2</v>
      </c>
      <c r="C1070" s="124">
        <v>0.14077747864987233</v>
      </c>
      <c r="D1070" s="124">
        <v>0.77212352408871432</v>
      </c>
      <c r="E1070" s="124">
        <v>0.56058520081498475</v>
      </c>
      <c r="F1070" s="124">
        <v>0.49699609404392642</v>
      </c>
      <c r="G1070" s="124">
        <v>0.12479682548907345</v>
      </c>
      <c r="H1070" s="124">
        <v>0.46184670453418875</v>
      </c>
      <c r="I1070" s="124">
        <v>0.67361751232459777</v>
      </c>
      <c r="J1070" s="124">
        <v>0.12642970096758965</v>
      </c>
      <c r="K1070" s="54">
        <v>0.8334986404388538</v>
      </c>
      <c r="M1070" s="47">
        <v>68</v>
      </c>
      <c r="N1070" s="124" cm="1">
        <f t="array" ref="N1070:W1070">(TRANSPOSE(MMULT(幕後結果!$AB$37:$AK$46, TRANSPOSE(N69:W69))))</f>
        <v>0.48109754839896063</v>
      </c>
      <c r="O1070" s="124">
        <v>1.4636374019986376</v>
      </c>
      <c r="P1070" s="124">
        <v>-0.17453022993865996</v>
      </c>
      <c r="Q1070" s="124">
        <v>-0.51186869098598509</v>
      </c>
      <c r="R1070" s="124">
        <v>-2.2777646301707111</v>
      </c>
      <c r="S1070" s="124">
        <v>0.24347705756589894</v>
      </c>
      <c r="T1070" s="124">
        <v>2.0439331270559626</v>
      </c>
      <c r="U1070" s="124">
        <v>1.0281314983596614</v>
      </c>
      <c r="V1070" s="124">
        <v>0.88702937014173677</v>
      </c>
      <c r="W1070" s="46">
        <v>5.7096814153481917E-2</v>
      </c>
    </row>
    <row r="1071" spans="1:23" ht="19">
      <c r="A1071" s="91">
        <v>69</v>
      </c>
      <c r="B1071" s="124">
        <v>2.5740135375270201E-2</v>
      </c>
      <c r="C1071" s="124">
        <v>0.60578052116759795</v>
      </c>
      <c r="D1071" s="124">
        <v>5.0980392345678638E-3</v>
      </c>
      <c r="E1071" s="124">
        <v>9.0533670043422498E-2</v>
      </c>
      <c r="F1071" s="124">
        <v>0.42102202239882303</v>
      </c>
      <c r="G1071" s="124">
        <v>1.3904137633806268E-2</v>
      </c>
      <c r="H1071" s="124">
        <v>0.9002495181863277</v>
      </c>
      <c r="I1071" s="124">
        <v>0.76740870035164277</v>
      </c>
      <c r="J1071" s="124">
        <v>0.26137750943689086</v>
      </c>
      <c r="K1071" s="54">
        <v>0.93288462922725413</v>
      </c>
      <c r="M1071" s="47">
        <v>69</v>
      </c>
      <c r="N1071" s="124" cm="1">
        <f t="array" ref="N1071:W1071">(TRANSPOSE(MMULT(幕後結果!$AB$37:$AK$46, TRANSPOSE(N70:W70))))</f>
        <v>-0.19864589257212759</v>
      </c>
      <c r="O1071" s="124">
        <v>-0.41009222903719672</v>
      </c>
      <c r="P1071" s="124">
        <v>9.7842706359677484E-2</v>
      </c>
      <c r="Q1071" s="124">
        <v>0.12614249038827668</v>
      </c>
      <c r="R1071" s="124">
        <v>-1.0594363249503265</v>
      </c>
      <c r="S1071" s="124">
        <v>1.3424297913607615</v>
      </c>
      <c r="T1071" s="124">
        <v>-0.11862592888770038</v>
      </c>
      <c r="U1071" s="124">
        <v>-0.38368738129496105</v>
      </c>
      <c r="V1071" s="124">
        <v>0.2652336975855113</v>
      </c>
      <c r="W1071" s="46">
        <v>-0.3734704051523734</v>
      </c>
    </row>
    <row r="1072" spans="1:23" ht="19">
      <c r="A1072" s="91">
        <v>70</v>
      </c>
      <c r="B1072" s="124">
        <v>0.73773461749965286</v>
      </c>
      <c r="C1072" s="124">
        <v>0.6866504922950063</v>
      </c>
      <c r="D1072" s="124">
        <v>0.61960997903054338</v>
      </c>
      <c r="E1072" s="124">
        <v>0.97126200415629604</v>
      </c>
      <c r="F1072" s="124">
        <v>0.81394483890887681</v>
      </c>
      <c r="G1072" s="124">
        <v>0.99233921397523872</v>
      </c>
      <c r="H1072" s="124">
        <v>0.20825614545327698</v>
      </c>
      <c r="I1072" s="124">
        <v>0.38525636555716858</v>
      </c>
      <c r="J1072" s="124">
        <v>0.47326574282132028</v>
      </c>
      <c r="K1072" s="54">
        <v>0.10710349809719477</v>
      </c>
      <c r="M1072" s="47">
        <v>70</v>
      </c>
      <c r="N1072" s="124" cm="1">
        <f t="array" ref="N1072:W1072">(TRANSPOSE(MMULT(幕後結果!$AB$37:$AK$46, TRANSPOSE(N71:W71))))</f>
        <v>6.7927631126856694E-2</v>
      </c>
      <c r="O1072" s="124">
        <v>-0.2849334567411192</v>
      </c>
      <c r="P1072" s="124">
        <v>-0.41441416667175068</v>
      </c>
      <c r="Q1072" s="124">
        <v>-1.248877226160795</v>
      </c>
      <c r="R1072" s="124">
        <v>-7.9456746559728952E-2</v>
      </c>
      <c r="S1072" s="124">
        <v>-1.8082445619880798</v>
      </c>
      <c r="T1072" s="124">
        <v>0.63308991472983689</v>
      </c>
      <c r="U1072" s="124">
        <v>-0.17040055741418131</v>
      </c>
      <c r="V1072" s="124">
        <v>0.2124037776618089</v>
      </c>
      <c r="W1072" s="46">
        <v>0.53314592423313556</v>
      </c>
    </row>
    <row r="1073" spans="1:23" ht="19">
      <c r="A1073" s="91">
        <v>71</v>
      </c>
      <c r="B1073" s="124">
        <v>0.62759684711173391</v>
      </c>
      <c r="C1073" s="124">
        <v>0.26563438078324908</v>
      </c>
      <c r="D1073" s="124">
        <v>5.4020522474182098E-2</v>
      </c>
      <c r="E1073" s="124">
        <v>0.20552055660664115</v>
      </c>
      <c r="F1073" s="124">
        <v>0.12177177026709307</v>
      </c>
      <c r="G1073" s="124">
        <v>0.11585186465625363</v>
      </c>
      <c r="H1073" s="124">
        <v>0.37459808320845056</v>
      </c>
      <c r="I1073" s="124">
        <v>0.57322065976429126</v>
      </c>
      <c r="J1073" s="124">
        <v>0.31475692132481381</v>
      </c>
      <c r="K1073" s="54">
        <v>0.53817755894815766</v>
      </c>
      <c r="M1073" s="47">
        <v>71</v>
      </c>
      <c r="N1073" s="124" cm="1">
        <f t="array" ref="N1073:W1073">(TRANSPOSE(MMULT(幕後結果!$AB$37:$AK$46, TRANSPOSE(N72:W72))))</f>
        <v>-2.3071112274151853</v>
      </c>
      <c r="O1073" s="124">
        <v>0.74379187023819171</v>
      </c>
      <c r="P1073" s="124">
        <v>0.72162467723091939</v>
      </c>
      <c r="Q1073" s="124">
        <v>-0.59270520981017971</v>
      </c>
      <c r="R1073" s="124">
        <v>1.0332158349262612</v>
      </c>
      <c r="S1073" s="124">
        <v>8.9668507199805347E-2</v>
      </c>
      <c r="T1073" s="124">
        <v>-0.32068439178289959</v>
      </c>
      <c r="U1073" s="124">
        <v>0.13976675473220351</v>
      </c>
      <c r="V1073" s="124">
        <v>-0.71703018083983938</v>
      </c>
      <c r="W1073" s="46">
        <v>-0.67622336746375999</v>
      </c>
    </row>
    <row r="1074" spans="1:23" ht="19">
      <c r="A1074" s="91">
        <v>72</v>
      </c>
      <c r="B1074" s="124">
        <v>0.34471007961440336</v>
      </c>
      <c r="C1074" s="124">
        <v>0.82009313678799112</v>
      </c>
      <c r="D1074" s="124">
        <v>0.88128887842591741</v>
      </c>
      <c r="E1074" s="124">
        <v>2.3990032715725418E-2</v>
      </c>
      <c r="F1074" s="124">
        <v>0.51926557994332989</v>
      </c>
      <c r="G1074" s="124">
        <v>0.84958441794292461</v>
      </c>
      <c r="H1074" s="124">
        <v>2.4902330062385403E-2</v>
      </c>
      <c r="I1074" s="124">
        <v>0.87329751106375975</v>
      </c>
      <c r="J1074" s="124">
        <v>0.20655563511490516</v>
      </c>
      <c r="K1074" s="54">
        <v>0.87328848260076741</v>
      </c>
      <c r="M1074" s="47">
        <v>72</v>
      </c>
      <c r="N1074" s="124" cm="1">
        <f t="array" ref="N1074:W1074">(TRANSPOSE(MMULT(幕後結果!$AB$37:$AK$46, TRANSPOSE(N73:W73))))</f>
        <v>-1.4909528357302606</v>
      </c>
      <c r="O1074" s="124">
        <v>-1.1416502427740553E-2</v>
      </c>
      <c r="P1074" s="124">
        <v>-0.58807745834386238</v>
      </c>
      <c r="Q1074" s="124">
        <v>-0.10004502455795633</v>
      </c>
      <c r="R1074" s="124">
        <v>1.9587810748972118E-2</v>
      </c>
      <c r="S1074" s="124">
        <v>-0.28768965258752394</v>
      </c>
      <c r="T1074" s="124">
        <v>0.1083041068496019</v>
      </c>
      <c r="U1074" s="124">
        <v>0.66022104972293927</v>
      </c>
      <c r="V1074" s="124">
        <v>0.75454396247225275</v>
      </c>
      <c r="W1074" s="46">
        <v>0.55554840059555244</v>
      </c>
    </row>
    <row r="1075" spans="1:23" ht="19">
      <c r="A1075" s="91">
        <v>73</v>
      </c>
      <c r="B1075" s="124">
        <v>0.11368344254974838</v>
      </c>
      <c r="C1075" s="124">
        <v>0.29658895823366338</v>
      </c>
      <c r="D1075" s="124">
        <v>8.5562076429460898E-2</v>
      </c>
      <c r="E1075" s="124">
        <v>0.17890776442300504</v>
      </c>
      <c r="F1075" s="124">
        <v>0.7275640771632248</v>
      </c>
      <c r="G1075" s="124">
        <v>0.75634854796668405</v>
      </c>
      <c r="H1075" s="124">
        <v>0.24736287261249479</v>
      </c>
      <c r="I1075" s="124">
        <v>0.61993546024086021</v>
      </c>
      <c r="J1075" s="124">
        <v>0.24298442089919514</v>
      </c>
      <c r="K1075" s="54">
        <v>0.85460369271054537</v>
      </c>
      <c r="M1075" s="47">
        <v>73</v>
      </c>
      <c r="N1075" s="124" cm="1">
        <f t="array" ref="N1075:W1075">(TRANSPOSE(MMULT(幕後結果!$AB$37:$AK$46, TRANSPOSE(N74:W74))))</f>
        <v>-0.85242746688712978</v>
      </c>
      <c r="O1075" s="124">
        <v>-1.5876584642968188</v>
      </c>
      <c r="P1075" s="124">
        <v>8.6943456702892385E-2</v>
      </c>
      <c r="Q1075" s="124">
        <v>-1.5785933603079905</v>
      </c>
      <c r="R1075" s="124">
        <v>-0.24605976922042411</v>
      </c>
      <c r="S1075" s="124">
        <v>-0.72288473556077248</v>
      </c>
      <c r="T1075" s="124">
        <v>0.97826677560103581</v>
      </c>
      <c r="U1075" s="124">
        <v>-1.2636975458143778</v>
      </c>
      <c r="V1075" s="124">
        <v>-0.87923428040564489</v>
      </c>
      <c r="W1075" s="46">
        <v>-1.4515076199741261</v>
      </c>
    </row>
    <row r="1076" spans="1:23" ht="19">
      <c r="A1076" s="91">
        <v>74</v>
      </c>
      <c r="B1076" s="124">
        <v>0.44158405045451965</v>
      </c>
      <c r="C1076" s="124">
        <v>0.61855970550486128</v>
      </c>
      <c r="D1076" s="124">
        <v>0.89068828668421784</v>
      </c>
      <c r="E1076" s="124">
        <v>0.15775534765613997</v>
      </c>
      <c r="F1076" s="124">
        <v>0.39181627328998814</v>
      </c>
      <c r="G1076" s="124">
        <v>0.15152401415335981</v>
      </c>
      <c r="H1076" s="124">
        <v>6.2510234897465988E-2</v>
      </c>
      <c r="I1076" s="124">
        <v>8.5505630323996495E-3</v>
      </c>
      <c r="J1076" s="124">
        <v>0.66332102569089701</v>
      </c>
      <c r="K1076" s="54">
        <v>0.64146393579041683</v>
      </c>
      <c r="M1076" s="47">
        <v>74</v>
      </c>
      <c r="N1076" s="124" cm="1">
        <f t="array" ref="N1076:W1076">(TRANSPOSE(MMULT(幕後結果!$AB$37:$AK$46, TRANSPOSE(N75:W75))))</f>
        <v>-1.3894085168490078</v>
      </c>
      <c r="O1076" s="124">
        <v>1.7613542034674953E-2</v>
      </c>
      <c r="P1076" s="124">
        <v>0.47851887674530674</v>
      </c>
      <c r="Q1076" s="124">
        <v>0.45546942754645303</v>
      </c>
      <c r="R1076" s="124">
        <v>-0.88622049556290594</v>
      </c>
      <c r="S1076" s="124">
        <v>-0.8254284904727921</v>
      </c>
      <c r="T1076" s="124">
        <v>0.36792352672197209</v>
      </c>
      <c r="U1076" s="124">
        <v>-1.4077256672196872</v>
      </c>
      <c r="V1076" s="124">
        <v>-1.1128442888136469</v>
      </c>
      <c r="W1076" s="46">
        <v>-1.1307215859695878</v>
      </c>
    </row>
    <row r="1077" spans="1:23" ht="19">
      <c r="A1077" s="91">
        <v>75</v>
      </c>
      <c r="B1077" s="124">
        <v>8.6733495007729866E-2</v>
      </c>
      <c r="C1077" s="124">
        <v>0.85271671730783094</v>
      </c>
      <c r="D1077" s="124">
        <v>0.83728026227644547</v>
      </c>
      <c r="E1077" s="124">
        <v>0.13228524973041877</v>
      </c>
      <c r="F1077" s="124">
        <v>0.92684107395174542</v>
      </c>
      <c r="G1077" s="124">
        <v>0.20457826630013631</v>
      </c>
      <c r="H1077" s="124">
        <v>0.16001736711790371</v>
      </c>
      <c r="I1077" s="124">
        <v>0.543405997804987</v>
      </c>
      <c r="J1077" s="124">
        <v>3.8642139713751522E-3</v>
      </c>
      <c r="K1077" s="54">
        <v>0.3431918740783988</v>
      </c>
      <c r="M1077" s="47">
        <v>75</v>
      </c>
      <c r="N1077" s="124" cm="1">
        <f t="array" ref="N1077:W1077">(TRANSPOSE(MMULT(幕後結果!$AB$37:$AK$46, TRANSPOSE(N76:W76))))</f>
        <v>0.91155428249463533</v>
      </c>
      <c r="O1077" s="124">
        <v>0.14027947137012195</v>
      </c>
      <c r="P1077" s="124">
        <v>-2.2053558438884506</v>
      </c>
      <c r="Q1077" s="124">
        <v>-2.0356122763875444</v>
      </c>
      <c r="R1077" s="124">
        <v>-1.852257736977903</v>
      </c>
      <c r="S1077" s="124">
        <v>0.47982348355892479</v>
      </c>
      <c r="T1077" s="124">
        <v>-1.8242962085011096</v>
      </c>
      <c r="U1077" s="124">
        <v>-0.2656628053538912</v>
      </c>
      <c r="V1077" s="124">
        <v>1.5779485452206039</v>
      </c>
      <c r="W1077" s="46">
        <v>-1.7054931259377413</v>
      </c>
    </row>
    <row r="1078" spans="1:23" ht="19">
      <c r="A1078" s="91">
        <v>76</v>
      </c>
      <c r="B1078" s="124">
        <v>0.92797916508539191</v>
      </c>
      <c r="C1078" s="124">
        <v>0.95241842220510864</v>
      </c>
      <c r="D1078" s="124">
        <v>0.14746346448686931</v>
      </c>
      <c r="E1078" s="124">
        <v>0.6687663542557607</v>
      </c>
      <c r="F1078" s="124">
        <v>0.38455205225675804</v>
      </c>
      <c r="G1078" s="124">
        <v>4.5988275719815341E-2</v>
      </c>
      <c r="H1078" s="124">
        <v>1.0513373322601716E-2</v>
      </c>
      <c r="I1078" s="124">
        <v>0.87981719970365702</v>
      </c>
      <c r="J1078" s="124">
        <v>0.57889922173531949</v>
      </c>
      <c r="K1078" s="54">
        <v>0.69445349249062471</v>
      </c>
      <c r="M1078" s="47">
        <v>76</v>
      </c>
      <c r="N1078" s="124" cm="1">
        <f t="array" ref="N1078:W1078">(TRANSPOSE(MMULT(幕後結果!$AB$37:$AK$46, TRANSPOSE(N77:W77))))</f>
        <v>-0.36175344976982543</v>
      </c>
      <c r="O1078" s="124">
        <v>0.96478923946900574</v>
      </c>
      <c r="P1078" s="124">
        <v>1.8255008343006418</v>
      </c>
      <c r="Q1078" s="124">
        <v>-1.7003930114722898E-2</v>
      </c>
      <c r="R1078" s="124">
        <v>1.1971503905569927</v>
      </c>
      <c r="S1078" s="124">
        <v>1.0425940010403547</v>
      </c>
      <c r="T1078" s="124">
        <v>-0.15794120315232008</v>
      </c>
      <c r="U1078" s="124">
        <v>1.5373854550403228</v>
      </c>
      <c r="V1078" s="124">
        <v>-0.43462373150430228</v>
      </c>
      <c r="W1078" s="46">
        <v>1.4803400971231333</v>
      </c>
    </row>
    <row r="1079" spans="1:23" ht="19">
      <c r="A1079" s="91">
        <v>77</v>
      </c>
      <c r="B1079" s="124">
        <v>0.71850693936834298</v>
      </c>
      <c r="C1079" s="124">
        <v>0.58026125458523636</v>
      </c>
      <c r="D1079" s="124">
        <v>0.71442395985823492</v>
      </c>
      <c r="E1079" s="124">
        <v>0.87699979470988909</v>
      </c>
      <c r="F1079" s="124">
        <v>5.7109941188362656E-2</v>
      </c>
      <c r="G1079" s="124">
        <v>0.31153881844088849</v>
      </c>
      <c r="H1079" s="124">
        <v>0.12967023738049255</v>
      </c>
      <c r="I1079" s="124">
        <v>1.224997315020615E-2</v>
      </c>
      <c r="J1079" s="124">
        <v>0.28969531107458857</v>
      </c>
      <c r="K1079" s="54">
        <v>0.98694688974737677</v>
      </c>
      <c r="M1079" s="47">
        <v>77</v>
      </c>
      <c r="N1079" s="124" cm="1">
        <f t="array" ref="N1079:W1079">(TRANSPOSE(MMULT(幕後結果!$AB$37:$AK$46, TRANSPOSE(N78:W78))))</f>
        <v>-0.21261639522194956</v>
      </c>
      <c r="O1079" s="124">
        <v>-2.2193527331423017</v>
      </c>
      <c r="P1079" s="124">
        <v>-0.7686542986775643</v>
      </c>
      <c r="Q1079" s="124">
        <v>-0.84637502063546655</v>
      </c>
      <c r="R1079" s="124">
        <v>-1.1184032636790391</v>
      </c>
      <c r="S1079" s="124">
        <v>-0.96433242976555178</v>
      </c>
      <c r="T1079" s="124">
        <v>-0.42521673873231786</v>
      </c>
      <c r="U1079" s="124">
        <v>-3.1934021240474495</v>
      </c>
      <c r="V1079" s="124">
        <v>0.59563702201526714</v>
      </c>
      <c r="W1079" s="46">
        <v>-2.033506098548314</v>
      </c>
    </row>
    <row r="1080" spans="1:23" ht="19">
      <c r="A1080" s="91">
        <v>78</v>
      </c>
      <c r="B1080" s="124">
        <v>0.56060663726345394</v>
      </c>
      <c r="C1080" s="124">
        <v>0.87230545362764023</v>
      </c>
      <c r="D1080" s="124">
        <v>0.23441540075441192</v>
      </c>
      <c r="E1080" s="124">
        <v>0.50862051197047364</v>
      </c>
      <c r="F1080" s="124">
        <v>0.60484148388322678</v>
      </c>
      <c r="G1080" s="124">
        <v>0.86840691143962667</v>
      </c>
      <c r="H1080" s="124">
        <v>0.99764603610522329</v>
      </c>
      <c r="I1080" s="124">
        <v>0.45207789850264524</v>
      </c>
      <c r="J1080" s="124">
        <v>0.42024629699463345</v>
      </c>
      <c r="K1080" s="54">
        <v>0.46393585992452091</v>
      </c>
      <c r="M1080" s="47">
        <v>78</v>
      </c>
      <c r="N1080" s="124" cm="1">
        <f t="array" ref="N1080:W1080">(TRANSPOSE(MMULT(幕後結果!$AB$37:$AK$46, TRANSPOSE(N79:W79))))</f>
        <v>-0.69121674971063596</v>
      </c>
      <c r="O1080" s="124">
        <v>-1.4071734341219706</v>
      </c>
      <c r="P1080" s="124">
        <v>-1.118883855067198</v>
      </c>
      <c r="Q1080" s="124">
        <v>-1.0064719911673419</v>
      </c>
      <c r="R1080" s="124">
        <v>-1.5662540367732964</v>
      </c>
      <c r="S1080" s="124">
        <v>-1.0384951758131427</v>
      </c>
      <c r="T1080" s="124">
        <v>-0.9373323121534447</v>
      </c>
      <c r="U1080" s="124">
        <v>-0.5340756834134861</v>
      </c>
      <c r="V1080" s="124">
        <v>-0.50582753009486159</v>
      </c>
      <c r="W1080" s="46">
        <v>-1.7214801605424754</v>
      </c>
    </row>
    <row r="1081" spans="1:23" ht="19">
      <c r="A1081" s="91">
        <v>79</v>
      </c>
      <c r="B1081" s="124">
        <v>0.12371461223905134</v>
      </c>
      <c r="C1081" s="124">
        <v>0.44181414358818105</v>
      </c>
      <c r="D1081" s="124">
        <v>0.12347397644414748</v>
      </c>
      <c r="E1081" s="124">
        <v>0.92891052303669519</v>
      </c>
      <c r="F1081" s="124">
        <v>0.72405633011282644</v>
      </c>
      <c r="G1081" s="124">
        <v>0.52991367385172028</v>
      </c>
      <c r="H1081" s="124">
        <v>0.41569537613586438</v>
      </c>
      <c r="I1081" s="124">
        <v>0.53600787580104736</v>
      </c>
      <c r="J1081" s="124">
        <v>0.18704987826689856</v>
      </c>
      <c r="K1081" s="54">
        <v>0.78184184859975359</v>
      </c>
      <c r="M1081" s="47">
        <v>79</v>
      </c>
      <c r="N1081" s="124" cm="1">
        <f t="array" ref="N1081:W1081">(TRANSPOSE(MMULT(幕後結果!$AB$37:$AK$46, TRANSPOSE(N80:W80))))</f>
        <v>-0.12067304323511467</v>
      </c>
      <c r="O1081" s="124">
        <v>-0.96926312602369458</v>
      </c>
      <c r="P1081" s="124">
        <v>0.73565423676747488</v>
      </c>
      <c r="Q1081" s="124">
        <v>0.22173330231191193</v>
      </c>
      <c r="R1081" s="124">
        <v>0.47535257756687904</v>
      </c>
      <c r="S1081" s="124">
        <v>-2.1166452128063047</v>
      </c>
      <c r="T1081" s="124">
        <v>-1.5618244316699341</v>
      </c>
      <c r="U1081" s="124">
        <v>-0.44381769475470428</v>
      </c>
      <c r="V1081" s="124">
        <v>-2.4339985584950652E-2</v>
      </c>
      <c r="W1081" s="46">
        <v>-0.24596080514594654</v>
      </c>
    </row>
    <row r="1082" spans="1:23" ht="19">
      <c r="A1082" s="91">
        <v>80</v>
      </c>
      <c r="B1082" s="124">
        <v>5.2002419743961692E-2</v>
      </c>
      <c r="C1082" s="124">
        <v>0.71330618499406961</v>
      </c>
      <c r="D1082" s="124">
        <v>0.45101422841794014</v>
      </c>
      <c r="E1082" s="124">
        <v>0.90045074883111509</v>
      </c>
      <c r="F1082" s="124">
        <v>0.8896037215672119</v>
      </c>
      <c r="G1082" s="124">
        <v>0.25945865057577588</v>
      </c>
      <c r="H1082" s="124">
        <v>0.96955782644898547</v>
      </c>
      <c r="I1082" s="124">
        <v>0.97160676919022326</v>
      </c>
      <c r="J1082" s="124">
        <v>0.10423201208913624</v>
      </c>
      <c r="K1082" s="54">
        <v>0.29954971692270171</v>
      </c>
      <c r="M1082" s="47">
        <v>80</v>
      </c>
      <c r="N1082" s="124" cm="1">
        <f t="array" ref="N1082:W1082">(TRANSPOSE(MMULT(幕後結果!$AB$37:$AK$46, TRANSPOSE(N81:W81))))</f>
        <v>1.3680960408578762</v>
      </c>
      <c r="O1082" s="124">
        <v>-0.66516286843108319</v>
      </c>
      <c r="P1082" s="124">
        <v>-0.85798425597220696</v>
      </c>
      <c r="Q1082" s="124">
        <v>8.1822048256489588E-2</v>
      </c>
      <c r="R1082" s="124">
        <v>-0.82911868521823695</v>
      </c>
      <c r="S1082" s="124">
        <v>-0.79091359245187509</v>
      </c>
      <c r="T1082" s="124">
        <v>0.51414313054069394</v>
      </c>
      <c r="U1082" s="124">
        <v>-1.1719255000967401</v>
      </c>
      <c r="V1082" s="124">
        <v>1.2149231731458991</v>
      </c>
      <c r="W1082" s="46">
        <v>-1.1700110132793842</v>
      </c>
    </row>
    <row r="1083" spans="1:23" ht="19">
      <c r="A1083" s="91">
        <v>81</v>
      </c>
      <c r="B1083" s="124">
        <v>0.69566120753965732</v>
      </c>
      <c r="C1083" s="124">
        <v>0.86457575222536764</v>
      </c>
      <c r="D1083" s="124">
        <v>0.84173784829366749</v>
      </c>
      <c r="E1083" s="124">
        <v>0.90516253133729685</v>
      </c>
      <c r="F1083" s="124">
        <v>0.42665126738967096</v>
      </c>
      <c r="G1083" s="124">
        <v>0.22772231644544383</v>
      </c>
      <c r="H1083" s="124">
        <v>5.9792170705586623E-2</v>
      </c>
      <c r="I1083" s="124">
        <v>0.80130621218887588</v>
      </c>
      <c r="J1083" s="124">
        <v>0.42722627457832107</v>
      </c>
      <c r="K1083" s="54">
        <v>0.33996715731504112</v>
      </c>
      <c r="M1083" s="47">
        <v>81</v>
      </c>
      <c r="N1083" s="124" cm="1">
        <f t="array" ref="N1083:W1083">(TRANSPOSE(MMULT(幕後結果!$AB$37:$AK$46, TRANSPOSE(N82:W82))))</f>
        <v>1.0929236528651711</v>
      </c>
      <c r="O1083" s="124">
        <v>-0.50437719052959828</v>
      </c>
      <c r="P1083" s="124">
        <v>-0.25458709274933766</v>
      </c>
      <c r="Q1083" s="124">
        <v>-0.71877196631063389</v>
      </c>
      <c r="R1083" s="124">
        <v>-1.3050301724138329</v>
      </c>
      <c r="S1083" s="124">
        <v>0.85995459715916722</v>
      </c>
      <c r="T1083" s="124">
        <v>-0.83545028454571568</v>
      </c>
      <c r="U1083" s="124">
        <v>-0.45145216858593085</v>
      </c>
      <c r="V1083" s="124">
        <v>1.1637497762382636</v>
      </c>
      <c r="W1083" s="46">
        <v>1.5484178080896323</v>
      </c>
    </row>
    <row r="1084" spans="1:23" ht="19">
      <c r="A1084" s="91">
        <v>82</v>
      </c>
      <c r="B1084" s="124">
        <v>0.8269754184908753</v>
      </c>
      <c r="C1084" s="124">
        <v>0.6644915383577088</v>
      </c>
      <c r="D1084" s="124">
        <v>9.5427989910331634E-2</v>
      </c>
      <c r="E1084" s="124">
        <v>0.81288018226317371</v>
      </c>
      <c r="F1084" s="124">
        <v>0.62897872734117977</v>
      </c>
      <c r="G1084" s="124">
        <v>0.42977639814419089</v>
      </c>
      <c r="H1084" s="124">
        <v>0.12261130370052276</v>
      </c>
      <c r="I1084" s="124">
        <v>0.48121207377279829</v>
      </c>
      <c r="J1084" s="124">
        <v>0.89110285172825332</v>
      </c>
      <c r="K1084" s="54">
        <v>0.70077450605258007</v>
      </c>
      <c r="M1084" s="47">
        <v>82</v>
      </c>
      <c r="N1084" s="124" cm="1">
        <f t="array" ref="N1084:W1084">(TRANSPOSE(MMULT(幕後結果!$AB$37:$AK$46, TRANSPOSE(N83:W83))))</f>
        <v>-0.23192073874367186</v>
      </c>
      <c r="O1084" s="124">
        <v>-6.8592130977258886E-2</v>
      </c>
      <c r="P1084" s="124">
        <v>0.2884351835648582</v>
      </c>
      <c r="Q1084" s="124">
        <v>0.58229974439121091</v>
      </c>
      <c r="R1084" s="124">
        <v>-0.30897777010176636</v>
      </c>
      <c r="S1084" s="124">
        <v>0.84674716716798337</v>
      </c>
      <c r="T1084" s="124">
        <v>-1.7728825340924466</v>
      </c>
      <c r="U1084" s="124">
        <v>-0.20756072499351202</v>
      </c>
      <c r="V1084" s="124">
        <v>0.4980400151106667</v>
      </c>
      <c r="W1084" s="46">
        <v>0.37781308414211301</v>
      </c>
    </row>
    <row r="1085" spans="1:23" ht="19">
      <c r="A1085" s="91">
        <v>83</v>
      </c>
      <c r="B1085" s="124">
        <v>0.60940231529656752</v>
      </c>
      <c r="C1085" s="124">
        <v>0.42537875090829536</v>
      </c>
      <c r="D1085" s="124">
        <v>0.20001299233077607</v>
      </c>
      <c r="E1085" s="124">
        <v>0.63025979166737667</v>
      </c>
      <c r="F1085" s="124">
        <v>0.88863004835737347</v>
      </c>
      <c r="G1085" s="124">
        <v>0.36579030396029633</v>
      </c>
      <c r="H1085" s="124">
        <v>0.53842290508521651</v>
      </c>
      <c r="I1085" s="124">
        <v>2.432165895858196E-2</v>
      </c>
      <c r="J1085" s="124">
        <v>0.98270707194507478</v>
      </c>
      <c r="K1085" s="54">
        <v>0.35196703735579171</v>
      </c>
      <c r="M1085" s="47">
        <v>83</v>
      </c>
      <c r="N1085" s="124" cm="1">
        <f t="array" ref="N1085:W1085">(TRANSPOSE(MMULT(幕後結果!$AB$37:$AK$46, TRANSPOSE(N84:W84))))</f>
        <v>-0.24429923859681352</v>
      </c>
      <c r="O1085" s="124">
        <v>0.20004376388137785</v>
      </c>
      <c r="P1085" s="124">
        <v>0.63018593061983375</v>
      </c>
      <c r="Q1085" s="124">
        <v>0.22292471632059907</v>
      </c>
      <c r="R1085" s="124">
        <v>1.1281556943293234</v>
      </c>
      <c r="S1085" s="124">
        <v>-1.0925010863445905</v>
      </c>
      <c r="T1085" s="124">
        <v>0.68073375358816424</v>
      </c>
      <c r="U1085" s="124">
        <v>-0.86747822854946588</v>
      </c>
      <c r="V1085" s="124">
        <v>1.8114104141012761</v>
      </c>
      <c r="W1085" s="46">
        <v>7.9082821832978989E-2</v>
      </c>
    </row>
    <row r="1086" spans="1:23" ht="19">
      <c r="A1086" s="91">
        <v>84</v>
      </c>
      <c r="B1086" s="124">
        <v>0.56667933018429983</v>
      </c>
      <c r="C1086" s="124">
        <v>0.74990525156184851</v>
      </c>
      <c r="D1086" s="124">
        <v>0.51373384612420336</v>
      </c>
      <c r="E1086" s="124">
        <v>0.31663031501003469</v>
      </c>
      <c r="F1086" s="124">
        <v>0.57798660550113445</v>
      </c>
      <c r="G1086" s="124">
        <v>0.23201983273671711</v>
      </c>
      <c r="H1086" s="124">
        <v>0.83683709010995355</v>
      </c>
      <c r="I1086" s="124">
        <v>1.2088501818009245E-2</v>
      </c>
      <c r="J1086" s="124">
        <v>0.58874827706216437</v>
      </c>
      <c r="K1086" s="54">
        <v>0.48981321274889633</v>
      </c>
      <c r="M1086" s="47">
        <v>84</v>
      </c>
      <c r="N1086" s="124" cm="1">
        <f t="array" ref="N1086:W1086">(TRANSPOSE(MMULT(幕後結果!$AB$37:$AK$46, TRANSPOSE(N85:W85))))</f>
        <v>1.2135304895093093</v>
      </c>
      <c r="O1086" s="124">
        <v>1.1359766583624251</v>
      </c>
      <c r="P1086" s="124">
        <v>1.8154458210010309</v>
      </c>
      <c r="Q1086" s="124">
        <v>0.35633497004736092</v>
      </c>
      <c r="R1086" s="124">
        <v>1.7102545157470153</v>
      </c>
      <c r="S1086" s="124">
        <v>-0.99344974841043565</v>
      </c>
      <c r="T1086" s="124">
        <v>0.67257700794682884</v>
      </c>
      <c r="U1086" s="124">
        <v>1.4790438869517977</v>
      </c>
      <c r="V1086" s="124">
        <v>0.25525908908435002</v>
      </c>
      <c r="W1086" s="46">
        <v>1.8332126687298853</v>
      </c>
    </row>
    <row r="1087" spans="1:23" ht="19">
      <c r="A1087" s="91">
        <v>85</v>
      </c>
      <c r="B1087" s="124">
        <v>0.42652852072879166</v>
      </c>
      <c r="C1087" s="124">
        <v>0.23932227965768083</v>
      </c>
      <c r="D1087" s="124">
        <v>0.99875506454082741</v>
      </c>
      <c r="E1087" s="124">
        <v>0.35462127998516713</v>
      </c>
      <c r="F1087" s="124">
        <v>0.10735611733978567</v>
      </c>
      <c r="G1087" s="124">
        <v>0.7639750174802562</v>
      </c>
      <c r="H1087" s="124">
        <v>0.79247044732373118</v>
      </c>
      <c r="I1087" s="124">
        <v>0.50394767742461499</v>
      </c>
      <c r="J1087" s="124">
        <v>0.94916163134936027</v>
      </c>
      <c r="K1087" s="54">
        <v>0.86522703132163592</v>
      </c>
      <c r="M1087" s="47">
        <v>85</v>
      </c>
      <c r="N1087" s="124" cm="1">
        <f t="array" ref="N1087:W1087">(TRANSPOSE(MMULT(幕後結果!$AB$37:$AK$46, TRANSPOSE(N86:W86))))</f>
        <v>1.6042443792571421</v>
      </c>
      <c r="O1087" s="124">
        <v>0.18394883236921389</v>
      </c>
      <c r="P1087" s="124">
        <v>-0.56350303111033861</v>
      </c>
      <c r="Q1087" s="124">
        <v>-1.2279224536272126</v>
      </c>
      <c r="R1087" s="124">
        <v>0.33591786621888764</v>
      </c>
      <c r="S1087" s="124">
        <v>-4.8749189210175528E-2</v>
      </c>
      <c r="T1087" s="124">
        <v>-1.0357561939368543</v>
      </c>
      <c r="U1087" s="124">
        <v>0.62336954357358332</v>
      </c>
      <c r="V1087" s="124">
        <v>-0.65311141818552643</v>
      </c>
      <c r="W1087" s="46">
        <v>1.0073797015199906</v>
      </c>
    </row>
    <row r="1088" spans="1:23" ht="19">
      <c r="A1088" s="91">
        <v>86</v>
      </c>
      <c r="B1088" s="124">
        <v>0.96236197716590888</v>
      </c>
      <c r="C1088" s="124">
        <v>0.32185842744632698</v>
      </c>
      <c r="D1088" s="124">
        <v>0.42729883125932333</v>
      </c>
      <c r="E1088" s="124">
        <v>0.91037121190605719</v>
      </c>
      <c r="F1088" s="124">
        <v>0.42364189442209432</v>
      </c>
      <c r="G1088" s="124">
        <v>0.99811331855402363</v>
      </c>
      <c r="H1088" s="124">
        <v>0.11397064923053524</v>
      </c>
      <c r="I1088" s="124">
        <v>1.2118587506348533E-2</v>
      </c>
      <c r="J1088" s="124">
        <v>0.49029512345126247</v>
      </c>
      <c r="K1088" s="54">
        <v>0.35312835390764663</v>
      </c>
      <c r="M1088" s="47">
        <v>86</v>
      </c>
      <c r="N1088" s="124" cm="1">
        <f t="array" ref="N1088:W1088">(TRANSPOSE(MMULT(幕後結果!$AB$37:$AK$46, TRANSPOSE(N87:W87))))</f>
        <v>-0.77527072010087883</v>
      </c>
      <c r="O1088" s="124">
        <v>0.17319163408455382</v>
      </c>
      <c r="P1088" s="124">
        <v>-1.8081090618887441</v>
      </c>
      <c r="Q1088" s="124">
        <v>-1.5374162698267591</v>
      </c>
      <c r="R1088" s="124">
        <v>0.66605748389052521</v>
      </c>
      <c r="S1088" s="124">
        <v>0.51993835133417698</v>
      </c>
      <c r="T1088" s="124">
        <v>2.0808231105084238</v>
      </c>
      <c r="U1088" s="124">
        <v>-1.3540798615359644</v>
      </c>
      <c r="V1088" s="124">
        <v>2.064787221523495</v>
      </c>
      <c r="W1088" s="46">
        <v>-1.9349110467856803</v>
      </c>
    </row>
    <row r="1089" spans="1:23" ht="19">
      <c r="A1089" s="91">
        <v>87</v>
      </c>
      <c r="B1089" s="124">
        <v>0.50781223699058864</v>
      </c>
      <c r="C1089" s="124">
        <v>0.44191573816859653</v>
      </c>
      <c r="D1089" s="124">
        <v>0.74619693457755254</v>
      </c>
      <c r="E1089" s="124">
        <v>0.43349819663821498</v>
      </c>
      <c r="F1089" s="124">
        <v>0.64121228324215163</v>
      </c>
      <c r="G1089" s="124">
        <v>0.39462934548529849</v>
      </c>
      <c r="H1089" s="124">
        <v>6.3442666564863748E-2</v>
      </c>
      <c r="I1089" s="124">
        <v>0.57766865831955916</v>
      </c>
      <c r="J1089" s="124">
        <v>4.4548242622911571E-2</v>
      </c>
      <c r="K1089" s="54">
        <v>0.78642751185570448</v>
      </c>
      <c r="M1089" s="47">
        <v>87</v>
      </c>
      <c r="N1089" s="124" cm="1">
        <f t="array" ref="N1089:W1089">(TRANSPOSE(MMULT(幕後結果!$AB$37:$AK$46, TRANSPOSE(N88:W88))))</f>
        <v>-1.1993912323295683</v>
      </c>
      <c r="O1089" s="124">
        <v>0.40812160522649654</v>
      </c>
      <c r="P1089" s="124">
        <v>-0.92780756906302198</v>
      </c>
      <c r="Q1089" s="124">
        <v>-0.78948335394639846</v>
      </c>
      <c r="R1089" s="124">
        <v>0.39194224523751631</v>
      </c>
      <c r="S1089" s="124">
        <v>-1.4224235750015057</v>
      </c>
      <c r="T1089" s="124">
        <v>0.98622643119053377</v>
      </c>
      <c r="U1089" s="124">
        <v>1.0501424552897463</v>
      </c>
      <c r="V1089" s="124">
        <v>-1.8210004269663074</v>
      </c>
      <c r="W1089" s="46">
        <v>-0.38584725933576558</v>
      </c>
    </row>
    <row r="1090" spans="1:23" ht="19">
      <c r="A1090" s="91">
        <v>88</v>
      </c>
      <c r="B1090" s="124">
        <v>0.37378722498335448</v>
      </c>
      <c r="C1090" s="124">
        <v>0.77671151161328589</v>
      </c>
      <c r="D1090" s="124">
        <v>0.19944733264675896</v>
      </c>
      <c r="E1090" s="124">
        <v>0.38157688741073548</v>
      </c>
      <c r="F1090" s="124">
        <v>4.8880186369721468E-2</v>
      </c>
      <c r="G1090" s="124">
        <v>0.46803009596989353</v>
      </c>
      <c r="H1090" s="124">
        <v>0.55853250174547897</v>
      </c>
      <c r="I1090" s="124">
        <v>3.9386392540137205E-2</v>
      </c>
      <c r="J1090" s="124">
        <v>3.7719743270746786E-2</v>
      </c>
      <c r="K1090" s="54">
        <v>2.4594405975165046E-2</v>
      </c>
      <c r="M1090" s="47">
        <v>88</v>
      </c>
      <c r="N1090" s="124" cm="1">
        <f t="array" ref="N1090:W1090">(TRANSPOSE(MMULT(幕後結果!$AB$37:$AK$46, TRANSPOSE(N89:W89))))</f>
        <v>-6.539147838721808E-2</v>
      </c>
      <c r="O1090" s="124">
        <v>-0.64609894878540231</v>
      </c>
      <c r="P1090" s="124">
        <v>-1.2329684647592578</v>
      </c>
      <c r="Q1090" s="124">
        <v>-1.1787189139323988</v>
      </c>
      <c r="R1090" s="124">
        <v>0.636974006335978</v>
      </c>
      <c r="S1090" s="124">
        <v>-0.18595615670328106</v>
      </c>
      <c r="T1090" s="124">
        <v>0.79295027483613745</v>
      </c>
      <c r="U1090" s="124">
        <v>-0.60066392741852015</v>
      </c>
      <c r="V1090" s="124">
        <v>1.4451570137119003</v>
      </c>
      <c r="W1090" s="46">
        <v>0.70068480013247347</v>
      </c>
    </row>
    <row r="1091" spans="1:23" ht="19">
      <c r="A1091" s="91">
        <v>89</v>
      </c>
      <c r="B1091" s="124">
        <v>0.97196014686549437</v>
      </c>
      <c r="C1091" s="124">
        <v>0.30945717586677612</v>
      </c>
      <c r="D1091" s="124">
        <v>0.15053843974313796</v>
      </c>
      <c r="E1091" s="124">
        <v>0.54151650410270502</v>
      </c>
      <c r="F1091" s="124">
        <v>0.44405708608983696</v>
      </c>
      <c r="G1091" s="124">
        <v>0.63299304689078983</v>
      </c>
      <c r="H1091" s="124">
        <v>5.4080144931174967E-2</v>
      </c>
      <c r="I1091" s="124">
        <v>0.56395456413422651</v>
      </c>
      <c r="J1091" s="124">
        <v>0.54395041285023482</v>
      </c>
      <c r="K1091" s="54">
        <v>0.74585088650833598</v>
      </c>
      <c r="M1091" s="47">
        <v>89</v>
      </c>
      <c r="N1091" s="124" cm="1">
        <f t="array" ref="N1091:W1091">(TRANSPOSE(MMULT(幕後結果!$AB$37:$AK$46, TRANSPOSE(N90:W90))))</f>
        <v>-0.80935602184641176</v>
      </c>
      <c r="O1091" s="124">
        <v>0.79561999522107696</v>
      </c>
      <c r="P1091" s="124">
        <v>0.72152523824409753</v>
      </c>
      <c r="Q1091" s="124">
        <v>-2.0323392153811901</v>
      </c>
      <c r="R1091" s="124">
        <v>-0.80729164333869496</v>
      </c>
      <c r="S1091" s="124">
        <v>-1.6412009741603555</v>
      </c>
      <c r="T1091" s="124">
        <v>-9.9247060121201144E-2</v>
      </c>
      <c r="U1091" s="124">
        <v>1.7593598345954999</v>
      </c>
      <c r="V1091" s="124">
        <v>-0.89595778418529881</v>
      </c>
      <c r="W1091" s="46">
        <v>0.80772412302089169</v>
      </c>
    </row>
    <row r="1092" spans="1:23" ht="19">
      <c r="A1092" s="91">
        <v>90</v>
      </c>
      <c r="B1092" s="124">
        <v>0.80759936126764176</v>
      </c>
      <c r="C1092" s="124">
        <v>0.38524730525531048</v>
      </c>
      <c r="D1092" s="124">
        <v>7.8988126186540386E-2</v>
      </c>
      <c r="E1092" s="124">
        <v>0.56819777540991678</v>
      </c>
      <c r="F1092" s="124">
        <v>0.52536889590464342</v>
      </c>
      <c r="G1092" s="124">
        <v>0.70879702087989083</v>
      </c>
      <c r="H1092" s="124">
        <v>0.93070472726875542</v>
      </c>
      <c r="I1092" s="124">
        <v>0.3122139289406054</v>
      </c>
      <c r="J1092" s="124">
        <v>0.98482814522256867</v>
      </c>
      <c r="K1092" s="54">
        <v>0.19370372885226872</v>
      </c>
      <c r="M1092" s="47">
        <v>90</v>
      </c>
      <c r="N1092" s="124" cm="1">
        <f t="array" ref="N1092:W1092">(TRANSPOSE(MMULT(幕後結果!$AB$37:$AK$46, TRANSPOSE(N91:W91))))</f>
        <v>-0.20612549339731767</v>
      </c>
      <c r="O1092" s="124">
        <v>0.68292077712094279</v>
      </c>
      <c r="P1092" s="124">
        <v>-1.1507962995309531</v>
      </c>
      <c r="Q1092" s="124">
        <v>0.39881866243146591</v>
      </c>
      <c r="R1092" s="124">
        <v>-0.50886494715224151</v>
      </c>
      <c r="S1092" s="124">
        <v>0.81989006884676163</v>
      </c>
      <c r="T1092" s="124">
        <v>-0.29179801345002643</v>
      </c>
      <c r="U1092" s="124">
        <v>0.88989350626806818</v>
      </c>
      <c r="V1092" s="124">
        <v>-1.1803460246571238</v>
      </c>
      <c r="W1092" s="46">
        <v>0.73042432903046683</v>
      </c>
    </row>
    <row r="1093" spans="1:23" ht="19">
      <c r="A1093" s="91">
        <v>91</v>
      </c>
      <c r="B1093" s="124">
        <v>0.6352519654823976</v>
      </c>
      <c r="C1093" s="124">
        <v>0.55856328062836069</v>
      </c>
      <c r="D1093" s="124">
        <v>0.61291914251361934</v>
      </c>
      <c r="E1093" s="124">
        <v>0.24110986923471645</v>
      </c>
      <c r="F1093" s="124">
        <v>0.40117062095810252</v>
      </c>
      <c r="G1093" s="124">
        <v>0.60925170017903674</v>
      </c>
      <c r="H1093" s="124">
        <v>0.54475202705995063</v>
      </c>
      <c r="I1093" s="124">
        <v>0.24269035629915159</v>
      </c>
      <c r="J1093" s="124">
        <v>6.2775875880181742E-2</v>
      </c>
      <c r="K1093" s="54">
        <v>0.33274289114023681</v>
      </c>
      <c r="M1093" s="47">
        <v>91</v>
      </c>
      <c r="N1093" s="124" cm="1">
        <f t="array" ref="N1093:W1093">(TRANSPOSE(MMULT(幕後結果!$AB$37:$AK$46, TRANSPOSE(N92:W92))))</f>
        <v>-0.73193647965906239</v>
      </c>
      <c r="O1093" s="124">
        <v>0.88608849780895871</v>
      </c>
      <c r="P1093" s="124">
        <v>-0.68771706343014005</v>
      </c>
      <c r="Q1093" s="124">
        <v>-0.58305652166386657</v>
      </c>
      <c r="R1093" s="124">
        <v>-0.93541473023442523</v>
      </c>
      <c r="S1093" s="124">
        <v>1.4423077970901155</v>
      </c>
      <c r="T1093" s="124">
        <v>0.76117875470509166</v>
      </c>
      <c r="U1093" s="124">
        <v>0.11941683941426118</v>
      </c>
      <c r="V1093" s="124">
        <v>0.66071065290948505</v>
      </c>
      <c r="W1093" s="46">
        <v>0.36407384378057794</v>
      </c>
    </row>
    <row r="1094" spans="1:23" ht="19">
      <c r="A1094" s="91">
        <v>92</v>
      </c>
      <c r="B1094" s="124">
        <v>0.14534125893451022</v>
      </c>
      <c r="C1094" s="124">
        <v>0.93846853278840792</v>
      </c>
      <c r="D1094" s="124">
        <v>5.3508474861303945E-2</v>
      </c>
      <c r="E1094" s="124">
        <v>0.77370957637760829</v>
      </c>
      <c r="F1094" s="124">
        <v>0.11379158773761877</v>
      </c>
      <c r="G1094" s="124">
        <v>0.83036157315715409</v>
      </c>
      <c r="H1094" s="124">
        <v>0.85788564011007518</v>
      </c>
      <c r="I1094" s="124">
        <v>9.6679430365025798E-2</v>
      </c>
      <c r="J1094" s="124">
        <v>0.45851475964657085</v>
      </c>
      <c r="K1094" s="54">
        <v>0.93060528348061244</v>
      </c>
      <c r="M1094" s="47">
        <v>92</v>
      </c>
      <c r="N1094" s="124" cm="1">
        <f t="array" ref="N1094:W1094">(TRANSPOSE(MMULT(幕後結果!$AB$37:$AK$46, TRANSPOSE(N93:W93))))</f>
        <v>0.7201958704277911</v>
      </c>
      <c r="O1094" s="124">
        <v>5.6888576084647743E-2</v>
      </c>
      <c r="P1094" s="124">
        <v>-0.46445093637042945</v>
      </c>
      <c r="Q1094" s="124">
        <v>-0.36386994190263</v>
      </c>
      <c r="R1094" s="124">
        <v>0.33131087063578746</v>
      </c>
      <c r="S1094" s="124">
        <v>1.5161264636262444</v>
      </c>
      <c r="T1094" s="124">
        <v>0.66976234769506182</v>
      </c>
      <c r="U1094" s="124">
        <v>-0.40316620240181245</v>
      </c>
      <c r="V1094" s="124">
        <v>0.64151836965820075</v>
      </c>
      <c r="W1094" s="46">
        <v>0.37179991420360342</v>
      </c>
    </row>
    <row r="1095" spans="1:23" ht="19">
      <c r="A1095" s="91">
        <v>93</v>
      </c>
      <c r="B1095" s="124">
        <v>0.36175988104862866</v>
      </c>
      <c r="C1095" s="124">
        <v>0.10259224604682804</v>
      </c>
      <c r="D1095" s="124">
        <v>0.60933393304299632</v>
      </c>
      <c r="E1095" s="124">
        <v>0.85452686485944995</v>
      </c>
      <c r="F1095" s="124">
        <v>0.64532182310697772</v>
      </c>
      <c r="G1095" s="124">
        <v>0.61499820417139617</v>
      </c>
      <c r="H1095" s="124">
        <v>0.78197958194667661</v>
      </c>
      <c r="I1095" s="124">
        <v>0.34998427580779112</v>
      </c>
      <c r="J1095" s="124">
        <v>0.51639982455174227</v>
      </c>
      <c r="K1095" s="54">
        <v>0.64797587766774911</v>
      </c>
      <c r="M1095" s="47">
        <v>93</v>
      </c>
      <c r="N1095" s="124" cm="1">
        <f t="array" ref="N1095:W1095">(TRANSPOSE(MMULT(幕後結果!$AB$37:$AK$46, TRANSPOSE(N94:W94))))</f>
        <v>1.3544669825031341</v>
      </c>
      <c r="O1095" s="124">
        <v>-0.28049621396502744</v>
      </c>
      <c r="P1095" s="124">
        <v>0.46527341120368038</v>
      </c>
      <c r="Q1095" s="124">
        <v>1.4386290400200272</v>
      </c>
      <c r="R1095" s="124">
        <v>-0.28201675425290507</v>
      </c>
      <c r="S1095" s="124">
        <v>0.13508307903313171</v>
      </c>
      <c r="T1095" s="124">
        <v>0.76915399782736338</v>
      </c>
      <c r="U1095" s="124">
        <v>-0.11481778626659608</v>
      </c>
      <c r="V1095" s="124">
        <v>6.9343186552902253E-2</v>
      </c>
      <c r="W1095" s="46">
        <v>0.76179935115194808</v>
      </c>
    </row>
    <row r="1096" spans="1:23" ht="19">
      <c r="A1096" s="91">
        <v>94</v>
      </c>
      <c r="B1096" s="124">
        <v>0.50900864516630984</v>
      </c>
      <c r="C1096" s="124">
        <v>0.4117821047254282</v>
      </c>
      <c r="D1096" s="124">
        <v>0.14516258918739888</v>
      </c>
      <c r="E1096" s="124">
        <v>0.78770793312287979</v>
      </c>
      <c r="F1096" s="124">
        <v>0.89870731584118246</v>
      </c>
      <c r="G1096" s="124">
        <v>0.43488335078225515</v>
      </c>
      <c r="H1096" s="124">
        <v>0.80770272513716934</v>
      </c>
      <c r="I1096" s="124">
        <v>0.42016182160355875</v>
      </c>
      <c r="J1096" s="124">
        <v>0.10901056958165345</v>
      </c>
      <c r="K1096" s="54">
        <v>3.4618358193607257E-2</v>
      </c>
      <c r="M1096" s="47">
        <v>94</v>
      </c>
      <c r="N1096" s="124" cm="1">
        <f t="array" ref="N1096:W1096">(TRANSPOSE(MMULT(幕後結果!$AB$37:$AK$46, TRANSPOSE(N95:W95))))</f>
        <v>1.3312472358464536E-2</v>
      </c>
      <c r="O1096" s="124">
        <v>1.173759620423299</v>
      </c>
      <c r="P1096" s="124">
        <v>0.64933077449726029</v>
      </c>
      <c r="Q1096" s="124">
        <v>1.3880099669961963</v>
      </c>
      <c r="R1096" s="124">
        <v>0.42487256724373268</v>
      </c>
      <c r="S1096" s="124">
        <v>0.23956972745587507</v>
      </c>
      <c r="T1096" s="124">
        <v>0.13510837126227709</v>
      </c>
      <c r="U1096" s="124">
        <v>0.18888416187445273</v>
      </c>
      <c r="V1096" s="124">
        <v>0.33862605907238635</v>
      </c>
      <c r="W1096" s="46">
        <v>-0.97827524086032192</v>
      </c>
    </row>
    <row r="1097" spans="1:23" ht="19">
      <c r="A1097" s="91">
        <v>95</v>
      </c>
      <c r="B1097" s="124">
        <v>1.1882614337011654E-2</v>
      </c>
      <c r="C1097" s="124">
        <v>0.3401304056351766</v>
      </c>
      <c r="D1097" s="124">
        <v>0.12981944549116498</v>
      </c>
      <c r="E1097" s="124">
        <v>0.18084411452604443</v>
      </c>
      <c r="F1097" s="124">
        <v>0.64401030710422669</v>
      </c>
      <c r="G1097" s="124">
        <v>9.0647176692278064E-2</v>
      </c>
      <c r="H1097" s="124">
        <v>0.21150567020710964</v>
      </c>
      <c r="I1097" s="124">
        <v>0.54130817481743221</v>
      </c>
      <c r="J1097" s="124">
        <v>0.82570587836018472</v>
      </c>
      <c r="K1097" s="54">
        <v>0.71360756310116713</v>
      </c>
      <c r="M1097" s="47">
        <v>95</v>
      </c>
      <c r="N1097" s="124" cm="1">
        <f t="array" ref="N1097:W1097">(TRANSPOSE(MMULT(幕後結果!$AB$37:$AK$46, TRANSPOSE(N96:W96))))</f>
        <v>1.8693176218041925</v>
      </c>
      <c r="O1097" s="124">
        <v>-7.485656681661923E-2</v>
      </c>
      <c r="P1097" s="124">
        <v>0.46117472804912618</v>
      </c>
      <c r="Q1097" s="124">
        <v>1.0061381458633463</v>
      </c>
      <c r="R1097" s="124">
        <v>0.12857667825761018</v>
      </c>
      <c r="S1097" s="124">
        <v>-1.7484590700274318</v>
      </c>
      <c r="T1097" s="124">
        <v>1.3657991028470002</v>
      </c>
      <c r="U1097" s="124">
        <v>0.22086360168843985</v>
      </c>
      <c r="V1097" s="124">
        <v>0.28040039754204937</v>
      </c>
      <c r="W1097" s="46">
        <v>-0.52940183370441385</v>
      </c>
    </row>
    <row r="1098" spans="1:23" ht="19">
      <c r="A1098" s="91">
        <v>96</v>
      </c>
      <c r="B1098" s="124">
        <v>0.90814996942223525</v>
      </c>
      <c r="C1098" s="124">
        <v>0.28026749328819944</v>
      </c>
      <c r="D1098" s="124">
        <v>0.44670267333398384</v>
      </c>
      <c r="E1098" s="124">
        <v>0.37444423571432361</v>
      </c>
      <c r="F1098" s="124">
        <v>0.91179651256835781</v>
      </c>
      <c r="G1098" s="124">
        <v>0.65495553782967164</v>
      </c>
      <c r="H1098" s="124">
        <v>0.31684652606470753</v>
      </c>
      <c r="I1098" s="124">
        <v>0.80180274141087637</v>
      </c>
      <c r="J1098" s="124">
        <v>0.13827791299177039</v>
      </c>
      <c r="K1098" s="54">
        <v>0.4509702554871482</v>
      </c>
      <c r="M1098" s="47">
        <v>96</v>
      </c>
      <c r="N1098" s="124" cm="1">
        <f t="array" ref="N1098:W1098">(TRANSPOSE(MMULT(幕後結果!$AB$37:$AK$46, TRANSPOSE(N97:W97))))</f>
        <v>-3.6538775516459177E-2</v>
      </c>
      <c r="O1098" s="124">
        <v>1.4104326629958346</v>
      </c>
      <c r="P1098" s="124">
        <v>-0.30653032190620388</v>
      </c>
      <c r="Q1098" s="124">
        <v>-0.30879581858546495</v>
      </c>
      <c r="R1098" s="124">
        <v>-1.6706690921631988</v>
      </c>
      <c r="S1098" s="124">
        <v>1.3354099616362456</v>
      </c>
      <c r="T1098" s="124">
        <v>-0.48755390470812821</v>
      </c>
      <c r="U1098" s="124">
        <v>1.4257817369617269</v>
      </c>
      <c r="V1098" s="124">
        <v>0.21647170821115053</v>
      </c>
      <c r="W1098" s="46">
        <v>0.96656394156314596</v>
      </c>
    </row>
    <row r="1099" spans="1:23" ht="19">
      <c r="A1099" s="91">
        <v>97</v>
      </c>
      <c r="B1099" s="124">
        <v>0.84449938284583626</v>
      </c>
      <c r="C1099" s="124">
        <v>8.5972259153278552E-2</v>
      </c>
      <c r="D1099" s="124">
        <v>1.2848528010165561E-2</v>
      </c>
      <c r="E1099" s="124">
        <v>0.82115971798016152</v>
      </c>
      <c r="F1099" s="124">
        <v>1.0950017610440455E-3</v>
      </c>
      <c r="G1099" s="124">
        <v>0.67851052679293522</v>
      </c>
      <c r="H1099" s="124">
        <v>0.4139927025382526</v>
      </c>
      <c r="I1099" s="124">
        <v>0.27442400381272769</v>
      </c>
      <c r="J1099" s="124">
        <v>0.2051243713583486</v>
      </c>
      <c r="K1099" s="54">
        <v>0.43811192798069398</v>
      </c>
      <c r="M1099" s="47">
        <v>97</v>
      </c>
      <c r="N1099" s="124" cm="1">
        <f t="array" ref="N1099:W1099">(TRANSPOSE(MMULT(幕後結果!$AB$37:$AK$46, TRANSPOSE(N98:W98))))</f>
        <v>-0.40030184812962488</v>
      </c>
      <c r="O1099" s="124">
        <v>0.1985028999660623</v>
      </c>
      <c r="P1099" s="124">
        <v>0.1822655080930608</v>
      </c>
      <c r="Q1099" s="124">
        <v>0.33544766783107671</v>
      </c>
      <c r="R1099" s="124">
        <v>-0.25945919756227209</v>
      </c>
      <c r="S1099" s="124">
        <v>0.82405406118314295</v>
      </c>
      <c r="T1099" s="124">
        <v>-0.20357412156703081</v>
      </c>
      <c r="U1099" s="124">
        <v>0.5471647783066631</v>
      </c>
      <c r="V1099" s="124">
        <v>-0.16313507481565281</v>
      </c>
      <c r="W1099" s="46">
        <v>-0.82173179905899274</v>
      </c>
    </row>
    <row r="1100" spans="1:23" ht="19">
      <c r="A1100" s="91">
        <v>98</v>
      </c>
      <c r="B1100" s="124">
        <v>0.49622738970294789</v>
      </c>
      <c r="C1100" s="124">
        <v>0.43066752121491847</v>
      </c>
      <c r="D1100" s="124">
        <v>0.20760051544087399</v>
      </c>
      <c r="E1100" s="124">
        <v>0.46976066100161007</v>
      </c>
      <c r="F1100" s="124">
        <v>0.50380683223518052</v>
      </c>
      <c r="G1100" s="124">
        <v>0.38341945864415905</v>
      </c>
      <c r="H1100" s="124">
        <v>0.85286857497750401</v>
      </c>
      <c r="I1100" s="124">
        <v>0.93159430042833269</v>
      </c>
      <c r="J1100" s="124">
        <v>6.8042125063103587E-3</v>
      </c>
      <c r="K1100" s="54">
        <v>0.76695847420465535</v>
      </c>
      <c r="M1100" s="47">
        <v>98</v>
      </c>
      <c r="N1100" s="124" cm="1">
        <f t="array" ref="N1100:W1100">(TRANSPOSE(MMULT(幕後結果!$AB$37:$AK$46, TRANSPOSE(N99:W99))))</f>
        <v>0.6080327417244058</v>
      </c>
      <c r="O1100" s="124">
        <v>-1.6050854849200509</v>
      </c>
      <c r="P1100" s="124">
        <v>-1.2914045695478715</v>
      </c>
      <c r="Q1100" s="124">
        <v>-0.58818602328860647</v>
      </c>
      <c r="R1100" s="124">
        <v>-1.4587341564183791</v>
      </c>
      <c r="S1100" s="124">
        <v>0.99813847966442615</v>
      </c>
      <c r="T1100" s="124">
        <v>-0.34945986972841814</v>
      </c>
      <c r="U1100" s="124">
        <v>-1.4701112168510995</v>
      </c>
      <c r="V1100" s="124">
        <v>1.2466164429695139</v>
      </c>
      <c r="W1100" s="46">
        <v>-1.4628300720149685</v>
      </c>
    </row>
    <row r="1101" spans="1:23" ht="19">
      <c r="A1101" s="91">
        <v>99</v>
      </c>
      <c r="B1101" s="124">
        <v>0.46486461309844285</v>
      </c>
      <c r="C1101" s="124">
        <v>0.47558610232383081</v>
      </c>
      <c r="D1101" s="124">
        <v>0.80937910817247571</v>
      </c>
      <c r="E1101" s="124">
        <v>1.3343900936009012E-2</v>
      </c>
      <c r="F1101" s="124">
        <v>0.46643256863952076</v>
      </c>
      <c r="G1101" s="124">
        <v>0.1750691650839904</v>
      </c>
      <c r="H1101" s="124">
        <v>0.93794550622847339</v>
      </c>
      <c r="I1101" s="124">
        <v>0.17781326502326622</v>
      </c>
      <c r="J1101" s="124">
        <v>0.29782397589910992</v>
      </c>
      <c r="K1101" s="54">
        <v>0.56624115559884314</v>
      </c>
      <c r="M1101" s="47">
        <v>99</v>
      </c>
      <c r="N1101" s="124" cm="1">
        <f t="array" ref="N1101:W1101">(TRANSPOSE(MMULT(幕後結果!$AB$37:$AK$46, TRANSPOSE(N100:W100))))</f>
        <v>0.97198497200463363</v>
      </c>
      <c r="O1101" s="124">
        <v>0.85021377740434945</v>
      </c>
      <c r="P1101" s="124">
        <v>-0.2583185869859751</v>
      </c>
      <c r="Q1101" s="124">
        <v>-0.26674393997402268</v>
      </c>
      <c r="R1101" s="124">
        <v>1.3192132490055015</v>
      </c>
      <c r="S1101" s="124">
        <v>0.43656402659800786</v>
      </c>
      <c r="T1101" s="124">
        <v>1.7136783809473606</v>
      </c>
      <c r="U1101" s="124">
        <v>0.32139484755381642</v>
      </c>
      <c r="V1101" s="124">
        <v>0.67907986936165554</v>
      </c>
      <c r="W1101" s="46">
        <v>0.89244851319321639</v>
      </c>
    </row>
    <row r="1102" spans="1:23" ht="19">
      <c r="A1102" s="91">
        <v>100</v>
      </c>
      <c r="B1102" s="124">
        <v>0.76808138884743693</v>
      </c>
      <c r="C1102" s="124">
        <v>0.58172126132318525</v>
      </c>
      <c r="D1102" s="124">
        <v>7.0278631942766179E-2</v>
      </c>
      <c r="E1102" s="124">
        <v>0.37148701734920908</v>
      </c>
      <c r="F1102" s="124">
        <v>0.63509701564472421</v>
      </c>
      <c r="G1102" s="124">
        <v>0.59795777362150182</v>
      </c>
      <c r="H1102" s="124">
        <v>0.37990773271874589</v>
      </c>
      <c r="I1102" s="124">
        <v>0.54473040923246718</v>
      </c>
      <c r="J1102" s="124">
        <v>0.26221208339272528</v>
      </c>
      <c r="K1102" s="54">
        <v>0.43325882624981737</v>
      </c>
      <c r="M1102" s="47">
        <v>100</v>
      </c>
      <c r="N1102" s="124" cm="1">
        <f t="array" ref="N1102:W1102">(TRANSPOSE(MMULT(幕後結果!$AB$37:$AK$46, TRANSPOSE(N101:W101))))</f>
        <v>-1.371412484068447</v>
      </c>
      <c r="O1102" s="124">
        <v>1.7358852608981188</v>
      </c>
      <c r="P1102" s="124">
        <v>0.74671556926281413</v>
      </c>
      <c r="Q1102" s="124">
        <v>1.1065399948710732</v>
      </c>
      <c r="R1102" s="124">
        <v>-1.0742517972752232</v>
      </c>
      <c r="S1102" s="124">
        <v>-0.58546795907352411</v>
      </c>
      <c r="T1102" s="124">
        <v>0.63369530450468137</v>
      </c>
      <c r="U1102" s="124">
        <v>0.42395292104746218</v>
      </c>
      <c r="V1102" s="124">
        <v>-1.4586496628198906</v>
      </c>
      <c r="W1102" s="46">
        <v>-0.29540788668699991</v>
      </c>
    </row>
    <row r="1103" spans="1:23" ht="19">
      <c r="A1103" s="91">
        <v>101</v>
      </c>
      <c r="B1103" s="124">
        <v>0.88688475986724047</v>
      </c>
      <c r="C1103" s="124">
        <v>0.78003668145805061</v>
      </c>
      <c r="D1103" s="124">
        <v>0.6860545892437544</v>
      </c>
      <c r="E1103" s="124">
        <v>0.47702731817203303</v>
      </c>
      <c r="F1103" s="124">
        <v>0.85116531687491293</v>
      </c>
      <c r="G1103" s="124">
        <v>0.80390606957142263</v>
      </c>
      <c r="H1103" s="124">
        <v>0.56678023809765365</v>
      </c>
      <c r="I1103" s="124">
        <v>9.3817947438231242E-2</v>
      </c>
      <c r="J1103" s="124">
        <v>0.13272331596154485</v>
      </c>
      <c r="K1103" s="54">
        <v>0.7591540870155411</v>
      </c>
      <c r="M1103" s="47">
        <v>101</v>
      </c>
      <c r="N1103" s="124" cm="1">
        <f t="array" ref="N1103:W1103">(TRANSPOSE(MMULT(幕後結果!$AB$37:$AK$46, TRANSPOSE(N102:W102))))</f>
        <v>-1.0728768625219598</v>
      </c>
      <c r="O1103" s="124">
        <v>0.54153344153420624</v>
      </c>
      <c r="P1103" s="124">
        <v>8.7444337034805641E-2</v>
      </c>
      <c r="Q1103" s="124">
        <v>0.43748096485049187</v>
      </c>
      <c r="R1103" s="124">
        <v>-2.6572297263653155</v>
      </c>
      <c r="S1103" s="124">
        <v>0.41706315505106184</v>
      </c>
      <c r="T1103" s="124">
        <v>-1.8682877973332843</v>
      </c>
      <c r="U1103" s="124">
        <v>-0.75372693352223497</v>
      </c>
      <c r="V1103" s="124">
        <v>0.48634110001253961</v>
      </c>
      <c r="W1103" s="46">
        <v>-0.99621801050358361</v>
      </c>
    </row>
    <row r="1104" spans="1:23" ht="19">
      <c r="A1104" s="91">
        <v>102</v>
      </c>
      <c r="B1104" s="124">
        <v>0.36224227126197661</v>
      </c>
      <c r="C1104" s="124">
        <v>9.8792616390608323E-2</v>
      </c>
      <c r="D1104" s="124">
        <v>0.10139370032910633</v>
      </c>
      <c r="E1104" s="124">
        <v>0.2690670245774831</v>
      </c>
      <c r="F1104" s="124">
        <v>0.83288247056691467</v>
      </c>
      <c r="G1104" s="124">
        <v>0.54541848382348035</v>
      </c>
      <c r="H1104" s="124">
        <v>0.39966317371932369</v>
      </c>
      <c r="I1104" s="124">
        <v>9.8622933497682697E-2</v>
      </c>
      <c r="J1104" s="124">
        <v>0.6226367624799507</v>
      </c>
      <c r="K1104" s="54">
        <v>0.10525064014356311</v>
      </c>
      <c r="M1104" s="47">
        <v>102</v>
      </c>
      <c r="N1104" s="124" cm="1">
        <f t="array" ref="N1104:W1104">(TRANSPOSE(MMULT(幕後結果!$AB$37:$AK$46, TRANSPOSE(N103:W103))))</f>
        <v>1.4245734232931475</v>
      </c>
      <c r="O1104" s="124">
        <v>2.0670897296730173</v>
      </c>
      <c r="P1104" s="124">
        <v>0.75062762768140379</v>
      </c>
      <c r="Q1104" s="124">
        <v>1.6038364484335674</v>
      </c>
      <c r="R1104" s="124">
        <v>-0.50148016909608772</v>
      </c>
      <c r="S1104" s="124">
        <v>0.85548574150053158</v>
      </c>
      <c r="T1104" s="124">
        <v>-0.32692683356196162</v>
      </c>
      <c r="U1104" s="124">
        <v>0.87511547847858839</v>
      </c>
      <c r="V1104" s="124">
        <v>-0.48032027668984578</v>
      </c>
      <c r="W1104" s="46">
        <v>0.53379962315576923</v>
      </c>
    </row>
    <row r="1105" spans="1:23" ht="19">
      <c r="A1105" s="91">
        <v>103</v>
      </c>
      <c r="B1105" s="124">
        <v>0.21765600868278234</v>
      </c>
      <c r="C1105" s="124">
        <v>0.11570064814306225</v>
      </c>
      <c r="D1105" s="124">
        <v>0.50590829950143612</v>
      </c>
      <c r="E1105" s="124">
        <v>0.83217917300161037</v>
      </c>
      <c r="F1105" s="124">
        <v>0.66930832776789972</v>
      </c>
      <c r="G1105" s="124">
        <v>0.59782290759252521</v>
      </c>
      <c r="H1105" s="124">
        <v>0.2002773827239992</v>
      </c>
      <c r="I1105" s="124">
        <v>0.21663090915989347</v>
      </c>
      <c r="J1105" s="124">
        <v>0.39687212878999145</v>
      </c>
      <c r="K1105" s="54">
        <v>0.62760278968781402</v>
      </c>
      <c r="M1105" s="47">
        <v>103</v>
      </c>
      <c r="N1105" s="124" cm="1">
        <f t="array" ref="N1105:W1105">(TRANSPOSE(MMULT(幕後結果!$AB$37:$AK$46, TRANSPOSE(N104:W104))))</f>
        <v>0.37703091921923054</v>
      </c>
      <c r="O1105" s="124">
        <v>0.29525794837015601</v>
      </c>
      <c r="P1105" s="124">
        <v>0.52625696211261741</v>
      </c>
      <c r="Q1105" s="124">
        <v>1.2239063595519113</v>
      </c>
      <c r="R1105" s="124">
        <v>1.147640771966814</v>
      </c>
      <c r="S1105" s="124">
        <v>-1.4519746936418392</v>
      </c>
      <c r="T1105" s="124">
        <v>1.000687156705836</v>
      </c>
      <c r="U1105" s="124">
        <v>-0.24781318518439549</v>
      </c>
      <c r="V1105" s="124">
        <v>-1.0108272548118644</v>
      </c>
      <c r="W1105" s="46">
        <v>0.71426456167416541</v>
      </c>
    </row>
    <row r="1106" spans="1:23" ht="19">
      <c r="A1106" s="91">
        <v>104</v>
      </c>
      <c r="B1106" s="124">
        <v>2.8422701005894613E-3</v>
      </c>
      <c r="C1106" s="124">
        <v>0.96094661860641062</v>
      </c>
      <c r="D1106" s="124">
        <v>0.7568024580874011</v>
      </c>
      <c r="E1106" s="124">
        <v>0.56762604736516087</v>
      </c>
      <c r="F1106" s="124">
        <v>0.26262624307379134</v>
      </c>
      <c r="G1106" s="124">
        <v>0.86752616093309665</v>
      </c>
      <c r="H1106" s="124">
        <v>0.67968676202940181</v>
      </c>
      <c r="I1106" s="124">
        <v>0.60043845001652962</v>
      </c>
      <c r="J1106" s="124">
        <v>0.95920150290852546</v>
      </c>
      <c r="K1106" s="54">
        <v>0.78403373534565812</v>
      </c>
      <c r="M1106" s="47">
        <v>104</v>
      </c>
      <c r="N1106" s="124" cm="1">
        <f t="array" ref="N1106:W1106">(TRANSPOSE(MMULT(幕後結果!$AB$37:$AK$46, TRANSPOSE(N105:W105))))</f>
        <v>-2.2817047410862594</v>
      </c>
      <c r="O1106" s="124">
        <v>-0.20030855826653648</v>
      </c>
      <c r="P1106" s="124">
        <v>-0.46904510783551939</v>
      </c>
      <c r="Q1106" s="124">
        <v>-0.40075915688341673</v>
      </c>
      <c r="R1106" s="124">
        <v>-0.99553768675030629</v>
      </c>
      <c r="S1106" s="124">
        <v>-0.79268613074665084</v>
      </c>
      <c r="T1106" s="124">
        <v>-0.57167618866644698</v>
      </c>
      <c r="U1106" s="124">
        <v>-0.97537597222155381</v>
      </c>
      <c r="V1106" s="124">
        <v>0.35464457605116861</v>
      </c>
      <c r="W1106" s="46">
        <v>9.2265137845797929E-2</v>
      </c>
    </row>
    <row r="1107" spans="1:23" ht="19">
      <c r="A1107" s="91">
        <v>105</v>
      </c>
      <c r="B1107" s="124">
        <v>0.83889773401376466</v>
      </c>
      <c r="C1107" s="124">
        <v>0.77681816816847826</v>
      </c>
      <c r="D1107" s="124">
        <v>0.40018346955603468</v>
      </c>
      <c r="E1107" s="124">
        <v>0.41317888960417437</v>
      </c>
      <c r="F1107" s="124">
        <v>0.96713959089285839</v>
      </c>
      <c r="G1107" s="124">
        <v>0.60434080387695377</v>
      </c>
      <c r="H1107" s="124">
        <v>0.92603920983226184</v>
      </c>
      <c r="I1107" s="124">
        <v>0.38561960672736917</v>
      </c>
      <c r="J1107" s="124">
        <v>0.27991137216963624</v>
      </c>
      <c r="K1107" s="54">
        <v>0.58518997392345606</v>
      </c>
      <c r="M1107" s="47">
        <v>105</v>
      </c>
      <c r="N1107" s="124" cm="1">
        <f t="array" ref="N1107:W1107">(TRANSPOSE(MMULT(幕後結果!$AB$37:$AK$46, TRANSPOSE(N106:W106))))</f>
        <v>1.0529614656664106</v>
      </c>
      <c r="O1107" s="124">
        <v>0.18019958464713876</v>
      </c>
      <c r="P1107" s="124">
        <v>-1.3437715405216515</v>
      </c>
      <c r="Q1107" s="124">
        <v>-0.12727490146503184</v>
      </c>
      <c r="R1107" s="124">
        <v>-0.456123146767411</v>
      </c>
      <c r="S1107" s="124">
        <v>2.4007470798096442</v>
      </c>
      <c r="T1107" s="124">
        <v>-0.24352017705913309</v>
      </c>
      <c r="U1107" s="124">
        <v>5.383845414936371E-2</v>
      </c>
      <c r="V1107" s="124">
        <v>0.15327930617793661</v>
      </c>
      <c r="W1107" s="46">
        <v>0.86218802011112927</v>
      </c>
    </row>
    <row r="1108" spans="1:23" ht="19">
      <c r="A1108" s="91">
        <v>106</v>
      </c>
      <c r="B1108" s="124">
        <v>0.96740084854283825</v>
      </c>
      <c r="C1108" s="124">
        <v>0.76588816215176836</v>
      </c>
      <c r="D1108" s="124">
        <v>0.89239437166636759</v>
      </c>
      <c r="E1108" s="124">
        <v>0.71189000942556424</v>
      </c>
      <c r="F1108" s="124">
        <v>0.52222545541048859</v>
      </c>
      <c r="G1108" s="124">
        <v>0.39040521231333924</v>
      </c>
      <c r="H1108" s="124">
        <v>0.29424531856300495</v>
      </c>
      <c r="I1108" s="124">
        <v>0.83250330815535012</v>
      </c>
      <c r="J1108" s="124">
        <v>0.28375045882134176</v>
      </c>
      <c r="K1108" s="54">
        <v>0.45923735578846836</v>
      </c>
      <c r="M1108" s="47">
        <v>106</v>
      </c>
      <c r="N1108" s="124" cm="1">
        <f t="array" ref="N1108:W1108">(TRANSPOSE(MMULT(幕後結果!$AB$37:$AK$46, TRANSPOSE(N107:W107))))</f>
        <v>-0.15096184032569365</v>
      </c>
      <c r="O1108" s="124">
        <v>1.6184292628327102</v>
      </c>
      <c r="P1108" s="124">
        <v>0.62421836852901846</v>
      </c>
      <c r="Q1108" s="124">
        <v>1.0011115668225972</v>
      </c>
      <c r="R1108" s="124">
        <v>0.22073937442729474</v>
      </c>
      <c r="S1108" s="124">
        <v>1.2367430837138154</v>
      </c>
      <c r="T1108" s="124">
        <v>-6.4680140220194637E-3</v>
      </c>
      <c r="U1108" s="124">
        <v>2.5782058102927037</v>
      </c>
      <c r="V1108" s="124">
        <v>0.21947298968108803</v>
      </c>
      <c r="W1108" s="46">
        <v>2.4199696043591175</v>
      </c>
    </row>
    <row r="1109" spans="1:23" ht="19">
      <c r="A1109" s="91">
        <v>107</v>
      </c>
      <c r="B1109" s="124">
        <v>0.5061048581215748</v>
      </c>
      <c r="C1109" s="124">
        <v>0.57014705757852258</v>
      </c>
      <c r="D1109" s="124">
        <v>0.47195089438078242</v>
      </c>
      <c r="E1109" s="124">
        <v>0.1874491974207122</v>
      </c>
      <c r="F1109" s="124">
        <v>0.8059118618379264</v>
      </c>
      <c r="G1109" s="124">
        <v>0.3266799265104936</v>
      </c>
      <c r="H1109" s="124">
        <v>0.97012049815401968</v>
      </c>
      <c r="I1109" s="124">
        <v>0.53366837231900899</v>
      </c>
      <c r="J1109" s="124">
        <v>0.62895428995444647</v>
      </c>
      <c r="K1109" s="54">
        <v>0.96005611178193373</v>
      </c>
      <c r="M1109" s="47">
        <v>107</v>
      </c>
      <c r="N1109" s="124" cm="1">
        <f t="array" ref="N1109:W1109">(TRANSPOSE(MMULT(幕後結果!$AB$37:$AK$46, TRANSPOSE(N108:W108))))</f>
        <v>-1.6076120399319962</v>
      </c>
      <c r="O1109" s="124">
        <v>0.44698780645966052</v>
      </c>
      <c r="P1109" s="124">
        <v>1.020806835084874</v>
      </c>
      <c r="Q1109" s="124">
        <v>1.8221835482956121</v>
      </c>
      <c r="R1109" s="124">
        <v>0.20328137590366993</v>
      </c>
      <c r="S1109" s="124">
        <v>0.38495151960967816</v>
      </c>
      <c r="T1109" s="124">
        <v>0.24250361372369644</v>
      </c>
      <c r="U1109" s="124">
        <v>2.1872778813006075</v>
      </c>
      <c r="V1109" s="124">
        <v>-1.0372137619595638</v>
      </c>
      <c r="W1109" s="46">
        <v>0.9991354950878315</v>
      </c>
    </row>
    <row r="1110" spans="1:23" ht="19">
      <c r="A1110" s="91">
        <v>108</v>
      </c>
      <c r="B1110" s="124">
        <v>0.95137045546402055</v>
      </c>
      <c r="C1110" s="124">
        <v>0.43565724693145458</v>
      </c>
      <c r="D1110" s="124">
        <v>0.50229212470803897</v>
      </c>
      <c r="E1110" s="124">
        <v>0.51571910320733028</v>
      </c>
      <c r="F1110" s="124">
        <v>0.6331782927338494</v>
      </c>
      <c r="G1110" s="124">
        <v>0.942875005020825</v>
      </c>
      <c r="H1110" s="124">
        <v>0.86962815693282369</v>
      </c>
      <c r="I1110" s="124">
        <v>0.24191076514623489</v>
      </c>
      <c r="J1110" s="124">
        <v>0.14578152267707156</v>
      </c>
      <c r="K1110" s="54">
        <v>0.12568497642010779</v>
      </c>
      <c r="M1110" s="47">
        <v>108</v>
      </c>
      <c r="N1110" s="124" cm="1">
        <f t="array" ref="N1110:W1110">(TRANSPOSE(MMULT(幕後結果!$AB$37:$AK$46, TRANSPOSE(N109:W109))))</f>
        <v>0.20654292875524927</v>
      </c>
      <c r="O1110" s="124">
        <v>-0.90881251892824122</v>
      </c>
      <c r="P1110" s="124">
        <v>-0.33449056710065017</v>
      </c>
      <c r="Q1110" s="124">
        <v>0.31182965119039696</v>
      </c>
      <c r="R1110" s="124">
        <v>-0.80013097598054039</v>
      </c>
      <c r="S1110" s="124">
        <v>0.96173841670963278</v>
      </c>
      <c r="T1110" s="124">
        <v>-0.52954947238694872</v>
      </c>
      <c r="U1110" s="124">
        <v>0.60947112041469564</v>
      </c>
      <c r="V1110" s="124">
        <v>-1.2707007341400853</v>
      </c>
      <c r="W1110" s="46">
        <v>-1.0193371761424157</v>
      </c>
    </row>
    <row r="1111" spans="1:23" ht="19">
      <c r="A1111" s="91">
        <v>109</v>
      </c>
      <c r="B1111" s="124">
        <v>0.97964751547662954</v>
      </c>
      <c r="C1111" s="124">
        <v>0.53930469543764814</v>
      </c>
      <c r="D1111" s="124">
        <v>0.423394681366837</v>
      </c>
      <c r="E1111" s="124">
        <v>0.2650010483252494</v>
      </c>
      <c r="F1111" s="124">
        <v>6.0779412877558947E-2</v>
      </c>
      <c r="G1111" s="124">
        <v>0.27457598765536329</v>
      </c>
      <c r="H1111" s="124">
        <v>0.6690217722577585</v>
      </c>
      <c r="I1111" s="124">
        <v>0.68528543851738144</v>
      </c>
      <c r="J1111" s="124">
        <v>0.91157982602640253</v>
      </c>
      <c r="K1111" s="54">
        <v>9.4368280473069666E-2</v>
      </c>
      <c r="M1111" s="47">
        <v>109</v>
      </c>
      <c r="N1111" s="124" cm="1">
        <f t="array" ref="N1111:W1111">(TRANSPOSE(MMULT(幕後結果!$AB$37:$AK$46, TRANSPOSE(N110:W110))))</f>
        <v>1.0050330291116609</v>
      </c>
      <c r="O1111" s="124">
        <v>1.3765953307042162</v>
      </c>
      <c r="P1111" s="124">
        <v>0.84387813454914551</v>
      </c>
      <c r="Q1111" s="124">
        <v>0.30531983440731136</v>
      </c>
      <c r="R1111" s="124">
        <v>-0.34790823125410997</v>
      </c>
      <c r="S1111" s="124">
        <v>-0.87119842756975863</v>
      </c>
      <c r="T1111" s="124">
        <v>2.4987944940257387</v>
      </c>
      <c r="U1111" s="124">
        <v>-0.12313680934967974</v>
      </c>
      <c r="V1111" s="124">
        <v>0.3261947361006729</v>
      </c>
      <c r="W1111" s="46">
        <v>0.91892277357227059</v>
      </c>
    </row>
    <row r="1112" spans="1:23" ht="19">
      <c r="A1112" s="91">
        <v>110</v>
      </c>
      <c r="B1112" s="124">
        <v>0.98706902943876829</v>
      </c>
      <c r="C1112" s="124">
        <v>0.2340777651002115</v>
      </c>
      <c r="D1112" s="124">
        <v>0.84774654565661267</v>
      </c>
      <c r="E1112" s="124">
        <v>3.7686752341549168E-2</v>
      </c>
      <c r="F1112" s="124">
        <v>0.82899621300528903</v>
      </c>
      <c r="G1112" s="124">
        <v>0.2416037937236386</v>
      </c>
      <c r="H1112" s="124">
        <v>0.1695135359926816</v>
      </c>
      <c r="I1112" s="124">
        <v>0.94759323656175121</v>
      </c>
      <c r="J1112" s="124">
        <v>0.92462146361793041</v>
      </c>
      <c r="K1112" s="54">
        <v>0.24808039472553345</v>
      </c>
      <c r="M1112" s="47">
        <v>110</v>
      </c>
      <c r="N1112" s="124" cm="1">
        <f t="array" ref="N1112:W1112">(TRANSPOSE(MMULT(幕後結果!$AB$37:$AK$46, TRANSPOSE(N111:W111))))</f>
        <v>-0.98528470862779316</v>
      </c>
      <c r="O1112" s="124">
        <v>0.10516532609821887</v>
      </c>
      <c r="P1112" s="124">
        <v>-0.52965875279202634</v>
      </c>
      <c r="Q1112" s="124">
        <v>-2.0930618044429989</v>
      </c>
      <c r="R1112" s="124">
        <v>-1.7045892410775707</v>
      </c>
      <c r="S1112" s="124">
        <v>-1.2073185663084156</v>
      </c>
      <c r="T1112" s="124">
        <v>0.38959418482006836</v>
      </c>
      <c r="U1112" s="124">
        <v>-0.10368917088727198</v>
      </c>
      <c r="V1112" s="124">
        <v>-0.74799931675806197</v>
      </c>
      <c r="W1112" s="46">
        <v>-0.48250962910334211</v>
      </c>
    </row>
    <row r="1113" spans="1:23" ht="19">
      <c r="A1113" s="91">
        <v>111</v>
      </c>
      <c r="B1113" s="124">
        <v>0.9448523394701116</v>
      </c>
      <c r="C1113" s="124">
        <v>0.92799991954563144</v>
      </c>
      <c r="D1113" s="124">
        <v>0.25377546637781068</v>
      </c>
      <c r="E1113" s="124">
        <v>0.35883259715193216</v>
      </c>
      <c r="F1113" s="124">
        <v>0.95895452253073699</v>
      </c>
      <c r="G1113" s="124">
        <v>0.50869063522987834</v>
      </c>
      <c r="H1113" s="124">
        <v>0.98625875594606205</v>
      </c>
      <c r="I1113" s="124">
        <v>0.38125069533541511</v>
      </c>
      <c r="J1113" s="124">
        <v>1.7418163296324174E-2</v>
      </c>
      <c r="K1113" s="54">
        <v>0.16805446342996855</v>
      </c>
      <c r="M1113" s="47">
        <v>111</v>
      </c>
      <c r="N1113" s="124" cm="1">
        <f t="array" ref="N1113:W1113">(TRANSPOSE(MMULT(幕後結果!$AB$37:$AK$46, TRANSPOSE(N112:W112))))</f>
        <v>-0.49564924761351037</v>
      </c>
      <c r="O1113" s="124">
        <v>-2.0399010734537217</v>
      </c>
      <c r="P1113" s="124">
        <v>-1.3575517329553852</v>
      </c>
      <c r="Q1113" s="124">
        <v>-2.0365305486364664</v>
      </c>
      <c r="R1113" s="124">
        <v>-0.29617467901768352</v>
      </c>
      <c r="S1113" s="124">
        <v>-1.5013051543675502</v>
      </c>
      <c r="T1113" s="124">
        <v>-2.2532460007292539</v>
      </c>
      <c r="U1113" s="124">
        <v>-2.4379333824022869</v>
      </c>
      <c r="V1113" s="124">
        <v>-0.10746592873493124</v>
      </c>
      <c r="W1113" s="46">
        <v>-0.25387370372423046</v>
      </c>
    </row>
    <row r="1114" spans="1:23" ht="19">
      <c r="A1114" s="91">
        <v>112</v>
      </c>
      <c r="B1114" s="124">
        <v>2.5685902979464714E-2</v>
      </c>
      <c r="C1114" s="124">
        <v>5.2547866871884619E-2</v>
      </c>
      <c r="D1114" s="124">
        <v>0.27063565256330935</v>
      </c>
      <c r="E1114" s="124">
        <v>0.24617180960695495</v>
      </c>
      <c r="F1114" s="124">
        <v>0.54558946990138302</v>
      </c>
      <c r="G1114" s="124">
        <v>0.28993830455127978</v>
      </c>
      <c r="H1114" s="124">
        <v>0.50300859323534786</v>
      </c>
      <c r="I1114" s="124">
        <v>0.72214194624618955</v>
      </c>
      <c r="J1114" s="124">
        <v>0.56501695868311064</v>
      </c>
      <c r="K1114" s="54">
        <v>0.85772524344769363</v>
      </c>
      <c r="M1114" s="47">
        <v>112</v>
      </c>
      <c r="N1114" s="124" cm="1">
        <f t="array" ref="N1114:W1114">(TRANSPOSE(MMULT(幕後結果!$AB$37:$AK$46, TRANSPOSE(N113:W113))))</f>
        <v>-0.38115044563327455</v>
      </c>
      <c r="O1114" s="124">
        <v>0.26515311887457366</v>
      </c>
      <c r="P1114" s="124">
        <v>0.98310200281618421</v>
      </c>
      <c r="Q1114" s="124">
        <v>0.49617367326818385</v>
      </c>
      <c r="R1114" s="124">
        <v>-0.44702765004460449</v>
      </c>
      <c r="S1114" s="124">
        <v>2.5723367138013431E-2</v>
      </c>
      <c r="T1114" s="124">
        <v>0.53242753034131174</v>
      </c>
      <c r="U1114" s="124">
        <v>0.72491039019635906</v>
      </c>
      <c r="V1114" s="124">
        <v>-1.1231212142766731</v>
      </c>
      <c r="W1114" s="46">
        <v>-7.5739931154645945E-2</v>
      </c>
    </row>
    <row r="1115" spans="1:23" ht="19">
      <c r="A1115" s="91">
        <v>113</v>
      </c>
      <c r="B1115" s="124">
        <v>0.79326318173769339</v>
      </c>
      <c r="C1115" s="124">
        <v>0.78386252187663108</v>
      </c>
      <c r="D1115" s="124">
        <v>0.21548287317282733</v>
      </c>
      <c r="E1115" s="124">
        <v>0.66578502648548321</v>
      </c>
      <c r="F1115" s="124">
        <v>0.32529543545566075</v>
      </c>
      <c r="G1115" s="124">
        <v>0.98441065065873334</v>
      </c>
      <c r="H1115" s="124">
        <v>1.3817997000650895E-2</v>
      </c>
      <c r="I1115" s="124">
        <v>0.48470556496617534</v>
      </c>
      <c r="J1115" s="124">
        <v>0.90491028380693361</v>
      </c>
      <c r="K1115" s="54">
        <v>0.40803034473216648</v>
      </c>
      <c r="M1115" s="47">
        <v>113</v>
      </c>
      <c r="N1115" s="124" cm="1">
        <f t="array" ref="N1115:W1115">(TRANSPOSE(MMULT(幕後結果!$AB$37:$AK$46, TRANSPOSE(N114:W114))))</f>
        <v>-0.68414967060188792</v>
      </c>
      <c r="O1115" s="124">
        <v>-2.0136261516954619</v>
      </c>
      <c r="P1115" s="124">
        <v>-0.64420115404585498</v>
      </c>
      <c r="Q1115" s="124">
        <v>0.57009780396827958</v>
      </c>
      <c r="R1115" s="124">
        <v>-0.51712977446793729</v>
      </c>
      <c r="S1115" s="124">
        <v>0.14203033264881232</v>
      </c>
      <c r="T1115" s="124">
        <v>6.4136276704033102E-2</v>
      </c>
      <c r="U1115" s="124">
        <v>0.47333936981348446</v>
      </c>
      <c r="V1115" s="124">
        <v>-1.5405334951501259</v>
      </c>
      <c r="W1115" s="46">
        <v>4.1863674421769109E-2</v>
      </c>
    </row>
    <row r="1116" spans="1:23" ht="19">
      <c r="A1116" s="91">
        <v>114</v>
      </c>
      <c r="B1116" s="124">
        <v>0.79163332920158314</v>
      </c>
      <c r="C1116" s="124">
        <v>0.14683854994878143</v>
      </c>
      <c r="D1116" s="124">
        <v>0.77764816015059379</v>
      </c>
      <c r="E1116" s="124">
        <v>0.18751761915232135</v>
      </c>
      <c r="F1116" s="124">
        <v>0.60687809341941978</v>
      </c>
      <c r="G1116" s="124">
        <v>2.9812917035415776E-2</v>
      </c>
      <c r="H1116" s="124">
        <v>0.44527198326424489</v>
      </c>
      <c r="I1116" s="124">
        <v>0.92611955615683761</v>
      </c>
      <c r="J1116" s="124">
        <v>0.573573135829758</v>
      </c>
      <c r="K1116" s="54">
        <v>0.5911044216007606</v>
      </c>
      <c r="M1116" s="47">
        <v>114</v>
      </c>
      <c r="N1116" s="124" cm="1">
        <f t="array" ref="N1116:W1116">(TRANSPOSE(MMULT(幕後結果!$AB$37:$AK$46, TRANSPOSE(N115:W115))))</f>
        <v>-0.10111891862010802</v>
      </c>
      <c r="O1116" s="124">
        <v>0.25394971518647913</v>
      </c>
      <c r="P1116" s="124">
        <v>0.68211199890611096</v>
      </c>
      <c r="Q1116" s="124">
        <v>0.76695088695228275</v>
      </c>
      <c r="R1116" s="124">
        <v>0.14089569221438542</v>
      </c>
      <c r="S1116" s="124">
        <v>0.76983534622115612</v>
      </c>
      <c r="T1116" s="124">
        <v>0.27975934698541638</v>
      </c>
      <c r="U1116" s="124">
        <v>1.2505198546841458</v>
      </c>
      <c r="V1116" s="124">
        <v>-1.3413923973664588</v>
      </c>
      <c r="W1116" s="46">
        <v>1.899643555611908</v>
      </c>
    </row>
    <row r="1117" spans="1:23" ht="19">
      <c r="A1117" s="91">
        <v>115</v>
      </c>
      <c r="B1117" s="124">
        <v>3.0891834314091815E-2</v>
      </c>
      <c r="C1117" s="124">
        <v>0.34042004686863914</v>
      </c>
      <c r="D1117" s="124">
        <v>0.47275837859089465</v>
      </c>
      <c r="E1117" s="124">
        <v>0.10206025598055257</v>
      </c>
      <c r="F1117" s="124">
        <v>0.50536007869759669</v>
      </c>
      <c r="G1117" s="124">
        <v>0.84845252962170514</v>
      </c>
      <c r="H1117" s="124">
        <v>0.12993807057442086</v>
      </c>
      <c r="I1117" s="124">
        <v>0.30972961933752652</v>
      </c>
      <c r="J1117" s="124">
        <v>0.26387942698246536</v>
      </c>
      <c r="K1117" s="54">
        <v>0.22923880669927033</v>
      </c>
      <c r="M1117" s="47">
        <v>115</v>
      </c>
      <c r="N1117" s="124" cm="1">
        <f t="array" ref="N1117:W1117">(TRANSPOSE(MMULT(幕後結果!$AB$37:$AK$46, TRANSPOSE(N116:W116))))</f>
        <v>-1.1244420183297201</v>
      </c>
      <c r="O1117" s="124">
        <v>-0.77441800832519492</v>
      </c>
      <c r="P1117" s="124">
        <v>-0.36458877752436242</v>
      </c>
      <c r="Q1117" s="124">
        <v>-2.0242633669084382</v>
      </c>
      <c r="R1117" s="124">
        <v>0.79971665150556692</v>
      </c>
      <c r="S1117" s="124">
        <v>-1.7522030465060177</v>
      </c>
      <c r="T1117" s="124">
        <v>0.14642872993944611</v>
      </c>
      <c r="U1117" s="124">
        <v>-0.53652161535573484</v>
      </c>
      <c r="V1117" s="124">
        <v>1.5520352557828243E-2</v>
      </c>
      <c r="W1117" s="46">
        <v>-0.10789930002592341</v>
      </c>
    </row>
    <row r="1118" spans="1:23" ht="19">
      <c r="A1118" s="91">
        <v>116</v>
      </c>
      <c r="B1118" s="124">
        <v>0.8118410710864834</v>
      </c>
      <c r="C1118" s="124">
        <v>0.50853590959957229</v>
      </c>
      <c r="D1118" s="124">
        <v>0.23276137605821123</v>
      </c>
      <c r="E1118" s="124">
        <v>0.32885439707474928</v>
      </c>
      <c r="F1118" s="124">
        <v>0.41544421068687631</v>
      </c>
      <c r="G1118" s="124">
        <v>0.23348051519580104</v>
      </c>
      <c r="H1118" s="124">
        <v>0.94225961047105722</v>
      </c>
      <c r="I1118" s="124">
        <v>0.86396568623708325</v>
      </c>
      <c r="J1118" s="124">
        <v>0.70698412982327108</v>
      </c>
      <c r="K1118" s="54">
        <v>0.68013471467380238</v>
      </c>
      <c r="M1118" s="47">
        <v>116</v>
      </c>
      <c r="N1118" s="124" cm="1">
        <f t="array" ref="N1118:W1118">(TRANSPOSE(MMULT(幕後結果!$AB$37:$AK$46, TRANSPOSE(N117:W117))))</f>
        <v>0.9241880217488615</v>
      </c>
      <c r="O1118" s="124">
        <v>0.37663254416068265</v>
      </c>
      <c r="P1118" s="124">
        <v>0.225638350651479</v>
      </c>
      <c r="Q1118" s="124">
        <v>-0.12338503686762486</v>
      </c>
      <c r="R1118" s="124">
        <v>-1.4522384794396721</v>
      </c>
      <c r="S1118" s="124">
        <v>0.63146568949995796</v>
      </c>
      <c r="T1118" s="124">
        <v>0.50520664511298019</v>
      </c>
      <c r="U1118" s="124">
        <v>8.764853266998221E-2</v>
      </c>
      <c r="V1118" s="124">
        <v>-0.46189910427630887</v>
      </c>
      <c r="W1118" s="46">
        <v>1.114690831444644</v>
      </c>
    </row>
    <row r="1119" spans="1:23" ht="19">
      <c r="A1119" s="91">
        <v>117</v>
      </c>
      <c r="B1119" s="124">
        <v>0.15974445433051176</v>
      </c>
      <c r="C1119" s="124">
        <v>0.19006721580720942</v>
      </c>
      <c r="D1119" s="124">
        <v>0.51450920302706593</v>
      </c>
      <c r="E1119" s="124">
        <v>0.37359308667288138</v>
      </c>
      <c r="F1119" s="124">
        <v>0.65462810089739021</v>
      </c>
      <c r="G1119" s="124">
        <v>0.62077477096789635</v>
      </c>
      <c r="H1119" s="124">
        <v>0.92381441215604321</v>
      </c>
      <c r="I1119" s="124">
        <v>0.31900149107197695</v>
      </c>
      <c r="J1119" s="124">
        <v>0.22442748131628698</v>
      </c>
      <c r="K1119" s="54">
        <v>0.10159368625507526</v>
      </c>
      <c r="M1119" s="47">
        <v>117</v>
      </c>
      <c r="N1119" s="124" cm="1">
        <f t="array" ref="N1119:W1119">(TRANSPOSE(MMULT(幕後結果!$AB$37:$AK$46, TRANSPOSE(N118:W118))))</f>
        <v>2.3569919472348966</v>
      </c>
      <c r="O1119" s="124">
        <v>1.0491442654688112</v>
      </c>
      <c r="P1119" s="124">
        <v>1.281126635284459</v>
      </c>
      <c r="Q1119" s="124">
        <v>-0.43055049972696868</v>
      </c>
      <c r="R1119" s="124">
        <v>0.35896015900410783</v>
      </c>
      <c r="S1119" s="124">
        <v>-0.8609282656062669</v>
      </c>
      <c r="T1119" s="124">
        <v>-0.17492740277867258</v>
      </c>
      <c r="U1119" s="124">
        <v>1.3371204162382027</v>
      </c>
      <c r="V1119" s="124">
        <v>1.4550202635973419</v>
      </c>
      <c r="W1119" s="46">
        <v>0.63510092141249919</v>
      </c>
    </row>
    <row r="1120" spans="1:23" ht="19">
      <c r="A1120" s="91">
        <v>118</v>
      </c>
      <c r="B1120" s="124">
        <v>0.83528581017122594</v>
      </c>
      <c r="C1120" s="124">
        <v>0.95940001722746593</v>
      </c>
      <c r="D1120" s="124">
        <v>0.85003135903853377</v>
      </c>
      <c r="E1120" s="124">
        <v>0.69320149720201707</v>
      </c>
      <c r="F1120" s="124">
        <v>0.64316962144254664</v>
      </c>
      <c r="G1120" s="124">
        <v>0.61832125484657818</v>
      </c>
      <c r="H1120" s="124">
        <v>0.83457238414675605</v>
      </c>
      <c r="I1120" s="124">
        <v>0.80883563137686676</v>
      </c>
      <c r="J1120" s="124">
        <v>0.28455722596122257</v>
      </c>
      <c r="K1120" s="54">
        <v>0.98664971444940308</v>
      </c>
      <c r="M1120" s="47">
        <v>118</v>
      </c>
      <c r="N1120" s="124" cm="1">
        <f t="array" ref="N1120:W1120">(TRANSPOSE(MMULT(幕後結果!$AB$37:$AK$46, TRANSPOSE(N119:W119))))</f>
        <v>0.51697099146603742</v>
      </c>
      <c r="O1120" s="124">
        <v>-1.1884640241920139</v>
      </c>
      <c r="P1120" s="124">
        <v>0.74573746296741339</v>
      </c>
      <c r="Q1120" s="124">
        <v>0.40017510779773269</v>
      </c>
      <c r="R1120" s="124">
        <v>1.480601617778728</v>
      </c>
      <c r="S1120" s="124">
        <v>-1.044932703937083</v>
      </c>
      <c r="T1120" s="124">
        <v>-0.4996614673127856</v>
      </c>
      <c r="U1120" s="124">
        <v>-2.0054131914795796</v>
      </c>
      <c r="V1120" s="124">
        <v>0.68289714018238601</v>
      </c>
      <c r="W1120" s="46">
        <v>-0.88138399953021807</v>
      </c>
    </row>
    <row r="1121" spans="1:23" ht="19">
      <c r="A1121" s="91">
        <v>119</v>
      </c>
      <c r="B1121" s="124">
        <v>4.4186515356800182E-2</v>
      </c>
      <c r="C1121" s="124">
        <v>0.9034477954507687</v>
      </c>
      <c r="D1121" s="124">
        <v>0.30724889354464247</v>
      </c>
      <c r="E1121" s="124">
        <v>0.3249091846863057</v>
      </c>
      <c r="F1121" s="124">
        <v>0.28602490640241385</v>
      </c>
      <c r="G1121" s="124">
        <v>0.89311975362071228</v>
      </c>
      <c r="H1121" s="124">
        <v>0.43961249268857649</v>
      </c>
      <c r="I1121" s="124">
        <v>0.1572766495639264</v>
      </c>
      <c r="J1121" s="124">
        <v>0.29490667012135141</v>
      </c>
      <c r="K1121" s="54">
        <v>0.95241304184910902</v>
      </c>
      <c r="M1121" s="47">
        <v>119</v>
      </c>
      <c r="N1121" s="124" cm="1">
        <f t="array" ref="N1121:W1121">(TRANSPOSE(MMULT(幕後結果!$AB$37:$AK$46, TRANSPOSE(N120:W120))))</f>
        <v>-0.79586191458112221</v>
      </c>
      <c r="O1121" s="124">
        <v>2.363501502574274</v>
      </c>
      <c r="P1121" s="124">
        <v>-0.2423114269174903</v>
      </c>
      <c r="Q1121" s="124">
        <v>-0.30425612442279432</v>
      </c>
      <c r="R1121" s="124">
        <v>-0.22482252185608248</v>
      </c>
      <c r="S1121" s="124">
        <v>1.5348073939216005</v>
      </c>
      <c r="T1121" s="124">
        <v>1.8481978786529916</v>
      </c>
      <c r="U1121" s="124">
        <v>1.4355834646209931</v>
      </c>
      <c r="V1121" s="124">
        <v>-0.67665244072671238</v>
      </c>
      <c r="W1121" s="46">
        <v>1.8213696856172841</v>
      </c>
    </row>
    <row r="1122" spans="1:23" ht="19">
      <c r="A1122" s="91">
        <v>120</v>
      </c>
      <c r="B1122" s="124">
        <v>0.22404838504809876</v>
      </c>
      <c r="C1122" s="124">
        <v>0.34720184552017819</v>
      </c>
      <c r="D1122" s="124">
        <v>0.68107418504291006</v>
      </c>
      <c r="E1122" s="124">
        <v>0.16444748813531018</v>
      </c>
      <c r="F1122" s="124">
        <v>0.82457519865903173</v>
      </c>
      <c r="G1122" s="124">
        <v>0.16574422533571687</v>
      </c>
      <c r="H1122" s="124">
        <v>0.7735698104808455</v>
      </c>
      <c r="I1122" s="124">
        <v>0.47558591399761774</v>
      </c>
      <c r="J1122" s="124">
        <v>0.13861408551150012</v>
      </c>
      <c r="K1122" s="54">
        <v>0.56687837533424279</v>
      </c>
      <c r="M1122" s="47">
        <v>120</v>
      </c>
      <c r="N1122" s="124" cm="1">
        <f t="array" ref="N1122:W1122">(TRANSPOSE(MMULT(幕後結果!$AB$37:$AK$46, TRANSPOSE(N121:W121))))</f>
        <v>-2.6783074800624402</v>
      </c>
      <c r="O1122" s="124">
        <v>0.13616071557908122</v>
      </c>
      <c r="P1122" s="124">
        <v>-1.3971182608780814</v>
      </c>
      <c r="Q1122" s="124">
        <v>-1.1151742846591286</v>
      </c>
      <c r="R1122" s="124">
        <v>-0.15832422560019965</v>
      </c>
      <c r="S1122" s="124">
        <v>-0.89359767980762372</v>
      </c>
      <c r="T1122" s="124">
        <v>0.23920417337739441</v>
      </c>
      <c r="U1122" s="124">
        <v>-0.71985854410428995</v>
      </c>
      <c r="V1122" s="124">
        <v>-2.4759320722192002</v>
      </c>
      <c r="W1122" s="46">
        <v>0.16060074511944061</v>
      </c>
    </row>
    <row r="1123" spans="1:23" ht="19">
      <c r="A1123" s="91">
        <v>121</v>
      </c>
      <c r="B1123" s="124">
        <v>0.78987666244652432</v>
      </c>
      <c r="C1123" s="124">
        <v>0.80115367422926087</v>
      </c>
      <c r="D1123" s="124">
        <v>0.45294801452216094</v>
      </c>
      <c r="E1123" s="124">
        <v>0.89277880954788968</v>
      </c>
      <c r="F1123" s="124">
        <v>0.30736698721953171</v>
      </c>
      <c r="G1123" s="124">
        <v>2.4612888064382332E-2</v>
      </c>
      <c r="H1123" s="124">
        <v>0.59785196585131795</v>
      </c>
      <c r="I1123" s="124">
        <v>0.84123107011260889</v>
      </c>
      <c r="J1123" s="124">
        <v>0.97116402701333993</v>
      </c>
      <c r="K1123" s="54">
        <v>0.8313423088439913</v>
      </c>
      <c r="M1123" s="47">
        <v>121</v>
      </c>
      <c r="N1123" s="124" cm="1">
        <f t="array" ref="N1123:W1123">(TRANSPOSE(MMULT(幕後結果!$AB$37:$AK$46, TRANSPOSE(N122:W122))))</f>
        <v>2.5007731493341301</v>
      </c>
      <c r="O1123" s="124">
        <v>0.29302853610718271</v>
      </c>
      <c r="P1123" s="124">
        <v>-8.865280946622367E-2</v>
      </c>
      <c r="Q1123" s="124">
        <v>0.38389701922458486</v>
      </c>
      <c r="R1123" s="124">
        <v>1.1491532284641146</v>
      </c>
      <c r="S1123" s="124">
        <v>-0.79342350669468076</v>
      </c>
      <c r="T1123" s="124">
        <v>-0.8020584718506425</v>
      </c>
      <c r="U1123" s="124">
        <v>0.40885877704154761</v>
      </c>
      <c r="V1123" s="124">
        <v>1.265096534392735</v>
      </c>
      <c r="W1123" s="46">
        <v>0.85404822486606635</v>
      </c>
    </row>
    <row r="1124" spans="1:23" ht="19">
      <c r="A1124" s="91">
        <v>122</v>
      </c>
      <c r="B1124" s="124">
        <v>0.43604960594482023</v>
      </c>
      <c r="C1124" s="124">
        <v>0.88118256782090221</v>
      </c>
      <c r="D1124" s="124">
        <v>0.78044609054511027</v>
      </c>
      <c r="E1124" s="124">
        <v>0.40622733906223707</v>
      </c>
      <c r="F1124" s="124">
        <v>1.9747085254839813E-3</v>
      </c>
      <c r="G1124" s="124">
        <v>0.69556017621083366</v>
      </c>
      <c r="H1124" s="124">
        <v>0.50474955664482613</v>
      </c>
      <c r="I1124" s="124">
        <v>0.11996301612496252</v>
      </c>
      <c r="J1124" s="124">
        <v>0.90405295282731157</v>
      </c>
      <c r="K1124" s="54">
        <v>0.30496390133528584</v>
      </c>
      <c r="M1124" s="47">
        <v>122</v>
      </c>
      <c r="N1124" s="124" cm="1">
        <f t="array" ref="N1124:W1124">(TRANSPOSE(MMULT(幕後結果!$AB$37:$AK$46, TRANSPOSE(N123:W123))))</f>
        <v>1.8107829331171763E-2</v>
      </c>
      <c r="O1124" s="124">
        <v>-9.306944433193326E-2</v>
      </c>
      <c r="P1124" s="124">
        <v>-1.1075224655470386</v>
      </c>
      <c r="Q1124" s="124">
        <v>-0.58848959918033517</v>
      </c>
      <c r="R1124" s="124">
        <v>-1.3218211417818895</v>
      </c>
      <c r="S1124" s="124">
        <v>-0.12617772020294921</v>
      </c>
      <c r="T1124" s="124">
        <v>1.7472696092821569</v>
      </c>
      <c r="U1124" s="124">
        <v>-0.80386540996290412</v>
      </c>
      <c r="V1124" s="124">
        <v>1.2697836126861226</v>
      </c>
      <c r="W1124" s="46">
        <v>-0.39471160774208791</v>
      </c>
    </row>
    <row r="1125" spans="1:23" ht="19">
      <c r="A1125" s="91">
        <v>123</v>
      </c>
      <c r="B1125" s="124">
        <v>0.45090578084227673</v>
      </c>
      <c r="C1125" s="124">
        <v>0.82155179980041648</v>
      </c>
      <c r="D1125" s="124">
        <v>6.2574594580637743E-2</v>
      </c>
      <c r="E1125" s="124">
        <v>0.80714003087020103</v>
      </c>
      <c r="F1125" s="124">
        <v>0.77169734628435371</v>
      </c>
      <c r="G1125" s="124">
        <v>0.92356490755296661</v>
      </c>
      <c r="H1125" s="124">
        <v>0.97548459296227352</v>
      </c>
      <c r="I1125" s="124">
        <v>0.81446658645587089</v>
      </c>
      <c r="J1125" s="124">
        <v>0.62487632226770295</v>
      </c>
      <c r="K1125" s="54">
        <v>0.32358821546445915</v>
      </c>
      <c r="M1125" s="47">
        <v>123</v>
      </c>
      <c r="N1125" s="124" cm="1">
        <f t="array" ref="N1125:W1125">(TRANSPOSE(MMULT(幕後結果!$AB$37:$AK$46, TRANSPOSE(N124:W124))))</f>
        <v>0.33826832621498715</v>
      </c>
      <c r="O1125" s="124">
        <v>-0.23525919659221897</v>
      </c>
      <c r="P1125" s="124">
        <v>1.4886251971473348</v>
      </c>
      <c r="Q1125" s="124">
        <v>1.1887110641505743</v>
      </c>
      <c r="R1125" s="124">
        <v>-8.0156689786611057E-2</v>
      </c>
      <c r="S1125" s="124">
        <v>-1.8460456736389816</v>
      </c>
      <c r="T1125" s="124">
        <v>-0.56520584012185926</v>
      </c>
      <c r="U1125" s="124">
        <v>0.82473911773322117</v>
      </c>
      <c r="V1125" s="124">
        <v>0.78196474047118281</v>
      </c>
      <c r="W1125" s="46">
        <v>0.21237074592843308</v>
      </c>
    </row>
    <row r="1126" spans="1:23" ht="19">
      <c r="A1126" s="91">
        <v>124</v>
      </c>
      <c r="B1126" s="124">
        <v>1.650499573270614E-2</v>
      </c>
      <c r="C1126" s="124">
        <v>0.63728830651471524</v>
      </c>
      <c r="D1126" s="124">
        <v>1.6584447242494971E-2</v>
      </c>
      <c r="E1126" s="124">
        <v>0.76356611855197531</v>
      </c>
      <c r="F1126" s="124">
        <v>0.56930045644603866</v>
      </c>
      <c r="G1126" s="124">
        <v>0.14113549584072782</v>
      </c>
      <c r="H1126" s="124">
        <v>0.28490124933051497</v>
      </c>
      <c r="I1126" s="124">
        <v>9.1851039524540878E-2</v>
      </c>
      <c r="J1126" s="124">
        <v>0.39858272967018915</v>
      </c>
      <c r="K1126" s="54">
        <v>0.13257905122400793</v>
      </c>
      <c r="M1126" s="47">
        <v>124</v>
      </c>
      <c r="N1126" s="124" cm="1">
        <f t="array" ref="N1126:W1126">(TRANSPOSE(MMULT(幕後結果!$AB$37:$AK$46, TRANSPOSE(N125:W125))))</f>
        <v>0.47632439925583714</v>
      </c>
      <c r="O1126" s="124">
        <v>-0.69773033931272588</v>
      </c>
      <c r="P1126" s="124">
        <v>-0.79624773580492714</v>
      </c>
      <c r="Q1126" s="124">
        <v>-0.40353370121478721</v>
      </c>
      <c r="R1126" s="124">
        <v>4.6562587343214112E-2</v>
      </c>
      <c r="S1126" s="124">
        <v>-3.9423151324334708E-2</v>
      </c>
      <c r="T1126" s="124">
        <v>-0.69400469622869132</v>
      </c>
      <c r="U1126" s="124">
        <v>-0.1419718179760453</v>
      </c>
      <c r="V1126" s="124">
        <v>0.286098176722964</v>
      </c>
      <c r="W1126" s="46">
        <v>0.29902120292641032</v>
      </c>
    </row>
    <row r="1127" spans="1:23" ht="19">
      <c r="A1127" s="91">
        <v>125</v>
      </c>
      <c r="B1127" s="124">
        <v>0.39882455787210858</v>
      </c>
      <c r="C1127" s="124">
        <v>0.42222125856601656</v>
      </c>
      <c r="D1127" s="124">
        <v>0.24484089132599185</v>
      </c>
      <c r="E1127" s="124">
        <v>1.6872977103246534E-2</v>
      </c>
      <c r="F1127" s="124">
        <v>8.1853380324132141E-2</v>
      </c>
      <c r="G1127" s="124">
        <v>2.7784747007120192E-3</v>
      </c>
      <c r="H1127" s="124">
        <v>0.63315209999691224</v>
      </c>
      <c r="I1127" s="124">
        <v>0.89865718388756188</v>
      </c>
      <c r="J1127" s="124">
        <v>0.8798428333646473</v>
      </c>
      <c r="K1127" s="54">
        <v>0.53133725891495698</v>
      </c>
      <c r="M1127" s="47">
        <v>125</v>
      </c>
      <c r="N1127" s="124" cm="1">
        <f t="array" ref="N1127:W1127">(TRANSPOSE(MMULT(幕後結果!$AB$37:$AK$46, TRANSPOSE(N126:W126))))</f>
        <v>-1.5749832295779709</v>
      </c>
      <c r="O1127" s="124">
        <v>-0.46047115855024601</v>
      </c>
      <c r="P1127" s="124">
        <v>0.78614769491568171</v>
      </c>
      <c r="Q1127" s="124">
        <v>-0.31277320320505375</v>
      </c>
      <c r="R1127" s="124">
        <v>-0.30499006864062628</v>
      </c>
      <c r="S1127" s="124">
        <v>-1.4340518225682766</v>
      </c>
      <c r="T1127" s="124">
        <v>-0.47784346265195232</v>
      </c>
      <c r="U1127" s="124">
        <v>0.19599958979444432</v>
      </c>
      <c r="V1127" s="124">
        <v>0.41200713939617395</v>
      </c>
      <c r="W1127" s="46">
        <v>0.18653973263609888</v>
      </c>
    </row>
    <row r="1128" spans="1:23" ht="19">
      <c r="A1128" s="91">
        <v>126</v>
      </c>
      <c r="B1128" s="124">
        <v>0.20485923928367566</v>
      </c>
      <c r="C1128" s="124">
        <v>0.78836444569547637</v>
      </c>
      <c r="D1128" s="124">
        <v>0.8288529091524075</v>
      </c>
      <c r="E1128" s="124">
        <v>0.51994666723793803</v>
      </c>
      <c r="F1128" s="124">
        <v>0.56895670132725606</v>
      </c>
      <c r="G1128" s="124">
        <v>0.8485827548143976</v>
      </c>
      <c r="H1128" s="124">
        <v>0.95721882651630175</v>
      </c>
      <c r="I1128" s="124">
        <v>0.64609504834845422</v>
      </c>
      <c r="J1128" s="124">
        <v>0.77005345901662281</v>
      </c>
      <c r="K1128" s="54">
        <v>0.95211679815277939</v>
      </c>
      <c r="M1128" s="47">
        <v>126</v>
      </c>
      <c r="N1128" s="124" cm="1">
        <f t="array" ref="N1128:W1128">(TRANSPOSE(MMULT(幕後結果!$AB$37:$AK$46, TRANSPOSE(N127:W127))))</f>
        <v>0.56908248712610199</v>
      </c>
      <c r="O1128" s="124">
        <v>1.7390070037958458</v>
      </c>
      <c r="P1128" s="124">
        <v>0.57455492043939627</v>
      </c>
      <c r="Q1128" s="124">
        <v>1.1221986899402998</v>
      </c>
      <c r="R1128" s="124">
        <v>4.3146289822418568E-2</v>
      </c>
      <c r="S1128" s="124">
        <v>0.14638175405764448</v>
      </c>
      <c r="T1128" s="124">
        <v>0.75978757725848023</v>
      </c>
      <c r="U1128" s="124">
        <v>-0.32924454818633409</v>
      </c>
      <c r="V1128" s="124">
        <v>-0.12471478157369553</v>
      </c>
      <c r="W1128" s="46">
        <v>-0.35219645579259506</v>
      </c>
    </row>
    <row r="1129" spans="1:23" ht="19">
      <c r="A1129" s="91">
        <v>127</v>
      </c>
      <c r="B1129" s="124">
        <v>2.9602016966632227E-3</v>
      </c>
      <c r="C1129" s="124">
        <v>0.74114083257947905</v>
      </c>
      <c r="D1129" s="124">
        <v>0.37041884051018625</v>
      </c>
      <c r="E1129" s="124">
        <v>0.27846660875926976</v>
      </c>
      <c r="F1129" s="124">
        <v>0.64596116130478753</v>
      </c>
      <c r="G1129" s="124">
        <v>0.16573770129297039</v>
      </c>
      <c r="H1129" s="124">
        <v>0.69916298318599157</v>
      </c>
      <c r="I1129" s="124">
        <v>0.83063273636729917</v>
      </c>
      <c r="J1129" s="124">
        <v>0.77144188308951178</v>
      </c>
      <c r="K1129" s="54">
        <v>0.44695211702156779</v>
      </c>
      <c r="M1129" s="47">
        <v>127</v>
      </c>
      <c r="N1129" s="124" cm="1">
        <f t="array" ref="N1129:W1129">(TRANSPOSE(MMULT(幕後結果!$AB$37:$AK$46, TRANSPOSE(N128:W128))))</f>
        <v>-1.0837646944112318</v>
      </c>
      <c r="O1129" s="124">
        <v>1.1693637831514472</v>
      </c>
      <c r="P1129" s="124">
        <v>-7.9595299278894083E-2</v>
      </c>
      <c r="Q1129" s="124">
        <v>-0.13258612753753049</v>
      </c>
      <c r="R1129" s="124">
        <v>0.50294710488824079</v>
      </c>
      <c r="S1129" s="124">
        <v>-2.9274591323446446E-2</v>
      </c>
      <c r="T1129" s="124">
        <v>1.7828700571051985</v>
      </c>
      <c r="U1129" s="124">
        <v>1.832262231895748</v>
      </c>
      <c r="V1129" s="124">
        <v>-0.77615068894287875</v>
      </c>
      <c r="W1129" s="46">
        <v>1.7056292435511398</v>
      </c>
    </row>
    <row r="1130" spans="1:23" ht="19">
      <c r="A1130" s="91">
        <v>128</v>
      </c>
      <c r="B1130" s="124">
        <v>0.59727612555238974</v>
      </c>
      <c r="C1130" s="124">
        <v>0.82991900147904807</v>
      </c>
      <c r="D1130" s="124">
        <v>0.14701554086512569</v>
      </c>
      <c r="E1130" s="124">
        <v>0.71873928967584089</v>
      </c>
      <c r="F1130" s="124">
        <v>0.56335252365698851</v>
      </c>
      <c r="G1130" s="124">
        <v>0.8585035779182939</v>
      </c>
      <c r="H1130" s="124">
        <v>0.37679091848348345</v>
      </c>
      <c r="I1130" s="124">
        <v>0.69113603592690209</v>
      </c>
      <c r="J1130" s="124">
        <v>0.13871517455351445</v>
      </c>
      <c r="K1130" s="54">
        <v>0.77034993511447669</v>
      </c>
      <c r="M1130" s="47">
        <v>128</v>
      </c>
      <c r="N1130" s="124" cm="1">
        <f t="array" ref="N1130:W1130">(TRANSPOSE(MMULT(幕後結果!$AB$37:$AK$46, TRANSPOSE(N129:W129))))</f>
        <v>0.28932731710120885</v>
      </c>
      <c r="O1130" s="124">
        <v>1.0359285693028084</v>
      </c>
      <c r="P1130" s="124">
        <v>-0.18866825856720781</v>
      </c>
      <c r="Q1130" s="124">
        <v>-0.42934339530818799</v>
      </c>
      <c r="R1130" s="124">
        <v>-1.1801634785765391</v>
      </c>
      <c r="S1130" s="124">
        <v>-0.72569253465234362</v>
      </c>
      <c r="T1130" s="124">
        <v>4.3596913312967334E-2</v>
      </c>
      <c r="U1130" s="124">
        <v>-0.7649692677882638</v>
      </c>
      <c r="V1130" s="124">
        <v>-0.4261751132765752</v>
      </c>
      <c r="W1130" s="46">
        <v>-0.58993966367909123</v>
      </c>
    </row>
    <row r="1131" spans="1:23" ht="19">
      <c r="A1131" s="91">
        <v>129</v>
      </c>
      <c r="B1131" s="124">
        <v>0.1027312672322942</v>
      </c>
      <c r="C1131" s="124">
        <v>0.7870771078219081</v>
      </c>
      <c r="D1131" s="124">
        <v>0.29673128637991941</v>
      </c>
      <c r="E1131" s="124">
        <v>0.27496883026701724</v>
      </c>
      <c r="F1131" s="124">
        <v>0.68032233481316751</v>
      </c>
      <c r="G1131" s="124">
        <v>0.51925758492142382</v>
      </c>
      <c r="H1131" s="124">
        <v>6.454991545885358E-2</v>
      </c>
      <c r="I1131" s="124">
        <v>0.92577750560352023</v>
      </c>
      <c r="J1131" s="124">
        <v>0.52685824594825315</v>
      </c>
      <c r="K1131" s="54">
        <v>0.33979070617042884</v>
      </c>
      <c r="M1131" s="47">
        <v>129</v>
      </c>
      <c r="N1131" s="124" cm="1">
        <f t="array" ref="N1131:W1131">(TRANSPOSE(MMULT(幕後結果!$AB$37:$AK$46, TRANSPOSE(N130:W130))))</f>
        <v>1.431796296804541</v>
      </c>
      <c r="O1131" s="124">
        <v>0.34071265347584928</v>
      </c>
      <c r="P1131" s="124">
        <v>0.14293591911508635</v>
      </c>
      <c r="Q1131" s="124">
        <v>0.663938800449411</v>
      </c>
      <c r="R1131" s="124">
        <v>-0.49256260985774902</v>
      </c>
      <c r="S1131" s="124">
        <v>1.1117732814172774</v>
      </c>
      <c r="T1131" s="124">
        <v>0.69730461555506096</v>
      </c>
      <c r="U1131" s="124">
        <v>0.21072335110479767</v>
      </c>
      <c r="V1131" s="124">
        <v>-0.59947503615587661</v>
      </c>
      <c r="W1131" s="46">
        <v>0.37304461940093536</v>
      </c>
    </row>
    <row r="1132" spans="1:23" ht="19">
      <c r="A1132" s="91">
        <v>130</v>
      </c>
      <c r="B1132" s="124">
        <v>0.70953369184380732</v>
      </c>
      <c r="C1132" s="124">
        <v>1.9931230444713899E-2</v>
      </c>
      <c r="D1132" s="124">
        <v>0.61255281998937683</v>
      </c>
      <c r="E1132" s="124">
        <v>0.49214730593373135</v>
      </c>
      <c r="F1132" s="124">
        <v>0.51959155725111339</v>
      </c>
      <c r="G1132" s="124">
        <v>0.6960679850080751</v>
      </c>
      <c r="H1132" s="124">
        <v>0.944630669212847</v>
      </c>
      <c r="I1132" s="124">
        <v>0.87304720547994896</v>
      </c>
      <c r="J1132" s="124">
        <v>0.73947882737446413</v>
      </c>
      <c r="K1132" s="54">
        <v>0.79272129592942542</v>
      </c>
      <c r="M1132" s="47">
        <v>130</v>
      </c>
      <c r="N1132" s="124" cm="1">
        <f t="array" ref="N1132:W1132">(TRANSPOSE(MMULT(幕後結果!$AB$37:$AK$46, TRANSPOSE(N131:W131))))</f>
        <v>0.31288648247247824</v>
      </c>
      <c r="O1132" s="124">
        <v>0.12639214541703306</v>
      </c>
      <c r="P1132" s="124">
        <v>-1.0262855442816519</v>
      </c>
      <c r="Q1132" s="124">
        <v>1.4563706364086548E-2</v>
      </c>
      <c r="R1132" s="124">
        <v>9.6740701519065941E-2</v>
      </c>
      <c r="S1132" s="124">
        <v>0.79782269897344094</v>
      </c>
      <c r="T1132" s="124">
        <v>0.4093569323636822</v>
      </c>
      <c r="U1132" s="124">
        <v>-0.86516857755271637</v>
      </c>
      <c r="V1132" s="124">
        <v>0.66211451299397361</v>
      </c>
      <c r="W1132" s="46">
        <v>0.11088960990522634</v>
      </c>
    </row>
    <row r="1133" spans="1:23" ht="19">
      <c r="A1133" s="91">
        <v>131</v>
      </c>
      <c r="B1133" s="124">
        <v>1.105600530391615E-2</v>
      </c>
      <c r="C1133" s="124">
        <v>0.5962552617643686</v>
      </c>
      <c r="D1133" s="124">
        <v>0.47959322627969381</v>
      </c>
      <c r="E1133" s="124">
        <v>0.2567177921163859</v>
      </c>
      <c r="F1133" s="124">
        <v>0.67096918131598837</v>
      </c>
      <c r="G1133" s="124">
        <v>0.78657480870978191</v>
      </c>
      <c r="H1133" s="124">
        <v>0.67175795629366863</v>
      </c>
      <c r="I1133" s="124">
        <v>0.65570571128539723</v>
      </c>
      <c r="J1133" s="124">
        <v>0.72522730182120276</v>
      </c>
      <c r="K1133" s="54">
        <v>0.13267867603901151</v>
      </c>
      <c r="M1133" s="47">
        <v>131</v>
      </c>
      <c r="N1133" s="124" cm="1">
        <f t="array" ref="N1133:W1133">(TRANSPOSE(MMULT(幕後結果!$AB$37:$AK$46, TRANSPOSE(N132:W132))))</f>
        <v>0.73181225309669284</v>
      </c>
      <c r="O1133" s="124">
        <v>-0.84484999657976123</v>
      </c>
      <c r="P1133" s="124">
        <v>-2.5064593731961153</v>
      </c>
      <c r="Q1133" s="124">
        <v>-1.3395311784293469</v>
      </c>
      <c r="R1133" s="124">
        <v>-8.5083886033745504E-2</v>
      </c>
      <c r="S1133" s="124">
        <v>1.6296015309894751</v>
      </c>
      <c r="T1133" s="124">
        <v>-1.3037022339119915</v>
      </c>
      <c r="U1133" s="124">
        <v>-0.9007495634646836</v>
      </c>
      <c r="V1133" s="124">
        <v>2.8721790430928831</v>
      </c>
      <c r="W1133" s="46">
        <v>-0.14594292131200193</v>
      </c>
    </row>
    <row r="1134" spans="1:23" ht="19">
      <c r="A1134" s="91">
        <v>132</v>
      </c>
      <c r="B1134" s="124">
        <v>0.88656347425296067</v>
      </c>
      <c r="C1134" s="124">
        <v>0.39521071923764794</v>
      </c>
      <c r="D1134" s="124">
        <v>0.86937356685261569</v>
      </c>
      <c r="E1134" s="124">
        <v>4.656324867648598E-2</v>
      </c>
      <c r="F1134" s="124">
        <v>0.80317687195117626</v>
      </c>
      <c r="G1134" s="124">
        <v>0.93945112596642844</v>
      </c>
      <c r="H1134" s="124">
        <v>0.43620150908210586</v>
      </c>
      <c r="I1134" s="124">
        <v>0.30911380112622311</v>
      </c>
      <c r="J1134" s="124">
        <v>0.17886009714224849</v>
      </c>
      <c r="K1134" s="54">
        <v>0.17163303807848274</v>
      </c>
      <c r="M1134" s="47">
        <v>132</v>
      </c>
      <c r="N1134" s="124" cm="1">
        <f t="array" ref="N1134:W1134">(TRANSPOSE(MMULT(幕後結果!$AB$37:$AK$46, TRANSPOSE(N133:W133))))</f>
        <v>0.34731234951382611</v>
      </c>
      <c r="O1134" s="124">
        <v>-0.48901347083377283</v>
      </c>
      <c r="P1134" s="124">
        <v>0.69772815608633521</v>
      </c>
      <c r="Q1134" s="124">
        <v>-0.13366043399869726</v>
      </c>
      <c r="R1134" s="124">
        <v>-0.41447120168135737</v>
      </c>
      <c r="S1134" s="124">
        <v>0.31476006563206038</v>
      </c>
      <c r="T1134" s="124">
        <v>-1.3434499456025821</v>
      </c>
      <c r="U1134" s="124">
        <v>-0.94873995223714291</v>
      </c>
      <c r="V1134" s="124">
        <v>-1.4629792766904732</v>
      </c>
      <c r="W1134" s="46">
        <v>0.18621268499639204</v>
      </c>
    </row>
    <row r="1135" spans="1:23" ht="19">
      <c r="A1135" s="91">
        <v>133</v>
      </c>
      <c r="B1135" s="124">
        <v>0.76357583942829188</v>
      </c>
      <c r="C1135" s="124">
        <v>0.81699670062891072</v>
      </c>
      <c r="D1135" s="124">
        <v>0.54324565924997703</v>
      </c>
      <c r="E1135" s="124">
        <v>0.58070280323320889</v>
      </c>
      <c r="F1135" s="124">
        <v>0.977189667063185</v>
      </c>
      <c r="G1135" s="124">
        <v>1.9402232948435794E-2</v>
      </c>
      <c r="H1135" s="124">
        <v>0.77190294720012265</v>
      </c>
      <c r="I1135" s="124">
        <v>8.6236264385801009E-2</v>
      </c>
      <c r="J1135" s="124">
        <v>3.3296020609036026E-2</v>
      </c>
      <c r="K1135" s="54">
        <v>0.70115139751893341</v>
      </c>
      <c r="M1135" s="47">
        <v>133</v>
      </c>
      <c r="N1135" s="124" cm="1">
        <f t="array" ref="N1135:W1135">(TRANSPOSE(MMULT(幕後結果!$AB$37:$AK$46, TRANSPOSE(N134:W134))))</f>
        <v>0.69631775915520466</v>
      </c>
      <c r="O1135" s="124">
        <v>0.34756355877906264</v>
      </c>
      <c r="P1135" s="124">
        <v>1.0365781795019131</v>
      </c>
      <c r="Q1135" s="124">
        <v>1.2112921220617516</v>
      </c>
      <c r="R1135" s="124">
        <v>-0.10340059247344896</v>
      </c>
      <c r="S1135" s="124">
        <v>0.19873766234714868</v>
      </c>
      <c r="T1135" s="124">
        <v>0.39068808489133272</v>
      </c>
      <c r="U1135" s="124">
        <v>0.42914674707626427</v>
      </c>
      <c r="V1135" s="124">
        <v>1.3665589782275065</v>
      </c>
      <c r="W1135" s="46">
        <v>-1.637522560418565</v>
      </c>
    </row>
    <row r="1136" spans="1:23" ht="19">
      <c r="A1136" s="91">
        <v>134</v>
      </c>
      <c r="B1136" s="124">
        <v>0.17557471215452214</v>
      </c>
      <c r="C1136" s="124">
        <v>0.88171035624402405</v>
      </c>
      <c r="D1136" s="124">
        <v>0.22692132647890961</v>
      </c>
      <c r="E1136" s="124">
        <v>0.64678423070461633</v>
      </c>
      <c r="F1136" s="124">
        <v>0.2161468174360397</v>
      </c>
      <c r="G1136" s="124">
        <v>0.44474873380230528</v>
      </c>
      <c r="H1136" s="124">
        <v>0.94021253592142018</v>
      </c>
      <c r="I1136" s="124">
        <v>0.4569514958019798</v>
      </c>
      <c r="J1136" s="124">
        <v>0.65799495493378579</v>
      </c>
      <c r="K1136" s="54">
        <v>0.80465222948348281</v>
      </c>
      <c r="M1136" s="47">
        <v>134</v>
      </c>
      <c r="N1136" s="124" cm="1">
        <f t="array" ref="N1136:W1136">(TRANSPOSE(MMULT(幕後結果!$AB$37:$AK$46, TRANSPOSE(N135:W135))))</f>
        <v>-0.16363798127882406</v>
      </c>
      <c r="O1136" s="124">
        <v>-0.25850663027779552</v>
      </c>
      <c r="P1136" s="124">
        <v>-0.75637820546967172</v>
      </c>
      <c r="Q1136" s="124">
        <v>-0.78684069758641451</v>
      </c>
      <c r="R1136" s="124">
        <v>3.1089402838571587</v>
      </c>
      <c r="S1136" s="124">
        <v>-1.4196521241368336</v>
      </c>
      <c r="T1136" s="124">
        <v>1.2581450329597104</v>
      </c>
      <c r="U1136" s="124">
        <v>1.6479001631305286</v>
      </c>
      <c r="V1136" s="124">
        <v>-0.45318576119466425</v>
      </c>
      <c r="W1136" s="46">
        <v>2.2983206258363231</v>
      </c>
    </row>
    <row r="1137" spans="1:23" ht="19">
      <c r="A1137" s="91">
        <v>135</v>
      </c>
      <c r="B1137" s="124">
        <v>8.9172066274765704E-2</v>
      </c>
      <c r="C1137" s="124">
        <v>0.89523660755122658</v>
      </c>
      <c r="D1137" s="124">
        <v>0.37693093575549175</v>
      </c>
      <c r="E1137" s="124">
        <v>0.86671381559950134</v>
      </c>
      <c r="F1137" s="124">
        <v>0.40191310644568357</v>
      </c>
      <c r="G1137" s="124">
        <v>0.50932493624338848</v>
      </c>
      <c r="H1137" s="124">
        <v>0.3781293853705372</v>
      </c>
      <c r="I1137" s="124">
        <v>0.21203387911798233</v>
      </c>
      <c r="J1137" s="124">
        <v>0.38246848808668732</v>
      </c>
      <c r="K1137" s="54">
        <v>0.94298549155566569</v>
      </c>
      <c r="M1137" s="47">
        <v>135</v>
      </c>
      <c r="N1137" s="124" cm="1">
        <f t="array" ref="N1137:W1137">(TRANSPOSE(MMULT(幕後結果!$AB$37:$AK$46, TRANSPOSE(N136:W136))))</f>
        <v>-7.825703168420016E-2</v>
      </c>
      <c r="O1137" s="124">
        <v>0.83772341071883827</v>
      </c>
      <c r="P1137" s="124">
        <v>0.36492208149291716</v>
      </c>
      <c r="Q1137" s="124">
        <v>-0.44798145412585522</v>
      </c>
      <c r="R1137" s="124">
        <v>0.29501844735320387</v>
      </c>
      <c r="S1137" s="124">
        <v>-1.7507544861842821</v>
      </c>
      <c r="T1137" s="124">
        <v>0.21935077909678252</v>
      </c>
      <c r="U1137" s="124">
        <v>0.44679455292218406</v>
      </c>
      <c r="V1137" s="124">
        <v>-0.45049376739613584</v>
      </c>
      <c r="W1137" s="46">
        <v>0.44898968736716194</v>
      </c>
    </row>
    <row r="1138" spans="1:23" ht="19">
      <c r="A1138" s="91">
        <v>136</v>
      </c>
      <c r="B1138" s="124">
        <v>0.6997770302818398</v>
      </c>
      <c r="C1138" s="124">
        <v>0.69191574718133464</v>
      </c>
      <c r="D1138" s="124">
        <v>0.77687829771469419</v>
      </c>
      <c r="E1138" s="124">
        <v>0.76354643125500576</v>
      </c>
      <c r="F1138" s="124">
        <v>0.29504643549905873</v>
      </c>
      <c r="G1138" s="124">
        <v>0.12627862890640884</v>
      </c>
      <c r="H1138" s="124">
        <v>0.72199688898757719</v>
      </c>
      <c r="I1138" s="124">
        <v>0.22520829991723845</v>
      </c>
      <c r="J1138" s="124">
        <v>0.76905296028094727</v>
      </c>
      <c r="K1138" s="54">
        <v>0.31471018855268418</v>
      </c>
      <c r="M1138" s="47">
        <v>136</v>
      </c>
      <c r="N1138" s="124" cm="1">
        <f t="array" ref="N1138:W1138">(TRANSPOSE(MMULT(幕後結果!$AB$37:$AK$46, TRANSPOSE(N137:W137))))</f>
        <v>-0.14989715664684553</v>
      </c>
      <c r="O1138" s="124">
        <v>2.1721927795826477</v>
      </c>
      <c r="P1138" s="124">
        <v>1.6694957538608182</v>
      </c>
      <c r="Q1138" s="124">
        <v>0.63285101210957573</v>
      </c>
      <c r="R1138" s="124">
        <v>-0.61889832999296168</v>
      </c>
      <c r="S1138" s="124">
        <v>1.0825106338185675</v>
      </c>
      <c r="T1138" s="124">
        <v>0.21774375226823436</v>
      </c>
      <c r="U1138" s="124">
        <v>0.7775953788214216</v>
      </c>
      <c r="V1138" s="124">
        <v>-0.75280229804982446</v>
      </c>
      <c r="W1138" s="46">
        <v>0.77162468795462358</v>
      </c>
    </row>
    <row r="1139" spans="1:23" ht="19">
      <c r="A1139" s="91">
        <v>137</v>
      </c>
      <c r="B1139" s="124">
        <v>0.7840721746426893</v>
      </c>
      <c r="C1139" s="124">
        <v>0.53943675088120924</v>
      </c>
      <c r="D1139" s="124">
        <v>0.74254881748373647</v>
      </c>
      <c r="E1139" s="124">
        <v>2.4242773713266663E-2</v>
      </c>
      <c r="F1139" s="124">
        <v>0.69746446041487808</v>
      </c>
      <c r="G1139" s="124">
        <v>0.42682156766718227</v>
      </c>
      <c r="H1139" s="124">
        <v>0.6174316343306363</v>
      </c>
      <c r="I1139" s="124">
        <v>0.36380288798476745</v>
      </c>
      <c r="J1139" s="124">
        <v>0.61559452423608385</v>
      </c>
      <c r="K1139" s="54">
        <v>8.5701965276043346E-2</v>
      </c>
      <c r="M1139" s="47">
        <v>137</v>
      </c>
      <c r="N1139" s="124" cm="1">
        <f t="array" ref="N1139:W1139">(TRANSPOSE(MMULT(幕後結果!$AB$37:$AK$46, TRANSPOSE(N138:W138))))</f>
        <v>1.0839706146361896</v>
      </c>
      <c r="O1139" s="124">
        <v>2.0979817274593358</v>
      </c>
      <c r="P1139" s="124">
        <v>-0.15104566878403647</v>
      </c>
      <c r="Q1139" s="124">
        <v>5.8536635211433957E-2</v>
      </c>
      <c r="R1139" s="124">
        <v>0.12266452036416878</v>
      </c>
      <c r="S1139" s="124">
        <v>1.0347513784604065</v>
      </c>
      <c r="T1139" s="124">
        <v>1.9537569573367728</v>
      </c>
      <c r="U1139" s="124">
        <v>1.8550520483624011</v>
      </c>
      <c r="V1139" s="124">
        <v>1.6621915719690921</v>
      </c>
      <c r="W1139" s="46">
        <v>0.69816907888090896</v>
      </c>
    </row>
    <row r="1140" spans="1:23" ht="19">
      <c r="A1140" s="91">
        <v>138</v>
      </c>
      <c r="B1140" s="124">
        <v>0.57052484158816652</v>
      </c>
      <c r="C1140" s="124">
        <v>0.44874213330061474</v>
      </c>
      <c r="D1140" s="124">
        <v>0.20294065185237775</v>
      </c>
      <c r="E1140" s="124">
        <v>0.16044448681991774</v>
      </c>
      <c r="F1140" s="124">
        <v>0.51917037503310559</v>
      </c>
      <c r="G1140" s="124">
        <v>0.49655084787479353</v>
      </c>
      <c r="H1140" s="124">
        <v>0.70873760983738876</v>
      </c>
      <c r="I1140" s="124">
        <v>0.92391663821447056</v>
      </c>
      <c r="J1140" s="124">
        <v>8.1074942253824167E-2</v>
      </c>
      <c r="K1140" s="54">
        <v>0.72455128023850346</v>
      </c>
      <c r="M1140" s="47">
        <v>138</v>
      </c>
      <c r="N1140" s="124" cm="1">
        <f t="array" ref="N1140:W1140">(TRANSPOSE(MMULT(幕後結果!$AB$37:$AK$46, TRANSPOSE(N139:W139))))</f>
        <v>0.15142230678088392</v>
      </c>
      <c r="O1140" s="124">
        <v>1.7017298013624864</v>
      </c>
      <c r="P1140" s="124">
        <v>0.56224581959695596</v>
      </c>
      <c r="Q1140" s="124">
        <v>-0.20894367356889981</v>
      </c>
      <c r="R1140" s="124">
        <v>-0.88856675610819291</v>
      </c>
      <c r="S1140" s="124">
        <v>-0.58818766891496166</v>
      </c>
      <c r="T1140" s="124">
        <v>1.8303485656534302</v>
      </c>
      <c r="U1140" s="124">
        <v>0.29718120634068679</v>
      </c>
      <c r="V1140" s="124">
        <v>0.49615571885177429</v>
      </c>
      <c r="W1140" s="46">
        <v>-0.16827322623754576</v>
      </c>
    </row>
    <row r="1141" spans="1:23" ht="19">
      <c r="A1141" s="91">
        <v>139</v>
      </c>
      <c r="B1141" s="124">
        <v>0.68633866942053579</v>
      </c>
      <c r="C1141" s="124">
        <v>0.9007584973640772</v>
      </c>
      <c r="D1141" s="124">
        <v>0.90285427447149402</v>
      </c>
      <c r="E1141" s="124">
        <v>1.3333202302232561E-3</v>
      </c>
      <c r="F1141" s="124">
        <v>0.44420765105509608</v>
      </c>
      <c r="G1141" s="124">
        <v>0.74412539723073245</v>
      </c>
      <c r="H1141" s="124">
        <v>0.93191802135336732</v>
      </c>
      <c r="I1141" s="124">
        <v>0.77102340225381294</v>
      </c>
      <c r="J1141" s="124">
        <v>0.56662764909675212</v>
      </c>
      <c r="K1141" s="54">
        <v>0.4686037101495315</v>
      </c>
      <c r="M1141" s="47">
        <v>139</v>
      </c>
      <c r="N1141" s="124" cm="1">
        <f t="array" ref="N1141:W1141">(TRANSPOSE(MMULT(幕後結果!$AB$37:$AK$46, TRANSPOSE(N140:W140))))</f>
        <v>1.1396490082968886</v>
      </c>
      <c r="O1141" s="124">
        <v>-1.6646755327781471</v>
      </c>
      <c r="P1141" s="124">
        <v>-0.90741853223681046</v>
      </c>
      <c r="Q1141" s="124">
        <v>0.39623857664754158</v>
      </c>
      <c r="R1141" s="124">
        <v>-0.77450046962130825</v>
      </c>
      <c r="S1141" s="124">
        <v>-0.99051941410405631</v>
      </c>
      <c r="T1141" s="124">
        <v>0.17069123793662272</v>
      </c>
      <c r="U1141" s="124">
        <v>-0.87212443490922431</v>
      </c>
      <c r="V1141" s="124">
        <v>2.5209224265707757</v>
      </c>
      <c r="W1141" s="46">
        <v>-1.5261086791576739</v>
      </c>
    </row>
    <row r="1142" spans="1:23" ht="19">
      <c r="A1142" s="91">
        <v>140</v>
      </c>
      <c r="B1142" s="124">
        <v>0.6446640083934434</v>
      </c>
      <c r="C1142" s="124">
        <v>3.706287719542356E-2</v>
      </c>
      <c r="D1142" s="124">
        <v>6.0215002160187936E-2</v>
      </c>
      <c r="E1142" s="124">
        <v>0.2483298612148046</v>
      </c>
      <c r="F1142" s="124">
        <v>0.5563606533861698</v>
      </c>
      <c r="G1142" s="124">
        <v>0.81381874712885738</v>
      </c>
      <c r="H1142" s="124">
        <v>0.71747498325467007</v>
      </c>
      <c r="I1142" s="124">
        <v>0.27630426345660775</v>
      </c>
      <c r="J1142" s="124">
        <v>0.77445444290462118</v>
      </c>
      <c r="K1142" s="54">
        <v>0.71968723134832002</v>
      </c>
      <c r="M1142" s="47">
        <v>140</v>
      </c>
      <c r="N1142" s="124" cm="1">
        <f t="array" ref="N1142:W1142">(TRANSPOSE(MMULT(幕後結果!$AB$37:$AK$46, TRANSPOSE(N141:W141))))</f>
        <v>0.9916457792024076</v>
      </c>
      <c r="O1142" s="124">
        <v>-1.0966541450448759</v>
      </c>
      <c r="P1142" s="124">
        <v>-2.0293849469791132</v>
      </c>
      <c r="Q1142" s="124">
        <v>-0.81258833076022352</v>
      </c>
      <c r="R1142" s="124">
        <v>0.69797429910912046</v>
      </c>
      <c r="S1142" s="124">
        <v>-1.2657116684424909</v>
      </c>
      <c r="T1142" s="124">
        <v>0.86089628762302073</v>
      </c>
      <c r="U1142" s="124">
        <v>6.2989936200807062E-2</v>
      </c>
      <c r="V1142" s="124">
        <v>0.62398904959137391</v>
      </c>
      <c r="W1142" s="46">
        <v>-1.0987489710156446</v>
      </c>
    </row>
    <row r="1143" spans="1:23" ht="19">
      <c r="A1143" s="91">
        <v>141</v>
      </c>
      <c r="B1143" s="124">
        <v>0.82656301425364331</v>
      </c>
      <c r="C1143" s="124">
        <v>0.30922010934603317</v>
      </c>
      <c r="D1143" s="124">
        <v>0.2169495686085241</v>
      </c>
      <c r="E1143" s="124">
        <v>0.79382935353175776</v>
      </c>
      <c r="F1143" s="124">
        <v>0.36211438041554111</v>
      </c>
      <c r="G1143" s="124">
        <v>0.60797147515060201</v>
      </c>
      <c r="H1143" s="124">
        <v>0.80171370158438782</v>
      </c>
      <c r="I1143" s="124">
        <v>0.42493260071312799</v>
      </c>
      <c r="J1143" s="124">
        <v>0.77047473811119938</v>
      </c>
      <c r="K1143" s="54">
        <v>0.66538266174522387</v>
      </c>
      <c r="M1143" s="47">
        <v>141</v>
      </c>
      <c r="N1143" s="124" cm="1">
        <f t="array" ref="N1143:W1143">(TRANSPOSE(MMULT(幕後結果!$AB$37:$AK$46, TRANSPOSE(N142:W142))))</f>
        <v>-1.0796363436242793E-2</v>
      </c>
      <c r="O1143" s="124">
        <v>0.57037201178477404</v>
      </c>
      <c r="P1143" s="124">
        <v>-0.17438677160887314</v>
      </c>
      <c r="Q1143" s="124">
        <v>-6.3285769566865921E-2</v>
      </c>
      <c r="R1143" s="124">
        <v>-0.49461692714519334</v>
      </c>
      <c r="S1143" s="124">
        <v>0.4684033352593529</v>
      </c>
      <c r="T1143" s="124">
        <v>-0.17620402246110414</v>
      </c>
      <c r="U1143" s="124">
        <v>0.89159184410233661</v>
      </c>
      <c r="V1143" s="124">
        <v>-0.61611693644524035</v>
      </c>
      <c r="W1143" s="46">
        <v>4.8281826709695719E-2</v>
      </c>
    </row>
    <row r="1144" spans="1:23" ht="19">
      <c r="A1144" s="91">
        <v>142</v>
      </c>
      <c r="B1144" s="124">
        <v>0.4774022858768936</v>
      </c>
      <c r="C1144" s="124">
        <v>5.0273961385586929E-2</v>
      </c>
      <c r="D1144" s="124">
        <v>0.95804657646887259</v>
      </c>
      <c r="E1144" s="124">
        <v>0.36773115720439309</v>
      </c>
      <c r="F1144" s="124">
        <v>0.85486951850971682</v>
      </c>
      <c r="G1144" s="124">
        <v>0.63387975330144086</v>
      </c>
      <c r="H1144" s="124">
        <v>0.42821762019348131</v>
      </c>
      <c r="I1144" s="124">
        <v>0.9852755498102943</v>
      </c>
      <c r="J1144" s="124">
        <v>5.8130672882917178E-2</v>
      </c>
      <c r="K1144" s="54">
        <v>0.6537856752708302</v>
      </c>
      <c r="M1144" s="47">
        <v>142</v>
      </c>
      <c r="N1144" s="124" cm="1">
        <f t="array" ref="N1144:W1144">(TRANSPOSE(MMULT(幕後結果!$AB$37:$AK$46, TRANSPOSE(N143:W143))))</f>
        <v>-0.20252354301885908</v>
      </c>
      <c r="O1144" s="124">
        <v>-0.16504353343263231</v>
      </c>
      <c r="P1144" s="124">
        <v>0.32369461313047265</v>
      </c>
      <c r="Q1144" s="124">
        <v>0.2911609664528092</v>
      </c>
      <c r="R1144" s="124">
        <v>2.2606384375916506</v>
      </c>
      <c r="S1144" s="124">
        <v>-0.18965836174801226</v>
      </c>
      <c r="T1144" s="124">
        <v>1.6596467823619496</v>
      </c>
      <c r="U1144" s="124">
        <v>0.23289975468811056</v>
      </c>
      <c r="V1144" s="124">
        <v>0.71413755515946931</v>
      </c>
      <c r="W1144" s="46">
        <v>0.55407779113375044</v>
      </c>
    </row>
    <row r="1145" spans="1:23" ht="19">
      <c r="A1145" s="91">
        <v>143</v>
      </c>
      <c r="B1145" s="124">
        <v>0.53259736555732484</v>
      </c>
      <c r="C1145" s="124">
        <v>0.68210106426235684</v>
      </c>
      <c r="D1145" s="124">
        <v>6.0984578347177854E-2</v>
      </c>
      <c r="E1145" s="124">
        <v>0.54909784421600283</v>
      </c>
      <c r="F1145" s="124">
        <v>0.18263463971742122</v>
      </c>
      <c r="G1145" s="124">
        <v>0.20070119456758739</v>
      </c>
      <c r="H1145" s="124">
        <v>0.23685250134000713</v>
      </c>
      <c r="I1145" s="124">
        <v>0.436821492961883</v>
      </c>
      <c r="J1145" s="124">
        <v>0.94473139333760692</v>
      </c>
      <c r="K1145" s="54">
        <v>0.86837129582472716</v>
      </c>
      <c r="M1145" s="47">
        <v>143</v>
      </c>
      <c r="N1145" s="124" cm="1">
        <f t="array" ref="N1145:W1145">(TRANSPOSE(MMULT(幕後結果!$AB$37:$AK$46, TRANSPOSE(N144:W144))))</f>
        <v>0.38424415518280669</v>
      </c>
      <c r="O1145" s="124">
        <v>-1.0218230225275693</v>
      </c>
      <c r="P1145" s="124">
        <v>-1.653795287955875</v>
      </c>
      <c r="Q1145" s="124">
        <v>0.31522958276052715</v>
      </c>
      <c r="R1145" s="124">
        <v>-0.77057199285022171</v>
      </c>
      <c r="S1145" s="124">
        <v>1.5382263981164428</v>
      </c>
      <c r="T1145" s="124">
        <v>9.4816303691077408E-2</v>
      </c>
      <c r="U1145" s="124">
        <v>-0.50171976938758001</v>
      </c>
      <c r="V1145" s="124">
        <v>0.72895613784544511</v>
      </c>
      <c r="W1145" s="46">
        <v>5.8532743754367567E-2</v>
      </c>
    </row>
    <row r="1146" spans="1:23" ht="19">
      <c r="A1146" s="91">
        <v>144</v>
      </c>
      <c r="B1146" s="124">
        <v>0.53985296479484912</v>
      </c>
      <c r="C1146" s="124">
        <v>0.98757728716155357</v>
      </c>
      <c r="D1146" s="124">
        <v>0.24958018126723291</v>
      </c>
      <c r="E1146" s="124">
        <v>0.83080902560983794</v>
      </c>
      <c r="F1146" s="124">
        <v>0.77427910133097866</v>
      </c>
      <c r="G1146" s="124">
        <v>0.83696002919262624</v>
      </c>
      <c r="H1146" s="124">
        <v>0.10694935497821612</v>
      </c>
      <c r="I1146" s="124">
        <v>0.30580270651643127</v>
      </c>
      <c r="J1146" s="124">
        <v>0.69069797493804419</v>
      </c>
      <c r="K1146" s="54">
        <v>0.3709430113176313</v>
      </c>
      <c r="M1146" s="47">
        <v>144</v>
      </c>
      <c r="N1146" s="124" cm="1">
        <f t="array" ref="N1146:W1146">(TRANSPOSE(MMULT(幕後結果!$AB$37:$AK$46, TRANSPOSE(N145:W145))))</f>
        <v>-0.45480960052890695</v>
      </c>
      <c r="O1146" s="124">
        <v>-0.71653144616388553</v>
      </c>
      <c r="P1146" s="124">
        <v>0.35651809326944439</v>
      </c>
      <c r="Q1146" s="124">
        <v>-6.912150974708714E-2</v>
      </c>
      <c r="R1146" s="124">
        <v>2.1820467418230671</v>
      </c>
      <c r="S1146" s="124">
        <v>-0.94808089544813212</v>
      </c>
      <c r="T1146" s="124">
        <v>-6.5400591152190518E-2</v>
      </c>
      <c r="U1146" s="124">
        <v>-0.14989873123625747</v>
      </c>
      <c r="V1146" s="124">
        <v>0.35691329984875875</v>
      </c>
      <c r="W1146" s="46">
        <v>-0.50470059837889214</v>
      </c>
    </row>
    <row r="1147" spans="1:23" ht="19">
      <c r="A1147" s="91">
        <v>145</v>
      </c>
      <c r="B1147" s="124">
        <v>0.70236816120504808</v>
      </c>
      <c r="C1147" s="124">
        <v>6.1325632612425629E-3</v>
      </c>
      <c r="D1147" s="124">
        <v>0.42976433638567468</v>
      </c>
      <c r="E1147" s="124">
        <v>0.48978237216813936</v>
      </c>
      <c r="F1147" s="124">
        <v>5.0553930710612871E-2</v>
      </c>
      <c r="G1147" s="124">
        <v>0.60471948123280028</v>
      </c>
      <c r="H1147" s="124">
        <v>0.12254637479853403</v>
      </c>
      <c r="I1147" s="124">
        <v>0.12220758359594219</v>
      </c>
      <c r="J1147" s="124">
        <v>5.7858073440704594E-2</v>
      </c>
      <c r="K1147" s="54">
        <v>0.41618500109246748</v>
      </c>
      <c r="M1147" s="47">
        <v>145</v>
      </c>
      <c r="N1147" s="124" cm="1">
        <f t="array" ref="N1147:W1147">(TRANSPOSE(MMULT(幕後結果!$AB$37:$AK$46, TRANSPOSE(N146:W146))))</f>
        <v>-1.7405048047554208</v>
      </c>
      <c r="O1147" s="124">
        <v>1.3783500710057541</v>
      </c>
      <c r="P1147" s="124">
        <v>0.74084436114791852</v>
      </c>
      <c r="Q1147" s="124">
        <v>1.3022196857734873</v>
      </c>
      <c r="R1147" s="124">
        <v>-1.3912851381180589</v>
      </c>
      <c r="S1147" s="124">
        <v>-0.55233616201987967</v>
      </c>
      <c r="T1147" s="124">
        <v>0.35390804966538908</v>
      </c>
      <c r="U1147" s="124">
        <v>0.1382442732339412</v>
      </c>
      <c r="V1147" s="124">
        <v>-1.6578438574252541</v>
      </c>
      <c r="W1147" s="46">
        <v>-0.34822668164689163</v>
      </c>
    </row>
    <row r="1148" spans="1:23" ht="19">
      <c r="A1148" s="91">
        <v>146</v>
      </c>
      <c r="B1148" s="124">
        <v>0.45305869239495289</v>
      </c>
      <c r="C1148" s="124">
        <v>0.24092838478005674</v>
      </c>
      <c r="D1148" s="124">
        <v>0.83595262720123853</v>
      </c>
      <c r="E1148" s="124">
        <v>0.65256696586673124</v>
      </c>
      <c r="F1148" s="124">
        <v>0.48691445797793786</v>
      </c>
      <c r="G1148" s="124">
        <v>0.62093545955062512</v>
      </c>
      <c r="H1148" s="124">
        <v>0.67402165896641786</v>
      </c>
      <c r="I1148" s="124">
        <v>0.51064938831168405</v>
      </c>
      <c r="J1148" s="124">
        <v>0.44314304127603954</v>
      </c>
      <c r="K1148" s="54">
        <v>0.21278779441535933</v>
      </c>
      <c r="M1148" s="47">
        <v>146</v>
      </c>
      <c r="N1148" s="124" cm="1">
        <f t="array" ref="N1148:W1148">(TRANSPOSE(MMULT(幕後結果!$AB$37:$AK$46, TRANSPOSE(N147:W147))))</f>
        <v>-0.48828370548257088</v>
      </c>
      <c r="O1148" s="124">
        <v>0.39972919248297289</v>
      </c>
      <c r="P1148" s="124">
        <v>1.6272429985362813</v>
      </c>
      <c r="Q1148" s="124">
        <v>1.5391516025254075</v>
      </c>
      <c r="R1148" s="124">
        <v>1.0907742570747112</v>
      </c>
      <c r="S1148" s="124">
        <v>-0.3607747287110018</v>
      </c>
      <c r="T1148" s="124">
        <v>2.6756300874802158E-2</v>
      </c>
      <c r="U1148" s="124">
        <v>0.41441128738604044</v>
      </c>
      <c r="V1148" s="124">
        <v>-0.87788103193895639</v>
      </c>
      <c r="W1148" s="46">
        <v>1.4886803316569901</v>
      </c>
    </row>
    <row r="1149" spans="1:23" ht="19">
      <c r="A1149" s="91">
        <v>147</v>
      </c>
      <c r="B1149" s="124">
        <v>0.97811321919207872</v>
      </c>
      <c r="C1149" s="124">
        <v>0.89014888226924405</v>
      </c>
      <c r="D1149" s="124">
        <v>5.6741323794010645E-2</v>
      </c>
      <c r="E1149" s="124">
        <v>0.42509604888824981</v>
      </c>
      <c r="F1149" s="124">
        <v>0.48933532363490628</v>
      </c>
      <c r="G1149" s="124">
        <v>0.88290851151994465</v>
      </c>
      <c r="H1149" s="124">
        <v>0.47028250285664353</v>
      </c>
      <c r="I1149" s="124">
        <v>0.64927273574770838</v>
      </c>
      <c r="J1149" s="124">
        <v>0.92297959540316854</v>
      </c>
      <c r="K1149" s="54">
        <v>0.16848193241542608</v>
      </c>
      <c r="M1149" s="47">
        <v>147</v>
      </c>
      <c r="N1149" s="124" cm="1">
        <f t="array" ref="N1149:W1149">(TRANSPOSE(MMULT(幕後結果!$AB$37:$AK$46, TRANSPOSE(N148:W148))))</f>
        <v>1.8366762501793739</v>
      </c>
      <c r="O1149" s="124">
        <v>-0.65758791184797871</v>
      </c>
      <c r="P1149" s="124">
        <v>-1.6041592128717035</v>
      </c>
      <c r="Q1149" s="124">
        <v>-1.2715174100340629</v>
      </c>
      <c r="R1149" s="124">
        <v>0.99838587378282417</v>
      </c>
      <c r="S1149" s="124">
        <v>2.173853579295816</v>
      </c>
      <c r="T1149" s="124">
        <v>-0.84750027929371252</v>
      </c>
      <c r="U1149" s="124">
        <v>-2.2285844757545505</v>
      </c>
      <c r="V1149" s="124">
        <v>1.9999898835721703</v>
      </c>
      <c r="W1149" s="46">
        <v>-2.1497215697505121</v>
      </c>
    </row>
    <row r="1150" spans="1:23" ht="19">
      <c r="A1150" s="91">
        <v>148</v>
      </c>
      <c r="B1150" s="124">
        <v>0.146241494153458</v>
      </c>
      <c r="C1150" s="124">
        <v>0.59915336593995816</v>
      </c>
      <c r="D1150" s="124">
        <v>0.54082527139069714</v>
      </c>
      <c r="E1150" s="124">
        <v>0.21411625370538889</v>
      </c>
      <c r="F1150" s="124">
        <v>0.3182389360648068</v>
      </c>
      <c r="G1150" s="124">
        <v>0.26246592993088269</v>
      </c>
      <c r="H1150" s="124">
        <v>0.72380183626009864</v>
      </c>
      <c r="I1150" s="124">
        <v>0.94277124538489043</v>
      </c>
      <c r="J1150" s="124">
        <v>0.9888744737066848</v>
      </c>
      <c r="K1150" s="54">
        <v>0.62367518139768596</v>
      </c>
      <c r="M1150" s="47">
        <v>148</v>
      </c>
      <c r="N1150" s="124" cm="1">
        <f t="array" ref="N1150:W1150">(TRANSPOSE(MMULT(幕後結果!$AB$37:$AK$46, TRANSPOSE(N149:W149))))</f>
        <v>-1.5796754171205623</v>
      </c>
      <c r="O1150" s="124">
        <v>-0.86618535786348405</v>
      </c>
      <c r="P1150" s="124">
        <v>-0.69253835308073486</v>
      </c>
      <c r="Q1150" s="124">
        <v>0.51440834101494726</v>
      </c>
      <c r="R1150" s="124">
        <v>-9.6537882519955348E-2</v>
      </c>
      <c r="S1150" s="124">
        <v>-0.31226263364145357</v>
      </c>
      <c r="T1150" s="124">
        <v>-0.72239645615657344</v>
      </c>
      <c r="U1150" s="124">
        <v>-0.30456429617803876</v>
      </c>
      <c r="V1150" s="124">
        <v>-0.75224841212070437</v>
      </c>
      <c r="W1150" s="46">
        <v>-3.0786332710447228E-2</v>
      </c>
    </row>
    <row r="1151" spans="1:23" ht="19">
      <c r="A1151" s="91">
        <v>149</v>
      </c>
      <c r="B1151" s="124">
        <v>0.84821818991415565</v>
      </c>
      <c r="C1151" s="124">
        <v>0.53555625236980564</v>
      </c>
      <c r="D1151" s="124">
        <v>0.69080162302453374</v>
      </c>
      <c r="E1151" s="124">
        <v>0.46654252126477624</v>
      </c>
      <c r="F1151" s="124">
        <v>0.23812522180078921</v>
      </c>
      <c r="G1151" s="124">
        <v>0.91688794260798567</v>
      </c>
      <c r="H1151" s="124">
        <v>0.2464182958506993</v>
      </c>
      <c r="I1151" s="124">
        <v>0.73956088941846332</v>
      </c>
      <c r="J1151" s="124">
        <v>0.43429432940595869</v>
      </c>
      <c r="K1151" s="54">
        <v>0.3246124187351207</v>
      </c>
      <c r="M1151" s="47">
        <v>149</v>
      </c>
      <c r="N1151" s="124" cm="1">
        <f t="array" ref="N1151:W1151">(TRANSPOSE(MMULT(幕後結果!$AB$37:$AK$46, TRANSPOSE(N150:W150))))</f>
        <v>2.4912243436263277</v>
      </c>
      <c r="O1151" s="124">
        <v>1.0223897924063763</v>
      </c>
      <c r="P1151" s="124">
        <v>1.8454127546013983</v>
      </c>
      <c r="Q1151" s="124">
        <v>1.3402986979212754</v>
      </c>
      <c r="R1151" s="124">
        <v>0.63202494414902133</v>
      </c>
      <c r="S1151" s="124">
        <v>-0.42520407825292394</v>
      </c>
      <c r="T1151" s="124">
        <v>0.91868337386256349</v>
      </c>
      <c r="U1151" s="124">
        <v>1.1489394761055285</v>
      </c>
      <c r="V1151" s="124">
        <v>0.24224829264170952</v>
      </c>
      <c r="W1151" s="46">
        <v>1.1122037382652064</v>
      </c>
    </row>
    <row r="1152" spans="1:23" ht="19">
      <c r="A1152" s="91">
        <v>150</v>
      </c>
      <c r="B1152" s="124">
        <v>0.53406671340655287</v>
      </c>
      <c r="C1152" s="124">
        <v>9.7102999074701657E-2</v>
      </c>
      <c r="D1152" s="124">
        <v>0.28120089186938912</v>
      </c>
      <c r="E1152" s="124">
        <v>0.65837063916351934</v>
      </c>
      <c r="F1152" s="124">
        <v>0.54808044185600457</v>
      </c>
      <c r="G1152" s="124">
        <v>0.90201722373204252</v>
      </c>
      <c r="H1152" s="124">
        <v>0.68968824635870885</v>
      </c>
      <c r="I1152" s="124">
        <v>9.5202501744190648E-2</v>
      </c>
      <c r="J1152" s="124">
        <v>0.11098932880367318</v>
      </c>
      <c r="K1152" s="54">
        <v>0.84165387626502763</v>
      </c>
      <c r="M1152" s="47">
        <v>150</v>
      </c>
      <c r="N1152" s="124" cm="1">
        <f t="array" ref="N1152:W1152">(TRANSPOSE(MMULT(幕後結果!$AB$37:$AK$46, TRANSPOSE(N151:W151))))</f>
        <v>0.78050298106549898</v>
      </c>
      <c r="O1152" s="124">
        <v>2.3146978390996477E-2</v>
      </c>
      <c r="P1152" s="124">
        <v>-0.19350313559894144</v>
      </c>
      <c r="Q1152" s="124">
        <v>0.29111307158808031</v>
      </c>
      <c r="R1152" s="124">
        <v>0.9317240427260034</v>
      </c>
      <c r="S1152" s="124">
        <v>0.60910561503023963</v>
      </c>
      <c r="T1152" s="124">
        <v>2.2341550238703531</v>
      </c>
      <c r="U1152" s="124">
        <v>-0.95667123926945252</v>
      </c>
      <c r="V1152" s="124">
        <v>-0.99874613691645064</v>
      </c>
      <c r="W1152" s="46">
        <v>0.41175469749962268</v>
      </c>
    </row>
    <row r="1153" spans="1:23" ht="19">
      <c r="A1153" s="91">
        <v>151</v>
      </c>
      <c r="B1153" s="124">
        <v>0.55574204512992242</v>
      </c>
      <c r="C1153" s="124">
        <v>0.51797869311444478</v>
      </c>
      <c r="D1153" s="124">
        <v>0.94214980639494716</v>
      </c>
      <c r="E1153" s="124">
        <v>0.60030623050932519</v>
      </c>
      <c r="F1153" s="124">
        <v>0.67285101519964718</v>
      </c>
      <c r="G1153" s="124">
        <v>0.23292359145175556</v>
      </c>
      <c r="H1153" s="124">
        <v>8.2099942225123845E-2</v>
      </c>
      <c r="I1153" s="124">
        <v>0.49143127943351472</v>
      </c>
      <c r="J1153" s="124">
        <v>0.40413608868933082</v>
      </c>
      <c r="K1153" s="54">
        <v>0.20428587368136752</v>
      </c>
      <c r="M1153" s="47">
        <v>151</v>
      </c>
      <c r="N1153" s="124" cm="1">
        <f t="array" ref="N1153:W1153">(TRANSPOSE(MMULT(幕後結果!$AB$37:$AK$46, TRANSPOSE(N152:W152))))</f>
        <v>-2.2953819083101276E-2</v>
      </c>
      <c r="O1153" s="124">
        <v>1.3210655893912597</v>
      </c>
      <c r="P1153" s="124">
        <v>-0.20745158185966234</v>
      </c>
      <c r="Q1153" s="124">
        <v>-0.28922242841780516</v>
      </c>
      <c r="R1153" s="124">
        <v>-0.64757389129794385</v>
      </c>
      <c r="S1153" s="124">
        <v>-0.59151538654677183</v>
      </c>
      <c r="T1153" s="124">
        <v>1.4144974228483651</v>
      </c>
      <c r="U1153" s="124">
        <v>0.30357730155826079</v>
      </c>
      <c r="V1153" s="124">
        <v>0.63519539526793967</v>
      </c>
      <c r="W1153" s="46">
        <v>-7.2960830784124672E-2</v>
      </c>
    </row>
    <row r="1154" spans="1:23" ht="19">
      <c r="A1154" s="91">
        <v>152</v>
      </c>
      <c r="B1154" s="124">
        <v>0.49570295806279008</v>
      </c>
      <c r="C1154" s="124">
        <v>0.12094165052151151</v>
      </c>
      <c r="D1154" s="124">
        <v>0.2452118321391672</v>
      </c>
      <c r="E1154" s="124">
        <v>0.9208974951488329</v>
      </c>
      <c r="F1154" s="124">
        <v>0.65248008906141641</v>
      </c>
      <c r="G1154" s="124">
        <v>0.98984869310091605</v>
      </c>
      <c r="H1154" s="124">
        <v>0.53546841732863659</v>
      </c>
      <c r="I1154" s="124">
        <v>0.82371316988455834</v>
      </c>
      <c r="J1154" s="124">
        <v>0.90051456303067612</v>
      </c>
      <c r="K1154" s="54">
        <v>0.40509338832194186</v>
      </c>
      <c r="M1154" s="47">
        <v>152</v>
      </c>
      <c r="N1154" s="124" cm="1">
        <f t="array" ref="N1154:W1154">(TRANSPOSE(MMULT(幕後結果!$AB$37:$AK$46, TRANSPOSE(N153:W153))))</f>
        <v>0.24955750135890128</v>
      </c>
      <c r="O1154" s="124">
        <v>-0.52014569017611834</v>
      </c>
      <c r="P1154" s="124">
        <v>-1.8510078060708484</v>
      </c>
      <c r="Q1154" s="124">
        <v>-0.45773552856739991</v>
      </c>
      <c r="R1154" s="124">
        <v>-1.179932433224858</v>
      </c>
      <c r="S1154" s="124">
        <v>2.5367185277130888E-3</v>
      </c>
      <c r="T1154" s="124">
        <v>0.82407348778349787</v>
      </c>
      <c r="U1154" s="124">
        <v>6.133552238636264E-2</v>
      </c>
      <c r="V1154" s="124">
        <v>0.3597280202897235</v>
      </c>
      <c r="W1154" s="46">
        <v>-1.8092411504334196</v>
      </c>
    </row>
    <row r="1155" spans="1:23" ht="19">
      <c r="A1155" s="91">
        <v>153</v>
      </c>
      <c r="B1155" s="124">
        <v>0.87175228125667781</v>
      </c>
      <c r="C1155" s="124">
        <v>0.1925623754143917</v>
      </c>
      <c r="D1155" s="124">
        <v>4.4037172622255483E-2</v>
      </c>
      <c r="E1155" s="124">
        <v>8.408651322328442E-2</v>
      </c>
      <c r="F1155" s="124">
        <v>0.70978851959119948</v>
      </c>
      <c r="G1155" s="124">
        <v>0.7828645054407477</v>
      </c>
      <c r="H1155" s="124">
        <v>0.40027204889333401</v>
      </c>
      <c r="I1155" s="124">
        <v>0.41082261240343509</v>
      </c>
      <c r="J1155" s="124">
        <v>0.41017160142799347</v>
      </c>
      <c r="K1155" s="54">
        <v>0.97347152369663825</v>
      </c>
      <c r="M1155" s="47">
        <v>153</v>
      </c>
      <c r="N1155" s="124" cm="1">
        <f t="array" ref="N1155:W1155">(TRANSPOSE(MMULT(幕後結果!$AB$37:$AK$46, TRANSPOSE(N154:W154))))</f>
        <v>-1.1276190875261436</v>
      </c>
      <c r="O1155" s="124">
        <v>-0.42133810215511691</v>
      </c>
      <c r="P1155" s="124">
        <v>-5.8964904876815438E-2</v>
      </c>
      <c r="Q1155" s="124">
        <v>1.2875445804547307</v>
      </c>
      <c r="R1155" s="124">
        <v>0.92534174951977199</v>
      </c>
      <c r="S1155" s="124">
        <v>0.93661121702362526</v>
      </c>
      <c r="T1155" s="124">
        <v>-0.13724751673155264</v>
      </c>
      <c r="U1155" s="124">
        <v>-0.29811607803393253</v>
      </c>
      <c r="V1155" s="124">
        <v>4.6411301114827441E-2</v>
      </c>
      <c r="W1155" s="46">
        <v>-0.72582481735193982</v>
      </c>
    </row>
    <row r="1156" spans="1:23" ht="19">
      <c r="A1156" s="91">
        <v>154</v>
      </c>
      <c r="B1156" s="124">
        <v>0.45537846705793505</v>
      </c>
      <c r="C1156" s="124">
        <v>0.96702880829402504</v>
      </c>
      <c r="D1156" s="124">
        <v>9.6262775008748136E-2</v>
      </c>
      <c r="E1156" s="124">
        <v>0.36520030049281238</v>
      </c>
      <c r="F1156" s="124">
        <v>0.1782201393581353</v>
      </c>
      <c r="G1156" s="124">
        <v>0.78593539664148682</v>
      </c>
      <c r="H1156" s="124">
        <v>0.26094485716602667</v>
      </c>
      <c r="I1156" s="124">
        <v>0.58383148075901925</v>
      </c>
      <c r="J1156" s="124">
        <v>0.97420483592588902</v>
      </c>
      <c r="K1156" s="54">
        <v>0.15677453788315532</v>
      </c>
      <c r="M1156" s="47">
        <v>154</v>
      </c>
      <c r="N1156" s="124" cm="1">
        <f t="array" ref="N1156:W1156">(TRANSPOSE(MMULT(幕後結果!$AB$37:$AK$46, TRANSPOSE(N155:W155))))</f>
        <v>0.24318623562483033</v>
      </c>
      <c r="O1156" s="124">
        <v>-1.8199000105535206</v>
      </c>
      <c r="P1156" s="124">
        <v>0.38006288977130498</v>
      </c>
      <c r="Q1156" s="124">
        <v>-1.3358623172498232</v>
      </c>
      <c r="R1156" s="124">
        <v>1.2046421778592724</v>
      </c>
      <c r="S1156" s="124">
        <v>-0.10044644604525976</v>
      </c>
      <c r="T1156" s="124">
        <v>-0.79733903450377142</v>
      </c>
      <c r="U1156" s="124">
        <v>-0.43198823107480383</v>
      </c>
      <c r="V1156" s="124">
        <v>0.11409724407081995</v>
      </c>
      <c r="W1156" s="46">
        <v>-0.62105181119142316</v>
      </c>
    </row>
    <row r="1157" spans="1:23" ht="19">
      <c r="A1157" s="91">
        <v>155</v>
      </c>
      <c r="B1157" s="124">
        <v>0.25815802817056022</v>
      </c>
      <c r="C1157" s="124">
        <v>0.47236022619146789</v>
      </c>
      <c r="D1157" s="124">
        <v>0.99830038939571808</v>
      </c>
      <c r="E1157" s="124">
        <v>0.3709213959760842</v>
      </c>
      <c r="F1157" s="124">
        <v>0.49236102451087693</v>
      </c>
      <c r="G1157" s="124">
        <v>0.394870620568613</v>
      </c>
      <c r="H1157" s="124">
        <v>0.24187157146426763</v>
      </c>
      <c r="I1157" s="124">
        <v>0.67495376390471895</v>
      </c>
      <c r="J1157" s="124">
        <v>0.51140775228749091</v>
      </c>
      <c r="K1157" s="54">
        <v>0.40183544557538187</v>
      </c>
      <c r="M1157" s="47">
        <v>155</v>
      </c>
      <c r="N1157" s="124" cm="1">
        <f t="array" ref="N1157:W1157">(TRANSPOSE(MMULT(幕後結果!$AB$37:$AK$46, TRANSPOSE(N156:W156))))</f>
        <v>-1.0284768555829604</v>
      </c>
      <c r="O1157" s="124">
        <v>1.1917244103237892</v>
      </c>
      <c r="P1157" s="124">
        <v>-0.39260756228323157</v>
      </c>
      <c r="Q1157" s="124">
        <v>-1.3775449709508905</v>
      </c>
      <c r="R1157" s="124">
        <v>1.0248386016978657</v>
      </c>
      <c r="S1157" s="124">
        <v>-1.6655609879374085</v>
      </c>
      <c r="T1157" s="124">
        <v>0.26648053967702928</v>
      </c>
      <c r="U1157" s="124">
        <v>0.24386240254284675</v>
      </c>
      <c r="V1157" s="124">
        <v>-0.79983225494718857</v>
      </c>
      <c r="W1157" s="46">
        <v>0.13028317923665028</v>
      </c>
    </row>
    <row r="1158" spans="1:23" ht="19">
      <c r="A1158" s="91">
        <v>156</v>
      </c>
      <c r="B1158" s="124">
        <v>0.37432629397828476</v>
      </c>
      <c r="C1158" s="124">
        <v>0.37770891976986154</v>
      </c>
      <c r="D1158" s="124">
        <v>0.7105070332260699</v>
      </c>
      <c r="E1158" s="124">
        <v>0.92354916902485318</v>
      </c>
      <c r="F1158" s="124">
        <v>0.37391509846822202</v>
      </c>
      <c r="G1158" s="124">
        <v>0.79847632113192035</v>
      </c>
      <c r="H1158" s="124">
        <v>0.55749941244927403</v>
      </c>
      <c r="I1158" s="124">
        <v>0.71222219984367707</v>
      </c>
      <c r="J1158" s="124">
        <v>0.39377677713533332</v>
      </c>
      <c r="K1158" s="54">
        <v>0.56733825020566941</v>
      </c>
      <c r="M1158" s="47">
        <v>156</v>
      </c>
      <c r="N1158" s="124" cm="1">
        <f t="array" ref="N1158:W1158">(TRANSPOSE(MMULT(幕後結果!$AB$37:$AK$46, TRANSPOSE(N157:W157))))</f>
        <v>6.826694135098936E-2</v>
      </c>
      <c r="O1158" s="124">
        <v>0.13133811337156734</v>
      </c>
      <c r="P1158" s="124">
        <v>0.2803838321465778</v>
      </c>
      <c r="Q1158" s="124">
        <v>7.0728010972430019E-2</v>
      </c>
      <c r="R1158" s="124">
        <v>-1.5512170186969079</v>
      </c>
      <c r="S1158" s="124">
        <v>0.20504291496333277</v>
      </c>
      <c r="T1158" s="124">
        <v>0.93541202330725759</v>
      </c>
      <c r="U1158" s="124">
        <v>-1.9352514685956883</v>
      </c>
      <c r="V1158" s="124">
        <v>0.53326721747031913</v>
      </c>
      <c r="W1158" s="46">
        <v>-1.1882430264643831</v>
      </c>
    </row>
    <row r="1159" spans="1:23" ht="19">
      <c r="A1159" s="91">
        <v>157</v>
      </c>
      <c r="B1159" s="124">
        <v>0.8527875835243004</v>
      </c>
      <c r="C1159" s="124">
        <v>0.22787546793499591</v>
      </c>
      <c r="D1159" s="124">
        <v>0.95888080547082799</v>
      </c>
      <c r="E1159" s="124">
        <v>0.66812417408144098</v>
      </c>
      <c r="F1159" s="124">
        <v>0.2999370462251354</v>
      </c>
      <c r="G1159" s="124">
        <v>0.52232254683451917</v>
      </c>
      <c r="H1159" s="124">
        <v>0.55555264182149688</v>
      </c>
      <c r="I1159" s="124">
        <v>0.64366441544319986</v>
      </c>
      <c r="J1159" s="124">
        <v>0.90384015640354542</v>
      </c>
      <c r="K1159" s="54">
        <v>0.24153709470927476</v>
      </c>
      <c r="M1159" s="47">
        <v>157</v>
      </c>
      <c r="N1159" s="124" cm="1">
        <f t="array" ref="N1159:W1159">(TRANSPOSE(MMULT(幕後結果!$AB$37:$AK$46, TRANSPOSE(N158:W158))))</f>
        <v>-0.70018643271989156</v>
      </c>
      <c r="O1159" s="124">
        <v>6.6562245534282111E-2</v>
      </c>
      <c r="P1159" s="124">
        <v>-0.63868080671449445</v>
      </c>
      <c r="Q1159" s="124">
        <v>-0.60331596179569613</v>
      </c>
      <c r="R1159" s="124">
        <v>-1.8221823245632962</v>
      </c>
      <c r="S1159" s="124">
        <v>-1.0179943131552565</v>
      </c>
      <c r="T1159" s="124">
        <v>1.841342476401026</v>
      </c>
      <c r="U1159" s="124">
        <v>-0.21294310315351772</v>
      </c>
      <c r="V1159" s="124">
        <v>0.71492634228660012</v>
      </c>
      <c r="W1159" s="46">
        <v>-0.35919757025026083</v>
      </c>
    </row>
    <row r="1160" spans="1:23" ht="19">
      <c r="A1160" s="91">
        <v>158</v>
      </c>
      <c r="B1160" s="124">
        <v>0.20919572529469477</v>
      </c>
      <c r="C1160" s="124">
        <v>0.93928419797248086</v>
      </c>
      <c r="D1160" s="124">
        <v>0.7214720708189073</v>
      </c>
      <c r="E1160" s="124">
        <v>0.39564753037794342</v>
      </c>
      <c r="F1160" s="124">
        <v>0.62337789200417437</v>
      </c>
      <c r="G1160" s="124">
        <v>0.20925149032002976</v>
      </c>
      <c r="H1160" s="124">
        <v>1.7875518632516574E-2</v>
      </c>
      <c r="I1160" s="124">
        <v>0.51242835044881252</v>
      </c>
      <c r="J1160" s="124">
        <v>0.3264208846654475</v>
      </c>
      <c r="K1160" s="54">
        <v>0.25187400492396939</v>
      </c>
      <c r="M1160" s="47">
        <v>158</v>
      </c>
      <c r="N1160" s="124" cm="1">
        <f t="array" ref="N1160:W1160">(TRANSPOSE(MMULT(幕後結果!$AB$37:$AK$46, TRANSPOSE(N159:W159))))</f>
        <v>-0.90276555072894538</v>
      </c>
      <c r="O1160" s="124">
        <v>-1.1858739051032521</v>
      </c>
      <c r="P1160" s="124">
        <v>-0.11170351898258357</v>
      </c>
      <c r="Q1160" s="124">
        <v>0.79713543630530026</v>
      </c>
      <c r="R1160" s="124">
        <v>0.10875919921252498</v>
      </c>
      <c r="S1160" s="124">
        <v>0.32264180412564342</v>
      </c>
      <c r="T1160" s="124">
        <v>2.2815659053352533E-2</v>
      </c>
      <c r="U1160" s="124">
        <v>-0.19722453510098703</v>
      </c>
      <c r="V1160" s="124">
        <v>-1.58308474532239</v>
      </c>
      <c r="W1160" s="46">
        <v>-0.22433785148022561</v>
      </c>
    </row>
    <row r="1161" spans="1:23" ht="19">
      <c r="A1161" s="91">
        <v>159</v>
      </c>
      <c r="B1161" s="124">
        <v>0.31660495847090586</v>
      </c>
      <c r="C1161" s="124">
        <v>0.57724257551905844</v>
      </c>
      <c r="D1161" s="124">
        <v>2.1393264184648153E-2</v>
      </c>
      <c r="E1161" s="124">
        <v>0.35106543360114295</v>
      </c>
      <c r="F1161" s="124">
        <v>0.52495315562979239</v>
      </c>
      <c r="G1161" s="124">
        <v>3.3860041757551862E-2</v>
      </c>
      <c r="H1161" s="124">
        <v>0.48685536298288579</v>
      </c>
      <c r="I1161" s="124">
        <v>0.35892995740793743</v>
      </c>
      <c r="J1161" s="124">
        <v>0.92335663405553903</v>
      </c>
      <c r="K1161" s="54">
        <v>0.31963991667843317</v>
      </c>
      <c r="M1161" s="47">
        <v>159</v>
      </c>
      <c r="N1161" s="124" cm="1">
        <f t="array" ref="N1161:W1161">(TRANSPOSE(MMULT(幕後結果!$AB$37:$AK$46, TRANSPOSE(N160:W160))))</f>
        <v>0.87291229942894899</v>
      </c>
      <c r="O1161" s="124">
        <v>0.10113524662484054</v>
      </c>
      <c r="P1161" s="124">
        <v>0.87952217387548792</v>
      </c>
      <c r="Q1161" s="124">
        <v>-0.3514089584634657</v>
      </c>
      <c r="R1161" s="124">
        <v>0.27309324165158005</v>
      </c>
      <c r="S1161" s="124">
        <v>-1.5439300446807824</v>
      </c>
      <c r="T1161" s="124">
        <v>0.86821505161006696</v>
      </c>
      <c r="U1161" s="124">
        <v>-0.34779748672774236</v>
      </c>
      <c r="V1161" s="124">
        <v>-0.45910513748360188</v>
      </c>
      <c r="W1161" s="46">
        <v>-0.29519430427532339</v>
      </c>
    </row>
    <row r="1162" spans="1:23" ht="19">
      <c r="A1162" s="91">
        <v>160</v>
      </c>
      <c r="B1162" s="124">
        <v>1.0619021190851674E-2</v>
      </c>
      <c r="C1162" s="124">
        <v>0.97868818168258986</v>
      </c>
      <c r="D1162" s="124">
        <v>0.65159666587400489</v>
      </c>
      <c r="E1162" s="124">
        <v>0.611814653389122</v>
      </c>
      <c r="F1162" s="124">
        <v>0.23134111193601492</v>
      </c>
      <c r="G1162" s="124">
        <v>0.13600981569244053</v>
      </c>
      <c r="H1162" s="124">
        <v>0.83004170755439954</v>
      </c>
      <c r="I1162" s="124">
        <v>0.50683222541782236</v>
      </c>
      <c r="J1162" s="124">
        <v>0.56566064830802776</v>
      </c>
      <c r="K1162" s="54">
        <v>0.73460542171253573</v>
      </c>
      <c r="M1162" s="47">
        <v>160</v>
      </c>
      <c r="N1162" s="124" cm="1">
        <f t="array" ref="N1162:W1162">(TRANSPOSE(MMULT(幕後結果!$AB$37:$AK$46, TRANSPOSE(N161:W161))))</f>
        <v>4.2056765610415506E-2</v>
      </c>
      <c r="O1162" s="124">
        <v>0.3768260660866814</v>
      </c>
      <c r="P1162" s="124">
        <v>-0.89204200512064258</v>
      </c>
      <c r="Q1162" s="124">
        <v>0.53610286937533136</v>
      </c>
      <c r="R1162" s="124">
        <v>0.15476809044766346</v>
      </c>
      <c r="S1162" s="124">
        <v>-6.9089694566098925E-2</v>
      </c>
      <c r="T1162" s="124">
        <v>0.81340710660735238</v>
      </c>
      <c r="U1162" s="124">
        <v>0.42030265136327466</v>
      </c>
      <c r="V1162" s="124">
        <v>0.3228133011707861</v>
      </c>
      <c r="W1162" s="46">
        <v>-1.20156037988655</v>
      </c>
    </row>
    <row r="1163" spans="1:23" ht="19">
      <c r="A1163" s="91">
        <v>161</v>
      </c>
      <c r="B1163" s="124">
        <v>0.6411674623071304</v>
      </c>
      <c r="C1163" s="124">
        <v>0.91291407962159843</v>
      </c>
      <c r="D1163" s="124">
        <v>0.89908798229778819</v>
      </c>
      <c r="E1163" s="124">
        <v>0.64617693504742779</v>
      </c>
      <c r="F1163" s="124">
        <v>0.53387968364775928</v>
      </c>
      <c r="G1163" s="124">
        <v>0.41647275045597976</v>
      </c>
      <c r="H1163" s="124">
        <v>3.0643760016214827E-2</v>
      </c>
      <c r="I1163" s="124">
        <v>0.26142612915899055</v>
      </c>
      <c r="J1163" s="124">
        <v>0.54548905397112568</v>
      </c>
      <c r="K1163" s="54">
        <v>0.30206393662602626</v>
      </c>
      <c r="M1163" s="47">
        <v>161</v>
      </c>
      <c r="N1163" s="124" cm="1">
        <f t="array" ref="N1163:W1163">(TRANSPOSE(MMULT(幕後結果!$AB$37:$AK$46, TRANSPOSE(N162:W162))))</f>
        <v>1.3332878738210567</v>
      </c>
      <c r="O1163" s="124">
        <v>-0.26258936430643565</v>
      </c>
      <c r="P1163" s="124">
        <v>-0.21101722282635194</v>
      </c>
      <c r="Q1163" s="124">
        <v>1.4413929344151433</v>
      </c>
      <c r="R1163" s="124">
        <v>0.84169775207791797</v>
      </c>
      <c r="S1163" s="124">
        <v>0.65696357718444431</v>
      </c>
      <c r="T1163" s="124">
        <v>0.5449550396989582</v>
      </c>
      <c r="U1163" s="124">
        <v>0.57719694736396776</v>
      </c>
      <c r="V1163" s="124">
        <v>-0.32279049034163565</v>
      </c>
      <c r="W1163" s="46">
        <v>1.6754160914825689</v>
      </c>
    </row>
    <row r="1164" spans="1:23" ht="19">
      <c r="A1164" s="91">
        <v>162</v>
      </c>
      <c r="B1164" s="124">
        <v>0.92580663755061088</v>
      </c>
      <c r="C1164" s="124">
        <v>0.65206911516276711</v>
      </c>
      <c r="D1164" s="124">
        <v>0.46285781595776054</v>
      </c>
      <c r="E1164" s="124">
        <v>0.64207196858113824</v>
      </c>
      <c r="F1164" s="124">
        <v>0.41734763760997184</v>
      </c>
      <c r="G1164" s="124">
        <v>0.35968631065711776</v>
      </c>
      <c r="H1164" s="124">
        <v>0.20042535569705144</v>
      </c>
      <c r="I1164" s="124">
        <v>0.29602668864955928</v>
      </c>
      <c r="J1164" s="124">
        <v>0.60083886743058956</v>
      </c>
      <c r="K1164" s="54">
        <v>0.50870440014271545</v>
      </c>
      <c r="M1164" s="47">
        <v>162</v>
      </c>
      <c r="N1164" s="124" cm="1">
        <f t="array" ref="N1164:W1164">(TRANSPOSE(MMULT(幕後結果!$AB$37:$AK$46, TRANSPOSE(N163:W163))))</f>
        <v>0.73166272816325539</v>
      </c>
      <c r="O1164" s="124">
        <v>1.384289226481574</v>
      </c>
      <c r="P1164" s="124">
        <v>-0.37823499909981328</v>
      </c>
      <c r="Q1164" s="124">
        <v>0.48689634407849497</v>
      </c>
      <c r="R1164" s="124">
        <v>0.70781577929575812</v>
      </c>
      <c r="S1164" s="124">
        <v>1.6653071731074027</v>
      </c>
      <c r="T1164" s="124">
        <v>-1.0736921812326592</v>
      </c>
      <c r="U1164" s="124">
        <v>1.1120947126020875</v>
      </c>
      <c r="V1164" s="124">
        <v>-1.1423281248328421E-2</v>
      </c>
      <c r="W1164" s="46">
        <v>0.30001075677285083</v>
      </c>
    </row>
    <row r="1165" spans="1:23" ht="19">
      <c r="A1165" s="91">
        <v>163</v>
      </c>
      <c r="B1165" s="124">
        <v>0.69789712063134002</v>
      </c>
      <c r="C1165" s="124">
        <v>0.92569203593061822</v>
      </c>
      <c r="D1165" s="124">
        <v>6.7191192048406512E-2</v>
      </c>
      <c r="E1165" s="124">
        <v>0.60602307500721642</v>
      </c>
      <c r="F1165" s="124">
        <v>0.88419211752819638</v>
      </c>
      <c r="G1165" s="124">
        <v>0.79321943752058321</v>
      </c>
      <c r="H1165" s="124">
        <v>0.84828851495693591</v>
      </c>
      <c r="I1165" s="124">
        <v>0.32685106889153515</v>
      </c>
      <c r="J1165" s="124">
        <v>0.58267030278570831</v>
      </c>
      <c r="K1165" s="54">
        <v>0.34595837789688999</v>
      </c>
      <c r="M1165" s="47">
        <v>163</v>
      </c>
      <c r="N1165" s="124" cm="1">
        <f t="array" ref="N1165:W1165">(TRANSPOSE(MMULT(幕後結果!$AB$37:$AK$46, TRANSPOSE(N164:W164))))</f>
        <v>0.74543789600150312</v>
      </c>
      <c r="O1165" s="124">
        <v>1.467442491300494</v>
      </c>
      <c r="P1165" s="124">
        <v>1.5888319379738478</v>
      </c>
      <c r="Q1165" s="124">
        <v>0.50725706500010059</v>
      </c>
      <c r="R1165" s="124">
        <v>0.92799952456237866</v>
      </c>
      <c r="S1165" s="124">
        <v>-0.99170880832995845</v>
      </c>
      <c r="T1165" s="124">
        <v>-1.1948198952534157</v>
      </c>
      <c r="U1165" s="124">
        <v>1.5535901872593145</v>
      </c>
      <c r="V1165" s="124">
        <v>1.7126938604894122</v>
      </c>
      <c r="W1165" s="46">
        <v>1.1860321031809786</v>
      </c>
    </row>
    <row r="1166" spans="1:23" ht="19">
      <c r="A1166" s="91">
        <v>164</v>
      </c>
      <c r="B1166" s="124">
        <v>0.24180474429589238</v>
      </c>
      <c r="C1166" s="124">
        <v>0.60696277805221932</v>
      </c>
      <c r="D1166" s="124">
        <v>5.2704681785933127E-2</v>
      </c>
      <c r="E1166" s="124">
        <v>0.55488136366183993</v>
      </c>
      <c r="F1166" s="124">
        <v>0.33566564733712401</v>
      </c>
      <c r="G1166" s="124">
        <v>0.72586768715572436</v>
      </c>
      <c r="H1166" s="124">
        <v>0.96943754311879027</v>
      </c>
      <c r="I1166" s="124">
        <v>0.68439807236515904</v>
      </c>
      <c r="J1166" s="124">
        <v>0.21433637039669784</v>
      </c>
      <c r="K1166" s="54">
        <v>0.56944568382285632</v>
      </c>
      <c r="M1166" s="47">
        <v>164</v>
      </c>
      <c r="N1166" s="124" cm="1">
        <f t="array" ref="N1166:W1166">(TRANSPOSE(MMULT(幕後結果!$AB$37:$AK$46, TRANSPOSE(N165:W165))))</f>
        <v>-2.4324695415420816</v>
      </c>
      <c r="O1166" s="124">
        <v>-1.6338765962258011</v>
      </c>
      <c r="P1166" s="124">
        <v>-0.67843434845432604</v>
      </c>
      <c r="Q1166" s="124">
        <v>-1.3276354554452792</v>
      </c>
      <c r="R1166" s="124">
        <v>-1.6967942994309484</v>
      </c>
      <c r="S1166" s="124">
        <v>-1.7559005894317559</v>
      </c>
      <c r="T1166" s="124">
        <v>-0.87752088321923438</v>
      </c>
      <c r="U1166" s="124">
        <v>-1.0667000314864827</v>
      </c>
      <c r="V1166" s="124">
        <v>-1.1312097415449749</v>
      </c>
      <c r="W1166" s="46">
        <v>-1.2200312248570679</v>
      </c>
    </row>
    <row r="1167" spans="1:23" ht="19">
      <c r="A1167" s="91">
        <v>165</v>
      </c>
      <c r="B1167" s="124">
        <v>0.90230058738174246</v>
      </c>
      <c r="C1167" s="124">
        <v>0.28647815986465353</v>
      </c>
      <c r="D1167" s="124">
        <v>0.35695342596583246</v>
      </c>
      <c r="E1167" s="124">
        <v>0.9432698787163214</v>
      </c>
      <c r="F1167" s="124">
        <v>0.7654621729299087</v>
      </c>
      <c r="G1167" s="124">
        <v>0.12070146147938621</v>
      </c>
      <c r="H1167" s="124">
        <v>0.90943709401913142</v>
      </c>
      <c r="I1167" s="124">
        <v>0.18129323553610321</v>
      </c>
      <c r="J1167" s="124">
        <v>0.91243874091652954</v>
      </c>
      <c r="K1167" s="54">
        <v>8.1205225405169834E-3</v>
      </c>
      <c r="M1167" s="47">
        <v>165</v>
      </c>
      <c r="N1167" s="124" cm="1">
        <f t="array" ref="N1167:W1167">(TRANSPOSE(MMULT(幕後結果!$AB$37:$AK$46, TRANSPOSE(N166:W166))))</f>
        <v>-1.0191139106542919</v>
      </c>
      <c r="O1167" s="124">
        <v>0.8933688112032584</v>
      </c>
      <c r="P1167" s="124">
        <v>0.82639866322205591</v>
      </c>
      <c r="Q1167" s="124">
        <v>0.4427638136044687</v>
      </c>
      <c r="R1167" s="124">
        <v>-0.20504132809778536</v>
      </c>
      <c r="S1167" s="124">
        <v>-0.54770340980331922</v>
      </c>
      <c r="T1167" s="124">
        <v>-0.6787703450292436</v>
      </c>
      <c r="U1167" s="124">
        <v>3.1420736998743424</v>
      </c>
      <c r="V1167" s="124">
        <v>-1.0851493057051205</v>
      </c>
      <c r="W1167" s="46">
        <v>2.7469162393274411</v>
      </c>
    </row>
    <row r="1168" spans="1:23" ht="19">
      <c r="A1168" s="91">
        <v>166</v>
      </c>
      <c r="B1168" s="124">
        <v>0.33884278216376384</v>
      </c>
      <c r="C1168" s="124">
        <v>0.92101889066546883</v>
      </c>
      <c r="D1168" s="124">
        <v>0.42620364456953763</v>
      </c>
      <c r="E1168" s="124">
        <v>0.72838907399454178</v>
      </c>
      <c r="F1168" s="124">
        <v>0.8552240201926129</v>
      </c>
      <c r="G1168" s="124">
        <v>0.54941384359398437</v>
      </c>
      <c r="H1168" s="124">
        <v>0.47536164390684843</v>
      </c>
      <c r="I1168" s="124">
        <v>0.12562488776483693</v>
      </c>
      <c r="J1168" s="124">
        <v>0.72563658979156265</v>
      </c>
      <c r="K1168" s="54">
        <v>0.29931427312288528</v>
      </c>
      <c r="M1168" s="47">
        <v>166</v>
      </c>
      <c r="N1168" s="124" cm="1">
        <f t="array" ref="N1168:W1168">(TRANSPOSE(MMULT(幕後結果!$AB$37:$AK$46, TRANSPOSE(N167:W167))))</f>
        <v>-2.5681707985353498E-2</v>
      </c>
      <c r="O1168" s="124">
        <v>0.37518417395842441</v>
      </c>
      <c r="P1168" s="124">
        <v>1.7261037890995181</v>
      </c>
      <c r="Q1168" s="124">
        <v>0.63593408404991214</v>
      </c>
      <c r="R1168" s="124">
        <v>-0.34195865843702439</v>
      </c>
      <c r="S1168" s="124">
        <v>7.3176344874673727E-2</v>
      </c>
      <c r="T1168" s="124">
        <v>-0.54380287467025157</v>
      </c>
      <c r="U1168" s="124">
        <v>0.29846186842488537</v>
      </c>
      <c r="V1168" s="124">
        <v>-1.3604152372254745</v>
      </c>
      <c r="W1168" s="46">
        <v>0.4919434076971958</v>
      </c>
    </row>
    <row r="1169" spans="1:23" ht="19">
      <c r="A1169" s="91">
        <v>167</v>
      </c>
      <c r="B1169" s="124">
        <v>0.65297731401204429</v>
      </c>
      <c r="C1169" s="124">
        <v>0.60263325333591777</v>
      </c>
      <c r="D1169" s="124">
        <v>0.11832406900326631</v>
      </c>
      <c r="E1169" s="124">
        <v>0.45213977158803265</v>
      </c>
      <c r="F1169" s="124">
        <v>0.71587905733937829</v>
      </c>
      <c r="G1169" s="124">
        <v>0.974633214535924</v>
      </c>
      <c r="H1169" s="124">
        <v>0.82055708205116962</v>
      </c>
      <c r="I1169" s="124">
        <v>0.67002372533647203</v>
      </c>
      <c r="J1169" s="124">
        <v>4.3955916975206399E-2</v>
      </c>
      <c r="K1169" s="54">
        <v>7.7585491259596795E-2</v>
      </c>
      <c r="M1169" s="47">
        <v>167</v>
      </c>
      <c r="N1169" s="124" cm="1">
        <f t="array" ref="N1169:W1169">(TRANSPOSE(MMULT(幕後結果!$AB$37:$AK$46, TRANSPOSE(N168:W168))))</f>
        <v>-0.67531398704706913</v>
      </c>
      <c r="O1169" s="124">
        <v>-1.2912923382789223</v>
      </c>
      <c r="P1169" s="124">
        <v>-0.29940564155397026</v>
      </c>
      <c r="Q1169" s="124">
        <v>0.52666954524530407</v>
      </c>
      <c r="R1169" s="124">
        <v>-1.1789844137473546</v>
      </c>
      <c r="S1169" s="124">
        <v>0.18303167748275379</v>
      </c>
      <c r="T1169" s="124">
        <v>-2.4762647331294665</v>
      </c>
      <c r="U1169" s="124">
        <v>-0.94216040041517379</v>
      </c>
      <c r="V1169" s="124">
        <v>-0.42602075134852763</v>
      </c>
      <c r="W1169" s="46">
        <v>-1.9769158830170406</v>
      </c>
    </row>
    <row r="1170" spans="1:23" ht="19">
      <c r="A1170" s="91">
        <v>168</v>
      </c>
      <c r="B1170" s="124">
        <v>0.32262984709619835</v>
      </c>
      <c r="C1170" s="124">
        <v>0.86330008335828468</v>
      </c>
      <c r="D1170" s="124">
        <v>0.75301452591669893</v>
      </c>
      <c r="E1170" s="124">
        <v>0.50833372765984897</v>
      </c>
      <c r="F1170" s="124">
        <v>0.98499428109855658</v>
      </c>
      <c r="G1170" s="124">
        <v>0.35796479993786146</v>
      </c>
      <c r="H1170" s="124">
        <v>0.51656283006067327</v>
      </c>
      <c r="I1170" s="124">
        <v>0.48363071699643556</v>
      </c>
      <c r="J1170" s="124">
        <v>0.24531256818057678</v>
      </c>
      <c r="K1170" s="54">
        <v>0.64536514448038051</v>
      </c>
      <c r="M1170" s="47">
        <v>168</v>
      </c>
      <c r="N1170" s="124" cm="1">
        <f t="array" ref="N1170:W1170">(TRANSPOSE(MMULT(幕後結果!$AB$37:$AK$46, TRANSPOSE(N169:W169))))</f>
        <v>-0.82924436959083403</v>
      </c>
      <c r="O1170" s="124">
        <v>0.86730681006854193</v>
      </c>
      <c r="P1170" s="124">
        <v>-0.73598577115497243</v>
      </c>
      <c r="Q1170" s="124">
        <v>-0.38651189543170911</v>
      </c>
      <c r="R1170" s="124">
        <v>0.46943199838133981</v>
      </c>
      <c r="S1170" s="124">
        <v>0.17057653050172372</v>
      </c>
      <c r="T1170" s="124">
        <v>0.43376303612039813</v>
      </c>
      <c r="U1170" s="124">
        <v>1.4458972355458293</v>
      </c>
      <c r="V1170" s="124">
        <v>-1.02331313298418</v>
      </c>
      <c r="W1170" s="46">
        <v>1.8446001618930565</v>
      </c>
    </row>
    <row r="1171" spans="1:23" ht="19">
      <c r="A1171" s="91">
        <v>169</v>
      </c>
      <c r="B1171" s="124">
        <v>0.8085825108648268</v>
      </c>
      <c r="C1171" s="124">
        <v>0.44261812997610939</v>
      </c>
      <c r="D1171" s="124">
        <v>0.75763688612300251</v>
      </c>
      <c r="E1171" s="124">
        <v>3.6275197110560375E-2</v>
      </c>
      <c r="F1171" s="124">
        <v>0.88111763765140627</v>
      </c>
      <c r="G1171" s="124">
        <v>9.3054289966705062E-2</v>
      </c>
      <c r="H1171" s="124">
        <v>0.74395235460361864</v>
      </c>
      <c r="I1171" s="124">
        <v>0.65248612895931069</v>
      </c>
      <c r="J1171" s="124">
        <v>0.19417919410336748</v>
      </c>
      <c r="K1171" s="54">
        <v>0.45161043322763827</v>
      </c>
      <c r="M1171" s="47">
        <v>169</v>
      </c>
      <c r="N1171" s="124" cm="1">
        <f t="array" ref="N1171:W1171">(TRANSPOSE(MMULT(幕後結果!$AB$37:$AK$46, TRANSPOSE(N170:W170))))</f>
        <v>-1.520642933363632E-2</v>
      </c>
      <c r="O1171" s="124">
        <v>0.67807201404342521</v>
      </c>
      <c r="P1171" s="124">
        <v>-2.078501507198518</v>
      </c>
      <c r="Q1171" s="124">
        <v>-1.8113351286531567</v>
      </c>
      <c r="R1171" s="124">
        <v>-0.1622434748749183</v>
      </c>
      <c r="S1171" s="124">
        <v>-0.24004786933917249</v>
      </c>
      <c r="T1171" s="124">
        <v>0.24305188982789316</v>
      </c>
      <c r="U1171" s="124">
        <v>0.87118723563477718</v>
      </c>
      <c r="V1171" s="124">
        <v>-0.33214922904866917</v>
      </c>
      <c r="W1171" s="46">
        <v>-4.4546456530742295E-2</v>
      </c>
    </row>
    <row r="1172" spans="1:23" ht="19">
      <c r="A1172" s="91">
        <v>170</v>
      </c>
      <c r="B1172" s="124">
        <v>0.90316901465648769</v>
      </c>
      <c r="C1172" s="124">
        <v>5.8083960773573917E-2</v>
      </c>
      <c r="D1172" s="124">
        <v>0.68637476784709595</v>
      </c>
      <c r="E1172" s="124">
        <v>0.1056411513928015</v>
      </c>
      <c r="F1172" s="124">
        <v>0.89545287902948356</v>
      </c>
      <c r="G1172" s="124">
        <v>6.4068166290803807E-2</v>
      </c>
      <c r="H1172" s="124">
        <v>1.3338091581250433E-2</v>
      </c>
      <c r="I1172" s="124">
        <v>0.27889622063810937</v>
      </c>
      <c r="J1172" s="124">
        <v>0.2060764333873526</v>
      </c>
      <c r="K1172" s="54">
        <v>0.616180163744936</v>
      </c>
      <c r="M1172" s="47">
        <v>170</v>
      </c>
      <c r="N1172" s="124" cm="1">
        <f t="array" ref="N1172:W1172">(TRANSPOSE(MMULT(幕後結果!$AB$37:$AK$46, TRANSPOSE(N171:W171))))</f>
        <v>-1.66155200957589</v>
      </c>
      <c r="O1172" s="124">
        <v>0.25047386604474597</v>
      </c>
      <c r="P1172" s="124">
        <v>0.17775832468490188</v>
      </c>
      <c r="Q1172" s="124">
        <v>1.2306692808806377</v>
      </c>
      <c r="R1172" s="124">
        <v>-0.72417356457705173</v>
      </c>
      <c r="S1172" s="124">
        <v>-1.1258049403645212</v>
      </c>
      <c r="T1172" s="124">
        <v>-0.22096328083434527</v>
      </c>
      <c r="U1172" s="124">
        <v>-0.36881518242415273</v>
      </c>
      <c r="V1172" s="124">
        <v>-1.2996908090650034</v>
      </c>
      <c r="W1172" s="46">
        <v>-0.9478386802333667</v>
      </c>
    </row>
    <row r="1173" spans="1:23" ht="19">
      <c r="A1173" s="91">
        <v>171</v>
      </c>
      <c r="B1173" s="124">
        <v>0.9314022506387194</v>
      </c>
      <c r="C1173" s="124">
        <v>6.1613266084147078E-2</v>
      </c>
      <c r="D1173" s="124">
        <v>0.22829249447709432</v>
      </c>
      <c r="E1173" s="124">
        <v>0.29375699810700184</v>
      </c>
      <c r="F1173" s="124">
        <v>0.71662491546307194</v>
      </c>
      <c r="G1173" s="124">
        <v>0.11649439174506493</v>
      </c>
      <c r="H1173" s="124">
        <v>0.85932864900730221</v>
      </c>
      <c r="I1173" s="124">
        <v>0.47023288697883547</v>
      </c>
      <c r="J1173" s="124">
        <v>0.76465614755139111</v>
      </c>
      <c r="K1173" s="54">
        <v>0.41206627902215454</v>
      </c>
      <c r="M1173" s="47">
        <v>171</v>
      </c>
      <c r="N1173" s="124" cm="1">
        <f t="array" ref="N1173:W1173">(TRANSPOSE(MMULT(幕後結果!$AB$37:$AK$46, TRANSPOSE(N172:W172))))</f>
        <v>-0.35976850293444373</v>
      </c>
      <c r="O1173" s="124">
        <v>2.3643840791790982</v>
      </c>
      <c r="P1173" s="124">
        <v>1.5462028556873697</v>
      </c>
      <c r="Q1173" s="124">
        <v>1.4975284388712211</v>
      </c>
      <c r="R1173" s="124">
        <v>-0.93758280833627528</v>
      </c>
      <c r="S1173" s="124">
        <v>-0.22909261721202856</v>
      </c>
      <c r="T1173" s="124">
        <v>0.18199477728271851</v>
      </c>
      <c r="U1173" s="124">
        <v>2.9336745929982397</v>
      </c>
      <c r="V1173" s="124">
        <v>-1.3008617103883093</v>
      </c>
      <c r="W1173" s="46">
        <v>0.98060341416760899</v>
      </c>
    </row>
    <row r="1174" spans="1:23" ht="19">
      <c r="A1174" s="91">
        <v>172</v>
      </c>
      <c r="B1174" s="124">
        <v>0.27672880939030664</v>
      </c>
      <c r="C1174" s="124">
        <v>0.70211723985523089</v>
      </c>
      <c r="D1174" s="124">
        <v>6.0173276241469509E-2</v>
      </c>
      <c r="E1174" s="124">
        <v>0.13149702760555115</v>
      </c>
      <c r="F1174" s="124">
        <v>0.31655445047902764</v>
      </c>
      <c r="G1174" s="124">
        <v>0.7244253194187007</v>
      </c>
      <c r="H1174" s="124">
        <v>0.19818722809549838</v>
      </c>
      <c r="I1174" s="124">
        <v>0.36941515970178185</v>
      </c>
      <c r="J1174" s="124">
        <v>9.8652105514429378E-2</v>
      </c>
      <c r="K1174" s="54">
        <v>0.94520501960154668</v>
      </c>
      <c r="M1174" s="47">
        <v>172</v>
      </c>
      <c r="N1174" s="124" cm="1">
        <f t="array" ref="N1174:W1174">(TRANSPOSE(MMULT(幕後結果!$AB$37:$AK$46, TRANSPOSE(N173:W173))))</f>
        <v>1.2806210884303169</v>
      </c>
      <c r="O1174" s="124">
        <v>-0.99231917850701357</v>
      </c>
      <c r="P1174" s="124">
        <v>0.7641205470588992</v>
      </c>
      <c r="Q1174" s="124">
        <v>0.60446345728401973</v>
      </c>
      <c r="R1174" s="124">
        <v>2.0238261087486387</v>
      </c>
      <c r="S1174" s="124">
        <v>-1.3196018810437948</v>
      </c>
      <c r="T1174" s="124">
        <v>-0.38069836096141857</v>
      </c>
      <c r="U1174" s="124">
        <v>0.85796175805475183</v>
      </c>
      <c r="V1174" s="124">
        <v>-0.98859670716760362</v>
      </c>
      <c r="W1174" s="46">
        <v>1.0189893207080065</v>
      </c>
    </row>
    <row r="1175" spans="1:23" ht="19">
      <c r="A1175" s="91">
        <v>173</v>
      </c>
      <c r="B1175" s="124">
        <v>0.888009891571925</v>
      </c>
      <c r="C1175" s="124">
        <v>6.9061255550835865E-2</v>
      </c>
      <c r="D1175" s="124">
        <v>0.83038443083556035</v>
      </c>
      <c r="E1175" s="124">
        <v>0.39845603271639352</v>
      </c>
      <c r="F1175" s="124">
        <v>0.38478502644043</v>
      </c>
      <c r="G1175" s="124">
        <v>0.97967183156568294</v>
      </c>
      <c r="H1175" s="124">
        <v>0.30545758795925737</v>
      </c>
      <c r="I1175" s="124">
        <v>0.61214420192325236</v>
      </c>
      <c r="J1175" s="124">
        <v>0.706813441559629</v>
      </c>
      <c r="K1175" s="54">
        <v>0.52357191811138182</v>
      </c>
      <c r="M1175" s="47">
        <v>173</v>
      </c>
      <c r="N1175" s="124" cm="1">
        <f t="array" ref="N1175:W1175">(TRANSPOSE(MMULT(幕後結果!$AB$37:$AK$46, TRANSPOSE(N174:W174))))</f>
        <v>1.496557595040138</v>
      </c>
      <c r="O1175" s="124">
        <v>-0.46622436051202798</v>
      </c>
      <c r="P1175" s="124">
        <v>0.28355112710667402</v>
      </c>
      <c r="Q1175" s="124">
        <v>1.7086616760703759</v>
      </c>
      <c r="R1175" s="124">
        <v>0.4176946213645259</v>
      </c>
      <c r="S1175" s="124">
        <v>0.76847783747583764</v>
      </c>
      <c r="T1175" s="124">
        <v>-0.47264807957552468</v>
      </c>
      <c r="U1175" s="124">
        <v>0.560749032948201</v>
      </c>
      <c r="V1175" s="124">
        <v>0.75697332943709483</v>
      </c>
      <c r="W1175" s="46">
        <v>-0.43007173381987429</v>
      </c>
    </row>
    <row r="1176" spans="1:23" ht="19">
      <c r="A1176" s="91">
        <v>174</v>
      </c>
      <c r="B1176" s="124">
        <v>0.96501415417979142</v>
      </c>
      <c r="C1176" s="124">
        <v>0.26819321295202503</v>
      </c>
      <c r="D1176" s="124">
        <v>0.53854707427200732</v>
      </c>
      <c r="E1176" s="124">
        <v>0.99172233601867332</v>
      </c>
      <c r="F1176" s="124">
        <v>0.11595229163734255</v>
      </c>
      <c r="G1176" s="124">
        <v>0.33372489816932971</v>
      </c>
      <c r="H1176" s="124">
        <v>0.19322641726897705</v>
      </c>
      <c r="I1176" s="124">
        <v>9.6292318021780732E-2</v>
      </c>
      <c r="J1176" s="124">
        <v>0.45009194790678175</v>
      </c>
      <c r="K1176" s="54">
        <v>0.4205281101982612</v>
      </c>
      <c r="M1176" s="47">
        <v>174</v>
      </c>
      <c r="N1176" s="124" cm="1">
        <f t="array" ref="N1176:W1176">(TRANSPOSE(MMULT(幕後結果!$AB$37:$AK$46, TRANSPOSE(N175:W175))))</f>
        <v>0.17346055199616775</v>
      </c>
      <c r="O1176" s="124">
        <v>-0.8266179412028587</v>
      </c>
      <c r="P1176" s="124">
        <v>0.27533343483622702</v>
      </c>
      <c r="Q1176" s="124">
        <v>-0.21450959389943516</v>
      </c>
      <c r="R1176" s="124">
        <v>1.7480612044825024</v>
      </c>
      <c r="S1176" s="124">
        <v>0.27572252979638384</v>
      </c>
      <c r="T1176" s="124">
        <v>-5.7656492328880329E-2</v>
      </c>
      <c r="U1176" s="124">
        <v>0.64451627508701448</v>
      </c>
      <c r="V1176" s="124">
        <v>-0.17856172412547669</v>
      </c>
      <c r="W1176" s="46">
        <v>0.86488548697371115</v>
      </c>
    </row>
    <row r="1177" spans="1:23" ht="19">
      <c r="A1177" s="91">
        <v>175</v>
      </c>
      <c r="B1177" s="124">
        <v>0.68824098883815932</v>
      </c>
      <c r="C1177" s="124">
        <v>0.264804097640299</v>
      </c>
      <c r="D1177" s="124">
        <v>0.66468696379198522</v>
      </c>
      <c r="E1177" s="124">
        <v>0.76661558446310107</v>
      </c>
      <c r="F1177" s="124">
        <v>0.560293831430555</v>
      </c>
      <c r="G1177" s="124">
        <v>0.2999504769701038</v>
      </c>
      <c r="H1177" s="124">
        <v>0.95087522500668897</v>
      </c>
      <c r="I1177" s="124">
        <v>2.5258677200412638E-3</v>
      </c>
      <c r="J1177" s="124">
        <v>0.77924641734715339</v>
      </c>
      <c r="K1177" s="54">
        <v>0.55184149625581425</v>
      </c>
      <c r="M1177" s="47">
        <v>175</v>
      </c>
      <c r="N1177" s="124" cm="1">
        <f t="array" ref="N1177:W1177">(TRANSPOSE(MMULT(幕後結果!$AB$37:$AK$46, TRANSPOSE(N176:W176))))</f>
        <v>0.13591038777406755</v>
      </c>
      <c r="O1177" s="124">
        <v>1.2400207347885668E-2</v>
      </c>
      <c r="P1177" s="124">
        <v>1.8973515489894899E-2</v>
      </c>
      <c r="Q1177" s="124">
        <v>0.25780391030752098</v>
      </c>
      <c r="R1177" s="124">
        <v>1.1131499871025301</v>
      </c>
      <c r="S1177" s="124">
        <v>0.44175056632633519</v>
      </c>
      <c r="T1177" s="124">
        <v>-1.2896857011632572</v>
      </c>
      <c r="U1177" s="124">
        <v>1.32388063996095</v>
      </c>
      <c r="V1177" s="124">
        <v>-9.2836337562814758E-2</v>
      </c>
      <c r="W1177" s="46">
        <v>1.8063248624682422</v>
      </c>
    </row>
    <row r="1178" spans="1:23" ht="19">
      <c r="A1178" s="91">
        <v>176</v>
      </c>
      <c r="B1178" s="124">
        <v>0.79985860851383084</v>
      </c>
      <c r="C1178" s="124">
        <v>0.87729171718196697</v>
      </c>
      <c r="D1178" s="124">
        <v>0.85931330004269046</v>
      </c>
      <c r="E1178" s="124">
        <v>0.93362726406319352</v>
      </c>
      <c r="F1178" s="124">
        <v>0.39646095227454836</v>
      </c>
      <c r="G1178" s="124">
        <v>0.60681189166352878</v>
      </c>
      <c r="H1178" s="124">
        <v>3.1482442557324353E-2</v>
      </c>
      <c r="I1178" s="124">
        <v>5.9386170259859705E-2</v>
      </c>
      <c r="J1178" s="124">
        <v>6.7245210946944578E-3</v>
      </c>
      <c r="K1178" s="54">
        <v>0.82360452035595522</v>
      </c>
      <c r="M1178" s="47">
        <v>176</v>
      </c>
      <c r="N1178" s="124" cm="1">
        <f t="array" ref="N1178:W1178">(TRANSPOSE(MMULT(幕後結果!$AB$37:$AK$46, TRANSPOSE(N177:W177))))</f>
        <v>-1.7456754467159101</v>
      </c>
      <c r="O1178" s="124">
        <v>1.3235909873837335</v>
      </c>
      <c r="P1178" s="124">
        <v>1.0636534908834945</v>
      </c>
      <c r="Q1178" s="124">
        <v>0.59558018467153417</v>
      </c>
      <c r="R1178" s="124">
        <v>1.2014912768207529</v>
      </c>
      <c r="S1178" s="124">
        <v>-0.33904125897618764</v>
      </c>
      <c r="T1178" s="124">
        <v>-0.98797640445900958</v>
      </c>
      <c r="U1178" s="124">
        <v>0.26539909803721706</v>
      </c>
      <c r="V1178" s="124">
        <v>-0.92003939015265546</v>
      </c>
      <c r="W1178" s="46">
        <v>1.3074741851217055</v>
      </c>
    </row>
    <row r="1179" spans="1:23" ht="19">
      <c r="A1179" s="91">
        <v>177</v>
      </c>
      <c r="B1179" s="124">
        <v>0.4983153164196743</v>
      </c>
      <c r="C1179" s="124">
        <v>0.62755389026855135</v>
      </c>
      <c r="D1179" s="124">
        <v>0.6319949778732592</v>
      </c>
      <c r="E1179" s="124">
        <v>0.23826350228822624</v>
      </c>
      <c r="F1179" s="124">
        <v>0.39875958738160588</v>
      </c>
      <c r="G1179" s="124">
        <v>0.17230999488635756</v>
      </c>
      <c r="H1179" s="124">
        <v>0.8537448269290655</v>
      </c>
      <c r="I1179" s="124">
        <v>0.11158922503432001</v>
      </c>
      <c r="J1179" s="124">
        <v>9.3423074873476342E-2</v>
      </c>
      <c r="K1179" s="54">
        <v>0.96221231362834336</v>
      </c>
      <c r="M1179" s="47">
        <v>177</v>
      </c>
      <c r="N1179" s="124" cm="1">
        <f t="array" ref="N1179:W1179">(TRANSPOSE(MMULT(幕後結果!$AB$37:$AK$46, TRANSPOSE(N178:W178))))</f>
        <v>0.59252572460824016</v>
      </c>
      <c r="O1179" s="124">
        <v>-1.3442594070731388</v>
      </c>
      <c r="P1179" s="124">
        <v>-0.26853573521856994</v>
      </c>
      <c r="Q1179" s="124">
        <v>-1.3498031326940467</v>
      </c>
      <c r="R1179" s="124">
        <v>-1.0756999823624316</v>
      </c>
      <c r="S1179" s="124">
        <v>-1.7579506937013785</v>
      </c>
      <c r="T1179" s="124">
        <v>-0.83654700465345988</v>
      </c>
      <c r="U1179" s="124">
        <v>-0.61836678842209858</v>
      </c>
      <c r="V1179" s="124">
        <v>-5.5390391685592906E-2</v>
      </c>
      <c r="W1179" s="46">
        <v>-0.54909741195286799</v>
      </c>
    </row>
    <row r="1180" spans="1:23" ht="19">
      <c r="A1180" s="91">
        <v>178</v>
      </c>
      <c r="B1180" s="124">
        <v>0.38842982930996062</v>
      </c>
      <c r="C1180" s="124">
        <v>0.29045260729877564</v>
      </c>
      <c r="D1180" s="124">
        <v>0.65034065333534574</v>
      </c>
      <c r="E1180" s="124">
        <v>0.51261282489781101</v>
      </c>
      <c r="F1180" s="124">
        <v>0.19948338048698311</v>
      </c>
      <c r="G1180" s="124">
        <v>0.27453158259409127</v>
      </c>
      <c r="H1180" s="124">
        <v>0.29544048950328783</v>
      </c>
      <c r="I1180" s="124">
        <v>0.12950349523208993</v>
      </c>
      <c r="J1180" s="124">
        <v>0.99263977095309297</v>
      </c>
      <c r="K1180" s="54">
        <v>3.1986314013710659E-2</v>
      </c>
      <c r="M1180" s="47">
        <v>178</v>
      </c>
      <c r="N1180" s="124" cm="1">
        <f t="array" ref="N1180:W1180">(TRANSPOSE(MMULT(幕後結果!$AB$37:$AK$46, TRANSPOSE(N179:W179))))</f>
        <v>-0.10552673436853041</v>
      </c>
      <c r="O1180" s="124">
        <v>-0.54653564351717854</v>
      </c>
      <c r="P1180" s="124">
        <v>1.1755369612725177</v>
      </c>
      <c r="Q1180" s="124">
        <v>0.61753143040608072</v>
      </c>
      <c r="R1180" s="124">
        <v>-0.81467622946458573</v>
      </c>
      <c r="S1180" s="124">
        <v>-0.43000444777703101</v>
      </c>
      <c r="T1180" s="124">
        <v>-1.7162370776825642E-2</v>
      </c>
      <c r="U1180" s="124">
        <v>-1.1615198510554021</v>
      </c>
      <c r="V1180" s="124">
        <v>0.45288317379272469</v>
      </c>
      <c r="W1180" s="46">
        <v>-1.1160767591180851</v>
      </c>
    </row>
    <row r="1181" spans="1:23" ht="19">
      <c r="A1181" s="91">
        <v>179</v>
      </c>
      <c r="B1181" s="124">
        <v>0.61928529750723404</v>
      </c>
      <c r="C1181" s="124">
        <v>0.49785968725779806</v>
      </c>
      <c r="D1181" s="124">
        <v>3.357781609413113E-2</v>
      </c>
      <c r="E1181" s="124">
        <v>0.21637264833512626</v>
      </c>
      <c r="F1181" s="124">
        <v>0.44174787979728225</v>
      </c>
      <c r="G1181" s="124">
        <v>0.18171620909312436</v>
      </c>
      <c r="H1181" s="124">
        <v>0.45035704265087606</v>
      </c>
      <c r="I1181" s="124">
        <v>0.83307197436585589</v>
      </c>
      <c r="J1181" s="124">
        <v>0.27155738047108047</v>
      </c>
      <c r="K1181" s="54">
        <v>0.68678790096779019</v>
      </c>
      <c r="M1181" s="47">
        <v>179</v>
      </c>
      <c r="N1181" s="124" cm="1">
        <f t="array" ref="N1181:W1181">(TRANSPOSE(MMULT(幕後結果!$AB$37:$AK$46, TRANSPOSE(N180:W180))))</f>
        <v>-0.79518493481042796</v>
      </c>
      <c r="O1181" s="124">
        <v>0.19795471366431244</v>
      </c>
      <c r="P1181" s="124">
        <v>6.4407540006242631E-2</v>
      </c>
      <c r="Q1181" s="124">
        <v>0.18918360753961586</v>
      </c>
      <c r="R1181" s="124">
        <v>-1.1932600146949461</v>
      </c>
      <c r="S1181" s="124">
        <v>0.65255564862757853</v>
      </c>
      <c r="T1181" s="124">
        <v>-0.35200127483717686</v>
      </c>
      <c r="U1181" s="124">
        <v>0.69596112158846424</v>
      </c>
      <c r="V1181" s="124">
        <v>-1.9554150595268587</v>
      </c>
      <c r="W1181" s="46">
        <v>0.51805715397368746</v>
      </c>
    </row>
    <row r="1182" spans="1:23" ht="19">
      <c r="A1182" s="91">
        <v>180</v>
      </c>
      <c r="B1182" s="124">
        <v>0.13367701053786707</v>
      </c>
      <c r="C1182" s="124">
        <v>0.35370101865016168</v>
      </c>
      <c r="D1182" s="124">
        <v>0.45514879117938967</v>
      </c>
      <c r="E1182" s="124">
        <v>0.26429648585792398</v>
      </c>
      <c r="F1182" s="124">
        <v>0.93506179783194709</v>
      </c>
      <c r="G1182" s="124">
        <v>0.40118953815056946</v>
      </c>
      <c r="H1182" s="124">
        <v>2.7531423274447464E-2</v>
      </c>
      <c r="I1182" s="124">
        <v>0.76105040213701525</v>
      </c>
      <c r="J1182" s="124">
        <v>0.6253922824698972</v>
      </c>
      <c r="K1182" s="54">
        <v>0.71837136880047159</v>
      </c>
      <c r="M1182" s="47">
        <v>180</v>
      </c>
      <c r="N1182" s="124" cm="1">
        <f t="array" ref="N1182:W1182">(TRANSPOSE(MMULT(幕後結果!$AB$37:$AK$46, TRANSPOSE(N181:W181))))</f>
        <v>-9.1916827391556998E-3</v>
      </c>
      <c r="O1182" s="124">
        <v>-0.53632629684682354</v>
      </c>
      <c r="P1182" s="124">
        <v>-0.65627458967157648</v>
      </c>
      <c r="Q1182" s="124">
        <v>-0.73303405695401991</v>
      </c>
      <c r="R1182" s="124">
        <v>0.96040954132417633</v>
      </c>
      <c r="S1182" s="124">
        <v>-0.31838218504927795</v>
      </c>
      <c r="T1182" s="124">
        <v>-1.1056680032157722</v>
      </c>
      <c r="U1182" s="124">
        <v>2.0760998226604954</v>
      </c>
      <c r="V1182" s="124">
        <v>1.756011284181918</v>
      </c>
      <c r="W1182" s="46">
        <v>0.7386900706791073</v>
      </c>
    </row>
    <row r="1183" spans="1:23" ht="19">
      <c r="A1183" s="91">
        <v>181</v>
      </c>
      <c r="B1183" s="124">
        <v>0.63452746261091897</v>
      </c>
      <c r="C1183" s="124">
        <v>0.4379270505351367</v>
      </c>
      <c r="D1183" s="124">
        <v>0.60363489913624191</v>
      </c>
      <c r="E1183" s="124">
        <v>0.13909770147974276</v>
      </c>
      <c r="F1183" s="124">
        <v>0.87403063023906347</v>
      </c>
      <c r="G1183" s="124">
        <v>0.97190147859298648</v>
      </c>
      <c r="H1183" s="124">
        <v>0.76864956507493587</v>
      </c>
      <c r="I1183" s="124">
        <v>0.76893995485946087</v>
      </c>
      <c r="J1183" s="124">
        <v>0.57369846297801197</v>
      </c>
      <c r="K1183" s="54">
        <v>0.33812769316620894</v>
      </c>
      <c r="M1183" s="47">
        <v>181</v>
      </c>
      <c r="N1183" s="124" cm="1">
        <f t="array" ref="N1183:W1183">(TRANSPOSE(MMULT(幕後結果!$AB$37:$AK$46, TRANSPOSE(N182:W182))))</f>
        <v>-1.9264893368626475</v>
      </c>
      <c r="O1183" s="124">
        <v>0.14011286111583393</v>
      </c>
      <c r="P1183" s="124">
        <v>0.63437572169169376</v>
      </c>
      <c r="Q1183" s="124">
        <v>0.11435500539640027</v>
      </c>
      <c r="R1183" s="124">
        <v>-1.1035560762524124</v>
      </c>
      <c r="S1183" s="124">
        <v>0.73711522575867461</v>
      </c>
      <c r="T1183" s="124">
        <v>-7.6038188546975638E-2</v>
      </c>
      <c r="U1183" s="124">
        <v>0.56306722617036475</v>
      </c>
      <c r="V1183" s="124">
        <v>-0.66399783680472679</v>
      </c>
      <c r="W1183" s="46">
        <v>0.31571343089296311</v>
      </c>
    </row>
    <row r="1184" spans="1:23" ht="19">
      <c r="A1184" s="91">
        <v>182</v>
      </c>
      <c r="B1184" s="124">
        <v>0.97456739859410413</v>
      </c>
      <c r="C1184" s="124">
        <v>0.88930164948346424</v>
      </c>
      <c r="D1184" s="124">
        <v>0.96738314000483538</v>
      </c>
      <c r="E1184" s="124">
        <v>0.67546234278893014</v>
      </c>
      <c r="F1184" s="124">
        <v>0.8205704946410326</v>
      </c>
      <c r="G1184" s="124">
        <v>0.35337251178777329</v>
      </c>
      <c r="H1184" s="124">
        <v>0.43044583918464308</v>
      </c>
      <c r="I1184" s="124">
        <v>0.32289718807228396</v>
      </c>
      <c r="J1184" s="124">
        <v>0.36107723679990156</v>
      </c>
      <c r="K1184" s="54">
        <v>2.043812180385074E-2</v>
      </c>
      <c r="M1184" s="47">
        <v>182</v>
      </c>
      <c r="N1184" s="124" cm="1">
        <f t="array" ref="N1184:W1184">(TRANSPOSE(MMULT(幕後結果!$AB$37:$AK$46, TRANSPOSE(N183:W183))))</f>
        <v>-0.10803477013062736</v>
      </c>
      <c r="O1184" s="124">
        <v>-2.7424035203944381</v>
      </c>
      <c r="P1184" s="124">
        <v>-0.22040021831497292</v>
      </c>
      <c r="Q1184" s="124">
        <v>-1.9015957915112107</v>
      </c>
      <c r="R1184" s="124">
        <v>0.92356738242696101</v>
      </c>
      <c r="S1184" s="124">
        <v>-0.24139502953071978</v>
      </c>
      <c r="T1184" s="124">
        <v>-2.3546184900996048</v>
      </c>
      <c r="U1184" s="124">
        <v>-2.0385150214350616</v>
      </c>
      <c r="V1184" s="124">
        <v>-0.62053609559280598</v>
      </c>
      <c r="W1184" s="46">
        <v>-0.19679563746857687</v>
      </c>
    </row>
    <row r="1185" spans="1:23" ht="19">
      <c r="A1185" s="91">
        <v>183</v>
      </c>
      <c r="B1185" s="124">
        <v>0.24662702355251942</v>
      </c>
      <c r="C1185" s="124">
        <v>4.6316217538076465E-2</v>
      </c>
      <c r="D1185" s="124">
        <v>0.81807358660542939</v>
      </c>
      <c r="E1185" s="124">
        <v>0.77625453353779839</v>
      </c>
      <c r="F1185" s="124">
        <v>0.57380402825823729</v>
      </c>
      <c r="G1185" s="124">
        <v>0.21713195247326067</v>
      </c>
      <c r="H1185" s="124">
        <v>0.47129981560002454</v>
      </c>
      <c r="I1185" s="124">
        <v>0.71951787028775405</v>
      </c>
      <c r="J1185" s="124">
        <v>0.89002729630506905</v>
      </c>
      <c r="K1185" s="54">
        <v>0.93423684778507776</v>
      </c>
      <c r="M1185" s="47">
        <v>183</v>
      </c>
      <c r="N1185" s="124" cm="1">
        <f t="array" ref="N1185:W1185">(TRANSPOSE(MMULT(幕後結果!$AB$37:$AK$46, TRANSPOSE(N184:W184))))</f>
        <v>-6.4443654581758658E-2</v>
      </c>
      <c r="O1185" s="124">
        <v>-0.20210191619834458</v>
      </c>
      <c r="P1185" s="124">
        <v>0.42395944907494226</v>
      </c>
      <c r="Q1185" s="124">
        <v>-1.5766676770038957E-2</v>
      </c>
      <c r="R1185" s="124">
        <v>-1.1973864930343339</v>
      </c>
      <c r="S1185" s="124">
        <v>-1.1344679721387565</v>
      </c>
      <c r="T1185" s="124">
        <v>-1.5430974498208039</v>
      </c>
      <c r="U1185" s="124">
        <v>-0.44766108161219514</v>
      </c>
      <c r="V1185" s="124">
        <v>-0.17304392118712558</v>
      </c>
      <c r="W1185" s="46">
        <v>0.35762423285065625</v>
      </c>
    </row>
    <row r="1186" spans="1:23" ht="19">
      <c r="A1186" s="91">
        <v>184</v>
      </c>
      <c r="B1186" s="124">
        <v>6.1230776146707022E-2</v>
      </c>
      <c r="C1186" s="124">
        <v>0.39564152764945382</v>
      </c>
      <c r="D1186" s="124">
        <v>0.85505514217077061</v>
      </c>
      <c r="E1186" s="124">
        <v>0.57503962935118791</v>
      </c>
      <c r="F1186" s="124">
        <v>0.26759124580305027</v>
      </c>
      <c r="G1186" s="124">
        <v>0.12081782407233099</v>
      </c>
      <c r="H1186" s="124">
        <v>0.49052102237115025</v>
      </c>
      <c r="I1186" s="124">
        <v>0.70513120071803637</v>
      </c>
      <c r="J1186" s="124">
        <v>0.68693286640025542</v>
      </c>
      <c r="K1186" s="54">
        <v>0.55251161481532285</v>
      </c>
      <c r="M1186" s="47">
        <v>184</v>
      </c>
      <c r="N1186" s="124" cm="1">
        <f t="array" ref="N1186:W1186">(TRANSPOSE(MMULT(幕後結果!$AB$37:$AK$46, TRANSPOSE(N185:W185))))</f>
        <v>-0.26294202899674374</v>
      </c>
      <c r="O1186" s="124">
        <v>1.8202441952675152</v>
      </c>
      <c r="P1186" s="124">
        <v>0.94994258783621965</v>
      </c>
      <c r="Q1186" s="124">
        <v>1.4420863332692258</v>
      </c>
      <c r="R1186" s="124">
        <v>0.73353767794062175</v>
      </c>
      <c r="S1186" s="124">
        <v>1.9812079635508888</v>
      </c>
      <c r="T1186" s="124">
        <v>6.8317520642836166E-2</v>
      </c>
      <c r="U1186" s="124">
        <v>1.644916312800397</v>
      </c>
      <c r="V1186" s="124">
        <v>0.75036070122212328</v>
      </c>
      <c r="W1186" s="46">
        <v>1.4011249388345197</v>
      </c>
    </row>
    <row r="1187" spans="1:23" ht="19">
      <c r="A1187" s="91">
        <v>185</v>
      </c>
      <c r="B1187" s="124">
        <v>0.67243030171266205</v>
      </c>
      <c r="C1187" s="124">
        <v>1.1152458181043823E-2</v>
      </c>
      <c r="D1187" s="124">
        <v>0.50164246443316585</v>
      </c>
      <c r="E1187" s="124">
        <v>0.87786552158911424</v>
      </c>
      <c r="F1187" s="124">
        <v>0.33742077275118287</v>
      </c>
      <c r="G1187" s="124">
        <v>0.65508803504404511</v>
      </c>
      <c r="H1187" s="124">
        <v>5.312195045265411E-2</v>
      </c>
      <c r="I1187" s="124">
        <v>0.18835057696451374</v>
      </c>
      <c r="J1187" s="124">
        <v>0.42447792843634313</v>
      </c>
      <c r="K1187" s="54">
        <v>0.76751147592628421</v>
      </c>
      <c r="M1187" s="47">
        <v>185</v>
      </c>
      <c r="N1187" s="124" cm="1">
        <f t="array" ref="N1187:W1187">(TRANSPOSE(MMULT(幕後結果!$AB$37:$AK$46, TRANSPOSE(N186:W186))))</f>
        <v>-2.1135787788991069</v>
      </c>
      <c r="O1187" s="124">
        <v>0.26573751052581568</v>
      </c>
      <c r="P1187" s="124">
        <v>-1.3199188533756341</v>
      </c>
      <c r="Q1187" s="124">
        <v>-1.8576352387185502</v>
      </c>
      <c r="R1187" s="124">
        <v>-0.47950155945420725</v>
      </c>
      <c r="S1187" s="124">
        <v>0.72829047487091236</v>
      </c>
      <c r="T1187" s="124">
        <v>-2.0927271812266457</v>
      </c>
      <c r="U1187" s="124">
        <v>-1.115514972941785</v>
      </c>
      <c r="V1187" s="124">
        <v>0.41647194018512829</v>
      </c>
      <c r="W1187" s="46">
        <v>-1.0474907240286031</v>
      </c>
    </row>
    <row r="1188" spans="1:23" ht="19">
      <c r="A1188" s="91">
        <v>186</v>
      </c>
      <c r="B1188" s="124">
        <v>0.70436689406350217</v>
      </c>
      <c r="C1188" s="124">
        <v>0.27946559366375445</v>
      </c>
      <c r="D1188" s="124">
        <v>0.74586945641632596</v>
      </c>
      <c r="E1188" s="124">
        <v>0.31180899045059896</v>
      </c>
      <c r="F1188" s="124">
        <v>0.10345002584586349</v>
      </c>
      <c r="G1188" s="124">
        <v>8.1232093988303777E-2</v>
      </c>
      <c r="H1188" s="124">
        <v>0.46835746718197213</v>
      </c>
      <c r="I1188" s="124">
        <v>0.28925895156717218</v>
      </c>
      <c r="J1188" s="124">
        <v>0.53504797586819608</v>
      </c>
      <c r="K1188" s="54">
        <v>7.7915663429324766E-2</v>
      </c>
      <c r="M1188" s="47">
        <v>186</v>
      </c>
      <c r="N1188" s="124" cm="1">
        <f t="array" ref="N1188:W1188">(TRANSPOSE(MMULT(幕後結果!$AB$37:$AK$46, TRANSPOSE(N187:W187))))</f>
        <v>1.1054370446873321</v>
      </c>
      <c r="O1188" s="124">
        <v>1.2444546106472281</v>
      </c>
      <c r="P1188" s="124">
        <v>0.71511250351031641</v>
      </c>
      <c r="Q1188" s="124">
        <v>1.0809016306265631</v>
      </c>
      <c r="R1188" s="124">
        <v>1.1448076831909091</v>
      </c>
      <c r="S1188" s="124">
        <v>0.22730534397304131</v>
      </c>
      <c r="T1188" s="124">
        <v>2.3789441873931567</v>
      </c>
      <c r="U1188" s="124">
        <v>0.53976508556064762</v>
      </c>
      <c r="V1188" s="124">
        <v>-1.3275730800167365</v>
      </c>
      <c r="W1188" s="46">
        <v>2.3557079310441882</v>
      </c>
    </row>
    <row r="1189" spans="1:23" ht="19">
      <c r="A1189" s="91">
        <v>187</v>
      </c>
      <c r="B1189" s="124">
        <v>8.6085026149622657E-3</v>
      </c>
      <c r="C1189" s="124">
        <v>0.25737869110180367</v>
      </c>
      <c r="D1189" s="124">
        <v>0.79259389567355298</v>
      </c>
      <c r="E1189" s="124">
        <v>0.52054302501499872</v>
      </c>
      <c r="F1189" s="124">
        <v>1.5244023616084013E-2</v>
      </c>
      <c r="G1189" s="124">
        <v>0.999455859386984</v>
      </c>
      <c r="H1189" s="124">
        <v>0.82833184212542221</v>
      </c>
      <c r="I1189" s="124">
        <v>0.51752238442854748</v>
      </c>
      <c r="J1189" s="124">
        <v>0.98214146842606964</v>
      </c>
      <c r="K1189" s="54">
        <v>0.47765502534709281</v>
      </c>
      <c r="M1189" s="47">
        <v>187</v>
      </c>
      <c r="N1189" s="124" cm="1">
        <f t="array" ref="N1189:W1189">(TRANSPOSE(MMULT(幕後結果!$AB$37:$AK$46, TRANSPOSE(N188:W188))))</f>
        <v>0.25011887595199855</v>
      </c>
      <c r="O1189" s="124">
        <v>0.76083688303556807</v>
      </c>
      <c r="P1189" s="124">
        <v>0.4557971328893472</v>
      </c>
      <c r="Q1189" s="124">
        <v>0.39893444829327468</v>
      </c>
      <c r="R1189" s="124">
        <v>-7.0187754591850587E-2</v>
      </c>
      <c r="S1189" s="124">
        <v>0.46895230049921866</v>
      </c>
      <c r="T1189" s="124">
        <v>0.48149344053958953</v>
      </c>
      <c r="U1189" s="124">
        <v>0.65554885950927944</v>
      </c>
      <c r="V1189" s="124">
        <v>0.30704351841186622</v>
      </c>
      <c r="W1189" s="46">
        <v>0.41993854941740194</v>
      </c>
    </row>
    <row r="1190" spans="1:23" ht="19">
      <c r="A1190" s="91">
        <v>188</v>
      </c>
      <c r="B1190" s="124">
        <v>0.34070642943635376</v>
      </c>
      <c r="C1190" s="124">
        <v>0.28185755607571727</v>
      </c>
      <c r="D1190" s="124">
        <v>0.64842889485367072</v>
      </c>
      <c r="E1190" s="124">
        <v>0.28785148995648324</v>
      </c>
      <c r="F1190" s="124">
        <v>3.0520314673034843E-3</v>
      </c>
      <c r="G1190" s="124">
        <v>0.16180191492898244</v>
      </c>
      <c r="H1190" s="124">
        <v>0.65664807765841515</v>
      </c>
      <c r="I1190" s="124">
        <v>0.30312968104431737</v>
      </c>
      <c r="J1190" s="124">
        <v>0.4205401507794202</v>
      </c>
      <c r="K1190" s="54">
        <v>0.1022172082318602</v>
      </c>
      <c r="M1190" s="47">
        <v>188</v>
      </c>
      <c r="N1190" s="124" cm="1">
        <f t="array" ref="N1190:W1190">(TRANSPOSE(MMULT(幕後結果!$AB$37:$AK$46, TRANSPOSE(N189:W189))))</f>
        <v>-0.98762005363944816</v>
      </c>
      <c r="O1190" s="124">
        <v>0.12809444478757584</v>
      </c>
      <c r="P1190" s="124">
        <v>-0.32331700861829693</v>
      </c>
      <c r="Q1190" s="124">
        <v>-1.5765745565143789</v>
      </c>
      <c r="R1190" s="124">
        <v>-0.52424065499790928</v>
      </c>
      <c r="S1190" s="124">
        <v>-7.5446783124185457E-2</v>
      </c>
      <c r="T1190" s="124">
        <v>0.1220602883109258</v>
      </c>
      <c r="U1190" s="124">
        <v>-1.9798329078045558</v>
      </c>
      <c r="V1190" s="124">
        <v>0.37439251024805598</v>
      </c>
      <c r="W1190" s="46">
        <v>-0.79336943722208575</v>
      </c>
    </row>
    <row r="1191" spans="1:23" ht="19">
      <c r="A1191" s="91">
        <v>189</v>
      </c>
      <c r="B1191" s="124">
        <v>0.34518365546003116</v>
      </c>
      <c r="C1191" s="124">
        <v>0.32044473589292122</v>
      </c>
      <c r="D1191" s="124">
        <v>5.017547089081531E-2</v>
      </c>
      <c r="E1191" s="124">
        <v>0.90710696362427146</v>
      </c>
      <c r="F1191" s="124">
        <v>0.16910986684080331</v>
      </c>
      <c r="G1191" s="124">
        <v>0.21835020045586151</v>
      </c>
      <c r="H1191" s="124">
        <v>0.21991543568508165</v>
      </c>
      <c r="I1191" s="124">
        <v>0.18806005548863025</v>
      </c>
      <c r="J1191" s="124">
        <v>0.90286814359806966</v>
      </c>
      <c r="K1191" s="54">
        <v>0.86629702854276425</v>
      </c>
      <c r="M1191" s="47">
        <v>189</v>
      </c>
      <c r="N1191" s="124" cm="1">
        <f t="array" ref="N1191:W1191">(TRANSPOSE(MMULT(幕後結果!$AB$37:$AK$46, TRANSPOSE(N190:W190))))</f>
        <v>0.30248649139372441</v>
      </c>
      <c r="O1191" s="124">
        <v>0.96012136621010824</v>
      </c>
      <c r="P1191" s="124">
        <v>-0.60025003600386995</v>
      </c>
      <c r="Q1191" s="124">
        <v>0.77989115628558103</v>
      </c>
      <c r="R1191" s="124">
        <v>-5.06877019761654E-2</v>
      </c>
      <c r="S1191" s="124">
        <v>0.25500809994098145</v>
      </c>
      <c r="T1191" s="124">
        <v>-0.24372981999534515</v>
      </c>
      <c r="U1191" s="124">
        <v>0.72213442263579775</v>
      </c>
      <c r="V1191" s="124">
        <v>-0.5324709348954042</v>
      </c>
      <c r="W1191" s="46">
        <v>2.0324549863380148</v>
      </c>
    </row>
    <row r="1192" spans="1:23" ht="19">
      <c r="A1192" s="91">
        <v>190</v>
      </c>
      <c r="B1192" s="124">
        <v>0.3244307156506776</v>
      </c>
      <c r="C1192" s="124">
        <v>7.8750615851675976E-2</v>
      </c>
      <c r="D1192" s="124">
        <v>0.56992765607261364</v>
      </c>
      <c r="E1192" s="124">
        <v>0.87761773079210759</v>
      </c>
      <c r="F1192" s="124">
        <v>0.17908538364559257</v>
      </c>
      <c r="G1192" s="124">
        <v>0.85592544401976456</v>
      </c>
      <c r="H1192" s="124">
        <v>0.35903430052503471</v>
      </c>
      <c r="I1192" s="124">
        <v>0.12400183876176318</v>
      </c>
      <c r="J1192" s="124">
        <v>0.93137705661842185</v>
      </c>
      <c r="K1192" s="54">
        <v>0.30572523434534937</v>
      </c>
      <c r="M1192" s="47">
        <v>190</v>
      </c>
      <c r="N1192" s="124" cm="1">
        <f t="array" ref="N1192:W1192">(TRANSPOSE(MMULT(幕後結果!$AB$37:$AK$46, TRANSPOSE(N191:W191))))</f>
        <v>-7.0404526569000933E-3</v>
      </c>
      <c r="O1192" s="124">
        <v>0.54803026662731658</v>
      </c>
      <c r="P1192" s="124">
        <v>2.1532647632557356</v>
      </c>
      <c r="Q1192" s="124">
        <v>1.2157826004574186</v>
      </c>
      <c r="R1192" s="124">
        <v>0.5979155300199761</v>
      </c>
      <c r="S1192" s="124">
        <v>0.96869741929765052</v>
      </c>
      <c r="T1192" s="124">
        <v>0.41402634747883543</v>
      </c>
      <c r="U1192" s="124">
        <v>0.67272017793151506</v>
      </c>
      <c r="V1192" s="124">
        <v>1.1157592131581284</v>
      </c>
      <c r="W1192" s="46">
        <v>1.6914231567327196</v>
      </c>
    </row>
    <row r="1193" spans="1:23" ht="19">
      <c r="A1193" s="91">
        <v>191</v>
      </c>
      <c r="B1193" s="124">
        <v>0.66241025740866277</v>
      </c>
      <c r="C1193" s="124">
        <v>0.7840634715311352</v>
      </c>
      <c r="D1193" s="124">
        <v>0.81724650009838751</v>
      </c>
      <c r="E1193" s="124">
        <v>6.2299373040130446E-2</v>
      </c>
      <c r="F1193" s="124">
        <v>0.63552701503863451</v>
      </c>
      <c r="G1193" s="124">
        <v>0.65377219552010879</v>
      </c>
      <c r="H1193" s="124">
        <v>0.69532740021271633</v>
      </c>
      <c r="I1193" s="124">
        <v>0.15412675779067375</v>
      </c>
      <c r="J1193" s="124">
        <v>0.76269856955850646</v>
      </c>
      <c r="K1193" s="54">
        <v>0.94646351813403928</v>
      </c>
      <c r="M1193" s="47">
        <v>191</v>
      </c>
      <c r="N1193" s="124" cm="1">
        <f t="array" ref="N1193:W1193">(TRANSPOSE(MMULT(幕後結果!$AB$37:$AK$46, TRANSPOSE(N192:W192))))</f>
        <v>-1.0731706190936907</v>
      </c>
      <c r="O1193" s="124">
        <v>-0.22656392988253987</v>
      </c>
      <c r="P1193" s="124">
        <v>-0.7935485353776015</v>
      </c>
      <c r="Q1193" s="124">
        <v>-1.2418248883153096</v>
      </c>
      <c r="R1193" s="124">
        <v>-1.7014722644138462</v>
      </c>
      <c r="S1193" s="124">
        <v>-0.4822819558119476</v>
      </c>
      <c r="T1193" s="124">
        <v>0.92826977507461539</v>
      </c>
      <c r="U1193" s="124">
        <v>-1.8172069772695609</v>
      </c>
      <c r="V1193" s="124">
        <v>0.72429921159697619</v>
      </c>
      <c r="W1193" s="46">
        <v>-1.179647534040946</v>
      </c>
    </row>
    <row r="1194" spans="1:23" ht="19">
      <c r="A1194" s="91">
        <v>192</v>
      </c>
      <c r="B1194" s="124">
        <v>0.5204690996645136</v>
      </c>
      <c r="C1194" s="124">
        <v>0.79160300876738932</v>
      </c>
      <c r="D1194" s="124">
        <v>5.2766857555964997E-2</v>
      </c>
      <c r="E1194" s="124">
        <v>0.29451390173937808</v>
      </c>
      <c r="F1194" s="124">
        <v>0.80059194850515758</v>
      </c>
      <c r="G1194" s="124">
        <v>0.50212383671577898</v>
      </c>
      <c r="H1194" s="124">
        <v>7.4710258423607456E-2</v>
      </c>
      <c r="I1194" s="124">
        <v>8.8618710323951744E-2</v>
      </c>
      <c r="J1194" s="124">
        <v>0.22696865604641236</v>
      </c>
      <c r="K1194" s="54">
        <v>0.73130202383759291</v>
      </c>
      <c r="M1194" s="47">
        <v>192</v>
      </c>
      <c r="N1194" s="124" cm="1">
        <f t="array" ref="N1194:W1194">(TRANSPOSE(MMULT(幕後結果!$AB$37:$AK$46, TRANSPOSE(N193:W193))))</f>
        <v>0.94498858275506414</v>
      </c>
      <c r="O1194" s="124">
        <v>0.70140374506835157</v>
      </c>
      <c r="P1194" s="124">
        <v>1.3153988826758074</v>
      </c>
      <c r="Q1194" s="124">
        <v>1.5293637174220094</v>
      </c>
      <c r="R1194" s="124">
        <v>1.30284322187932</v>
      </c>
      <c r="S1194" s="124">
        <v>0.4841369326720677</v>
      </c>
      <c r="T1194" s="124">
        <v>-0.45053850431139014</v>
      </c>
      <c r="U1194" s="124">
        <v>-0.53032124747549114</v>
      </c>
      <c r="V1194" s="124">
        <v>0.74566404241664008</v>
      </c>
      <c r="W1194" s="46">
        <v>-0.4056022959413596</v>
      </c>
    </row>
    <row r="1195" spans="1:23" ht="19">
      <c r="A1195" s="91">
        <v>193</v>
      </c>
      <c r="B1195" s="124">
        <v>0.35056823979024454</v>
      </c>
      <c r="C1195" s="124">
        <v>0.29494022376141404</v>
      </c>
      <c r="D1195" s="124">
        <v>0.73405646934729174</v>
      </c>
      <c r="E1195" s="124">
        <v>0.39500573561501229</v>
      </c>
      <c r="F1195" s="124">
        <v>0.85669952037677044</v>
      </c>
      <c r="G1195" s="124">
        <v>0.81924350822954706</v>
      </c>
      <c r="H1195" s="124">
        <v>0.55051024307125029</v>
      </c>
      <c r="I1195" s="124">
        <v>0.93210599022903406</v>
      </c>
      <c r="J1195" s="124">
        <v>0.1502108008684544</v>
      </c>
      <c r="K1195" s="54">
        <v>0.69004922701224336</v>
      </c>
      <c r="M1195" s="47">
        <v>193</v>
      </c>
      <c r="N1195" s="124" cm="1">
        <f t="array" ref="N1195:W1195">(TRANSPOSE(MMULT(幕後結果!$AB$37:$AK$46, TRANSPOSE(N194:W194))))</f>
        <v>1.2758218645297132</v>
      </c>
      <c r="O1195" s="124">
        <v>-0.7025086606140184</v>
      </c>
      <c r="P1195" s="124">
        <v>0.289081905256383</v>
      </c>
      <c r="Q1195" s="124">
        <v>0.22103507441971637</v>
      </c>
      <c r="R1195" s="124">
        <v>-0.48934335224386194</v>
      </c>
      <c r="S1195" s="124">
        <v>0.52053709409550808</v>
      </c>
      <c r="T1195" s="124">
        <v>-0.69959855648134361</v>
      </c>
      <c r="U1195" s="124">
        <v>-0.18462685061438971</v>
      </c>
      <c r="V1195" s="124">
        <v>-0.32315740419894778</v>
      </c>
      <c r="W1195" s="46">
        <v>0.50516782711834851</v>
      </c>
    </row>
    <row r="1196" spans="1:23" ht="19">
      <c r="A1196" s="91">
        <v>194</v>
      </c>
      <c r="B1196" s="124">
        <v>0.93143931250185164</v>
      </c>
      <c r="C1196" s="124">
        <v>0.65872815534262963</v>
      </c>
      <c r="D1196" s="124">
        <v>0.60481887814976787</v>
      </c>
      <c r="E1196" s="124">
        <v>0.41217035183291317</v>
      </c>
      <c r="F1196" s="124">
        <v>0.22369195780300544</v>
      </c>
      <c r="G1196" s="124">
        <v>0.26892619428384523</v>
      </c>
      <c r="H1196" s="124">
        <v>0.9944086906994587</v>
      </c>
      <c r="I1196" s="124">
        <v>0.37355316234300195</v>
      </c>
      <c r="J1196" s="124">
        <v>0.91715357186154978</v>
      </c>
      <c r="K1196" s="54">
        <v>0.92060755233995128</v>
      </c>
      <c r="M1196" s="47">
        <v>194</v>
      </c>
      <c r="N1196" s="124" cm="1">
        <f t="array" ref="N1196:W1196">(TRANSPOSE(MMULT(幕後結果!$AB$37:$AK$46, TRANSPOSE(N195:W195))))</f>
        <v>-1.5754546721556051</v>
      </c>
      <c r="O1196" s="124">
        <v>-1.4559675043575484</v>
      </c>
      <c r="P1196" s="124">
        <v>-0.17975767145097798</v>
      </c>
      <c r="Q1196" s="124">
        <v>-0.64156998063784676</v>
      </c>
      <c r="R1196" s="124">
        <v>-0.6113137746858589</v>
      </c>
      <c r="S1196" s="124">
        <v>-0.25394376526158363</v>
      </c>
      <c r="T1196" s="124">
        <v>0.28461371095621535</v>
      </c>
      <c r="U1196" s="124">
        <v>-0.7373298400584507</v>
      </c>
      <c r="V1196" s="124">
        <v>-0.74714235929836548</v>
      </c>
      <c r="W1196" s="46">
        <v>-1.3506895764900577</v>
      </c>
    </row>
    <row r="1197" spans="1:23" ht="19">
      <c r="A1197" s="91">
        <v>195</v>
      </c>
      <c r="B1197" s="124">
        <v>0.88359607800071971</v>
      </c>
      <c r="C1197" s="124">
        <v>0.8761287414644745</v>
      </c>
      <c r="D1197" s="124">
        <v>0.29061366378159414</v>
      </c>
      <c r="E1197" s="124">
        <v>0.63018345117380115</v>
      </c>
      <c r="F1197" s="124">
        <v>0.32140893528805448</v>
      </c>
      <c r="G1197" s="124">
        <v>0.38888520401202276</v>
      </c>
      <c r="H1197" s="124">
        <v>5.9411079084678686E-2</v>
      </c>
      <c r="I1197" s="124">
        <v>0.89168636618949004</v>
      </c>
      <c r="J1197" s="124">
        <v>0.28905608983995723</v>
      </c>
      <c r="K1197" s="54">
        <v>0.22339790841038054</v>
      </c>
      <c r="M1197" s="47">
        <v>195</v>
      </c>
      <c r="N1197" s="124" cm="1">
        <f t="array" ref="N1197:W1197">(TRANSPOSE(MMULT(幕後結果!$AB$37:$AK$46, TRANSPOSE(N196:W196))))</f>
        <v>-1.8723592697120699E-2</v>
      </c>
      <c r="O1197" s="124">
        <v>0.44792825590294144</v>
      </c>
      <c r="P1197" s="124">
        <v>-0.11913961149609945</v>
      </c>
      <c r="Q1197" s="124">
        <v>0.3752891585889912</v>
      </c>
      <c r="R1197" s="124">
        <v>-0.41889500021179721</v>
      </c>
      <c r="S1197" s="124">
        <v>-1.1002148382762713</v>
      </c>
      <c r="T1197" s="124">
        <v>2.7198280386504581</v>
      </c>
      <c r="U1197" s="124">
        <v>-0.87044556100217951</v>
      </c>
      <c r="V1197" s="124">
        <v>0.25562698338841183</v>
      </c>
      <c r="W1197" s="46">
        <v>9.551820088704166E-2</v>
      </c>
    </row>
    <row r="1198" spans="1:23" ht="19">
      <c r="A1198" s="91">
        <v>196</v>
      </c>
      <c r="B1198" s="124">
        <v>0.81842101847186122</v>
      </c>
      <c r="C1198" s="124">
        <v>0.28727894547108113</v>
      </c>
      <c r="D1198" s="124">
        <v>0.87153347360071587</v>
      </c>
      <c r="E1198" s="124">
        <v>0.54579435367315599</v>
      </c>
      <c r="F1198" s="124">
        <v>0.92793938034592149</v>
      </c>
      <c r="G1198" s="124">
        <v>0.83813404149485127</v>
      </c>
      <c r="H1198" s="124">
        <v>0.29000809159421315</v>
      </c>
      <c r="I1198" s="124">
        <v>0.47147992398869154</v>
      </c>
      <c r="J1198" s="124">
        <v>0.73454103606685872</v>
      </c>
      <c r="K1198" s="54">
        <v>0.71523979436876384</v>
      </c>
      <c r="M1198" s="47">
        <v>196</v>
      </c>
      <c r="N1198" s="124" cm="1">
        <f t="array" ref="N1198:W1198">(TRANSPOSE(MMULT(幕後結果!$AB$37:$AK$46, TRANSPOSE(N197:W197))))</f>
        <v>-1.2558514661749423</v>
      </c>
      <c r="O1198" s="124">
        <v>-0.29649120593575906</v>
      </c>
      <c r="P1198" s="124">
        <v>-1.1570308530470992</v>
      </c>
      <c r="Q1198" s="124">
        <v>-0.55680692838288504</v>
      </c>
      <c r="R1198" s="124">
        <v>5.6809640619115587E-2</v>
      </c>
      <c r="S1198" s="124">
        <v>-1.9744318155568128</v>
      </c>
      <c r="T1198" s="124">
        <v>-0.24642308707030658</v>
      </c>
      <c r="U1198" s="124">
        <v>3.1637741102898242E-2</v>
      </c>
      <c r="V1198" s="124">
        <v>0.51476115926190424</v>
      </c>
      <c r="W1198" s="46">
        <v>-1.6394494620616911</v>
      </c>
    </row>
    <row r="1199" spans="1:23" ht="19">
      <c r="A1199" s="91">
        <v>197</v>
      </c>
      <c r="B1199" s="124">
        <v>3.5779121398931579E-2</v>
      </c>
      <c r="C1199" s="124">
        <v>0.93099026885284686</v>
      </c>
      <c r="D1199" s="124">
        <v>0.84910540694619496</v>
      </c>
      <c r="E1199" s="124">
        <v>0.354295462209125</v>
      </c>
      <c r="F1199" s="124">
        <v>0.44089480457996877</v>
      </c>
      <c r="G1199" s="124">
        <v>0.51069878263268764</v>
      </c>
      <c r="H1199" s="124">
        <v>0.89593002724671367</v>
      </c>
      <c r="I1199" s="124">
        <v>0.24029815053142833</v>
      </c>
      <c r="J1199" s="124">
        <v>0.11815305964763612</v>
      </c>
      <c r="K1199" s="54">
        <v>0.3038090995214966</v>
      </c>
      <c r="M1199" s="47">
        <v>197</v>
      </c>
      <c r="N1199" s="124" cm="1">
        <f t="array" ref="N1199:W1199">(TRANSPOSE(MMULT(幕後結果!$AB$37:$AK$46, TRANSPOSE(N198:W198))))</f>
        <v>1.1500645275648409</v>
      </c>
      <c r="O1199" s="124">
        <v>-0.19075537254196145</v>
      </c>
      <c r="P1199" s="124">
        <v>1.3509928161796094</v>
      </c>
      <c r="Q1199" s="124">
        <v>1.2094999043103147</v>
      </c>
      <c r="R1199" s="124">
        <v>1.3305918209263108</v>
      </c>
      <c r="S1199" s="124">
        <v>-0.43371086433676059</v>
      </c>
      <c r="T1199" s="124">
        <v>-0.62952782314646805</v>
      </c>
      <c r="U1199" s="124">
        <v>-0.60774971586033533</v>
      </c>
      <c r="V1199" s="124">
        <v>1.4698188451977849</v>
      </c>
      <c r="W1199" s="46">
        <v>-1.611546785689641</v>
      </c>
    </row>
    <row r="1200" spans="1:23" ht="19">
      <c r="A1200" s="91">
        <v>198</v>
      </c>
      <c r="B1200" s="124">
        <v>0.54073678975683492</v>
      </c>
      <c r="C1200" s="124">
        <v>0.9155463178980765</v>
      </c>
      <c r="D1200" s="124">
        <v>0.92850897472051996</v>
      </c>
      <c r="E1200" s="124">
        <v>0.90299471858849434</v>
      </c>
      <c r="F1200" s="124">
        <v>0.92652346252398265</v>
      </c>
      <c r="G1200" s="124">
        <v>0.37664530073756319</v>
      </c>
      <c r="H1200" s="124">
        <v>0.60208468587233965</v>
      </c>
      <c r="I1200" s="124">
        <v>3.3783188115085627E-2</v>
      </c>
      <c r="J1200" s="124">
        <v>0.30630417327127346</v>
      </c>
      <c r="K1200" s="54">
        <v>0.63013430384390734</v>
      </c>
      <c r="M1200" s="47">
        <v>198</v>
      </c>
      <c r="N1200" s="124" cm="1">
        <f t="array" ref="N1200:W1200">(TRANSPOSE(MMULT(幕後結果!$AB$37:$AK$46, TRANSPOSE(N199:W199))))</f>
        <v>-0.17627405624547957</v>
      </c>
      <c r="O1200" s="124">
        <v>1.9220519630752479</v>
      </c>
      <c r="P1200" s="124">
        <v>0.61090681929003465</v>
      </c>
      <c r="Q1200" s="124">
        <v>0.27667993050706918</v>
      </c>
      <c r="R1200" s="124">
        <v>0.18959746989940671</v>
      </c>
      <c r="S1200" s="124">
        <v>0.69611655221981628</v>
      </c>
      <c r="T1200" s="124">
        <v>-1.9749771532963729</v>
      </c>
      <c r="U1200" s="124">
        <v>1.9782278798549247</v>
      </c>
      <c r="V1200" s="124">
        <v>-0.92900443270011968</v>
      </c>
      <c r="W1200" s="46">
        <v>2.1284258536071632</v>
      </c>
    </row>
    <row r="1201" spans="1:23" ht="19">
      <c r="A1201" s="91">
        <v>199</v>
      </c>
      <c r="B1201" s="124">
        <v>0.24506391580992504</v>
      </c>
      <c r="C1201" s="124">
        <v>9.0847247958759647E-2</v>
      </c>
      <c r="D1201" s="124">
        <v>0.31563424598722012</v>
      </c>
      <c r="E1201" s="124">
        <v>0.43250419826373276</v>
      </c>
      <c r="F1201" s="124">
        <v>0.9944238689176399</v>
      </c>
      <c r="G1201" s="124">
        <v>0.2240591272663679</v>
      </c>
      <c r="H1201" s="124">
        <v>0.6419476400926174</v>
      </c>
      <c r="I1201" s="124">
        <v>0.22672732916114957</v>
      </c>
      <c r="J1201" s="124">
        <v>0.86409518594738643</v>
      </c>
      <c r="K1201" s="54">
        <v>0.50783234412168721</v>
      </c>
      <c r="M1201" s="47">
        <v>199</v>
      </c>
      <c r="N1201" s="124" cm="1">
        <f t="array" ref="N1201:W1201">(TRANSPOSE(MMULT(幕後結果!$AB$37:$AK$46, TRANSPOSE(N200:W200))))</f>
        <v>-1.6081075823014903</v>
      </c>
      <c r="O1201" s="124">
        <v>0.23023495514605369</v>
      </c>
      <c r="P1201" s="124">
        <v>-0.13893977770189675</v>
      </c>
      <c r="Q1201" s="124">
        <v>0.3212838158733512</v>
      </c>
      <c r="R1201" s="124">
        <v>2.3268761191333418</v>
      </c>
      <c r="S1201" s="124">
        <v>1.7788233082387153</v>
      </c>
      <c r="T1201" s="124">
        <v>2.0719317968729611E-2</v>
      </c>
      <c r="U1201" s="124">
        <v>-0.13609362752925525</v>
      </c>
      <c r="V1201" s="124">
        <v>0.37335748408511593</v>
      </c>
      <c r="W1201" s="46">
        <v>2.0689242439129716</v>
      </c>
    </row>
    <row r="1202" spans="1:23" ht="19">
      <c r="A1202" s="91">
        <v>200</v>
      </c>
      <c r="B1202" s="124">
        <v>6.1316288303915334E-2</v>
      </c>
      <c r="C1202" s="124">
        <v>0.66202574945283343</v>
      </c>
      <c r="D1202" s="124">
        <v>0.50703908381166318</v>
      </c>
      <c r="E1202" s="124">
        <v>0.2238872735614057</v>
      </c>
      <c r="F1202" s="124">
        <v>0.31938915313140059</v>
      </c>
      <c r="G1202" s="124">
        <v>0.34392673857577449</v>
      </c>
      <c r="H1202" s="124">
        <v>0.52075297352848304</v>
      </c>
      <c r="I1202" s="124">
        <v>0.29729602357512253</v>
      </c>
      <c r="J1202" s="124">
        <v>0.55897700561824548</v>
      </c>
      <c r="K1202" s="54">
        <v>0.59310829615055471</v>
      </c>
      <c r="M1202" s="47">
        <v>200</v>
      </c>
      <c r="N1202" s="124" cm="1">
        <f t="array" ref="N1202:W1202">(TRANSPOSE(MMULT(幕後結果!$AB$37:$AK$46, TRANSPOSE(N201:W201))))</f>
        <v>7.6977222082857885E-2</v>
      </c>
      <c r="O1202" s="124">
        <v>0.20619721827336751</v>
      </c>
      <c r="P1202" s="124">
        <v>-0.2108993918372829</v>
      </c>
      <c r="Q1202" s="124">
        <v>-1.270261892821464</v>
      </c>
      <c r="R1202" s="124">
        <v>0.69678785822336831</v>
      </c>
      <c r="S1202" s="124">
        <v>0.37425554405384098</v>
      </c>
      <c r="T1202" s="124">
        <v>-1.716132714306948</v>
      </c>
      <c r="U1202" s="124">
        <v>5.180028218717575E-2</v>
      </c>
      <c r="V1202" s="124">
        <v>-0.15807944530061502</v>
      </c>
      <c r="W1202" s="46">
        <v>0.61967463308610771</v>
      </c>
    </row>
    <row r="1203" spans="1:23" ht="19">
      <c r="A1203" s="91">
        <v>201</v>
      </c>
      <c r="B1203" s="124">
        <v>0.73644278197016599</v>
      </c>
      <c r="C1203" s="124">
        <v>0.13028226809441557</v>
      </c>
      <c r="D1203" s="124">
        <v>0.4575706707104279</v>
      </c>
      <c r="E1203" s="124">
        <v>0.8828636375599519</v>
      </c>
      <c r="F1203" s="124">
        <v>3.2474102270319882E-2</v>
      </c>
      <c r="G1203" s="124">
        <v>0.90031180262021904</v>
      </c>
      <c r="H1203" s="124">
        <v>0.51913870750053404</v>
      </c>
      <c r="I1203" s="124">
        <v>0.43739008961132964</v>
      </c>
      <c r="J1203" s="124">
        <v>0.63620566721123772</v>
      </c>
      <c r="K1203" s="54">
        <v>0.75843354066865598</v>
      </c>
      <c r="M1203" s="47">
        <v>201</v>
      </c>
      <c r="N1203" s="124" cm="1">
        <f t="array" ref="N1203:W1203">(TRANSPOSE(MMULT(幕後結果!$AB$37:$AK$46, TRANSPOSE(N202:W202))))</f>
        <v>-1.8966279365176026</v>
      </c>
      <c r="O1203" s="124">
        <v>1.0456840320812757</v>
      </c>
      <c r="P1203" s="124">
        <v>-0.19717679919003678</v>
      </c>
      <c r="Q1203" s="124">
        <v>1.5356929540985427</v>
      </c>
      <c r="R1203" s="124">
        <v>-1.009140353661891</v>
      </c>
      <c r="S1203" s="124">
        <v>-0.12344990429139568</v>
      </c>
      <c r="T1203" s="124">
        <v>0.24722693627622261</v>
      </c>
      <c r="U1203" s="124">
        <v>0.21802502096145465</v>
      </c>
      <c r="V1203" s="124">
        <v>0.48290556130044793</v>
      </c>
      <c r="W1203" s="46">
        <v>-0.48199291849328746</v>
      </c>
    </row>
    <row r="1204" spans="1:23" ht="19">
      <c r="A1204" s="91">
        <v>202</v>
      </c>
      <c r="B1204" s="124">
        <v>0.28190948489539491</v>
      </c>
      <c r="C1204" s="124">
        <v>0.6965396259440515</v>
      </c>
      <c r="D1204" s="124">
        <v>9.090770453905872E-2</v>
      </c>
      <c r="E1204" s="124">
        <v>3.4873087184099649E-2</v>
      </c>
      <c r="F1204" s="124">
        <v>0.21828154556284751</v>
      </c>
      <c r="G1204" s="124">
        <v>0.17736955901636486</v>
      </c>
      <c r="H1204" s="124">
        <v>0.24845909796402066</v>
      </c>
      <c r="I1204" s="124">
        <v>0.73772357604993699</v>
      </c>
      <c r="J1204" s="124">
        <v>0.98986503466456455</v>
      </c>
      <c r="K1204" s="54">
        <v>0.95307395389021132</v>
      </c>
      <c r="M1204" s="47">
        <v>202</v>
      </c>
      <c r="N1204" s="124" cm="1">
        <f t="array" ref="N1204:W1204">(TRANSPOSE(MMULT(幕後結果!$AB$37:$AK$46, TRANSPOSE(N203:W203))))</f>
        <v>-0.27409111553794069</v>
      </c>
      <c r="O1204" s="124">
        <v>0.92838357809116023</v>
      </c>
      <c r="P1204" s="124">
        <v>1.2921848833799436</v>
      </c>
      <c r="Q1204" s="124">
        <v>1.3894292090562259</v>
      </c>
      <c r="R1204" s="124">
        <v>-0.19235978436692824</v>
      </c>
      <c r="S1204" s="124">
        <v>1.0674824841031492</v>
      </c>
      <c r="T1204" s="124">
        <v>-1.0146583060675864</v>
      </c>
      <c r="U1204" s="124">
        <v>2.0294333069121078</v>
      </c>
      <c r="V1204" s="124">
        <v>1.08954959714246</v>
      </c>
      <c r="W1204" s="46">
        <v>1.7854909952243387</v>
      </c>
    </row>
    <row r="1205" spans="1:23" ht="19">
      <c r="A1205" s="91">
        <v>203</v>
      </c>
      <c r="B1205" s="124">
        <v>0.44474584178097087</v>
      </c>
      <c r="C1205" s="124">
        <v>0.19407255543304291</v>
      </c>
      <c r="D1205" s="124">
        <v>0.89516195252014996</v>
      </c>
      <c r="E1205" s="124">
        <v>0.17585908749683554</v>
      </c>
      <c r="F1205" s="124">
        <v>0.91733094370185708</v>
      </c>
      <c r="G1205" s="124">
        <v>0.30661899140908377</v>
      </c>
      <c r="H1205" s="124">
        <v>0.67522977304308474</v>
      </c>
      <c r="I1205" s="124">
        <v>3.8122619753431453E-2</v>
      </c>
      <c r="J1205" s="124">
        <v>8.7245630205737168E-2</v>
      </c>
      <c r="K1205" s="54">
        <v>0.45266261797014384</v>
      </c>
      <c r="M1205" s="47">
        <v>203</v>
      </c>
      <c r="N1205" s="124" cm="1">
        <f t="array" ref="N1205:W1205">(TRANSPOSE(MMULT(幕後結果!$AB$37:$AK$46, TRANSPOSE(N204:W204))))</f>
        <v>0.38057830992746255</v>
      </c>
      <c r="O1205" s="124">
        <v>0.23330144354456203</v>
      </c>
      <c r="P1205" s="124">
        <v>1.291156716633602</v>
      </c>
      <c r="Q1205" s="124">
        <v>0.60770941667409317</v>
      </c>
      <c r="R1205" s="124">
        <v>0.91961990224107737</v>
      </c>
      <c r="S1205" s="124">
        <v>0.19987955383095482</v>
      </c>
      <c r="T1205" s="124">
        <v>1.3543423459498067</v>
      </c>
      <c r="U1205" s="124">
        <v>-0.6169667842124581</v>
      </c>
      <c r="V1205" s="124">
        <v>-0.85419988096334121</v>
      </c>
      <c r="W1205" s="46">
        <v>1.0606387380497657</v>
      </c>
    </row>
    <row r="1206" spans="1:23" ht="19">
      <c r="A1206" s="91">
        <v>204</v>
      </c>
      <c r="B1206" s="124">
        <v>8.9789120738931194E-2</v>
      </c>
      <c r="C1206" s="124">
        <v>0.31736064929688435</v>
      </c>
      <c r="D1206" s="124">
        <v>0.59868669602418501</v>
      </c>
      <c r="E1206" s="124">
        <v>0.99700058563694616</v>
      </c>
      <c r="F1206" s="124">
        <v>0.72451910234761185</v>
      </c>
      <c r="G1206" s="124">
        <v>0.7576250623163252</v>
      </c>
      <c r="H1206" s="124">
        <v>0.76427947865949308</v>
      </c>
      <c r="I1206" s="124">
        <v>0.71468326410800365</v>
      </c>
      <c r="J1206" s="124">
        <v>0.87736833313768359</v>
      </c>
      <c r="K1206" s="54">
        <v>0.88815848637240857</v>
      </c>
      <c r="M1206" s="47">
        <v>204</v>
      </c>
      <c r="N1206" s="124" cm="1">
        <f t="array" ref="N1206:W1206">(TRANSPOSE(MMULT(幕後結果!$AB$37:$AK$46, TRANSPOSE(N205:W205))))</f>
        <v>0.20831396696223942</v>
      </c>
      <c r="O1206" s="124">
        <v>0.76272975308174984</v>
      </c>
      <c r="P1206" s="124">
        <v>-0.18463722030595342</v>
      </c>
      <c r="Q1206" s="124">
        <v>0.46005733581116165</v>
      </c>
      <c r="R1206" s="124">
        <v>-1.3999575190267566</v>
      </c>
      <c r="S1206" s="124">
        <v>-0.27716414546025536</v>
      </c>
      <c r="T1206" s="124">
        <v>0.2090873685927207</v>
      </c>
      <c r="U1206" s="124">
        <v>0.79375645219714253</v>
      </c>
      <c r="V1206" s="124">
        <v>-0.21770996593455783</v>
      </c>
      <c r="W1206" s="46">
        <v>-0.15862617093453757</v>
      </c>
    </row>
    <row r="1207" spans="1:23" ht="19">
      <c r="A1207" s="91">
        <v>205</v>
      </c>
      <c r="B1207" s="124">
        <v>0.46854610795394347</v>
      </c>
      <c r="C1207" s="124">
        <v>0.82192681920089439</v>
      </c>
      <c r="D1207" s="124">
        <v>0.27972267993793132</v>
      </c>
      <c r="E1207" s="124">
        <v>0.99580757036966783</v>
      </c>
      <c r="F1207" s="124">
        <v>0.67430011931229128</v>
      </c>
      <c r="G1207" s="124">
        <v>0.95832076612260386</v>
      </c>
      <c r="H1207" s="124">
        <v>0.31391054270920948</v>
      </c>
      <c r="I1207" s="124">
        <v>0.3504828652442562</v>
      </c>
      <c r="J1207" s="124">
        <v>0.95466195454109615</v>
      </c>
      <c r="K1207" s="54">
        <v>0.56043472435614583</v>
      </c>
      <c r="M1207" s="47">
        <v>205</v>
      </c>
      <c r="N1207" s="124" cm="1">
        <f t="array" ref="N1207:W1207">(TRANSPOSE(MMULT(幕後結果!$AB$37:$AK$46, TRANSPOSE(N206:W206))))</f>
        <v>-1.3886753257171909</v>
      </c>
      <c r="O1207" s="124">
        <v>-4.1324184334640211E-2</v>
      </c>
      <c r="P1207" s="124">
        <v>-0.3100305012488887</v>
      </c>
      <c r="Q1207" s="124">
        <v>-0.27766941922875538</v>
      </c>
      <c r="R1207" s="124">
        <v>-0.71452958779628917</v>
      </c>
      <c r="S1207" s="124">
        <v>-0.45520200845653702</v>
      </c>
      <c r="T1207" s="124">
        <v>-0.54702738558364228</v>
      </c>
      <c r="U1207" s="124">
        <v>-1.2644653608971299</v>
      </c>
      <c r="V1207" s="124">
        <v>9.5508997536104867E-2</v>
      </c>
      <c r="W1207" s="46">
        <v>-0.88044699126630654</v>
      </c>
    </row>
    <row r="1208" spans="1:23" ht="19">
      <c r="A1208" s="91">
        <v>206</v>
      </c>
      <c r="B1208" s="124">
        <v>0.92699596541527307</v>
      </c>
      <c r="C1208" s="124">
        <v>0.29923909296189599</v>
      </c>
      <c r="D1208" s="124">
        <v>0.75687184183624723</v>
      </c>
      <c r="E1208" s="124">
        <v>0.49841044706741022</v>
      </c>
      <c r="F1208" s="124">
        <v>0.39245943758706914</v>
      </c>
      <c r="G1208" s="124">
        <v>0.27890411711402296</v>
      </c>
      <c r="H1208" s="124">
        <v>0.45587838871649211</v>
      </c>
      <c r="I1208" s="124">
        <v>0.37708627735070599</v>
      </c>
      <c r="J1208" s="124">
        <v>0.76187731397743241</v>
      </c>
      <c r="K1208" s="54">
        <v>0.31942059111804522</v>
      </c>
      <c r="M1208" s="47">
        <v>206</v>
      </c>
      <c r="N1208" s="124" cm="1">
        <f t="array" ref="N1208:W1208">(TRANSPOSE(MMULT(幕後結果!$AB$37:$AK$46, TRANSPOSE(N207:W207))))</f>
        <v>0.4194930934431883</v>
      </c>
      <c r="O1208" s="124">
        <v>1.2917139277134815</v>
      </c>
      <c r="P1208" s="124">
        <v>0.92745845888868661</v>
      </c>
      <c r="Q1208" s="124">
        <v>-1.5245703216277959</v>
      </c>
      <c r="R1208" s="124">
        <v>-0.27316796770539586</v>
      </c>
      <c r="S1208" s="124">
        <v>0.39361635947798379</v>
      </c>
      <c r="T1208" s="124">
        <v>-0.29415682537145282</v>
      </c>
      <c r="U1208" s="124">
        <v>0.45948496379318454</v>
      </c>
      <c r="V1208" s="124">
        <v>0.23094990265431772</v>
      </c>
      <c r="W1208" s="46">
        <v>-0.20012660514096636</v>
      </c>
    </row>
    <row r="1209" spans="1:23" ht="19">
      <c r="A1209" s="91">
        <v>207</v>
      </c>
      <c r="B1209" s="124">
        <v>0.99144193216173981</v>
      </c>
      <c r="C1209" s="124">
        <v>0.10180782391846166</v>
      </c>
      <c r="D1209" s="124">
        <v>4.6956387125586696E-2</v>
      </c>
      <c r="E1209" s="124">
        <v>0.37597438278068851</v>
      </c>
      <c r="F1209" s="124">
        <v>0.13342707979531609</v>
      </c>
      <c r="G1209" s="124">
        <v>0.43993375647173893</v>
      </c>
      <c r="H1209" s="124">
        <v>0.63726440588432509</v>
      </c>
      <c r="I1209" s="124">
        <v>0.67983861433828197</v>
      </c>
      <c r="J1209" s="124">
        <v>0.74703967497300239</v>
      </c>
      <c r="K1209" s="54">
        <v>2.2596618956263415E-2</v>
      </c>
      <c r="M1209" s="47">
        <v>207</v>
      </c>
      <c r="N1209" s="124" cm="1">
        <f t="array" ref="N1209:W1209">(TRANSPOSE(MMULT(幕後結果!$AB$37:$AK$46, TRANSPOSE(N208:W208))))</f>
        <v>0.85799662192930226</v>
      </c>
      <c r="O1209" s="124">
        <v>5.9194001307549121E-2</v>
      </c>
      <c r="P1209" s="124">
        <v>4.3361007538980922E-3</v>
      </c>
      <c r="Q1209" s="124">
        <v>-0.88928114806083025</v>
      </c>
      <c r="R1209" s="124">
        <v>0.98901874805046552</v>
      </c>
      <c r="S1209" s="124">
        <v>0.44647402052298951</v>
      </c>
      <c r="T1209" s="124">
        <v>0.75907077283200919</v>
      </c>
      <c r="U1209" s="124">
        <v>0.76678635528423489</v>
      </c>
      <c r="V1209" s="124">
        <v>1.3077054258056702</v>
      </c>
      <c r="W1209" s="46">
        <v>-0.29260995308182258</v>
      </c>
    </row>
    <row r="1210" spans="1:23" ht="19">
      <c r="A1210" s="91">
        <v>208</v>
      </c>
      <c r="B1210" s="124">
        <v>0.93455238090796944</v>
      </c>
      <c r="C1210" s="124">
        <v>0.98079949751356255</v>
      </c>
      <c r="D1210" s="124">
        <v>0.76455072075158959</v>
      </c>
      <c r="E1210" s="124">
        <v>0.85520608588839697</v>
      </c>
      <c r="F1210" s="124">
        <v>0.60400933753870545</v>
      </c>
      <c r="G1210" s="124">
        <v>0.60775723194120124</v>
      </c>
      <c r="H1210" s="124">
        <v>0.76255170791376803</v>
      </c>
      <c r="I1210" s="124">
        <v>0.68607832568367955</v>
      </c>
      <c r="J1210" s="124">
        <v>0.48356497800444531</v>
      </c>
      <c r="K1210" s="54">
        <v>0.45292901794198737</v>
      </c>
      <c r="M1210" s="47">
        <v>208</v>
      </c>
      <c r="N1210" s="124" cm="1">
        <f t="array" ref="N1210:W1210">(TRANSPOSE(MMULT(幕後結果!$AB$37:$AK$46, TRANSPOSE(N209:W209))))</f>
        <v>-1.0217300384579822</v>
      </c>
      <c r="O1210" s="124">
        <v>-0.51293655077860378</v>
      </c>
      <c r="P1210" s="124">
        <v>0.68490325588356182</v>
      </c>
      <c r="Q1210" s="124">
        <v>-0.67003304196708724</v>
      </c>
      <c r="R1210" s="124">
        <v>-0.69636172679937824</v>
      </c>
      <c r="S1210" s="124">
        <v>1.0813907706791703</v>
      </c>
      <c r="T1210" s="124">
        <v>-0.37868859692880041</v>
      </c>
      <c r="U1210" s="124">
        <v>-1.67944851838377</v>
      </c>
      <c r="V1210" s="124">
        <v>0.99743689891989584</v>
      </c>
      <c r="W1210" s="46">
        <v>-1.5826453409642762</v>
      </c>
    </row>
    <row r="1211" spans="1:23" ht="19">
      <c r="A1211" s="91">
        <v>209</v>
      </c>
      <c r="B1211" s="124">
        <v>0.16243550104209326</v>
      </c>
      <c r="C1211" s="124">
        <v>0.90918407571593063</v>
      </c>
      <c r="D1211" s="124">
        <v>3.4602584420447835E-2</v>
      </c>
      <c r="E1211" s="124">
        <v>0.79188924235098157</v>
      </c>
      <c r="F1211" s="124">
        <v>0.21581058510971185</v>
      </c>
      <c r="G1211" s="124">
        <v>0.22844085216900067</v>
      </c>
      <c r="H1211" s="124">
        <v>0.87693334077925367</v>
      </c>
      <c r="I1211" s="124">
        <v>0.38148698468186448</v>
      </c>
      <c r="J1211" s="124">
        <v>1.8135614760854901E-2</v>
      </c>
      <c r="K1211" s="54">
        <v>0.16620824794931144</v>
      </c>
      <c r="M1211" s="47">
        <v>209</v>
      </c>
      <c r="N1211" s="124" cm="1">
        <f t="array" ref="N1211:W1211">(TRANSPOSE(MMULT(幕後結果!$AB$37:$AK$46, TRANSPOSE(N210:W210))))</f>
        <v>-0.25941166284555722</v>
      </c>
      <c r="O1211" s="124">
        <v>-0.45522976607217341</v>
      </c>
      <c r="P1211" s="124">
        <v>-0.14786913745509261</v>
      </c>
      <c r="Q1211" s="124">
        <v>-1.0561957129209889</v>
      </c>
      <c r="R1211" s="124">
        <v>-0.59002936650137627</v>
      </c>
      <c r="S1211" s="124">
        <v>-1.0814895812353433</v>
      </c>
      <c r="T1211" s="124">
        <v>-0.14899479503713839</v>
      </c>
      <c r="U1211" s="124">
        <v>-0.1567422654558818</v>
      </c>
      <c r="V1211" s="124">
        <v>-5.269020003135072E-2</v>
      </c>
      <c r="W1211" s="46">
        <v>0.46926229440301881</v>
      </c>
    </row>
    <row r="1212" spans="1:23" ht="19">
      <c r="A1212" s="91">
        <v>210</v>
      </c>
      <c r="B1212" s="124">
        <v>0.86195697724302001</v>
      </c>
      <c r="C1212" s="124">
        <v>1.0323195928735984E-2</v>
      </c>
      <c r="D1212" s="124">
        <v>0.26319194734114837</v>
      </c>
      <c r="E1212" s="124">
        <v>0.41367165172190812</v>
      </c>
      <c r="F1212" s="124">
        <v>0.89878116651201156</v>
      </c>
      <c r="G1212" s="124">
        <v>0.65469952079643434</v>
      </c>
      <c r="H1212" s="124">
        <v>3.6458216343196126E-2</v>
      </c>
      <c r="I1212" s="124">
        <v>0.22701990265586747</v>
      </c>
      <c r="J1212" s="124">
        <v>0.22511007510542358</v>
      </c>
      <c r="K1212" s="54">
        <v>0.24266375913423577</v>
      </c>
      <c r="M1212" s="47">
        <v>210</v>
      </c>
      <c r="N1212" s="124" cm="1">
        <f t="array" ref="N1212:W1212">(TRANSPOSE(MMULT(幕後結果!$AB$37:$AK$46, TRANSPOSE(N211:W211))))</f>
        <v>-0.53281563068750315</v>
      </c>
      <c r="O1212" s="124">
        <v>0.5350120715395742</v>
      </c>
      <c r="P1212" s="124">
        <v>0.90252858476070275</v>
      </c>
      <c r="Q1212" s="124">
        <v>0.25064612300736649</v>
      </c>
      <c r="R1212" s="124">
        <v>-0.88130982002159308</v>
      </c>
      <c r="S1212" s="124">
        <v>0.49120269553666973</v>
      </c>
      <c r="T1212" s="124">
        <v>-0.46787353230171669</v>
      </c>
      <c r="U1212" s="124">
        <v>1.9356723876237325</v>
      </c>
      <c r="V1212" s="124">
        <v>-1.9497449396555919</v>
      </c>
      <c r="W1212" s="46">
        <v>1.3362064691748323</v>
      </c>
    </row>
    <row r="1213" spans="1:23" ht="19">
      <c r="A1213" s="91">
        <v>211</v>
      </c>
      <c r="B1213" s="124">
        <v>0.42969247655869558</v>
      </c>
      <c r="C1213" s="124">
        <v>0.5533563127941572</v>
      </c>
      <c r="D1213" s="124">
        <v>8.0088879535369362E-3</v>
      </c>
      <c r="E1213" s="124">
        <v>0.75473459770936002</v>
      </c>
      <c r="F1213" s="124">
        <v>0.50416239472542634</v>
      </c>
      <c r="G1213" s="124">
        <v>0.29315443608824254</v>
      </c>
      <c r="H1213" s="124">
        <v>0.98907289730613512</v>
      </c>
      <c r="I1213" s="124">
        <v>0.77556875506734713</v>
      </c>
      <c r="J1213" s="124">
        <v>0.88669148736649794</v>
      </c>
      <c r="K1213" s="54">
        <v>0.2566783299853177</v>
      </c>
      <c r="M1213" s="47">
        <v>211</v>
      </c>
      <c r="N1213" s="124" cm="1">
        <f t="array" ref="N1213:W1213">(TRANSPOSE(MMULT(幕後結果!$AB$37:$AK$46, TRANSPOSE(N212:W212))))</f>
        <v>1.2054657355140337</v>
      </c>
      <c r="O1213" s="124">
        <v>0.20731751798726392</v>
      </c>
      <c r="P1213" s="124">
        <v>0.66686476773466929</v>
      </c>
      <c r="Q1213" s="124">
        <v>1.3176608290099534</v>
      </c>
      <c r="R1213" s="124">
        <v>-0.25917138846044263</v>
      </c>
      <c r="S1213" s="124">
        <v>-0.73388233391768598</v>
      </c>
      <c r="T1213" s="124">
        <v>5.6111343063551478E-2</v>
      </c>
      <c r="U1213" s="124">
        <v>0.55020936082717098</v>
      </c>
      <c r="V1213" s="124">
        <v>-0.22470702349281679</v>
      </c>
      <c r="W1213" s="46">
        <v>-1.8579607747538769</v>
      </c>
    </row>
    <row r="1214" spans="1:23" ht="19">
      <c r="A1214" s="91">
        <v>212</v>
      </c>
      <c r="B1214" s="124">
        <v>0.34257619432445918</v>
      </c>
      <c r="C1214" s="124">
        <v>0.9160435326381513</v>
      </c>
      <c r="D1214" s="124">
        <v>0.83488360216673096</v>
      </c>
      <c r="E1214" s="124">
        <v>0.8582050731488915</v>
      </c>
      <c r="F1214" s="124">
        <v>0.63558178800044196</v>
      </c>
      <c r="G1214" s="124">
        <v>0.68592061072603672</v>
      </c>
      <c r="H1214" s="124">
        <v>0.58762484758384415</v>
      </c>
      <c r="I1214" s="124">
        <v>0.93331224953843095</v>
      </c>
      <c r="J1214" s="124">
        <v>0.18273497453175991</v>
      </c>
      <c r="K1214" s="54">
        <v>0.82457684925288843</v>
      </c>
      <c r="M1214" s="47">
        <v>212</v>
      </c>
      <c r="N1214" s="124" cm="1">
        <f t="array" ref="N1214:W1214">(TRANSPOSE(MMULT(幕後結果!$AB$37:$AK$46, TRANSPOSE(N213:W213))))</f>
        <v>-0.5574950677881525</v>
      </c>
      <c r="O1214" s="124">
        <v>-1.216056338313811</v>
      </c>
      <c r="P1214" s="124">
        <v>-1.0073594918157509</v>
      </c>
      <c r="Q1214" s="124">
        <v>0.20288310380965224</v>
      </c>
      <c r="R1214" s="124">
        <v>0.71255543524522347</v>
      </c>
      <c r="S1214" s="124">
        <v>1.2208555983910514</v>
      </c>
      <c r="T1214" s="124">
        <v>1.5371243212917944</v>
      </c>
      <c r="U1214" s="124">
        <v>0.39975338698937346</v>
      </c>
      <c r="V1214" s="124">
        <v>-8.0006393315352892E-2</v>
      </c>
      <c r="W1214" s="46">
        <v>-0.36461603468076781</v>
      </c>
    </row>
    <row r="1215" spans="1:23" ht="19">
      <c r="A1215" s="91">
        <v>213</v>
      </c>
      <c r="B1215" s="124">
        <v>0.47781079848847829</v>
      </c>
      <c r="C1215" s="124">
        <v>0.56310147798784693</v>
      </c>
      <c r="D1215" s="124">
        <v>0.52283339535827822</v>
      </c>
      <c r="E1215" s="124">
        <v>0.2051588091371217</v>
      </c>
      <c r="F1215" s="124">
        <v>0.30450951699530582</v>
      </c>
      <c r="G1215" s="124">
        <v>0.83328714578203988</v>
      </c>
      <c r="H1215" s="124">
        <v>0.94811248833896977</v>
      </c>
      <c r="I1215" s="124">
        <v>0.18750952874217774</v>
      </c>
      <c r="J1215" s="124">
        <v>0.80430795171080649</v>
      </c>
      <c r="K1215" s="54">
        <v>0.90645523527456007</v>
      </c>
      <c r="M1215" s="47">
        <v>213</v>
      </c>
      <c r="N1215" s="124" cm="1">
        <f t="array" ref="N1215:W1215">(TRANSPOSE(MMULT(幕後結果!$AB$37:$AK$46, TRANSPOSE(N214:W214))))</f>
        <v>-0.71290638280386476</v>
      </c>
      <c r="O1215" s="124">
        <v>1.2234491509636254</v>
      </c>
      <c r="P1215" s="124">
        <v>0.83994213264118289</v>
      </c>
      <c r="Q1215" s="124">
        <v>-4.8528971677249566E-2</v>
      </c>
      <c r="R1215" s="124">
        <v>0.69007482924680985</v>
      </c>
      <c r="S1215" s="124">
        <v>0.39220388146624358</v>
      </c>
      <c r="T1215" s="124">
        <v>-0.99882238866049122</v>
      </c>
      <c r="U1215" s="124">
        <v>0.29633473647995145</v>
      </c>
      <c r="V1215" s="124">
        <v>-8.7540326271637534E-2</v>
      </c>
      <c r="W1215" s="46">
        <v>1.2621664879738086</v>
      </c>
    </row>
    <row r="1216" spans="1:23" ht="19">
      <c r="A1216" s="91">
        <v>214</v>
      </c>
      <c r="B1216" s="124">
        <v>5.7975672059030758E-2</v>
      </c>
      <c r="C1216" s="124">
        <v>0.22980838218099553</v>
      </c>
      <c r="D1216" s="124">
        <v>0.70880617826629688</v>
      </c>
      <c r="E1216" s="124">
        <v>0.12913090157091967</v>
      </c>
      <c r="F1216" s="124">
        <v>0.38228403796456623</v>
      </c>
      <c r="G1216" s="124">
        <v>0.39401142249315635</v>
      </c>
      <c r="H1216" s="124">
        <v>0.46398168642368098</v>
      </c>
      <c r="I1216" s="124">
        <v>0.58955262939680608</v>
      </c>
      <c r="J1216" s="124">
        <v>0.81469014948446627</v>
      </c>
      <c r="K1216" s="54">
        <v>0.76175265137231318</v>
      </c>
      <c r="M1216" s="47">
        <v>214</v>
      </c>
      <c r="N1216" s="124" cm="1">
        <f t="array" ref="N1216:W1216">(TRANSPOSE(MMULT(幕後結果!$AB$37:$AK$46, TRANSPOSE(N215:W215))))</f>
        <v>-0.54577872173814612</v>
      </c>
      <c r="O1216" s="124">
        <v>1.4402377743182926</v>
      </c>
      <c r="P1216" s="124">
        <v>0.70314219849469217</v>
      </c>
      <c r="Q1216" s="124">
        <v>1.5583094733111151</v>
      </c>
      <c r="R1216" s="124">
        <v>2.0707737065600686</v>
      </c>
      <c r="S1216" s="124">
        <v>-1.3774199747405453</v>
      </c>
      <c r="T1216" s="124">
        <v>0.93040133720549467</v>
      </c>
      <c r="U1216" s="124">
        <v>1.7080923930351557</v>
      </c>
      <c r="V1216" s="124">
        <v>2.9938951578305506E-3</v>
      </c>
      <c r="W1216" s="46">
        <v>2.4110285544456467</v>
      </c>
    </row>
    <row r="1217" spans="1:23" ht="19">
      <c r="A1217" s="91">
        <v>215</v>
      </c>
      <c r="B1217" s="124">
        <v>0.68449002896472644</v>
      </c>
      <c r="C1217" s="124">
        <v>5.6131523627200419E-2</v>
      </c>
      <c r="D1217" s="124">
        <v>0.98977838394876483</v>
      </c>
      <c r="E1217" s="124">
        <v>0.16042165269365616</v>
      </c>
      <c r="F1217" s="124">
        <v>0.37313559487801506</v>
      </c>
      <c r="G1217" s="124">
        <v>0.75050980972600279</v>
      </c>
      <c r="H1217" s="124">
        <v>0.97733001885019521</v>
      </c>
      <c r="I1217" s="124">
        <v>0.56374866919217359</v>
      </c>
      <c r="J1217" s="124">
        <v>0.38342976026771636</v>
      </c>
      <c r="K1217" s="54">
        <v>0.69611398552528669</v>
      </c>
      <c r="M1217" s="47">
        <v>215</v>
      </c>
      <c r="N1217" s="124" cm="1">
        <f t="array" ref="N1217:W1217">(TRANSPOSE(MMULT(幕後結果!$AB$37:$AK$46, TRANSPOSE(N216:W216))))</f>
        <v>0.84425718184921428</v>
      </c>
      <c r="O1217" s="124">
        <v>1.0281749634522062</v>
      </c>
      <c r="P1217" s="124">
        <v>0.24387835332571545</v>
      </c>
      <c r="Q1217" s="124">
        <v>0.34541469265557723</v>
      </c>
      <c r="R1217" s="124">
        <v>-0.81662114301097666</v>
      </c>
      <c r="S1217" s="124">
        <v>5.3242556068814784E-2</v>
      </c>
      <c r="T1217" s="124">
        <v>-0.76450338254437478</v>
      </c>
      <c r="U1217" s="124">
        <v>1.3810520793483674</v>
      </c>
      <c r="V1217" s="124">
        <v>-0.50469589373752899</v>
      </c>
      <c r="W1217" s="46">
        <v>0.82178533915986696</v>
      </c>
    </row>
    <row r="1218" spans="1:23" ht="19">
      <c r="A1218" s="91">
        <v>216</v>
      </c>
      <c r="B1218" s="124">
        <v>0.59628898898114779</v>
      </c>
      <c r="C1218" s="124">
        <v>0.20925356351208912</v>
      </c>
      <c r="D1218" s="124">
        <v>0.81740924638097479</v>
      </c>
      <c r="E1218" s="124">
        <v>0.21553455620965445</v>
      </c>
      <c r="F1218" s="124">
        <v>0.82365671679457231</v>
      </c>
      <c r="G1218" s="124">
        <v>0.54257200522016324</v>
      </c>
      <c r="H1218" s="124">
        <v>0.48117123654505933</v>
      </c>
      <c r="I1218" s="124">
        <v>0.31683080022306531</v>
      </c>
      <c r="J1218" s="124">
        <v>0.20731518734507248</v>
      </c>
      <c r="K1218" s="54">
        <v>0.95657281230457936</v>
      </c>
      <c r="M1218" s="47">
        <v>216</v>
      </c>
      <c r="N1218" s="124" cm="1">
        <f t="array" ref="N1218:W1218">(TRANSPOSE(MMULT(幕後結果!$AB$37:$AK$46, TRANSPOSE(N217:W217))))</f>
        <v>0.82379188157860928</v>
      </c>
      <c r="O1218" s="124">
        <v>0.88899386603654906</v>
      </c>
      <c r="P1218" s="124">
        <v>5.3587051411889464E-2</v>
      </c>
      <c r="Q1218" s="124">
        <v>-9.4791248291965058E-2</v>
      </c>
      <c r="R1218" s="124">
        <v>-1.2448208870239901</v>
      </c>
      <c r="S1218" s="124">
        <v>0.61565303034894692</v>
      </c>
      <c r="T1218" s="124">
        <v>-0.6953907967272499</v>
      </c>
      <c r="U1218" s="124">
        <v>-0.79432832457452318</v>
      </c>
      <c r="V1218" s="124">
        <v>0.94575136081852218</v>
      </c>
      <c r="W1218" s="46">
        <v>-0.63962979588626734</v>
      </c>
    </row>
    <row r="1219" spans="1:23" ht="19">
      <c r="A1219" s="91">
        <v>217</v>
      </c>
      <c r="B1219" s="124">
        <v>0.7604313115629675</v>
      </c>
      <c r="C1219" s="124">
        <v>0.99163037082777827</v>
      </c>
      <c r="D1219" s="124">
        <v>0.79979788325362589</v>
      </c>
      <c r="E1219" s="124">
        <v>0.83617433918374884</v>
      </c>
      <c r="F1219" s="124">
        <v>0.97975280982940927</v>
      </c>
      <c r="G1219" s="124">
        <v>0.34484648164508713</v>
      </c>
      <c r="H1219" s="124">
        <v>0.14271283569672266</v>
      </c>
      <c r="I1219" s="124">
        <v>0.95373422527880547</v>
      </c>
      <c r="J1219" s="124">
        <v>0.45444471009973575</v>
      </c>
      <c r="K1219" s="54">
        <v>4.8786314507958783E-2</v>
      </c>
      <c r="M1219" s="47">
        <v>217</v>
      </c>
      <c r="N1219" s="124" cm="1">
        <f t="array" ref="N1219:W1219">(TRANSPOSE(MMULT(幕後結果!$AB$37:$AK$46, TRANSPOSE(N218:W218))))</f>
        <v>-0.20886385169787597</v>
      </c>
      <c r="O1219" s="124">
        <v>0.11263129499676072</v>
      </c>
      <c r="P1219" s="124">
        <v>7.5269405238575782E-3</v>
      </c>
      <c r="Q1219" s="124">
        <v>-4.740008472813019E-2</v>
      </c>
      <c r="R1219" s="124">
        <v>-0.23145331476438832</v>
      </c>
      <c r="S1219" s="124">
        <v>-0.2931810825174101</v>
      </c>
      <c r="T1219" s="124">
        <v>0.35267331647309458</v>
      </c>
      <c r="U1219" s="124">
        <v>0.84167493007453376</v>
      </c>
      <c r="V1219" s="124">
        <v>-1.0725855107646511</v>
      </c>
      <c r="W1219" s="46">
        <v>1.7735236641287511E-2</v>
      </c>
    </row>
    <row r="1220" spans="1:23" ht="19">
      <c r="A1220" s="91">
        <v>218</v>
      </c>
      <c r="B1220" s="124">
        <v>0.97924397323036971</v>
      </c>
      <c r="C1220" s="124">
        <v>0.823473994835487</v>
      </c>
      <c r="D1220" s="124">
        <v>0.92103857105669706</v>
      </c>
      <c r="E1220" s="124">
        <v>0.76062008874018394</v>
      </c>
      <c r="F1220" s="124">
        <v>1.0113675211679274E-2</v>
      </c>
      <c r="G1220" s="124">
        <v>0.70995799248941527</v>
      </c>
      <c r="H1220" s="124">
        <v>0.42441029676438147</v>
      </c>
      <c r="I1220" s="124">
        <v>0.59093868563456531</v>
      </c>
      <c r="J1220" s="124">
        <v>0.6248903636063321</v>
      </c>
      <c r="K1220" s="54">
        <v>0.93005651628289843</v>
      </c>
      <c r="M1220" s="47">
        <v>218</v>
      </c>
      <c r="N1220" s="124" cm="1">
        <f t="array" ref="N1220:W1220">(TRANSPOSE(MMULT(幕後結果!$AB$37:$AK$46, TRANSPOSE(N219:W219))))</f>
        <v>-2.0454824829133824</v>
      </c>
      <c r="O1220" s="124">
        <v>1.0220848194588228</v>
      </c>
      <c r="P1220" s="124">
        <v>-4.2286882776563117E-2</v>
      </c>
      <c r="Q1220" s="124">
        <v>-1.5193637713026611</v>
      </c>
      <c r="R1220" s="124">
        <v>-1.6184748096008372</v>
      </c>
      <c r="S1220" s="124">
        <v>0.62982917632745639</v>
      </c>
      <c r="T1220" s="124">
        <v>-1.0558864345894912</v>
      </c>
      <c r="U1220" s="124">
        <v>-0.38460177014512764</v>
      </c>
      <c r="V1220" s="124">
        <v>0.13474307513667388</v>
      </c>
      <c r="W1220" s="46">
        <v>0.89008194967806797</v>
      </c>
    </row>
    <row r="1221" spans="1:23" ht="19">
      <c r="A1221" s="91">
        <v>219</v>
      </c>
      <c r="B1221" s="124">
        <v>0.2322878701238571</v>
      </c>
      <c r="C1221" s="124">
        <v>0.67022302159186808</v>
      </c>
      <c r="D1221" s="124">
        <v>4.5163027409037992E-2</v>
      </c>
      <c r="E1221" s="124">
        <v>0.69866536257108969</v>
      </c>
      <c r="F1221" s="124">
        <v>0.26915493832950643</v>
      </c>
      <c r="G1221" s="124">
        <v>0.78576880520172665</v>
      </c>
      <c r="H1221" s="124">
        <v>0.64946719343506309</v>
      </c>
      <c r="I1221" s="124">
        <v>2.1824579645765896E-2</v>
      </c>
      <c r="J1221" s="124">
        <v>0.55987150259078278</v>
      </c>
      <c r="K1221" s="54">
        <v>0.72834054578115226</v>
      </c>
      <c r="M1221" s="47">
        <v>219</v>
      </c>
      <c r="N1221" s="124" cm="1">
        <f t="array" ref="N1221:W1221">(TRANSPOSE(MMULT(幕後結果!$AB$37:$AK$46, TRANSPOSE(N220:W220))))</f>
        <v>-1.8775796365633557</v>
      </c>
      <c r="O1221" s="124">
        <v>0.38739927530866436</v>
      </c>
      <c r="P1221" s="124">
        <v>1.6766108806536058</v>
      </c>
      <c r="Q1221" s="124">
        <v>1.297382179473253</v>
      </c>
      <c r="R1221" s="124">
        <v>-0.63512136184107626</v>
      </c>
      <c r="S1221" s="124">
        <v>-0.4612020824721923</v>
      </c>
      <c r="T1221" s="124">
        <v>1.0555552317363781</v>
      </c>
      <c r="U1221" s="124">
        <v>-1.9332066839556208</v>
      </c>
      <c r="V1221" s="124">
        <v>-0.24548434243925027</v>
      </c>
      <c r="W1221" s="46">
        <v>-0.63184950420465635</v>
      </c>
    </row>
    <row r="1222" spans="1:23" ht="19">
      <c r="A1222" s="91">
        <v>220</v>
      </c>
      <c r="B1222" s="124">
        <v>0.18669930571056215</v>
      </c>
      <c r="C1222" s="124">
        <v>0.560060416144744</v>
      </c>
      <c r="D1222" s="124">
        <v>0.74149539388330998</v>
      </c>
      <c r="E1222" s="124">
        <v>0.12014729506435695</v>
      </c>
      <c r="F1222" s="124">
        <v>0.62346828180582503</v>
      </c>
      <c r="G1222" s="124">
        <v>5.2605147512617245E-2</v>
      </c>
      <c r="H1222" s="124">
        <v>0.46198927722147176</v>
      </c>
      <c r="I1222" s="124">
        <v>0.48157872869672214</v>
      </c>
      <c r="J1222" s="124">
        <v>0.15761583355135422</v>
      </c>
      <c r="K1222" s="54">
        <v>0.39164604745705889</v>
      </c>
      <c r="M1222" s="47">
        <v>220</v>
      </c>
      <c r="N1222" s="124" cm="1">
        <f t="array" ref="N1222:W1222">(TRANSPOSE(MMULT(幕後結果!$AB$37:$AK$46, TRANSPOSE(N221:W221))))</f>
        <v>7.1764590213393056E-2</v>
      </c>
      <c r="O1222" s="124">
        <v>1.1788469692015344E-2</v>
      </c>
      <c r="P1222" s="124">
        <v>-0.19113037846623751</v>
      </c>
      <c r="Q1222" s="124">
        <v>-0.77569850563547971</v>
      </c>
      <c r="R1222" s="124">
        <v>-1.2233318147282555</v>
      </c>
      <c r="S1222" s="124">
        <v>-0.36120009590124902</v>
      </c>
      <c r="T1222" s="124">
        <v>-0.1503706424237074</v>
      </c>
      <c r="U1222" s="124">
        <v>-0.16970919154619504</v>
      </c>
      <c r="V1222" s="124">
        <v>0.70858576445386612</v>
      </c>
      <c r="W1222" s="46">
        <v>-0.78196536006806872</v>
      </c>
    </row>
    <row r="1223" spans="1:23" ht="19">
      <c r="A1223" s="91">
        <v>221</v>
      </c>
      <c r="B1223" s="124">
        <v>0.29508122122736369</v>
      </c>
      <c r="C1223" s="124">
        <v>0.91742318303056969</v>
      </c>
      <c r="D1223" s="124">
        <v>0.30839519906380697</v>
      </c>
      <c r="E1223" s="124">
        <v>0.54127319529807605</v>
      </c>
      <c r="F1223" s="124">
        <v>0.26729291422228574</v>
      </c>
      <c r="G1223" s="124">
        <v>0.32658492178658349</v>
      </c>
      <c r="H1223" s="124">
        <v>0.83146126005085885</v>
      </c>
      <c r="I1223" s="124">
        <v>0.84015572142712469</v>
      </c>
      <c r="J1223" s="124">
        <v>0.73392418411993976</v>
      </c>
      <c r="K1223" s="54">
        <v>6.2652760272589481E-2</v>
      </c>
      <c r="M1223" s="47">
        <v>221</v>
      </c>
      <c r="N1223" s="124" cm="1">
        <f t="array" ref="N1223:W1223">(TRANSPOSE(MMULT(幕後結果!$AB$37:$AK$46, TRANSPOSE(N222:W222))))</f>
        <v>0.53372068044040832</v>
      </c>
      <c r="O1223" s="124">
        <v>-1.1088220260301729</v>
      </c>
      <c r="P1223" s="124">
        <v>0.34917366914781867</v>
      </c>
      <c r="Q1223" s="124">
        <v>-0.30066663762541285</v>
      </c>
      <c r="R1223" s="124">
        <v>1.6577448175311669</v>
      </c>
      <c r="S1223" s="124">
        <v>-0.62927696441929526</v>
      </c>
      <c r="T1223" s="124">
        <v>0.82055582579071307</v>
      </c>
      <c r="U1223" s="124">
        <v>-0.55700935900095216</v>
      </c>
      <c r="V1223" s="124">
        <v>0.30888145284459312</v>
      </c>
      <c r="W1223" s="46">
        <v>1.0584892764345522</v>
      </c>
    </row>
    <row r="1224" spans="1:23" ht="19">
      <c r="A1224" s="91">
        <v>222</v>
      </c>
      <c r="B1224" s="124">
        <v>0.55248098391190137</v>
      </c>
      <c r="C1224" s="124">
        <v>0.34478866315600687</v>
      </c>
      <c r="D1224" s="124">
        <v>0.56266928883667999</v>
      </c>
      <c r="E1224" s="124">
        <v>0.63599261623157943</v>
      </c>
      <c r="F1224" s="124">
        <v>0.30508495795612611</v>
      </c>
      <c r="G1224" s="124">
        <v>2.8026776633391925E-3</v>
      </c>
      <c r="H1224" s="124">
        <v>0.80700028340351815</v>
      </c>
      <c r="I1224" s="124">
        <v>0.47661865645244195</v>
      </c>
      <c r="J1224" s="124">
        <v>0.15820457542998723</v>
      </c>
      <c r="K1224" s="54">
        <v>0.34396156759635366</v>
      </c>
      <c r="M1224" s="47">
        <v>222</v>
      </c>
      <c r="N1224" s="124" cm="1">
        <f t="array" ref="N1224:W1224">(TRANSPOSE(MMULT(幕後結果!$AB$37:$AK$46, TRANSPOSE(N223:W223))))</f>
        <v>0.35196333745714486</v>
      </c>
      <c r="O1224" s="124">
        <v>-0.45223931708605458</v>
      </c>
      <c r="P1224" s="124">
        <v>-1.4944903481635103</v>
      </c>
      <c r="Q1224" s="124">
        <v>-0.83216218495708905</v>
      </c>
      <c r="R1224" s="124">
        <v>-0.17653665528266427</v>
      </c>
      <c r="S1224" s="124">
        <v>1.0095386991108288</v>
      </c>
      <c r="T1224" s="124">
        <v>-0.64209273107705589</v>
      </c>
      <c r="U1224" s="124">
        <v>-0.30844887244566893</v>
      </c>
      <c r="V1224" s="124">
        <v>0.90429021923114061</v>
      </c>
      <c r="W1224" s="46">
        <v>-0.27556346752376026</v>
      </c>
    </row>
    <row r="1225" spans="1:23" ht="19">
      <c r="A1225" s="91">
        <v>223</v>
      </c>
      <c r="B1225" s="124">
        <v>0.58267247643199416</v>
      </c>
      <c r="C1225" s="124">
        <v>0.73385649514256346</v>
      </c>
      <c r="D1225" s="124">
        <v>0.30104985480142177</v>
      </c>
      <c r="E1225" s="124">
        <v>0.88584459724349407</v>
      </c>
      <c r="F1225" s="124">
        <v>5.3628177952571576E-2</v>
      </c>
      <c r="G1225" s="124">
        <v>0.53484243232538931</v>
      </c>
      <c r="H1225" s="124">
        <v>0.8567710146899763</v>
      </c>
      <c r="I1225" s="124">
        <v>8.9093971598552146E-2</v>
      </c>
      <c r="J1225" s="124">
        <v>0.82274459965630409</v>
      </c>
      <c r="K1225" s="54">
        <v>0.81291133486137812</v>
      </c>
      <c r="M1225" s="47">
        <v>223</v>
      </c>
      <c r="N1225" s="124" cm="1">
        <f t="array" ref="N1225:W1225">(TRANSPOSE(MMULT(幕後結果!$AB$37:$AK$46, TRANSPOSE(N224:W224))))</f>
        <v>5.4059282244160616E-2</v>
      </c>
      <c r="O1225" s="124">
        <v>-0.25218616779506453</v>
      </c>
      <c r="P1225" s="124">
        <v>0.47426075035215481</v>
      </c>
      <c r="Q1225" s="124">
        <v>0.49669836304456416</v>
      </c>
      <c r="R1225" s="124">
        <v>0.88705924292367744</v>
      </c>
      <c r="S1225" s="124">
        <v>-0.62364950864094248</v>
      </c>
      <c r="T1225" s="124">
        <v>0.23926389041511054</v>
      </c>
      <c r="U1225" s="124">
        <v>0.85046346695410058</v>
      </c>
      <c r="V1225" s="124">
        <v>-0.19428255132957678</v>
      </c>
      <c r="W1225" s="46">
        <v>2.216476534128478</v>
      </c>
    </row>
    <row r="1226" spans="1:23" ht="19">
      <c r="A1226" s="91">
        <v>224</v>
      </c>
      <c r="B1226" s="124">
        <v>0.97777171493957105</v>
      </c>
      <c r="C1226" s="124">
        <v>5.7540992112904643E-2</v>
      </c>
      <c r="D1226" s="124">
        <v>0.83023979251844326</v>
      </c>
      <c r="E1226" s="124">
        <v>0.29159499576041448</v>
      </c>
      <c r="F1226" s="124">
        <v>0.54970606138716738</v>
      </c>
      <c r="G1226" s="124">
        <v>9.2785110899642032E-2</v>
      </c>
      <c r="H1226" s="124">
        <v>0.14794811901824878</v>
      </c>
      <c r="I1226" s="124">
        <v>0.33960393261945199</v>
      </c>
      <c r="J1226" s="124">
        <v>0.75336433319631269</v>
      </c>
      <c r="K1226" s="54">
        <v>0.96744524636525031</v>
      </c>
      <c r="M1226" s="47">
        <v>224</v>
      </c>
      <c r="N1226" s="124" cm="1">
        <f t="array" ref="N1226:W1226">(TRANSPOSE(MMULT(幕後結果!$AB$37:$AK$46, TRANSPOSE(N225:W225))))</f>
        <v>-1.5608413499707572</v>
      </c>
      <c r="O1226" s="124">
        <v>0.31162936216295017</v>
      </c>
      <c r="P1226" s="124">
        <v>0.43649778117831567</v>
      </c>
      <c r="Q1226" s="124">
        <v>-1.1269455623969993</v>
      </c>
      <c r="R1226" s="124">
        <v>-0.28793444282816844</v>
      </c>
      <c r="S1226" s="124">
        <v>-0.63306494038294281</v>
      </c>
      <c r="T1226" s="124">
        <v>-1.1581964086846841</v>
      </c>
      <c r="U1226" s="124">
        <v>0.88723222026107029</v>
      </c>
      <c r="V1226" s="124">
        <v>-1.6756993668886078</v>
      </c>
      <c r="W1226" s="46">
        <v>0.56049936536113809</v>
      </c>
    </row>
    <row r="1227" spans="1:23" ht="19">
      <c r="A1227" s="91">
        <v>225</v>
      </c>
      <c r="B1227" s="124">
        <v>0.76608929328628639</v>
      </c>
      <c r="C1227" s="124">
        <v>0.97167239992632082</v>
      </c>
      <c r="D1227" s="124">
        <v>0.23086540568429537</v>
      </c>
      <c r="E1227" s="124">
        <v>0.80249971162373179</v>
      </c>
      <c r="F1227" s="124">
        <v>0.21892548641011933</v>
      </c>
      <c r="G1227" s="124">
        <v>0.87384619270528674</v>
      </c>
      <c r="H1227" s="124">
        <v>0.82563760489932747</v>
      </c>
      <c r="I1227" s="124">
        <v>0.43370514216564326</v>
      </c>
      <c r="J1227" s="124">
        <v>0.18522682964769754</v>
      </c>
      <c r="K1227" s="54">
        <v>0.48642813056619238</v>
      </c>
      <c r="M1227" s="47">
        <v>225</v>
      </c>
      <c r="N1227" s="124" cm="1">
        <f t="array" ref="N1227:W1227">(TRANSPOSE(MMULT(幕後結果!$AB$37:$AK$46, TRANSPOSE(N226:W226))))</f>
        <v>-1.1244170790026173</v>
      </c>
      <c r="O1227" s="124">
        <v>1.5697531255577086</v>
      </c>
      <c r="P1227" s="124">
        <v>4.7300760971338229E-2</v>
      </c>
      <c r="Q1227" s="124">
        <v>-0.72851243022052403</v>
      </c>
      <c r="R1227" s="124">
        <v>-0.14947241494435004</v>
      </c>
      <c r="S1227" s="124">
        <v>0.30486409749550336</v>
      </c>
      <c r="T1227" s="124">
        <v>-0.14854488954385756</v>
      </c>
      <c r="U1227" s="124">
        <v>0.25052060905558171</v>
      </c>
      <c r="V1227" s="124">
        <v>-0.794351705990889</v>
      </c>
      <c r="W1227" s="46">
        <v>1.655575344321307</v>
      </c>
    </row>
    <row r="1228" spans="1:23" ht="19">
      <c r="A1228" s="91">
        <v>226</v>
      </c>
      <c r="B1228" s="124">
        <v>1.2561375355082616E-2</v>
      </c>
      <c r="C1228" s="124">
        <v>0.43367360707034885</v>
      </c>
      <c r="D1228" s="124">
        <v>2.037448752247828E-2</v>
      </c>
      <c r="E1228" s="124">
        <v>0.85335226181998847</v>
      </c>
      <c r="F1228" s="124">
        <v>5.2067463258167024E-2</v>
      </c>
      <c r="G1228" s="124">
        <v>0.89787596051096985</v>
      </c>
      <c r="H1228" s="124">
        <v>0.32643124651310695</v>
      </c>
      <c r="I1228" s="124">
        <v>0.64186556171686382</v>
      </c>
      <c r="J1228" s="124">
        <v>0.22517260736949885</v>
      </c>
      <c r="K1228" s="54">
        <v>0.4734468762067956</v>
      </c>
      <c r="M1228" s="47">
        <v>226</v>
      </c>
      <c r="N1228" s="124" cm="1">
        <f t="array" ref="N1228:W1228">(TRANSPOSE(MMULT(幕後結果!$AB$37:$AK$46, TRANSPOSE(N227:W227))))</f>
        <v>7.534644957535945E-2</v>
      </c>
      <c r="O1228" s="124">
        <v>-1.4636026024777891</v>
      </c>
      <c r="P1228" s="124">
        <v>-0.87995335489317394</v>
      </c>
      <c r="Q1228" s="124">
        <v>-1.0184083100739776</v>
      </c>
      <c r="R1228" s="124">
        <v>-1.4604016944335847</v>
      </c>
      <c r="S1228" s="124">
        <v>0.10034727691488063</v>
      </c>
      <c r="T1228" s="124">
        <v>-0.13764554163359921</v>
      </c>
      <c r="U1228" s="124">
        <v>-1.3950801858283153</v>
      </c>
      <c r="V1228" s="124">
        <v>-0.14155740585676246</v>
      </c>
      <c r="W1228" s="46">
        <v>-0.46938115298125338</v>
      </c>
    </row>
    <row r="1229" spans="1:23" ht="19">
      <c r="A1229" s="91">
        <v>227</v>
      </c>
      <c r="B1229" s="124">
        <v>0.68976006272587087</v>
      </c>
      <c r="C1229" s="124">
        <v>0.90725313077139225</v>
      </c>
      <c r="D1229" s="124">
        <v>0.58557102978971853</v>
      </c>
      <c r="E1229" s="124">
        <v>0.98647246287884816</v>
      </c>
      <c r="F1229" s="124">
        <v>0.14822120141260009</v>
      </c>
      <c r="G1229" s="124">
        <v>2.3921003766558702E-2</v>
      </c>
      <c r="H1229" s="124">
        <v>0.47098977830898026</v>
      </c>
      <c r="I1229" s="124">
        <v>0.20099527207455092</v>
      </c>
      <c r="J1229" s="124">
        <v>0.96750242976877998</v>
      </c>
      <c r="K1229" s="54">
        <v>0.67458033182859922</v>
      </c>
      <c r="M1229" s="47">
        <v>227</v>
      </c>
      <c r="N1229" s="124" cm="1">
        <f t="array" ref="N1229:W1229">(TRANSPOSE(MMULT(幕後結果!$AB$37:$AK$46, TRANSPOSE(N228:W228))))</f>
        <v>3.3879494660689201E-2</v>
      </c>
      <c r="O1229" s="124">
        <v>-0.16582047226832378</v>
      </c>
      <c r="P1229" s="124">
        <v>1.3887206312356712</v>
      </c>
      <c r="Q1229" s="124">
        <v>0.21787044642153724</v>
      </c>
      <c r="R1229" s="124">
        <v>-1.0780776293969696</v>
      </c>
      <c r="S1229" s="124">
        <v>-0.29491786763217459</v>
      </c>
      <c r="T1229" s="124">
        <v>0.77557167204281496</v>
      </c>
      <c r="U1229" s="124">
        <v>0.61686038760759854</v>
      </c>
      <c r="V1229" s="124">
        <v>-0.4971026475201058</v>
      </c>
      <c r="W1229" s="46">
        <v>-0.19568393100547476</v>
      </c>
    </row>
    <row r="1230" spans="1:23" ht="19">
      <c r="A1230" s="91">
        <v>228</v>
      </c>
      <c r="B1230" s="124">
        <v>9.1350204569121907E-2</v>
      </c>
      <c r="C1230" s="124">
        <v>1.3418440496185458E-2</v>
      </c>
      <c r="D1230" s="124">
        <v>0.12151654678081392</v>
      </c>
      <c r="E1230" s="124">
        <v>0.99640726008912051</v>
      </c>
      <c r="F1230" s="124">
        <v>0.76667025790595211</v>
      </c>
      <c r="G1230" s="124">
        <v>0.21950599070086185</v>
      </c>
      <c r="H1230" s="124">
        <v>0.36367726988778659</v>
      </c>
      <c r="I1230" s="124">
        <v>0.2467883355995466</v>
      </c>
      <c r="J1230" s="124">
        <v>4.197375946123616E-2</v>
      </c>
      <c r="K1230" s="54">
        <v>7.3154916233229006E-2</v>
      </c>
      <c r="M1230" s="47">
        <v>228</v>
      </c>
      <c r="N1230" s="124" cm="1">
        <f t="array" ref="N1230:W1230">(TRANSPOSE(MMULT(幕後結果!$AB$37:$AK$46, TRANSPOSE(N229:W229))))</f>
        <v>-2.9762436180982719</v>
      </c>
      <c r="O1230" s="124">
        <v>-0.49005968296888802</v>
      </c>
      <c r="P1230" s="124">
        <v>-2.1293653206538226</v>
      </c>
      <c r="Q1230" s="124">
        <v>-0.74726283693406881</v>
      </c>
      <c r="R1230" s="124">
        <v>-1.7612171199786757</v>
      </c>
      <c r="S1230" s="124">
        <v>-0.55383215528205432</v>
      </c>
      <c r="T1230" s="124">
        <v>0.3813061379078978</v>
      </c>
      <c r="U1230" s="124">
        <v>-1.1957866976554699</v>
      </c>
      <c r="V1230" s="124">
        <v>-1.4293635745575952</v>
      </c>
      <c r="W1230" s="46">
        <v>-0.93628741097117263</v>
      </c>
    </row>
    <row r="1231" spans="1:23" ht="19">
      <c r="A1231" s="91">
        <v>229</v>
      </c>
      <c r="B1231" s="124">
        <v>0.65719684047991778</v>
      </c>
      <c r="C1231" s="124">
        <v>0.63273426979774317</v>
      </c>
      <c r="D1231" s="124">
        <v>0.23221049864082732</v>
      </c>
      <c r="E1231" s="124">
        <v>0.28087364491235234</v>
      </c>
      <c r="F1231" s="124">
        <v>0.35477508782679212</v>
      </c>
      <c r="G1231" s="124">
        <v>0.36072980490497986</v>
      </c>
      <c r="H1231" s="124">
        <v>0.87282063884084615</v>
      </c>
      <c r="I1231" s="124">
        <v>0.59836510370524421</v>
      </c>
      <c r="J1231" s="124">
        <v>0.38119354434168828</v>
      </c>
      <c r="K1231" s="54">
        <v>0.16849753306987703</v>
      </c>
      <c r="M1231" s="47">
        <v>229</v>
      </c>
      <c r="N1231" s="124" cm="1">
        <f t="array" ref="N1231:W1231">(TRANSPOSE(MMULT(幕後結果!$AB$37:$AK$46, TRANSPOSE(N230:W230))))</f>
        <v>0.59920575195277515</v>
      </c>
      <c r="O1231" s="124">
        <v>0.72059942652700171</v>
      </c>
      <c r="P1231" s="124">
        <v>5.2175378332896594E-2</v>
      </c>
      <c r="Q1231" s="124">
        <v>0.34961416285480096</v>
      </c>
      <c r="R1231" s="124">
        <v>0.48874945226428756</v>
      </c>
      <c r="S1231" s="124">
        <v>1.8769926141401236</v>
      </c>
      <c r="T1231" s="124">
        <v>0.87666128600975801</v>
      </c>
      <c r="U1231" s="124">
        <v>-0.68291968158325578</v>
      </c>
      <c r="V1231" s="124">
        <v>1.7411452947024739</v>
      </c>
      <c r="W1231" s="46">
        <v>-0.18105868455608159</v>
      </c>
    </row>
    <row r="1232" spans="1:23" ht="19">
      <c r="A1232" s="91">
        <v>230</v>
      </c>
      <c r="B1232" s="124">
        <v>3.748774041318792E-2</v>
      </c>
      <c r="C1232" s="124">
        <v>0.20447814148631771</v>
      </c>
      <c r="D1232" s="124">
        <v>3.9315287427493573E-2</v>
      </c>
      <c r="E1232" s="124">
        <v>0.47027031966288213</v>
      </c>
      <c r="F1232" s="124">
        <v>0.18720537218840927</v>
      </c>
      <c r="G1232" s="124">
        <v>0.92450814124307756</v>
      </c>
      <c r="H1232" s="124">
        <v>0.53270656969775687</v>
      </c>
      <c r="I1232" s="124">
        <v>0.86694078737683955</v>
      </c>
      <c r="J1232" s="124">
        <v>9.467540496224669E-2</v>
      </c>
      <c r="K1232" s="54">
        <v>0.62088933918790401</v>
      </c>
      <c r="M1232" s="47">
        <v>230</v>
      </c>
      <c r="N1232" s="124" cm="1">
        <f t="array" ref="N1232:W1232">(TRANSPOSE(MMULT(幕後結果!$AB$37:$AK$46, TRANSPOSE(N231:W231))))</f>
        <v>-2.6689721445575538E-2</v>
      </c>
      <c r="O1232" s="124">
        <v>2.6373076027827844</v>
      </c>
      <c r="P1232" s="124">
        <v>9.0512734929288352E-2</v>
      </c>
      <c r="Q1232" s="124">
        <v>-0.8869114167361235</v>
      </c>
      <c r="R1232" s="124">
        <v>-9.8167331767534838E-2</v>
      </c>
      <c r="S1232" s="124">
        <v>0.67270323739958238</v>
      </c>
      <c r="T1232" s="124">
        <v>1.433161379801781</v>
      </c>
      <c r="U1232" s="124">
        <v>2.1580273568339399</v>
      </c>
      <c r="V1232" s="124">
        <v>-0.2215903772784866</v>
      </c>
      <c r="W1232" s="46">
        <v>2.3499365143288422</v>
      </c>
    </row>
    <row r="1233" spans="1:23" ht="19">
      <c r="A1233" s="91">
        <v>231</v>
      </c>
      <c r="B1233" s="124">
        <v>0.39618235765433285</v>
      </c>
      <c r="C1233" s="124">
        <v>0.74034116066492484</v>
      </c>
      <c r="D1233" s="124">
        <v>0.37979267251837534</v>
      </c>
      <c r="E1233" s="124">
        <v>0.61913131017117817</v>
      </c>
      <c r="F1233" s="124">
        <v>0.30768801097313148</v>
      </c>
      <c r="G1233" s="124">
        <v>0.64950694957795396</v>
      </c>
      <c r="H1233" s="124">
        <v>0.56131031564835876</v>
      </c>
      <c r="I1233" s="124">
        <v>0.97022161902441639</v>
      </c>
      <c r="J1233" s="124">
        <v>0.35301551456447022</v>
      </c>
      <c r="K1233" s="54">
        <v>0.63452721167981241</v>
      </c>
      <c r="M1233" s="47">
        <v>231</v>
      </c>
      <c r="N1233" s="124" cm="1">
        <f t="array" ref="N1233:W1233">(TRANSPOSE(MMULT(幕後結果!$AB$37:$AK$46, TRANSPOSE(N232:W232))))</f>
        <v>1.1213998739901245</v>
      </c>
      <c r="O1233" s="124">
        <v>0.70236851041430215</v>
      </c>
      <c r="P1233" s="124">
        <v>-1.3880927738065225</v>
      </c>
      <c r="Q1233" s="124">
        <v>-0.18538349762144946</v>
      </c>
      <c r="R1233" s="124">
        <v>-0.19854375562248727</v>
      </c>
      <c r="S1233" s="124">
        <v>0.83745884334681131</v>
      </c>
      <c r="T1233" s="124">
        <v>0.7856632862393329</v>
      </c>
      <c r="U1233" s="124">
        <v>0.13111340452707904</v>
      </c>
      <c r="V1233" s="124">
        <v>1.6545368256857245</v>
      </c>
      <c r="W1233" s="46">
        <v>0.19243224352550373</v>
      </c>
    </row>
    <row r="1234" spans="1:23" ht="19">
      <c r="A1234" s="91">
        <v>232</v>
      </c>
      <c r="B1234" s="124">
        <v>0.71892796484372901</v>
      </c>
      <c r="C1234" s="124">
        <v>0.9616322562709978</v>
      </c>
      <c r="D1234" s="124">
        <v>0.33344555478821181</v>
      </c>
      <c r="E1234" s="124">
        <v>0.1053419312650663</v>
      </c>
      <c r="F1234" s="124">
        <v>0.49178154050092204</v>
      </c>
      <c r="G1234" s="124">
        <v>0.99154002327654434</v>
      </c>
      <c r="H1234" s="124">
        <v>0.21354619083726978</v>
      </c>
      <c r="I1234" s="124">
        <v>0.65105598735786696</v>
      </c>
      <c r="J1234" s="124">
        <v>0.49802632507955003</v>
      </c>
      <c r="K1234" s="54">
        <v>0.91784164402505697</v>
      </c>
      <c r="M1234" s="47">
        <v>232</v>
      </c>
      <c r="N1234" s="124" cm="1">
        <f t="array" ref="N1234:W1234">(TRANSPOSE(MMULT(幕後結果!$AB$37:$AK$46, TRANSPOSE(N233:W233))))</f>
        <v>-1.291620020358043</v>
      </c>
      <c r="O1234" s="124">
        <v>-2.2799468334125503</v>
      </c>
      <c r="P1234" s="124">
        <v>-0.38307475730692597</v>
      </c>
      <c r="Q1234" s="124">
        <v>-0.61923257879629412</v>
      </c>
      <c r="R1234" s="124">
        <v>-0.39725841724654509</v>
      </c>
      <c r="S1234" s="124">
        <v>-0.51779910943032392</v>
      </c>
      <c r="T1234" s="124">
        <v>-1.6840769249953604</v>
      </c>
      <c r="U1234" s="124">
        <v>-0.7147120696444047</v>
      </c>
      <c r="V1234" s="124">
        <v>6.9564668264485596E-2</v>
      </c>
      <c r="W1234" s="46">
        <v>-1.3067061551834642</v>
      </c>
    </row>
    <row r="1235" spans="1:23" ht="19">
      <c r="A1235" s="91">
        <v>233</v>
      </c>
      <c r="B1235" s="124">
        <v>0.52031535261472373</v>
      </c>
      <c r="C1235" s="124">
        <v>0.24142116386641321</v>
      </c>
      <c r="D1235" s="124">
        <v>0.59472657267971263</v>
      </c>
      <c r="E1235" s="124">
        <v>0.3119951109882424</v>
      </c>
      <c r="F1235" s="124">
        <v>0.9398670504861808</v>
      </c>
      <c r="G1235" s="124">
        <v>0.66450018300763736</v>
      </c>
      <c r="H1235" s="124">
        <v>0.27532081693574595</v>
      </c>
      <c r="I1235" s="124">
        <v>0.21231633734142008</v>
      </c>
      <c r="J1235" s="124">
        <v>0.12748924085635349</v>
      </c>
      <c r="K1235" s="54">
        <v>0.82657799009595667</v>
      </c>
      <c r="M1235" s="47">
        <v>233</v>
      </c>
      <c r="N1235" s="124" cm="1">
        <f t="array" ref="N1235:W1235">(TRANSPOSE(MMULT(幕後結果!$AB$37:$AK$46, TRANSPOSE(N234:W234))))</f>
        <v>0.39931165794049805</v>
      </c>
      <c r="O1235" s="124">
        <v>-0.80880347780608719</v>
      </c>
      <c r="P1235" s="124">
        <v>-4.971805422137443E-2</v>
      </c>
      <c r="Q1235" s="124">
        <v>-0.26097302918900123</v>
      </c>
      <c r="R1235" s="124">
        <v>-1.1861918064953003</v>
      </c>
      <c r="S1235" s="124">
        <v>-0.92878174890250376</v>
      </c>
      <c r="T1235" s="124">
        <v>8.2338446960218137E-3</v>
      </c>
      <c r="U1235" s="124">
        <v>-0.55963087893724306</v>
      </c>
      <c r="V1235" s="124">
        <v>0.25494609406911262</v>
      </c>
      <c r="W1235" s="46">
        <v>0.69405408781618139</v>
      </c>
    </row>
    <row r="1236" spans="1:23" ht="19">
      <c r="A1236" s="91">
        <v>234</v>
      </c>
      <c r="B1236" s="124">
        <v>0.79413163618458715</v>
      </c>
      <c r="C1236" s="124">
        <v>0.21857990303803865</v>
      </c>
      <c r="D1236" s="124">
        <v>0.45202494624281297</v>
      </c>
      <c r="E1236" s="124">
        <v>0.20375291139085716</v>
      </c>
      <c r="F1236" s="124">
        <v>0.41102900147482657</v>
      </c>
      <c r="G1236" s="124">
        <v>0.64757519969867494</v>
      </c>
      <c r="H1236" s="124">
        <v>0.55959419847495728</v>
      </c>
      <c r="I1236" s="124">
        <v>0.23214309245469833</v>
      </c>
      <c r="J1236" s="124">
        <v>0.29117212115248825</v>
      </c>
      <c r="K1236" s="54">
        <v>0.42060116108704104</v>
      </c>
      <c r="M1236" s="47">
        <v>234</v>
      </c>
      <c r="N1236" s="124" cm="1">
        <f t="array" ref="N1236:W1236">(TRANSPOSE(MMULT(幕後結果!$AB$37:$AK$46, TRANSPOSE(N235:W235))))</f>
        <v>2.0741865514346651</v>
      </c>
      <c r="O1236" s="124">
        <v>1.7196353728666944</v>
      </c>
      <c r="P1236" s="124">
        <v>1.2562453065970456</v>
      </c>
      <c r="Q1236" s="124">
        <v>2.4894291924498098</v>
      </c>
      <c r="R1236" s="124">
        <v>-0.69974544821422247</v>
      </c>
      <c r="S1236" s="124">
        <v>0.68977507816467454</v>
      </c>
      <c r="T1236" s="124">
        <v>0.83492926388803956</v>
      </c>
      <c r="U1236" s="124">
        <v>2.574975656992605</v>
      </c>
      <c r="V1236" s="124">
        <v>0.56358566031316237</v>
      </c>
      <c r="W1236" s="46">
        <v>0.36394785890497572</v>
      </c>
    </row>
    <row r="1237" spans="1:23" ht="19">
      <c r="A1237" s="91">
        <v>235</v>
      </c>
      <c r="B1237" s="124">
        <v>0.2749809034025168</v>
      </c>
      <c r="C1237" s="124">
        <v>0.31616026043430812</v>
      </c>
      <c r="D1237" s="124">
        <v>5.7243304383277405E-2</v>
      </c>
      <c r="E1237" s="124">
        <v>0.19048951262645275</v>
      </c>
      <c r="F1237" s="124">
        <v>0.8632703289201924</v>
      </c>
      <c r="G1237" s="124">
        <v>0.98400446077925641</v>
      </c>
      <c r="H1237" s="124">
        <v>4.1341200960930857E-2</v>
      </c>
      <c r="I1237" s="124">
        <v>0.29870406621686407</v>
      </c>
      <c r="J1237" s="124">
        <v>0.87747330552408243</v>
      </c>
      <c r="K1237" s="54">
        <v>0.83371913625641403</v>
      </c>
      <c r="M1237" s="47">
        <v>235</v>
      </c>
      <c r="N1237" s="124" cm="1">
        <f t="array" ref="N1237:W1237">(TRANSPOSE(MMULT(幕後結果!$AB$37:$AK$46, TRANSPOSE(N236:W236))))</f>
        <v>0.98374747320887312</v>
      </c>
      <c r="O1237" s="124">
        <v>-2.262657206267622</v>
      </c>
      <c r="P1237" s="124">
        <v>-1.4292961380219182</v>
      </c>
      <c r="Q1237" s="124">
        <v>0.54309643448339817</v>
      </c>
      <c r="R1237" s="124">
        <v>1.1589644205284384</v>
      </c>
      <c r="S1237" s="124">
        <v>0.51847893885427088</v>
      </c>
      <c r="T1237" s="124">
        <v>0.76466562220712508</v>
      </c>
      <c r="U1237" s="124">
        <v>-0.11027613516354862</v>
      </c>
      <c r="V1237" s="124">
        <v>-1.5274578164330135</v>
      </c>
      <c r="W1237" s="46">
        <v>0.84286572365101975</v>
      </c>
    </row>
    <row r="1238" spans="1:23" ht="19">
      <c r="A1238" s="91">
        <v>236</v>
      </c>
      <c r="B1238" s="124">
        <v>0.72627667339554725</v>
      </c>
      <c r="C1238" s="124">
        <v>0.20302820334258564</v>
      </c>
      <c r="D1238" s="124">
        <v>0.16465230623370086</v>
      </c>
      <c r="E1238" s="124">
        <v>0.26708137291772949</v>
      </c>
      <c r="F1238" s="124">
        <v>0.3530015070343433</v>
      </c>
      <c r="G1238" s="124">
        <v>0.5484448051689903</v>
      </c>
      <c r="H1238" s="124">
        <v>0.59232176880357446</v>
      </c>
      <c r="I1238" s="124">
        <v>2.8644256408767221E-2</v>
      </c>
      <c r="J1238" s="124">
        <v>0.76188885716035926</v>
      </c>
      <c r="K1238" s="54">
        <v>0.8589698078316188</v>
      </c>
      <c r="M1238" s="47">
        <v>236</v>
      </c>
      <c r="N1238" s="124" cm="1">
        <f t="array" ref="N1238:W1238">(TRANSPOSE(MMULT(幕後結果!$AB$37:$AK$46, TRANSPOSE(N237:W237))))</f>
        <v>0.35545265518310487</v>
      </c>
      <c r="O1238" s="124">
        <v>-0.39196212100436528</v>
      </c>
      <c r="P1238" s="124">
        <v>-0.23594014046335984</v>
      </c>
      <c r="Q1238" s="124">
        <v>0.4044077753271581</v>
      </c>
      <c r="R1238" s="124">
        <v>1.707061464984289</v>
      </c>
      <c r="S1238" s="124">
        <v>0.90477873710820833</v>
      </c>
      <c r="T1238" s="124">
        <v>0.54395254086093614</v>
      </c>
      <c r="U1238" s="124">
        <v>1.2334245857666564</v>
      </c>
      <c r="V1238" s="124">
        <v>-0.24673110916226507</v>
      </c>
      <c r="W1238" s="46">
        <v>0.35019422896254093</v>
      </c>
    </row>
    <row r="1239" spans="1:23" ht="19">
      <c r="A1239" s="91">
        <v>237</v>
      </c>
      <c r="B1239" s="124">
        <v>0.76402965182940696</v>
      </c>
      <c r="C1239" s="124">
        <v>0.17608557930178814</v>
      </c>
      <c r="D1239" s="124">
        <v>0.78524943937109937</v>
      </c>
      <c r="E1239" s="124">
        <v>0.38282199885684243</v>
      </c>
      <c r="F1239" s="124">
        <v>0.50336254529219482</v>
      </c>
      <c r="G1239" s="124">
        <v>0.58307839022236863</v>
      </c>
      <c r="H1239" s="124">
        <v>0.41731442779429817</v>
      </c>
      <c r="I1239" s="124">
        <v>0.35853399466234004</v>
      </c>
      <c r="J1239" s="124">
        <v>5.9251258900300474E-2</v>
      </c>
      <c r="K1239" s="54">
        <v>0.99297413809731161</v>
      </c>
      <c r="M1239" s="47">
        <v>237</v>
      </c>
      <c r="N1239" s="124" cm="1">
        <f t="array" ref="N1239:W1239">(TRANSPOSE(MMULT(幕後結果!$AB$37:$AK$46, TRANSPOSE(N238:W238))))</f>
        <v>0.72918409556797481</v>
      </c>
      <c r="O1239" s="124">
        <v>-1.170658322504309</v>
      </c>
      <c r="P1239" s="124">
        <v>-1.5434398305010102</v>
      </c>
      <c r="Q1239" s="124">
        <v>-1.2647102342008099</v>
      </c>
      <c r="R1239" s="124">
        <v>-0.49805181158995621</v>
      </c>
      <c r="S1239" s="124">
        <v>-0.96378218175911679</v>
      </c>
      <c r="T1239" s="124">
        <v>-1.2764486418395913</v>
      </c>
      <c r="U1239" s="124">
        <v>0.69271456253524022</v>
      </c>
      <c r="V1239" s="124">
        <v>0.62879025170927771</v>
      </c>
      <c r="W1239" s="46">
        <v>-5.6665464724173541E-3</v>
      </c>
    </row>
    <row r="1240" spans="1:23" ht="19">
      <c r="A1240" s="91">
        <v>238</v>
      </c>
      <c r="B1240" s="124">
        <v>0.43552950189502448</v>
      </c>
      <c r="C1240" s="124">
        <v>0.61540192301438523</v>
      </c>
      <c r="D1240" s="124">
        <v>0.92974441593381485</v>
      </c>
      <c r="E1240" s="124">
        <v>0.55301638070082215</v>
      </c>
      <c r="F1240" s="124">
        <v>0.9089953053518729</v>
      </c>
      <c r="G1240" s="124">
        <v>0.9189897463324026</v>
      </c>
      <c r="H1240" s="124">
        <v>0.22594998432670788</v>
      </c>
      <c r="I1240" s="124">
        <v>0.39484564264767052</v>
      </c>
      <c r="J1240" s="124">
        <v>0.75200033722001058</v>
      </c>
      <c r="K1240" s="54">
        <v>0.30684037595309821</v>
      </c>
      <c r="M1240" s="47">
        <v>238</v>
      </c>
      <c r="N1240" s="124" cm="1">
        <f t="array" ref="N1240:W1240">(TRANSPOSE(MMULT(幕後結果!$AB$37:$AK$46, TRANSPOSE(N239:W239))))</f>
        <v>-0.97231103120293405</v>
      </c>
      <c r="O1240" s="124">
        <v>-1.4674278117934205</v>
      </c>
      <c r="P1240" s="124">
        <v>-0.9519495721389184</v>
      </c>
      <c r="Q1240" s="124">
        <v>-0.84341143915429362</v>
      </c>
      <c r="R1240" s="124">
        <v>-1.5438322995539513</v>
      </c>
      <c r="S1240" s="124">
        <v>-0.86995870952383625</v>
      </c>
      <c r="T1240" s="124">
        <v>0.25087085705189915</v>
      </c>
      <c r="U1240" s="124">
        <v>-1.4472008373569514</v>
      </c>
      <c r="V1240" s="124">
        <v>-0.43865011809388071</v>
      </c>
      <c r="W1240" s="46">
        <v>-1.9173180088785009</v>
      </c>
    </row>
    <row r="1241" spans="1:23" ht="19">
      <c r="A1241" s="91">
        <v>239</v>
      </c>
      <c r="B1241" s="124">
        <v>0.12021856552280741</v>
      </c>
      <c r="C1241" s="124">
        <v>0.33083695910421529</v>
      </c>
      <c r="D1241" s="124">
        <v>0.78252242396593763</v>
      </c>
      <c r="E1241" s="124">
        <v>9.4009794604394292E-2</v>
      </c>
      <c r="F1241" s="124">
        <v>0.81690959511576455</v>
      </c>
      <c r="G1241" s="124">
        <v>0.39851971394448027</v>
      </c>
      <c r="H1241" s="124">
        <v>0.74083889070513709</v>
      </c>
      <c r="I1241" s="124">
        <v>0.16712705051905097</v>
      </c>
      <c r="J1241" s="124">
        <v>0.34743713331781878</v>
      </c>
      <c r="K1241" s="54">
        <v>8.2579803247815553E-2</v>
      </c>
      <c r="M1241" s="47">
        <v>239</v>
      </c>
      <c r="N1241" s="124" cm="1">
        <f t="array" ref="N1241:W1241">(TRANSPOSE(MMULT(幕後結果!$AB$37:$AK$46, TRANSPOSE(N240:W240))))</f>
        <v>-0.7423830885073166</v>
      </c>
      <c r="O1241" s="124">
        <v>-3.6389061760162114E-2</v>
      </c>
      <c r="P1241" s="124">
        <v>1.684113460206818</v>
      </c>
      <c r="Q1241" s="124">
        <v>1.4488606670023496</v>
      </c>
      <c r="R1241" s="124">
        <v>0.57718833439833495</v>
      </c>
      <c r="S1241" s="124">
        <v>-0.43187292954536094</v>
      </c>
      <c r="T1241" s="124">
        <v>0.60223047977130528</v>
      </c>
      <c r="U1241" s="124">
        <v>-0.14427570563231798</v>
      </c>
      <c r="V1241" s="124">
        <v>-2.5126782161119268</v>
      </c>
      <c r="W1241" s="46">
        <v>1.6563144455059935</v>
      </c>
    </row>
    <row r="1242" spans="1:23" ht="19">
      <c r="A1242" s="91">
        <v>240</v>
      </c>
      <c r="B1242" s="124">
        <v>9.4097770292952632E-2</v>
      </c>
      <c r="C1242" s="124">
        <v>0.55150062512801301</v>
      </c>
      <c r="D1242" s="124">
        <v>0.8929354237607845</v>
      </c>
      <c r="E1242" s="124">
        <v>0.50507127229883331</v>
      </c>
      <c r="F1242" s="124">
        <v>0.10349183912565585</v>
      </c>
      <c r="G1242" s="124">
        <v>0.94124860999678917</v>
      </c>
      <c r="H1242" s="124">
        <v>0.49645510057559972</v>
      </c>
      <c r="I1242" s="124">
        <v>0.47872663660751424</v>
      </c>
      <c r="J1242" s="124">
        <v>0.53323368870815768</v>
      </c>
      <c r="K1242" s="54">
        <v>0.99281587072470479</v>
      </c>
      <c r="M1242" s="47">
        <v>240</v>
      </c>
      <c r="N1242" s="124" cm="1">
        <f t="array" ref="N1242:W1242">(TRANSPOSE(MMULT(幕後結果!$AB$37:$AK$46, TRANSPOSE(N241:W241))))</f>
        <v>-1.4824816496482582</v>
      </c>
      <c r="O1242" s="124">
        <v>-1.1901113364645575</v>
      </c>
      <c r="P1242" s="124">
        <v>-0.18971351227210259</v>
      </c>
      <c r="Q1242" s="124">
        <v>-7.8382054412228841E-2</v>
      </c>
      <c r="R1242" s="124">
        <v>0.10455138013161312</v>
      </c>
      <c r="S1242" s="124">
        <v>1.3292707297137447</v>
      </c>
      <c r="T1242" s="124">
        <v>-1.1250162894305806</v>
      </c>
      <c r="U1242" s="124">
        <v>-7.5266957201048923E-3</v>
      </c>
      <c r="V1242" s="124">
        <v>0.69398161218897547</v>
      </c>
      <c r="W1242" s="46">
        <v>-0.18420032898717473</v>
      </c>
    </row>
    <row r="1243" spans="1:23" ht="19">
      <c r="A1243" s="91">
        <v>241</v>
      </c>
      <c r="B1243" s="124">
        <v>0.3522105829028388</v>
      </c>
      <c r="C1243" s="124">
        <v>0.23787016314506171</v>
      </c>
      <c r="D1243" s="124">
        <v>0.92882066570307642</v>
      </c>
      <c r="E1243" s="124">
        <v>0.59214231036032339</v>
      </c>
      <c r="F1243" s="124">
        <v>0.95934696218697324</v>
      </c>
      <c r="G1243" s="124">
        <v>0.29025097683597934</v>
      </c>
      <c r="H1243" s="124">
        <v>0.88853452739905947</v>
      </c>
      <c r="I1243" s="124">
        <v>0.38034637175459385</v>
      </c>
      <c r="J1243" s="124">
        <v>0.30323995327587361</v>
      </c>
      <c r="K1243" s="54">
        <v>0.38598353701555244</v>
      </c>
      <c r="M1243" s="47">
        <v>241</v>
      </c>
      <c r="N1243" s="124" cm="1">
        <f t="array" ref="N1243:W1243">(TRANSPOSE(MMULT(幕後結果!$AB$37:$AK$46, TRANSPOSE(N242:W242))))</f>
        <v>-0.7992753038658873</v>
      </c>
      <c r="O1243" s="124">
        <v>-1.1465850536809761</v>
      </c>
      <c r="P1243" s="124">
        <v>0.97861919157108035</v>
      </c>
      <c r="Q1243" s="124">
        <v>0.63631990159497576</v>
      </c>
      <c r="R1243" s="124">
        <v>-0.37663658432289893</v>
      </c>
      <c r="S1243" s="124">
        <v>-8.8829179865609814E-2</v>
      </c>
      <c r="T1243" s="124">
        <v>-0.82367276512444865</v>
      </c>
      <c r="U1243" s="124">
        <v>-1.644759779399108</v>
      </c>
      <c r="V1243" s="124">
        <v>1.0268914211933899</v>
      </c>
      <c r="W1243" s="46">
        <v>-2.9982826992742266</v>
      </c>
    </row>
    <row r="1244" spans="1:23" ht="19">
      <c r="A1244" s="91">
        <v>242</v>
      </c>
      <c r="B1244" s="124">
        <v>0.57444944747251414</v>
      </c>
      <c r="C1244" s="124">
        <v>0.4243803039879166</v>
      </c>
      <c r="D1244" s="124">
        <v>0.46778140783791988</v>
      </c>
      <c r="E1244" s="124">
        <v>2.7608804109444662E-2</v>
      </c>
      <c r="F1244" s="124">
        <v>0.54709079532959071</v>
      </c>
      <c r="G1244" s="124">
        <v>0.48824620694578957</v>
      </c>
      <c r="H1244" s="124">
        <v>0.74737590660456465</v>
      </c>
      <c r="I1244" s="124">
        <v>0.11031220258054697</v>
      </c>
      <c r="J1244" s="124">
        <v>0.13311231454797845</v>
      </c>
      <c r="K1244" s="54">
        <v>0.96342087373863117</v>
      </c>
      <c r="M1244" s="47">
        <v>242</v>
      </c>
      <c r="N1244" s="124" cm="1">
        <f t="array" ref="N1244:W1244">(TRANSPOSE(MMULT(幕後結果!$AB$37:$AK$46, TRANSPOSE(N243:W243))))</f>
        <v>0.71910882019163513</v>
      </c>
      <c r="O1244" s="124">
        <v>2.227419305033119</v>
      </c>
      <c r="P1244" s="124">
        <v>2.3887221891573533</v>
      </c>
      <c r="Q1244" s="124">
        <v>0.71773961814276199</v>
      </c>
      <c r="R1244" s="124">
        <v>-0.73004608189929121</v>
      </c>
      <c r="S1244" s="124">
        <v>1.1407023145722952</v>
      </c>
      <c r="T1244" s="124">
        <v>1.6032924541222537</v>
      </c>
      <c r="U1244" s="124">
        <v>2.3972798635562267</v>
      </c>
      <c r="V1244" s="124">
        <v>0.170225680820903</v>
      </c>
      <c r="W1244" s="46">
        <v>1.3366989397548334</v>
      </c>
    </row>
    <row r="1245" spans="1:23" ht="19">
      <c r="A1245" s="91">
        <v>243</v>
      </c>
      <c r="B1245" s="124">
        <v>0.70458534187977406</v>
      </c>
      <c r="C1245" s="124">
        <v>0.20483162414388256</v>
      </c>
      <c r="D1245" s="124">
        <v>0.72391864931487837</v>
      </c>
      <c r="E1245" s="124">
        <v>0.40183691517149023</v>
      </c>
      <c r="F1245" s="124">
        <v>2.98447079919133E-2</v>
      </c>
      <c r="G1245" s="124">
        <v>0.1705269482544467</v>
      </c>
      <c r="H1245" s="124">
        <v>0.58141481382517179</v>
      </c>
      <c r="I1245" s="124">
        <v>0.65928076283896009</v>
      </c>
      <c r="J1245" s="124">
        <v>8.0057861323147739E-2</v>
      </c>
      <c r="K1245" s="54">
        <v>0.31980069401713584</v>
      </c>
      <c r="M1245" s="47">
        <v>243</v>
      </c>
      <c r="N1245" s="124" cm="1">
        <f t="array" ref="N1245:W1245">(TRANSPOSE(MMULT(幕後結果!$AB$37:$AK$46, TRANSPOSE(N244:W244))))</f>
        <v>0.76938002064606958</v>
      </c>
      <c r="O1245" s="124">
        <v>-9.0457793921727953E-2</v>
      </c>
      <c r="P1245" s="124">
        <v>0.41723981334549193</v>
      </c>
      <c r="Q1245" s="124">
        <v>0.14059715921316737</v>
      </c>
      <c r="R1245" s="124">
        <v>-0.6951225973695464</v>
      </c>
      <c r="S1245" s="124">
        <v>-0.30670174808444589</v>
      </c>
      <c r="T1245" s="124">
        <v>0.56132596999504414</v>
      </c>
      <c r="U1245" s="124">
        <v>0.3505434068276661</v>
      </c>
      <c r="V1245" s="124">
        <v>4.6986208164130377E-2</v>
      </c>
      <c r="W1245" s="46">
        <v>1.2857804260917109</v>
      </c>
    </row>
    <row r="1246" spans="1:23" ht="19">
      <c r="A1246" s="91">
        <v>244</v>
      </c>
      <c r="B1246" s="124">
        <v>0.90626903325662944</v>
      </c>
      <c r="C1246" s="124">
        <v>0.44956652633938887</v>
      </c>
      <c r="D1246" s="124">
        <v>0.76316707401177775</v>
      </c>
      <c r="E1246" s="124">
        <v>0.97269571675005295</v>
      </c>
      <c r="F1246" s="124">
        <v>0.851609115379659</v>
      </c>
      <c r="G1246" s="124">
        <v>0.60291715067190643</v>
      </c>
      <c r="H1246" s="124">
        <v>0.26604396706463573</v>
      </c>
      <c r="I1246" s="124">
        <v>0.98198449045141056</v>
      </c>
      <c r="J1246" s="124">
        <v>0.71276053514908511</v>
      </c>
      <c r="K1246" s="54">
        <v>0.49932908883217175</v>
      </c>
      <c r="M1246" s="47">
        <v>244</v>
      </c>
      <c r="N1246" s="124" cm="1">
        <f t="array" ref="N1246:W1246">(TRANSPOSE(MMULT(幕後結果!$AB$37:$AK$46, TRANSPOSE(N245:W245))))</f>
        <v>0.90175612118535686</v>
      </c>
      <c r="O1246" s="124">
        <v>0.25069869593798139</v>
      </c>
      <c r="P1246" s="124">
        <v>0.94558392484743481</v>
      </c>
      <c r="Q1246" s="124">
        <v>0.28007992879361054</v>
      </c>
      <c r="R1246" s="124">
        <v>2.1377721822925855</v>
      </c>
      <c r="S1246" s="124">
        <v>1.0373005647060021</v>
      </c>
      <c r="T1246" s="124">
        <v>0.81519311041076215</v>
      </c>
      <c r="U1246" s="124">
        <v>-0.40063833964597428</v>
      </c>
      <c r="V1246" s="124">
        <v>0.89855192930913153</v>
      </c>
      <c r="W1246" s="46">
        <v>0.34403887201601208</v>
      </c>
    </row>
    <row r="1247" spans="1:23" ht="19">
      <c r="A1247" s="91">
        <v>245</v>
      </c>
      <c r="B1247" s="124">
        <v>0.84131467196436294</v>
      </c>
      <c r="C1247" s="124">
        <v>0.19081166336831035</v>
      </c>
      <c r="D1247" s="124">
        <v>0.38848159618125488</v>
      </c>
      <c r="E1247" s="124">
        <v>0.65960188743916248</v>
      </c>
      <c r="F1247" s="124">
        <v>0.36103123320923824</v>
      </c>
      <c r="G1247" s="124">
        <v>0.82491686841222456</v>
      </c>
      <c r="H1247" s="124">
        <v>0.11898715766174095</v>
      </c>
      <c r="I1247" s="124">
        <v>0.15850259098595654</v>
      </c>
      <c r="J1247" s="124">
        <v>8.8003777356841839E-2</v>
      </c>
      <c r="K1247" s="54">
        <v>0.40729239011321039</v>
      </c>
      <c r="M1247" s="47">
        <v>245</v>
      </c>
      <c r="N1247" s="124" cm="1">
        <f t="array" ref="N1247:W1247">(TRANSPOSE(MMULT(幕後結果!$AB$37:$AK$46, TRANSPOSE(N246:W246))))</f>
        <v>1.3634894990532096</v>
      </c>
      <c r="O1247" s="124">
        <v>-6.4547728674984886E-2</v>
      </c>
      <c r="P1247" s="124">
        <v>-1.5014933913406214</v>
      </c>
      <c r="Q1247" s="124">
        <v>-0.77847844032902802</v>
      </c>
      <c r="R1247" s="124">
        <v>-0.96160727980225758</v>
      </c>
      <c r="S1247" s="124">
        <v>-0.29935338468214917</v>
      </c>
      <c r="T1247" s="124">
        <v>1.7958799333341695</v>
      </c>
      <c r="U1247" s="124">
        <v>-1.5153935561584919</v>
      </c>
      <c r="V1247" s="124">
        <v>-0.19484877482475804</v>
      </c>
      <c r="W1247" s="46">
        <v>-0.61156304266567352</v>
      </c>
    </row>
    <row r="1248" spans="1:23" ht="19">
      <c r="A1248" s="91">
        <v>246</v>
      </c>
      <c r="B1248" s="124">
        <v>0.96134371860674062</v>
      </c>
      <c r="C1248" s="124">
        <v>0.78612412914214747</v>
      </c>
      <c r="D1248" s="124">
        <v>0.95534776437567936</v>
      </c>
      <c r="E1248" s="124">
        <v>4.8680618566709688E-2</v>
      </c>
      <c r="F1248" s="124">
        <v>0.95890910698899723</v>
      </c>
      <c r="G1248" s="124">
        <v>0.25800391887116136</v>
      </c>
      <c r="H1248" s="124">
        <v>0.61089481218020314</v>
      </c>
      <c r="I1248" s="124">
        <v>0.51119172875599572</v>
      </c>
      <c r="J1248" s="124">
        <v>0.48139582876596698</v>
      </c>
      <c r="K1248" s="54">
        <v>0.38891588410992806</v>
      </c>
      <c r="M1248" s="47">
        <v>246</v>
      </c>
      <c r="N1248" s="124" cm="1">
        <f t="array" ref="N1248:W1248">(TRANSPOSE(MMULT(幕後結果!$AB$37:$AK$46, TRANSPOSE(N247:W247))))</f>
        <v>-0.59080713161952492</v>
      </c>
      <c r="O1248" s="124">
        <v>-1.3532261403849022</v>
      </c>
      <c r="P1248" s="124">
        <v>-1.6211045727743334</v>
      </c>
      <c r="Q1248" s="124">
        <v>-0.3941149602658387</v>
      </c>
      <c r="R1248" s="124">
        <v>1.3059037249135819E-2</v>
      </c>
      <c r="S1248" s="124">
        <v>1.3575379628275517</v>
      </c>
      <c r="T1248" s="124">
        <v>-0.27699429541582393</v>
      </c>
      <c r="U1248" s="124">
        <v>0.62077432631535112</v>
      </c>
      <c r="V1248" s="124">
        <v>0.942392994124996</v>
      </c>
      <c r="W1248" s="46">
        <v>-0.22699154959829801</v>
      </c>
    </row>
    <row r="1249" spans="1:23" ht="19">
      <c r="A1249" s="91">
        <v>247</v>
      </c>
      <c r="B1249" s="124">
        <v>0.59888954770135583</v>
      </c>
      <c r="C1249" s="124">
        <v>0.12325655341300279</v>
      </c>
      <c r="D1249" s="124">
        <v>0.98459533730875126</v>
      </c>
      <c r="E1249" s="124">
        <v>0.95442034257134312</v>
      </c>
      <c r="F1249" s="124">
        <v>0.71749455355779013</v>
      </c>
      <c r="G1249" s="124">
        <v>0.82775260756973368</v>
      </c>
      <c r="H1249" s="124">
        <v>0.57546948195656444</v>
      </c>
      <c r="I1249" s="124">
        <v>0.11589854504266595</v>
      </c>
      <c r="J1249" s="124">
        <v>3.2012431413823483E-2</v>
      </c>
      <c r="K1249" s="54">
        <v>0.26413260962617269</v>
      </c>
      <c r="M1249" s="47">
        <v>247</v>
      </c>
      <c r="N1249" s="124" cm="1">
        <f t="array" ref="N1249:W1249">(TRANSPOSE(MMULT(幕後結果!$AB$37:$AK$46, TRANSPOSE(N248:W248))))</f>
        <v>0.48382607926556587</v>
      </c>
      <c r="O1249" s="124">
        <v>0.33766964598064531</v>
      </c>
      <c r="P1249" s="124">
        <v>-1.0267097165636645</v>
      </c>
      <c r="Q1249" s="124">
        <v>0.49428180875377903</v>
      </c>
      <c r="R1249" s="124">
        <v>-1.0693095413021141</v>
      </c>
      <c r="S1249" s="124">
        <v>0.72091022044981901</v>
      </c>
      <c r="T1249" s="124">
        <v>-1.2559935309059669</v>
      </c>
      <c r="U1249" s="124">
        <v>-1.2490811522323171</v>
      </c>
      <c r="V1249" s="124">
        <v>0.86779111733119874</v>
      </c>
      <c r="W1249" s="46">
        <v>-1.2174299440072771</v>
      </c>
    </row>
    <row r="1250" spans="1:23" ht="19">
      <c r="A1250" s="91">
        <v>248</v>
      </c>
      <c r="B1250" s="124">
        <v>0.90419042833463603</v>
      </c>
      <c r="C1250" s="124">
        <v>0.64511169696525728</v>
      </c>
      <c r="D1250" s="124">
        <v>0.21446837984760347</v>
      </c>
      <c r="E1250" s="124">
        <v>0.66605226871764245</v>
      </c>
      <c r="F1250" s="124">
        <v>0.95814823561496709</v>
      </c>
      <c r="G1250" s="124">
        <v>0.94258413171458888</v>
      </c>
      <c r="H1250" s="124">
        <v>0.97563049658415868</v>
      </c>
      <c r="I1250" s="124">
        <v>0.53423152194367818</v>
      </c>
      <c r="J1250" s="124">
        <v>0.35529697642134561</v>
      </c>
      <c r="K1250" s="54">
        <v>0.52456292290351114</v>
      </c>
      <c r="M1250" s="47">
        <v>248</v>
      </c>
      <c r="N1250" s="124" cm="1">
        <f t="array" ref="N1250:W1250">(TRANSPOSE(MMULT(幕後結果!$AB$37:$AK$46, TRANSPOSE(N249:W249))))</f>
        <v>2.2717902957975524</v>
      </c>
      <c r="O1250" s="124">
        <v>0.45984446458586614</v>
      </c>
      <c r="P1250" s="124">
        <v>-0.37834374519905312</v>
      </c>
      <c r="Q1250" s="124">
        <v>1.6938474967042365</v>
      </c>
      <c r="R1250" s="124">
        <v>-1.0539837767109719</v>
      </c>
      <c r="S1250" s="124">
        <v>2.6858777624436225</v>
      </c>
      <c r="T1250" s="124">
        <v>2.6786941439144281</v>
      </c>
      <c r="U1250" s="124">
        <v>0.31160814809820692</v>
      </c>
      <c r="V1250" s="124">
        <v>2.1132141063209784</v>
      </c>
      <c r="W1250" s="46">
        <v>-0.27245252686203603</v>
      </c>
    </row>
    <row r="1251" spans="1:23" ht="19">
      <c r="A1251" s="91">
        <v>249</v>
      </c>
      <c r="B1251" s="124">
        <v>0.20395452987156437</v>
      </c>
      <c r="C1251" s="124">
        <v>0.65564286609040456</v>
      </c>
      <c r="D1251" s="124">
        <v>0.20186813699849382</v>
      </c>
      <c r="E1251" s="124">
        <v>0.86037367563827227</v>
      </c>
      <c r="F1251" s="124">
        <v>0.92464316422725634</v>
      </c>
      <c r="G1251" s="124">
        <v>0.78860712234064012</v>
      </c>
      <c r="H1251" s="124">
        <v>0.35855381335064629</v>
      </c>
      <c r="I1251" s="124">
        <v>0.629587635636081</v>
      </c>
      <c r="J1251" s="124">
        <v>0.71040812323928137</v>
      </c>
      <c r="K1251" s="54">
        <v>0.75028527584709925</v>
      </c>
      <c r="M1251" s="47">
        <v>249</v>
      </c>
      <c r="N1251" s="124" cm="1">
        <f t="array" ref="N1251:W1251">(TRANSPOSE(MMULT(幕後結果!$AB$37:$AK$46, TRANSPOSE(N250:W250))))</f>
        <v>-0.93973234422852636</v>
      </c>
      <c r="O1251" s="124">
        <v>-0.82637770652882436</v>
      </c>
      <c r="P1251" s="124">
        <v>-1.4289144241634857</v>
      </c>
      <c r="Q1251" s="124">
        <v>-1.4065366272223616</v>
      </c>
      <c r="R1251" s="124">
        <v>-1.1507345447439918</v>
      </c>
      <c r="S1251" s="124">
        <v>1.2540726148197412</v>
      </c>
      <c r="T1251" s="124">
        <v>-2.1902220073840843</v>
      </c>
      <c r="U1251" s="124">
        <v>-1.625641136474878</v>
      </c>
      <c r="V1251" s="124">
        <v>0.82281317324575753</v>
      </c>
      <c r="W1251" s="46">
        <v>-1.0004548144954766</v>
      </c>
    </row>
    <row r="1252" spans="1:23" ht="19">
      <c r="A1252" s="91">
        <v>250</v>
      </c>
      <c r="B1252" s="124">
        <v>0.80048613127613089</v>
      </c>
      <c r="C1252" s="124">
        <v>0.38139980211782687</v>
      </c>
      <c r="D1252" s="124">
        <v>8.2809384014344456E-2</v>
      </c>
      <c r="E1252" s="124">
        <v>0.64624999068199451</v>
      </c>
      <c r="F1252" s="124">
        <v>0.66818615379700863</v>
      </c>
      <c r="G1252" s="124">
        <v>0.24288012360284084</v>
      </c>
      <c r="H1252" s="124">
        <v>0.68973303614818593</v>
      </c>
      <c r="I1252" s="124">
        <v>0.7103074928025841</v>
      </c>
      <c r="J1252" s="124">
        <v>0.37399107899488926</v>
      </c>
      <c r="K1252" s="54">
        <v>0.82220404923059953</v>
      </c>
      <c r="M1252" s="47">
        <v>250</v>
      </c>
      <c r="N1252" s="124" cm="1">
        <f t="array" ref="N1252:W1252">(TRANSPOSE(MMULT(幕後結果!$AB$37:$AK$46, TRANSPOSE(N251:W251))))</f>
        <v>-0.59279073567811869</v>
      </c>
      <c r="O1252" s="124">
        <v>1.436699067906368</v>
      </c>
      <c r="P1252" s="124">
        <v>-1.311006010331949</v>
      </c>
      <c r="Q1252" s="124">
        <v>-0.45230068323364553</v>
      </c>
      <c r="R1252" s="124">
        <v>2.0392250010946489</v>
      </c>
      <c r="S1252" s="124">
        <v>0.17103373938561889</v>
      </c>
      <c r="T1252" s="124">
        <v>0.52564498067042265</v>
      </c>
      <c r="U1252" s="124">
        <v>-0.50273086439673387</v>
      </c>
      <c r="V1252" s="124">
        <v>-1.3575771460375781</v>
      </c>
      <c r="W1252" s="46">
        <v>0.44190890818021755</v>
      </c>
    </row>
    <row r="1253" spans="1:23" ht="19">
      <c r="A1253" s="91">
        <v>251</v>
      </c>
      <c r="B1253" s="124">
        <v>0.20512292712243152</v>
      </c>
      <c r="C1253" s="124">
        <v>2.7700551572142018E-2</v>
      </c>
      <c r="D1253" s="124">
        <v>0.10137214410621564</v>
      </c>
      <c r="E1253" s="124">
        <v>0.80789577634563292</v>
      </c>
      <c r="F1253" s="124">
        <v>0.55701958869947976</v>
      </c>
      <c r="G1253" s="124">
        <v>0.78646492353235797</v>
      </c>
      <c r="H1253" s="124">
        <v>0.48172327728793762</v>
      </c>
      <c r="I1253" s="124">
        <v>0.55781258039229287</v>
      </c>
      <c r="J1253" s="124">
        <v>0.958537227666312</v>
      </c>
      <c r="K1253" s="54">
        <v>0.43964381469897051</v>
      </c>
      <c r="M1253" s="47">
        <v>251</v>
      </c>
      <c r="N1253" s="124" cm="1">
        <f t="array" ref="N1253:W1253">(TRANSPOSE(MMULT(幕後結果!$AB$37:$AK$46, TRANSPOSE(N252:W252))))</f>
        <v>0.95574469875020085</v>
      </c>
      <c r="O1253" s="124">
        <v>-4.4041639966335408E-2</v>
      </c>
      <c r="P1253" s="124">
        <v>-1.7854579887389763</v>
      </c>
      <c r="Q1253" s="124">
        <v>-0.33879536619371226</v>
      </c>
      <c r="R1253" s="124">
        <v>-0.4805331518238235</v>
      </c>
      <c r="S1253" s="124">
        <v>-4.5689695139839115E-2</v>
      </c>
      <c r="T1253" s="124">
        <v>-1.9165252940918696</v>
      </c>
      <c r="U1253" s="124">
        <v>-2.3483988247806453E-2</v>
      </c>
      <c r="V1253" s="124">
        <v>0.66364576182514035</v>
      </c>
      <c r="W1253" s="46">
        <v>-1.7060305177125716</v>
      </c>
    </row>
    <row r="1254" spans="1:23" ht="19">
      <c r="A1254" s="91">
        <v>252</v>
      </c>
      <c r="B1254" s="124">
        <v>0.41011457265002971</v>
      </c>
      <c r="C1254" s="124">
        <v>0.58968846183762302</v>
      </c>
      <c r="D1254" s="124">
        <v>0.64337653601663414</v>
      </c>
      <c r="E1254" s="124">
        <v>0.12108725815202104</v>
      </c>
      <c r="F1254" s="124">
        <v>0.82877263513063371</v>
      </c>
      <c r="G1254" s="124">
        <v>0.46300842471475012</v>
      </c>
      <c r="H1254" s="124">
        <v>0.80599269597913281</v>
      </c>
      <c r="I1254" s="124">
        <v>0.1802184798684574</v>
      </c>
      <c r="J1254" s="124">
        <v>0.17280571484660601</v>
      </c>
      <c r="K1254" s="54">
        <v>0.25419362192311978</v>
      </c>
      <c r="M1254" s="47">
        <v>252</v>
      </c>
      <c r="N1254" s="124" cm="1">
        <f t="array" ref="N1254:W1254">(TRANSPOSE(MMULT(幕後結果!$AB$37:$AK$46, TRANSPOSE(N253:W253))))</f>
        <v>-1.8959717613125551</v>
      </c>
      <c r="O1254" s="124">
        <v>0.8922734317684673</v>
      </c>
      <c r="P1254" s="124">
        <v>-0.77179975524999489</v>
      </c>
      <c r="Q1254" s="124">
        <v>0.92608728002540008</v>
      </c>
      <c r="R1254" s="124">
        <v>8.8721974916064344E-2</v>
      </c>
      <c r="S1254" s="124">
        <v>1.2944153795482194E-3</v>
      </c>
      <c r="T1254" s="124">
        <v>-0.34174738038116126</v>
      </c>
      <c r="U1254" s="124">
        <v>1.4074747945145758</v>
      </c>
      <c r="V1254" s="124">
        <v>0.30317609093807463</v>
      </c>
      <c r="W1254" s="46">
        <v>0.47893549060570179</v>
      </c>
    </row>
    <row r="1255" spans="1:23" ht="19">
      <c r="A1255" s="91">
        <v>253</v>
      </c>
      <c r="B1255" s="124">
        <v>0.58547054918677754</v>
      </c>
      <c r="C1255" s="124">
        <v>0.34778424667484598</v>
      </c>
      <c r="D1255" s="124">
        <v>0.80585970954982966</v>
      </c>
      <c r="E1255" s="124">
        <v>0.20447590389787784</v>
      </c>
      <c r="F1255" s="124">
        <v>0.26303017974238618</v>
      </c>
      <c r="G1255" s="124">
        <v>0.3950118574065471</v>
      </c>
      <c r="H1255" s="124">
        <v>0.74473421691500552</v>
      </c>
      <c r="I1255" s="124">
        <v>0.51393430885359082</v>
      </c>
      <c r="J1255" s="124">
        <v>0.10757349253136561</v>
      </c>
      <c r="K1255" s="54">
        <v>0.54810784881381203</v>
      </c>
      <c r="M1255" s="47">
        <v>253</v>
      </c>
      <c r="N1255" s="124" cm="1">
        <f t="array" ref="N1255:W1255">(TRANSPOSE(MMULT(幕後結果!$AB$37:$AK$46, TRANSPOSE(N254:W254))))</f>
        <v>1.4505518087889453</v>
      </c>
      <c r="O1255" s="124">
        <v>2.0701694403406399</v>
      </c>
      <c r="P1255" s="124">
        <v>1.0135929473109839</v>
      </c>
      <c r="Q1255" s="124">
        <v>1.739706339169417</v>
      </c>
      <c r="R1255" s="124">
        <v>-0.554666150527241</v>
      </c>
      <c r="S1255" s="124">
        <v>1.7809091786463038</v>
      </c>
      <c r="T1255" s="124">
        <v>0.94972716968270299</v>
      </c>
      <c r="U1255" s="124">
        <v>1.3999800814608494</v>
      </c>
      <c r="V1255" s="124">
        <v>0.64067300065710231</v>
      </c>
      <c r="W1255" s="46">
        <v>1.7397518215647141</v>
      </c>
    </row>
    <row r="1256" spans="1:23" ht="19">
      <c r="A1256" s="91">
        <v>254</v>
      </c>
      <c r="B1256" s="124">
        <v>0.89594371810087448</v>
      </c>
      <c r="C1256" s="124">
        <v>1.1222991838838681E-2</v>
      </c>
      <c r="D1256" s="124">
        <v>5.0044181186208236E-2</v>
      </c>
      <c r="E1256" s="124">
        <v>0.32951174974724862</v>
      </c>
      <c r="F1256" s="124">
        <v>5.6708367644429991E-2</v>
      </c>
      <c r="G1256" s="124">
        <v>0.87350386341091202</v>
      </c>
      <c r="H1256" s="124">
        <v>0.51447113503529884</v>
      </c>
      <c r="I1256" s="124">
        <v>0.59170878317272657</v>
      </c>
      <c r="J1256" s="124">
        <v>0.12596110820034623</v>
      </c>
      <c r="K1256" s="54">
        <v>7.7015024764201412E-2</v>
      </c>
      <c r="M1256" s="47">
        <v>254</v>
      </c>
      <c r="N1256" s="124" cm="1">
        <f t="array" ref="N1256:W1256">(TRANSPOSE(MMULT(幕後結果!$AB$37:$AK$46, TRANSPOSE(N255:W255))))</f>
        <v>0.35580142091390904</v>
      </c>
      <c r="O1256" s="124">
        <v>-2.3962175306814744</v>
      </c>
      <c r="P1256" s="124">
        <v>-1.5440136754082401E-2</v>
      </c>
      <c r="Q1256" s="124">
        <v>-0.21111775706255737</v>
      </c>
      <c r="R1256" s="124">
        <v>1.0174333357023397</v>
      </c>
      <c r="S1256" s="124">
        <v>0.67702553700618717</v>
      </c>
      <c r="T1256" s="124">
        <v>0.75888921511605723</v>
      </c>
      <c r="U1256" s="124">
        <v>-2.4054769801833285</v>
      </c>
      <c r="V1256" s="124">
        <v>0.46007608746112799</v>
      </c>
      <c r="W1256" s="46">
        <v>-1.3390286898229546</v>
      </c>
    </row>
    <row r="1257" spans="1:23" ht="19">
      <c r="A1257" s="91">
        <v>255</v>
      </c>
      <c r="B1257" s="124">
        <v>0.18058754373128649</v>
      </c>
      <c r="C1257" s="124">
        <v>0.19222054861480298</v>
      </c>
      <c r="D1257" s="124">
        <v>5.7409334332140016E-2</v>
      </c>
      <c r="E1257" s="124">
        <v>0.82166923425927441</v>
      </c>
      <c r="F1257" s="124">
        <v>0.62193939889201699</v>
      </c>
      <c r="G1257" s="124">
        <v>0.63066088887449334</v>
      </c>
      <c r="H1257" s="124">
        <v>0.87897296643442924</v>
      </c>
      <c r="I1257" s="124">
        <v>0.56223737361888615</v>
      </c>
      <c r="J1257" s="124">
        <v>0.26204088262105674</v>
      </c>
      <c r="K1257" s="54">
        <v>0.24428384579611917</v>
      </c>
      <c r="M1257" s="47">
        <v>255</v>
      </c>
      <c r="N1257" s="124" cm="1">
        <f t="array" ref="N1257:W1257">(TRANSPOSE(MMULT(幕後結果!$AB$37:$AK$46, TRANSPOSE(N256:W256))))</f>
        <v>9.8144089891647454E-2</v>
      </c>
      <c r="O1257" s="124">
        <v>0.92516419571770725</v>
      </c>
      <c r="P1257" s="124">
        <v>0.33827655604862356</v>
      </c>
      <c r="Q1257" s="124">
        <v>-5.9342778591792544E-2</v>
      </c>
      <c r="R1257" s="124">
        <v>0.72178121313934007</v>
      </c>
      <c r="S1257" s="124">
        <v>-1.0052424914619018</v>
      </c>
      <c r="T1257" s="124">
        <v>0.65200827511530401</v>
      </c>
      <c r="U1257" s="124">
        <v>0.72818247697535754</v>
      </c>
      <c r="V1257" s="124">
        <v>0.25013813429914528</v>
      </c>
      <c r="W1257" s="46">
        <v>-0.72477946991995512</v>
      </c>
    </row>
    <row r="1258" spans="1:23" ht="19">
      <c r="A1258" s="91">
        <v>256</v>
      </c>
      <c r="B1258" s="124">
        <v>0.13551142746880362</v>
      </c>
      <c r="C1258" s="124">
        <v>0.56409401562594752</v>
      </c>
      <c r="D1258" s="124">
        <v>0.6502324294624362</v>
      </c>
      <c r="E1258" s="124">
        <v>0.57208991947510457</v>
      </c>
      <c r="F1258" s="124">
        <v>0.26540890238758186</v>
      </c>
      <c r="G1258" s="124">
        <v>0.92017415965266203</v>
      </c>
      <c r="H1258" s="124">
        <v>0.40699832028607386</v>
      </c>
      <c r="I1258" s="124">
        <v>0.71837338949413931</v>
      </c>
      <c r="J1258" s="124">
        <v>0.4621569663196472</v>
      </c>
      <c r="K1258" s="54">
        <v>0.63832374648419976</v>
      </c>
      <c r="M1258" s="47">
        <v>256</v>
      </c>
      <c r="N1258" s="124" cm="1">
        <f t="array" ref="N1258:W1258">(TRANSPOSE(MMULT(幕後結果!$AB$37:$AK$46, TRANSPOSE(N257:W257))))</f>
        <v>1.1181198194985063</v>
      </c>
      <c r="O1258" s="124">
        <v>-1.0349695535569934</v>
      </c>
      <c r="P1258" s="124">
        <v>0.70919885905276114</v>
      </c>
      <c r="Q1258" s="124">
        <v>1.0801967853091665</v>
      </c>
      <c r="R1258" s="124">
        <v>1.2503403150290442</v>
      </c>
      <c r="S1258" s="124">
        <v>-0.38418864665759489</v>
      </c>
      <c r="T1258" s="124">
        <v>-0.21319206183233774</v>
      </c>
      <c r="U1258" s="124">
        <v>-0.16747794680564504</v>
      </c>
      <c r="V1258" s="124">
        <v>-0.14099837613735183</v>
      </c>
      <c r="W1258" s="46">
        <v>-1.0013501395165365</v>
      </c>
    </row>
    <row r="1259" spans="1:23" ht="19">
      <c r="A1259" s="91">
        <v>257</v>
      </c>
      <c r="B1259" s="124">
        <v>1.4432071514401512E-2</v>
      </c>
      <c r="C1259" s="124">
        <v>0.37710155330433626</v>
      </c>
      <c r="D1259" s="124">
        <v>0.7219406893458622</v>
      </c>
      <c r="E1259" s="124">
        <v>0.49120829025893165</v>
      </c>
      <c r="F1259" s="124">
        <v>0.6973331903276665</v>
      </c>
      <c r="G1259" s="124">
        <v>0.80348568530205777</v>
      </c>
      <c r="H1259" s="124">
        <v>0.30283819977978954</v>
      </c>
      <c r="I1259" s="124">
        <v>0.96306387324926579</v>
      </c>
      <c r="J1259" s="124">
        <v>0.72616625259159773</v>
      </c>
      <c r="K1259" s="54">
        <v>0.47555959338923359</v>
      </c>
      <c r="M1259" s="47">
        <v>257</v>
      </c>
      <c r="N1259" s="124" cm="1">
        <f t="array" ref="N1259:W1259">(TRANSPOSE(MMULT(幕後結果!$AB$37:$AK$46, TRANSPOSE(N258:W258))))</f>
        <v>-1.079594157072804</v>
      </c>
      <c r="O1259" s="124">
        <v>-0.26285806234068626</v>
      </c>
      <c r="P1259" s="124">
        <v>0.28965871110249325</v>
      </c>
      <c r="Q1259" s="124">
        <v>1.6225916469392849</v>
      </c>
      <c r="R1259" s="124">
        <v>1.2645392829937059</v>
      </c>
      <c r="S1259" s="124">
        <v>0.92147151760777157</v>
      </c>
      <c r="T1259" s="124">
        <v>0.79321252349303684</v>
      </c>
      <c r="U1259" s="124">
        <v>-1.0184443976416018</v>
      </c>
      <c r="V1259" s="124">
        <v>-6.1317149004331675E-2</v>
      </c>
      <c r="W1259" s="46">
        <v>0.39865488680175742</v>
      </c>
    </row>
    <row r="1260" spans="1:23" ht="19">
      <c r="A1260" s="91">
        <v>258</v>
      </c>
      <c r="B1260" s="124">
        <v>6.6641995863188308E-2</v>
      </c>
      <c r="C1260" s="124">
        <v>0.44940668414962204</v>
      </c>
      <c r="D1260" s="124">
        <v>0.69154755741067664</v>
      </c>
      <c r="E1260" s="124">
        <v>0.93680034864485018</v>
      </c>
      <c r="F1260" s="124">
        <v>0.22082459400452503</v>
      </c>
      <c r="G1260" s="124">
        <v>1.0470123323514269E-2</v>
      </c>
      <c r="H1260" s="124">
        <v>0.44614119422407827</v>
      </c>
      <c r="I1260" s="124">
        <v>0.21143390847219612</v>
      </c>
      <c r="J1260" s="124">
        <v>0.44755023387040938</v>
      </c>
      <c r="K1260" s="54">
        <v>0.86506118321581593</v>
      </c>
      <c r="M1260" s="47">
        <v>258</v>
      </c>
      <c r="N1260" s="124" cm="1">
        <f t="array" ref="N1260:W1260">(TRANSPOSE(MMULT(幕後結果!$AB$37:$AK$46, TRANSPOSE(N259:W259))))</f>
        <v>-1.2207099198963134</v>
      </c>
      <c r="O1260" s="124">
        <v>0.9259326246415871</v>
      </c>
      <c r="P1260" s="124">
        <v>1.1265746644375541</v>
      </c>
      <c r="Q1260" s="124">
        <v>0.60201466937011283</v>
      </c>
      <c r="R1260" s="124">
        <v>0.37080500989587917</v>
      </c>
      <c r="S1260" s="124">
        <v>2.2714877849894566E-2</v>
      </c>
      <c r="T1260" s="124">
        <v>1.4160525780835373</v>
      </c>
      <c r="U1260" s="124">
        <v>-0.58744884520794183</v>
      </c>
      <c r="V1260" s="124">
        <v>-7.6779949788619684E-2</v>
      </c>
      <c r="W1260" s="46">
        <v>-2.2984564871200708E-3</v>
      </c>
    </row>
    <row r="1261" spans="1:23" ht="19">
      <c r="A1261" s="91">
        <v>259</v>
      </c>
      <c r="B1261" s="124">
        <v>0.33862857485280751</v>
      </c>
      <c r="C1261" s="124">
        <v>0.34213818874334878</v>
      </c>
      <c r="D1261" s="124">
        <v>1.7561390584630798E-2</v>
      </c>
      <c r="E1261" s="124">
        <v>0.43724049040695845</v>
      </c>
      <c r="F1261" s="124">
        <v>8.7690615472074906E-2</v>
      </c>
      <c r="G1261" s="124">
        <v>0.13623513833571055</v>
      </c>
      <c r="H1261" s="124">
        <v>4.1409415413653505E-2</v>
      </c>
      <c r="I1261" s="124">
        <v>0.43035086431613245</v>
      </c>
      <c r="J1261" s="124">
        <v>0.1635007472748673</v>
      </c>
      <c r="K1261" s="54">
        <v>0.77543808479947907</v>
      </c>
      <c r="M1261" s="47">
        <v>259</v>
      </c>
      <c r="N1261" s="124" cm="1">
        <f t="array" ref="N1261:W1261">(TRANSPOSE(MMULT(幕後結果!$AB$37:$AK$46, TRANSPOSE(N260:W260))))</f>
        <v>9.3675255258286627E-2</v>
      </c>
      <c r="O1261" s="124">
        <v>-1.7411814499105087</v>
      </c>
      <c r="P1261" s="124">
        <v>-2.1832857897641498</v>
      </c>
      <c r="Q1261" s="124">
        <v>-0.84445573703553611</v>
      </c>
      <c r="R1261" s="124">
        <v>-0.26273954839364927</v>
      </c>
      <c r="S1261" s="124">
        <v>0.33901324089156482</v>
      </c>
      <c r="T1261" s="124">
        <v>-3.2386935878012946E-2</v>
      </c>
      <c r="U1261" s="124">
        <v>-1.9333934690713801</v>
      </c>
      <c r="V1261" s="124">
        <v>1.6491765709916546</v>
      </c>
      <c r="W1261" s="46">
        <v>-0.6614145046811466</v>
      </c>
    </row>
    <row r="1262" spans="1:23" ht="19">
      <c r="A1262" s="91">
        <v>260</v>
      </c>
      <c r="B1262" s="124">
        <v>0.22440618348110464</v>
      </c>
      <c r="C1262" s="124">
        <v>0.15929201141709481</v>
      </c>
      <c r="D1262" s="124">
        <v>0.81857107423253272</v>
      </c>
      <c r="E1262" s="124">
        <v>0.98843532972164305</v>
      </c>
      <c r="F1262" s="124">
        <v>0.44780113140648603</v>
      </c>
      <c r="G1262" s="124">
        <v>0.84122635723153305</v>
      </c>
      <c r="H1262" s="124">
        <v>0.31467266039506825</v>
      </c>
      <c r="I1262" s="124">
        <v>0.53686520098013579</v>
      </c>
      <c r="J1262" s="124">
        <v>0.35698741167228465</v>
      </c>
      <c r="K1262" s="54">
        <v>0.989709924687173</v>
      </c>
      <c r="M1262" s="47">
        <v>260</v>
      </c>
      <c r="N1262" s="124" cm="1">
        <f t="array" ref="N1262:W1262">(TRANSPOSE(MMULT(幕後結果!$AB$37:$AK$46, TRANSPOSE(N261:W261))))</f>
        <v>0.69963067573669013</v>
      </c>
      <c r="O1262" s="124">
        <v>-1.673325182010575</v>
      </c>
      <c r="P1262" s="124">
        <v>-1.5469983535685885</v>
      </c>
      <c r="Q1262" s="124">
        <v>-1.5986688451409119</v>
      </c>
      <c r="R1262" s="124">
        <v>-1.7238771005951232</v>
      </c>
      <c r="S1262" s="124">
        <v>-4.3162858640025302E-2</v>
      </c>
      <c r="T1262" s="124">
        <v>1.4363132503973213</v>
      </c>
      <c r="U1262" s="124">
        <v>-1.1395589701419058</v>
      </c>
      <c r="V1262" s="124">
        <v>1.1589421633666173</v>
      </c>
      <c r="W1262" s="46">
        <v>-0.66732975241324766</v>
      </c>
    </row>
    <row r="1263" spans="1:23" ht="19">
      <c r="A1263" s="91">
        <v>261</v>
      </c>
      <c r="B1263" s="124">
        <v>9.1642303757060839E-2</v>
      </c>
      <c r="C1263" s="124">
        <v>0.85724405104490375</v>
      </c>
      <c r="D1263" s="124">
        <v>0.89886206634665644</v>
      </c>
      <c r="E1263" s="124">
        <v>0.15728874907087809</v>
      </c>
      <c r="F1263" s="124">
        <v>0.38588153367138367</v>
      </c>
      <c r="G1263" s="124">
        <v>0.89568901366026488</v>
      </c>
      <c r="H1263" s="124">
        <v>0.66377263255009611</v>
      </c>
      <c r="I1263" s="124">
        <v>0.73500249746502466</v>
      </c>
      <c r="J1263" s="124">
        <v>0.73046147785505666</v>
      </c>
      <c r="K1263" s="54">
        <v>0.67790206186740454</v>
      </c>
      <c r="M1263" s="47">
        <v>261</v>
      </c>
      <c r="N1263" s="124" cm="1">
        <f t="array" ref="N1263:W1263">(TRANSPOSE(MMULT(幕後結果!$AB$37:$AK$46, TRANSPOSE(N262:W262))))</f>
        <v>0.25978386261273156</v>
      </c>
      <c r="O1263" s="124">
        <v>-1.6002596407093062</v>
      </c>
      <c r="P1263" s="124">
        <v>-0.93823542854397335</v>
      </c>
      <c r="Q1263" s="124">
        <v>-1.2701449997071701</v>
      </c>
      <c r="R1263" s="124">
        <v>-2.5668189681580342</v>
      </c>
      <c r="S1263" s="124">
        <v>-0.97289530662273194</v>
      </c>
      <c r="T1263" s="124">
        <v>-0.34996117614321104</v>
      </c>
      <c r="U1263" s="124">
        <v>-2.4969276742779893</v>
      </c>
      <c r="V1263" s="124">
        <v>1.7727261241920964</v>
      </c>
      <c r="W1263" s="46">
        <v>-1.4554572030162518</v>
      </c>
    </row>
    <row r="1264" spans="1:23" ht="19">
      <c r="A1264" s="91">
        <v>262</v>
      </c>
      <c r="B1264" s="124">
        <v>0.11677205751390352</v>
      </c>
      <c r="C1264" s="124">
        <v>0.50322119553605149</v>
      </c>
      <c r="D1264" s="124">
        <v>0.61872158193230709</v>
      </c>
      <c r="E1264" s="124">
        <v>5.2835233855215824E-2</v>
      </c>
      <c r="F1264" s="124">
        <v>0.27887762234741542</v>
      </c>
      <c r="G1264" s="124">
        <v>0.48795038706330085</v>
      </c>
      <c r="H1264" s="124">
        <v>0.4660065236686195</v>
      </c>
      <c r="I1264" s="124">
        <v>0.6897607261172789</v>
      </c>
      <c r="J1264" s="124">
        <v>0.3627927745535573</v>
      </c>
      <c r="K1264" s="54">
        <v>0.94607763129400135</v>
      </c>
      <c r="M1264" s="47">
        <v>262</v>
      </c>
      <c r="N1264" s="124" cm="1">
        <f t="array" ref="N1264:W1264">(TRANSPOSE(MMULT(幕後結果!$AB$37:$AK$46, TRANSPOSE(N263:W263))))</f>
        <v>0.27443208879982289</v>
      </c>
      <c r="O1264" s="124">
        <v>-1.7272746281412588</v>
      </c>
      <c r="P1264" s="124">
        <v>1.3232040636986957</v>
      </c>
      <c r="Q1264" s="124">
        <v>1.9845080983041288</v>
      </c>
      <c r="R1264" s="124">
        <v>2.2712718235112783</v>
      </c>
      <c r="S1264" s="124">
        <v>-0.62392718603720732</v>
      </c>
      <c r="T1264" s="124">
        <v>-2.0453404422551897</v>
      </c>
      <c r="U1264" s="124">
        <v>-3.9182690238634972E-2</v>
      </c>
      <c r="V1264" s="124">
        <v>-0.97336393174415525</v>
      </c>
      <c r="W1264" s="46">
        <v>-6.574103901375572E-2</v>
      </c>
    </row>
    <row r="1265" spans="1:23" ht="19">
      <c r="A1265" s="91">
        <v>263</v>
      </c>
      <c r="B1265" s="124">
        <v>0.39471169150148033</v>
      </c>
      <c r="C1265" s="124">
        <v>0.48625665867857815</v>
      </c>
      <c r="D1265" s="124">
        <v>0.31784878306854547</v>
      </c>
      <c r="E1265" s="124">
        <v>0.64926430871562801</v>
      </c>
      <c r="F1265" s="124">
        <v>0.92653053261495599</v>
      </c>
      <c r="G1265" s="124">
        <v>0.50954433554353051</v>
      </c>
      <c r="H1265" s="124">
        <v>0.55687515497212337</v>
      </c>
      <c r="I1265" s="124">
        <v>0.39678366449759195</v>
      </c>
      <c r="J1265" s="124">
        <v>0.76050607736071973</v>
      </c>
      <c r="K1265" s="54">
        <v>0.77317075250236433</v>
      </c>
      <c r="M1265" s="47">
        <v>263</v>
      </c>
      <c r="N1265" s="124" cm="1">
        <f t="array" ref="N1265:W1265">(TRANSPOSE(MMULT(幕後結果!$AB$37:$AK$46, TRANSPOSE(N264:W264))))</f>
        <v>-0.84716634363071341</v>
      </c>
      <c r="O1265" s="124">
        <v>-1.1107827940154402</v>
      </c>
      <c r="P1265" s="124">
        <v>0.76986018543877577</v>
      </c>
      <c r="Q1265" s="124">
        <v>-1.337058413113571</v>
      </c>
      <c r="R1265" s="124">
        <v>-0.3763671828633145</v>
      </c>
      <c r="S1265" s="124">
        <v>-0.14368322815151569</v>
      </c>
      <c r="T1265" s="124">
        <v>-1.6444297551326854</v>
      </c>
      <c r="U1265" s="124">
        <v>-0.52345582787868505</v>
      </c>
      <c r="V1265" s="124">
        <v>1.8165417799763557E-2</v>
      </c>
      <c r="W1265" s="46">
        <v>-4.2227004761762776E-2</v>
      </c>
    </row>
    <row r="1266" spans="1:23" ht="19">
      <c r="A1266" s="91">
        <v>264</v>
      </c>
      <c r="B1266" s="124">
        <v>0.49853570458745944</v>
      </c>
      <c r="C1266" s="124">
        <v>0.166946293184975</v>
      </c>
      <c r="D1266" s="124">
        <v>0.59579341287205501</v>
      </c>
      <c r="E1266" s="124">
        <v>0.99173622782500148</v>
      </c>
      <c r="F1266" s="124">
        <v>5.0364005315589599E-2</v>
      </c>
      <c r="G1266" s="124">
        <v>0.63055573836719403</v>
      </c>
      <c r="H1266" s="124">
        <v>0.89569938340518429</v>
      </c>
      <c r="I1266" s="124">
        <v>0.51426277432781342</v>
      </c>
      <c r="J1266" s="124">
        <v>0.2288347137893092</v>
      </c>
      <c r="K1266" s="54">
        <v>0.96880941692094869</v>
      </c>
      <c r="M1266" s="47">
        <v>264</v>
      </c>
      <c r="N1266" s="124" cm="1">
        <f t="array" ref="N1266:W1266">(TRANSPOSE(MMULT(幕後結果!$AB$37:$AK$46, TRANSPOSE(N265:W265))))</f>
        <v>-1.1167329068516882</v>
      </c>
      <c r="O1266" s="124">
        <v>-1.1896056169964215</v>
      </c>
      <c r="P1266" s="124">
        <v>-0.49234671411389241</v>
      </c>
      <c r="Q1266" s="124">
        <v>8.6534279352551813E-2</v>
      </c>
      <c r="R1266" s="124">
        <v>0.10716368159618454</v>
      </c>
      <c r="S1266" s="124">
        <v>-2.1715861179378764</v>
      </c>
      <c r="T1266" s="124">
        <v>1.4284997189693773</v>
      </c>
      <c r="U1266" s="124">
        <v>-1.1906379441373871</v>
      </c>
      <c r="V1266" s="124">
        <v>0.10450951231499472</v>
      </c>
      <c r="W1266" s="46">
        <v>-0.52802165559293024</v>
      </c>
    </row>
    <row r="1267" spans="1:23" ht="19">
      <c r="A1267" s="91">
        <v>265</v>
      </c>
      <c r="B1267" s="124">
        <v>0.34136107749501732</v>
      </c>
      <c r="C1267" s="124">
        <v>4.1861680815036273E-2</v>
      </c>
      <c r="D1267" s="124">
        <v>0.98509162477705314</v>
      </c>
      <c r="E1267" s="124">
        <v>0.14348842252713578</v>
      </c>
      <c r="F1267" s="124">
        <v>0.92568427159941868</v>
      </c>
      <c r="G1267" s="124">
        <v>0.59793424051560051</v>
      </c>
      <c r="H1267" s="124">
        <v>8.0208729133618872E-2</v>
      </c>
      <c r="I1267" s="124">
        <v>0.54613416972955364</v>
      </c>
      <c r="J1267" s="124">
        <v>0.13455143452879459</v>
      </c>
      <c r="K1267" s="54">
        <v>0.13521512313856054</v>
      </c>
      <c r="M1267" s="47">
        <v>265</v>
      </c>
      <c r="N1267" s="124" cm="1">
        <f t="array" ref="N1267:W1267">(TRANSPOSE(MMULT(幕後結果!$AB$37:$AK$46, TRANSPOSE(N266:W266))))</f>
        <v>0.36630522837578722</v>
      </c>
      <c r="O1267" s="124">
        <v>0.48401143477843978</v>
      </c>
      <c r="P1267" s="124">
        <v>1.4113178499635819</v>
      </c>
      <c r="Q1267" s="124">
        <v>-1.0675087860935109</v>
      </c>
      <c r="R1267" s="124">
        <v>0.27345069006859268</v>
      </c>
      <c r="S1267" s="124">
        <v>-1.1796487736658146</v>
      </c>
      <c r="T1267" s="124">
        <v>1.7961439800235939</v>
      </c>
      <c r="U1267" s="124">
        <v>-0.76997931121196195</v>
      </c>
      <c r="V1267" s="124">
        <v>-1.1387831035003</v>
      </c>
      <c r="W1267" s="46">
        <v>-0.47094631568821155</v>
      </c>
    </row>
    <row r="1268" spans="1:23" ht="19">
      <c r="A1268" s="91">
        <v>266</v>
      </c>
      <c r="B1268" s="124">
        <v>0.71992062354512609</v>
      </c>
      <c r="C1268" s="124">
        <v>8.2607598044982078E-2</v>
      </c>
      <c r="D1268" s="124">
        <v>0.41728492465538114</v>
      </c>
      <c r="E1268" s="124">
        <v>0.53083221424353089</v>
      </c>
      <c r="F1268" s="124">
        <v>0.44048393518311735</v>
      </c>
      <c r="G1268" s="124">
        <v>0.50845413545916518</v>
      </c>
      <c r="H1268" s="124">
        <v>0.38797721015045483</v>
      </c>
      <c r="I1268" s="124">
        <v>0.63881719436392936</v>
      </c>
      <c r="J1268" s="124">
        <v>0.93099290741606167</v>
      </c>
      <c r="K1268" s="54">
        <v>0.87426768404411015</v>
      </c>
      <c r="M1268" s="47">
        <v>266</v>
      </c>
      <c r="N1268" s="124" cm="1">
        <f t="array" ref="N1268:W1268">(TRANSPOSE(MMULT(幕後結果!$AB$37:$AK$46, TRANSPOSE(N267:W267))))</f>
        <v>0.53493114987879231</v>
      </c>
      <c r="O1268" s="124">
        <v>-0.7183922750946482</v>
      </c>
      <c r="P1268" s="124">
        <v>0.70495205128429039</v>
      </c>
      <c r="Q1268" s="124">
        <v>-0.59504907311122368</v>
      </c>
      <c r="R1268" s="124">
        <v>3.4029477200868664E-2</v>
      </c>
      <c r="S1268" s="124">
        <v>-1.402158065512443</v>
      </c>
      <c r="T1268" s="124">
        <v>0.5834659555671371</v>
      </c>
      <c r="U1268" s="124">
        <v>1.07324316504677</v>
      </c>
      <c r="V1268" s="124">
        <v>-1.8669824007799019</v>
      </c>
      <c r="W1268" s="46">
        <v>1.3584197536504994</v>
      </c>
    </row>
    <row r="1269" spans="1:23" ht="19">
      <c r="A1269" s="91">
        <v>267</v>
      </c>
      <c r="B1269" s="124">
        <v>0.14090530535929902</v>
      </c>
      <c r="C1269" s="124">
        <v>0.66009775625281053</v>
      </c>
      <c r="D1269" s="124">
        <v>7.1139122612318584E-2</v>
      </c>
      <c r="E1269" s="124">
        <v>0.5262813356692615</v>
      </c>
      <c r="F1269" s="124">
        <v>0.83020989146101054</v>
      </c>
      <c r="G1269" s="124">
        <v>0.31393277959474553</v>
      </c>
      <c r="H1269" s="124">
        <v>0.6893483019834743</v>
      </c>
      <c r="I1269" s="124">
        <v>0.23364170810871276</v>
      </c>
      <c r="J1269" s="124">
        <v>0.3814001409286496</v>
      </c>
      <c r="K1269" s="54">
        <v>0.95724904409875577</v>
      </c>
      <c r="M1269" s="47">
        <v>267</v>
      </c>
      <c r="N1269" s="124" cm="1">
        <f t="array" ref="N1269:W1269">(TRANSPOSE(MMULT(幕後結果!$AB$37:$AK$46, TRANSPOSE(N268:W268))))</f>
        <v>-1.0847442022677465</v>
      </c>
      <c r="O1269" s="124">
        <v>-8.3323114299270168E-2</v>
      </c>
      <c r="P1269" s="124">
        <v>0.43978169937390171</v>
      </c>
      <c r="Q1269" s="124">
        <v>0.97577704833928025</v>
      </c>
      <c r="R1269" s="124">
        <v>0.48616748689200057</v>
      </c>
      <c r="S1269" s="124">
        <v>-0.77945154774409608</v>
      </c>
      <c r="T1269" s="124">
        <v>-0.37111183852229773</v>
      </c>
      <c r="U1269" s="124">
        <v>-1.102055885221336</v>
      </c>
      <c r="V1269" s="124">
        <v>0.15632210143196068</v>
      </c>
      <c r="W1269" s="46">
        <v>-1.4150019354956833</v>
      </c>
    </row>
    <row r="1270" spans="1:23" ht="19">
      <c r="A1270" s="91">
        <v>268</v>
      </c>
      <c r="B1270" s="124">
        <v>0.37403787523632848</v>
      </c>
      <c r="C1270" s="124">
        <v>0.54807910403324667</v>
      </c>
      <c r="D1270" s="124">
        <v>0.52076993321417087</v>
      </c>
      <c r="E1270" s="124">
        <v>0.31347899991839978</v>
      </c>
      <c r="F1270" s="124">
        <v>0.24972716311688492</v>
      </c>
      <c r="G1270" s="124">
        <v>0.10479050400060852</v>
      </c>
      <c r="H1270" s="124">
        <v>0.76531892297089943</v>
      </c>
      <c r="I1270" s="124">
        <v>0.89427083277101715</v>
      </c>
      <c r="J1270" s="124">
        <v>0.4086318762211878</v>
      </c>
      <c r="K1270" s="54">
        <v>0.12285842845241213</v>
      </c>
      <c r="M1270" s="47">
        <v>268</v>
      </c>
      <c r="N1270" s="124" cm="1">
        <f t="array" ref="N1270:W1270">(TRANSPOSE(MMULT(幕後結果!$AB$37:$AK$46, TRANSPOSE(N269:W269))))</f>
        <v>2.2075167981864654</v>
      </c>
      <c r="O1270" s="124">
        <v>0.65616194490739221</v>
      </c>
      <c r="P1270" s="124">
        <v>0.79806920467072873</v>
      </c>
      <c r="Q1270" s="124">
        <v>1.2128599016872941</v>
      </c>
      <c r="R1270" s="124">
        <v>1.8949085402598536</v>
      </c>
      <c r="S1270" s="124">
        <v>1.1208606811273583</v>
      </c>
      <c r="T1270" s="124">
        <v>0.16705059518888915</v>
      </c>
      <c r="U1270" s="124">
        <v>0.77271145595952573</v>
      </c>
      <c r="V1270" s="124">
        <v>0.19548142155201914</v>
      </c>
      <c r="W1270" s="46">
        <v>1.6189574081966365</v>
      </c>
    </row>
    <row r="1271" spans="1:23" ht="19">
      <c r="A1271" s="91">
        <v>269</v>
      </c>
      <c r="B1271" s="124">
        <v>0.2282436099426659</v>
      </c>
      <c r="C1271" s="124">
        <v>0.2046382093236796</v>
      </c>
      <c r="D1271" s="124">
        <v>0.19764502438400733</v>
      </c>
      <c r="E1271" s="124">
        <v>0.92013704616504421</v>
      </c>
      <c r="F1271" s="124">
        <v>7.4931766677864609E-2</v>
      </c>
      <c r="G1271" s="124">
        <v>0.54915779996208536</v>
      </c>
      <c r="H1271" s="124">
        <v>0.29240908287251166</v>
      </c>
      <c r="I1271" s="124">
        <v>0.4473333255077685</v>
      </c>
      <c r="J1271" s="124">
        <v>0.92690826249320302</v>
      </c>
      <c r="K1271" s="54">
        <v>0.64766391812405999</v>
      </c>
      <c r="M1271" s="47">
        <v>269</v>
      </c>
      <c r="N1271" s="124" cm="1">
        <f t="array" ref="N1271:W1271">(TRANSPOSE(MMULT(幕後結果!$AB$37:$AK$46, TRANSPOSE(N270:W270))))</f>
        <v>0.84763983971000401</v>
      </c>
      <c r="O1271" s="124">
        <v>-1.7131441285634259</v>
      </c>
      <c r="P1271" s="124">
        <v>-1.6849619133132079</v>
      </c>
      <c r="Q1271" s="124">
        <v>-2.5861192088374718</v>
      </c>
      <c r="R1271" s="124">
        <v>0.49369119006630691</v>
      </c>
      <c r="S1271" s="124">
        <v>-1.7428851884858747</v>
      </c>
      <c r="T1271" s="124">
        <v>-0.3146968105458689</v>
      </c>
      <c r="U1271" s="124">
        <v>0.9425348779369751</v>
      </c>
      <c r="V1271" s="124">
        <v>-0.79504043552252046</v>
      </c>
      <c r="W1271" s="46">
        <v>1.4444221779875208</v>
      </c>
    </row>
    <row r="1272" spans="1:23" ht="19">
      <c r="A1272" s="91">
        <v>270</v>
      </c>
      <c r="B1272" s="124">
        <v>0.49900396222485743</v>
      </c>
      <c r="C1272" s="124">
        <v>0.60369519966925655</v>
      </c>
      <c r="D1272" s="124">
        <v>0.53000387337022659</v>
      </c>
      <c r="E1272" s="124">
        <v>5.0887826880629206E-2</v>
      </c>
      <c r="F1272" s="124">
        <v>0.4245777897610914</v>
      </c>
      <c r="G1272" s="124">
        <v>0.33863150443200962</v>
      </c>
      <c r="H1272" s="124">
        <v>0.97519801140284734</v>
      </c>
      <c r="I1272" s="124">
        <v>0.62934181587338611</v>
      </c>
      <c r="J1272" s="124">
        <v>0.9246654880142724</v>
      </c>
      <c r="K1272" s="54">
        <v>0.48715678876864432</v>
      </c>
      <c r="M1272" s="47">
        <v>270</v>
      </c>
      <c r="N1272" s="124" cm="1">
        <f t="array" ref="N1272:W1272">(TRANSPOSE(MMULT(幕後結果!$AB$37:$AK$46, TRANSPOSE(N271:W271))))</f>
        <v>-0.80610148086419542</v>
      </c>
      <c r="O1272" s="124">
        <v>-0.70882771841404801</v>
      </c>
      <c r="P1272" s="124">
        <v>-1.7097168465508414</v>
      </c>
      <c r="Q1272" s="124">
        <v>-1.1115957406362864</v>
      </c>
      <c r="R1272" s="124">
        <v>-0.4068031726237501</v>
      </c>
      <c r="S1272" s="124">
        <v>-0.66656354968010845</v>
      </c>
      <c r="T1272" s="124">
        <v>1.1446768777364664</v>
      </c>
      <c r="U1272" s="124">
        <v>-6.5252905785178172E-2</v>
      </c>
      <c r="V1272" s="124">
        <v>0.22951729991223646</v>
      </c>
      <c r="W1272" s="46">
        <v>-1.6585853931807613</v>
      </c>
    </row>
    <row r="1273" spans="1:23" ht="19">
      <c r="A1273" s="91">
        <v>271</v>
      </c>
      <c r="B1273" s="124">
        <v>0.144401505201603</v>
      </c>
      <c r="C1273" s="124">
        <v>0.57782757950852015</v>
      </c>
      <c r="D1273" s="124">
        <v>0.24002135392986945</v>
      </c>
      <c r="E1273" s="124">
        <v>5.6219300151534979E-2</v>
      </c>
      <c r="F1273" s="124">
        <v>0.86554882109873099</v>
      </c>
      <c r="G1273" s="124">
        <v>0.31212476004365941</v>
      </c>
      <c r="H1273" s="124">
        <v>0.74714040764905532</v>
      </c>
      <c r="I1273" s="124">
        <v>0.38513373642531934</v>
      </c>
      <c r="J1273" s="124">
        <v>0.93267242142024132</v>
      </c>
      <c r="K1273" s="54">
        <v>0.44546430734822495</v>
      </c>
      <c r="M1273" s="47">
        <v>271</v>
      </c>
      <c r="N1273" s="124" cm="1">
        <f t="array" ref="N1273:W1273">(TRANSPOSE(MMULT(幕後結果!$AB$37:$AK$46, TRANSPOSE(N272:W272))))</f>
        <v>-0.1301671991691023</v>
      </c>
      <c r="O1273" s="124">
        <v>0.84984583263408398</v>
      </c>
      <c r="P1273" s="124">
        <v>0.58655557015397264</v>
      </c>
      <c r="Q1273" s="124">
        <v>-0.24218335376489908</v>
      </c>
      <c r="R1273" s="124">
        <v>0.45820553950117282</v>
      </c>
      <c r="S1273" s="124">
        <v>-0.61684638132755631</v>
      </c>
      <c r="T1273" s="124">
        <v>0.27420758362871234</v>
      </c>
      <c r="U1273" s="124">
        <v>-0.96985287976254286</v>
      </c>
      <c r="V1273" s="124">
        <v>-1.2871019516692488</v>
      </c>
      <c r="W1273" s="46">
        <v>-0.90426798310107748</v>
      </c>
    </row>
    <row r="1274" spans="1:23" ht="19">
      <c r="A1274" s="91">
        <v>272</v>
      </c>
      <c r="B1274" s="124">
        <v>0.41457139129959142</v>
      </c>
      <c r="C1274" s="124">
        <v>0.65479320617132397</v>
      </c>
      <c r="D1274" s="124">
        <v>0.33279930930026724</v>
      </c>
      <c r="E1274" s="124">
        <v>6.5657449997825745E-2</v>
      </c>
      <c r="F1274" s="124">
        <v>0.91959859508775765</v>
      </c>
      <c r="G1274" s="124">
        <v>0.93183753877601405</v>
      </c>
      <c r="H1274" s="124">
        <v>0.61087829756799672</v>
      </c>
      <c r="I1274" s="124">
        <v>0.99934866967215585</v>
      </c>
      <c r="J1274" s="124">
        <v>0.25889972621703228</v>
      </c>
      <c r="K1274" s="54">
        <v>8.2240527536574293E-2</v>
      </c>
      <c r="M1274" s="47">
        <v>272</v>
      </c>
      <c r="N1274" s="124" cm="1">
        <f t="array" ref="N1274:W1274">(TRANSPOSE(MMULT(幕後結果!$AB$37:$AK$46, TRANSPOSE(N273:W273))))</f>
        <v>0.42940691105881706</v>
      </c>
      <c r="O1274" s="124">
        <v>1.7024596679509345</v>
      </c>
      <c r="P1274" s="124">
        <v>0.67772042776126007</v>
      </c>
      <c r="Q1274" s="124">
        <v>1.0010059435196688</v>
      </c>
      <c r="R1274" s="124">
        <v>0.75753317272141674</v>
      </c>
      <c r="S1274" s="124">
        <v>1.6124323852574345</v>
      </c>
      <c r="T1274" s="124">
        <v>-0.97580851231594568</v>
      </c>
      <c r="U1274" s="124">
        <v>0.84248411983838811</v>
      </c>
      <c r="V1274" s="124">
        <v>0.59832279783418496</v>
      </c>
      <c r="W1274" s="46">
        <v>0.95499554824539656</v>
      </c>
    </row>
    <row r="1275" spans="1:23" ht="19">
      <c r="A1275" s="91">
        <v>273</v>
      </c>
      <c r="B1275" s="124">
        <v>0.51232250967978432</v>
      </c>
      <c r="C1275" s="124">
        <v>0.4099985502639667</v>
      </c>
      <c r="D1275" s="124">
        <v>0.55670272587818026</v>
      </c>
      <c r="E1275" s="124">
        <v>0.35447108860983079</v>
      </c>
      <c r="F1275" s="124">
        <v>2.7108249158539266E-2</v>
      </c>
      <c r="G1275" s="124">
        <v>0.78940089808927372</v>
      </c>
      <c r="H1275" s="124">
        <v>0.11286083722067741</v>
      </c>
      <c r="I1275" s="124">
        <v>5.6467491802776326E-2</v>
      </c>
      <c r="J1275" s="124">
        <v>0.53164659519577828</v>
      </c>
      <c r="K1275" s="54">
        <v>0.21178574838209752</v>
      </c>
      <c r="M1275" s="47">
        <v>273</v>
      </c>
      <c r="N1275" s="124" cm="1">
        <f t="array" ref="N1275:W1275">(TRANSPOSE(MMULT(幕後結果!$AB$37:$AK$46, TRANSPOSE(N274:W274))))</f>
        <v>2.6650220868586945</v>
      </c>
      <c r="O1275" s="124">
        <v>0.78039022508360667</v>
      </c>
      <c r="P1275" s="124">
        <v>-0.37468706573804811</v>
      </c>
      <c r="Q1275" s="124">
        <v>0.77663460944205087</v>
      </c>
      <c r="R1275" s="124">
        <v>-0.14793610551824526</v>
      </c>
      <c r="S1275" s="124">
        <v>1.110773105487082</v>
      </c>
      <c r="T1275" s="124">
        <v>-0.55387765899080832</v>
      </c>
      <c r="U1275" s="124">
        <v>0.48414634357802583</v>
      </c>
      <c r="V1275" s="124">
        <v>0.94749978274307223</v>
      </c>
      <c r="W1275" s="46">
        <v>-0.95394421807024143</v>
      </c>
    </row>
    <row r="1276" spans="1:23" ht="19">
      <c r="A1276" s="91">
        <v>274</v>
      </c>
      <c r="B1276" s="124">
        <v>0.65112035483131603</v>
      </c>
      <c r="C1276" s="124">
        <v>0.11176504075625471</v>
      </c>
      <c r="D1276" s="124">
        <v>0.5769953235112979</v>
      </c>
      <c r="E1276" s="124">
        <v>0.25301831533497321</v>
      </c>
      <c r="F1276" s="124">
        <v>0.89675230550498464</v>
      </c>
      <c r="G1276" s="124">
        <v>0.48135303813460695</v>
      </c>
      <c r="H1276" s="124">
        <v>0.15272093962099831</v>
      </c>
      <c r="I1276" s="124">
        <v>0.58730743353696546</v>
      </c>
      <c r="J1276" s="124">
        <v>0.72528870595639416</v>
      </c>
      <c r="K1276" s="54">
        <v>0.58102804146768627</v>
      </c>
      <c r="M1276" s="47">
        <v>274</v>
      </c>
      <c r="N1276" s="124" cm="1">
        <f t="array" ref="N1276:W1276">(TRANSPOSE(MMULT(幕後結果!$AB$37:$AK$46, TRANSPOSE(N275:W275))))</f>
        <v>-0.66997853268534968</v>
      </c>
      <c r="O1276" s="124">
        <v>-1.3601824761680232</v>
      </c>
      <c r="P1276" s="124">
        <v>7.9219727206479407E-2</v>
      </c>
      <c r="Q1276" s="124">
        <v>-1.1117863129074812</v>
      </c>
      <c r="R1276" s="124">
        <v>-1.3112577211400309</v>
      </c>
      <c r="S1276" s="124">
        <v>-1.6128325283125768</v>
      </c>
      <c r="T1276" s="124">
        <v>-0.83360660953781118</v>
      </c>
      <c r="U1276" s="124">
        <v>-8.7580996677849243E-2</v>
      </c>
      <c r="V1276" s="124">
        <v>-1.1558264406582972</v>
      </c>
      <c r="W1276" s="46">
        <v>0.65503618708234279</v>
      </c>
    </row>
    <row r="1277" spans="1:23" ht="19">
      <c r="A1277" s="91">
        <v>275</v>
      </c>
      <c r="B1277" s="124">
        <v>0.83480540766020983</v>
      </c>
      <c r="C1277" s="124">
        <v>0.35202018992268935</v>
      </c>
      <c r="D1277" s="124">
        <v>9.894825073247171E-2</v>
      </c>
      <c r="E1277" s="124">
        <v>0.2164685632343919</v>
      </c>
      <c r="F1277" s="124">
        <v>0.12214856433931898</v>
      </c>
      <c r="G1277" s="124">
        <v>0.44470936205421219</v>
      </c>
      <c r="H1277" s="124">
        <v>0.36638945309991078</v>
      </c>
      <c r="I1277" s="124">
        <v>0.32916643348166574</v>
      </c>
      <c r="J1277" s="124">
        <v>0.41190692824725716</v>
      </c>
      <c r="K1277" s="54">
        <v>0.99999712748068958</v>
      </c>
      <c r="M1277" s="47">
        <v>275</v>
      </c>
      <c r="N1277" s="124" cm="1">
        <f t="array" ref="N1277:W1277">(TRANSPOSE(MMULT(幕後結果!$AB$37:$AK$46, TRANSPOSE(N276:W276))))</f>
        <v>-0.48360839426699692</v>
      </c>
      <c r="O1277" s="124">
        <v>-0.78136317265968991</v>
      </c>
      <c r="P1277" s="124">
        <v>-1.1108438804884155</v>
      </c>
      <c r="Q1277" s="124">
        <v>0.97208479109133039</v>
      </c>
      <c r="R1277" s="124">
        <v>-0.16396094692312213</v>
      </c>
      <c r="S1277" s="124">
        <v>0.8601699569250677</v>
      </c>
      <c r="T1277" s="124">
        <v>-0.26301167956358545</v>
      </c>
      <c r="U1277" s="124">
        <v>-1.4190344669621751</v>
      </c>
      <c r="V1277" s="124">
        <v>-1.2552844577154894</v>
      </c>
      <c r="W1277" s="46">
        <v>-0.43156054735991456</v>
      </c>
    </row>
    <row r="1278" spans="1:23" ht="19">
      <c r="A1278" s="91">
        <v>276</v>
      </c>
      <c r="B1278" s="124">
        <v>0.43933044700133861</v>
      </c>
      <c r="C1278" s="124">
        <v>0.21777100892722512</v>
      </c>
      <c r="D1278" s="124">
        <v>0.14787003518443309</v>
      </c>
      <c r="E1278" s="124">
        <v>6.1741435372281384E-2</v>
      </c>
      <c r="F1278" s="124">
        <v>0.35436262179169642</v>
      </c>
      <c r="G1278" s="124">
        <v>0.49910571953160865</v>
      </c>
      <c r="H1278" s="124">
        <v>0.45220794448054202</v>
      </c>
      <c r="I1278" s="124">
        <v>0.92560071326764914</v>
      </c>
      <c r="J1278" s="124">
        <v>0.57176040471622547</v>
      </c>
      <c r="K1278" s="54">
        <v>0.54205859993087668</v>
      </c>
      <c r="M1278" s="47">
        <v>276</v>
      </c>
      <c r="N1278" s="124" cm="1">
        <f t="array" ref="N1278:W1278">(TRANSPOSE(MMULT(幕後結果!$AB$37:$AK$46, TRANSPOSE(N277:W277))))</f>
        <v>0.57076942489477833</v>
      </c>
      <c r="O1278" s="124">
        <v>0.92824845982158855</v>
      </c>
      <c r="P1278" s="124">
        <v>-0.12519226581570275</v>
      </c>
      <c r="Q1278" s="124">
        <v>1.1434541765237731</v>
      </c>
      <c r="R1278" s="124">
        <v>0.46332428823442795</v>
      </c>
      <c r="S1278" s="124">
        <v>2.4563859286458656</v>
      </c>
      <c r="T1278" s="124">
        <v>-0.28939962703704791</v>
      </c>
      <c r="U1278" s="124">
        <v>2.9151076704058263</v>
      </c>
      <c r="V1278" s="124">
        <v>0.46241548153824968</v>
      </c>
      <c r="W1278" s="46">
        <v>2.03174721314956</v>
      </c>
    </row>
    <row r="1279" spans="1:23" ht="19">
      <c r="A1279" s="91">
        <v>277</v>
      </c>
      <c r="B1279" s="124">
        <v>0.53306562100740384</v>
      </c>
      <c r="C1279" s="124">
        <v>0.74270428761291352</v>
      </c>
      <c r="D1279" s="124">
        <v>0.6389225323363199</v>
      </c>
      <c r="E1279" s="124">
        <v>6.0671247587798627E-2</v>
      </c>
      <c r="F1279" s="124">
        <v>0.797947654884547</v>
      </c>
      <c r="G1279" s="124">
        <v>0.89403116440563335</v>
      </c>
      <c r="H1279" s="124">
        <v>0.86033450820167356</v>
      </c>
      <c r="I1279" s="124">
        <v>0.42117807536936369</v>
      </c>
      <c r="J1279" s="124">
        <v>0.88357326304690953</v>
      </c>
      <c r="K1279" s="54">
        <v>0.21119024902452166</v>
      </c>
      <c r="M1279" s="47">
        <v>277</v>
      </c>
      <c r="N1279" s="124" cm="1">
        <f t="array" ref="N1279:W1279">(TRANSPOSE(MMULT(幕後結果!$AB$37:$AK$46, TRANSPOSE(N278:W278))))</f>
        <v>-0.83594166501760458</v>
      </c>
      <c r="O1279" s="124">
        <v>2.6796658761330328</v>
      </c>
      <c r="P1279" s="124">
        <v>-7.3728577782203431E-2</v>
      </c>
      <c r="Q1279" s="124">
        <v>1.1578923928105302</v>
      </c>
      <c r="R1279" s="124">
        <v>0.44645957258193641</v>
      </c>
      <c r="S1279" s="124">
        <v>0.58465601079646545</v>
      </c>
      <c r="T1279" s="124">
        <v>-0.47417058095275211</v>
      </c>
      <c r="U1279" s="124">
        <v>1.535178415159685</v>
      </c>
      <c r="V1279" s="124">
        <v>0.20007194914778736</v>
      </c>
      <c r="W1279" s="46">
        <v>9.9378991378436643E-2</v>
      </c>
    </row>
    <row r="1280" spans="1:23" ht="19">
      <c r="A1280" s="91">
        <v>278</v>
      </c>
      <c r="B1280" s="124">
        <v>0.29879343734699448</v>
      </c>
      <c r="C1280" s="124">
        <v>0.91789687940691533</v>
      </c>
      <c r="D1280" s="124">
        <v>5.7029901851147979E-2</v>
      </c>
      <c r="E1280" s="124">
        <v>0.61098448087359447</v>
      </c>
      <c r="F1280" s="124">
        <v>0.82956661470161697</v>
      </c>
      <c r="G1280" s="124">
        <v>0.22286526932752282</v>
      </c>
      <c r="H1280" s="124">
        <v>4.5971374037613533E-2</v>
      </c>
      <c r="I1280" s="124">
        <v>0.98134766886919267</v>
      </c>
      <c r="J1280" s="124">
        <v>0.86411536621536156</v>
      </c>
      <c r="K1280" s="54">
        <v>0.83497590168173086</v>
      </c>
      <c r="M1280" s="47">
        <v>278</v>
      </c>
      <c r="N1280" s="124" cm="1">
        <f t="array" ref="N1280:W1280">(TRANSPOSE(MMULT(幕後結果!$AB$37:$AK$46, TRANSPOSE(N279:W279))))</f>
        <v>-0.56157017687800492</v>
      </c>
      <c r="O1280" s="124">
        <v>0.1390220448194639</v>
      </c>
      <c r="P1280" s="124">
        <v>0.3704144678021194</v>
      </c>
      <c r="Q1280" s="124">
        <v>-0.36474672875279646</v>
      </c>
      <c r="R1280" s="124">
        <v>-2.9074991073203034</v>
      </c>
      <c r="S1280" s="124">
        <v>-0.230063759335352</v>
      </c>
      <c r="T1280" s="124">
        <v>-0.76086537211949923</v>
      </c>
      <c r="U1280" s="124">
        <v>-0.20769775732729201</v>
      </c>
      <c r="V1280" s="124">
        <v>0.50768128736328277</v>
      </c>
      <c r="W1280" s="46">
        <v>-0.55168490186254793</v>
      </c>
    </row>
    <row r="1281" spans="1:23" ht="19">
      <c r="A1281" s="91">
        <v>279</v>
      </c>
      <c r="B1281" s="124">
        <v>0.16929064924201831</v>
      </c>
      <c r="C1281" s="124">
        <v>2.8236155578337474E-2</v>
      </c>
      <c r="D1281" s="124">
        <v>9.3108499768244757E-2</v>
      </c>
      <c r="E1281" s="124">
        <v>0.40140791303191103</v>
      </c>
      <c r="F1281" s="124">
        <v>0.56594179591478166</v>
      </c>
      <c r="G1281" s="124">
        <v>0.55168083363891696</v>
      </c>
      <c r="H1281" s="124">
        <v>0.87358882315067299</v>
      </c>
      <c r="I1281" s="124">
        <v>0.9734451596400524</v>
      </c>
      <c r="J1281" s="124">
        <v>5.0013756494492023E-2</v>
      </c>
      <c r="K1281" s="54">
        <v>0.45722117455476186</v>
      </c>
      <c r="M1281" s="47">
        <v>279</v>
      </c>
      <c r="N1281" s="124" cm="1">
        <f t="array" ref="N1281:W1281">(TRANSPOSE(MMULT(幕後結果!$AB$37:$AK$46, TRANSPOSE(N280:W280))))</f>
        <v>2.0263054557835551</v>
      </c>
      <c r="O1281" s="124">
        <v>-0.6449432149654124</v>
      </c>
      <c r="P1281" s="124">
        <v>-0.35816984473593938</v>
      </c>
      <c r="Q1281" s="124">
        <v>-0.49850182019143413</v>
      </c>
      <c r="R1281" s="124">
        <v>0.9891156194955788</v>
      </c>
      <c r="S1281" s="124">
        <v>-0.2100750447234172</v>
      </c>
      <c r="T1281" s="124">
        <v>0.65378011485372001</v>
      </c>
      <c r="U1281" s="124">
        <v>0.13230619474593913</v>
      </c>
      <c r="V1281" s="124">
        <v>-0.17743878559398218</v>
      </c>
      <c r="W1281" s="46">
        <v>0.14472143227513673</v>
      </c>
    </row>
    <row r="1282" spans="1:23" ht="19">
      <c r="A1282" s="91">
        <v>280</v>
      </c>
      <c r="B1282" s="124">
        <v>0.49347080781254959</v>
      </c>
      <c r="C1282" s="124">
        <v>0.41405522046321019</v>
      </c>
      <c r="D1282" s="124">
        <v>0.73910863088805101</v>
      </c>
      <c r="E1282" s="124">
        <v>0.23297004245021657</v>
      </c>
      <c r="F1282" s="124">
        <v>0.2523514478442761</v>
      </c>
      <c r="G1282" s="124">
        <v>0.57161262872888474</v>
      </c>
      <c r="H1282" s="124">
        <v>0.24406616623748123</v>
      </c>
      <c r="I1282" s="124">
        <v>0.82873472058844011</v>
      </c>
      <c r="J1282" s="124">
        <v>0.31968759078213327</v>
      </c>
      <c r="K1282" s="54">
        <v>0.45352544750474921</v>
      </c>
      <c r="M1282" s="47">
        <v>280</v>
      </c>
      <c r="N1282" s="124" cm="1">
        <f t="array" ref="N1282:W1282">(TRANSPOSE(MMULT(幕後結果!$AB$37:$AK$46, TRANSPOSE(N281:W281))))</f>
        <v>0.36439080109487554</v>
      </c>
      <c r="O1282" s="124">
        <v>-0.22623694071795289</v>
      </c>
      <c r="P1282" s="124">
        <v>-0.44678042999279705</v>
      </c>
      <c r="Q1282" s="124">
        <v>-1.1200944112513624</v>
      </c>
      <c r="R1282" s="124">
        <v>1.6422474963863594</v>
      </c>
      <c r="S1282" s="124">
        <v>-0.29281677838848025</v>
      </c>
      <c r="T1282" s="124">
        <v>0.44643392145759292</v>
      </c>
      <c r="U1282" s="124">
        <v>-2.5145402140497819E-2</v>
      </c>
      <c r="V1282" s="124">
        <v>-0.25787109508232259</v>
      </c>
      <c r="W1282" s="46">
        <v>0.67425654188106865</v>
      </c>
    </row>
    <row r="1283" spans="1:23" ht="19">
      <c r="A1283" s="91">
        <v>281</v>
      </c>
      <c r="B1283" s="124">
        <v>5.4378627051763884E-2</v>
      </c>
      <c r="C1283" s="124">
        <v>0.1974958166241374</v>
      </c>
      <c r="D1283" s="124">
        <v>0.85373500798456492</v>
      </c>
      <c r="E1283" s="124">
        <v>0.16769282894423898</v>
      </c>
      <c r="F1283" s="124">
        <v>0.5037960648080817</v>
      </c>
      <c r="G1283" s="124">
        <v>0.42165447915627374</v>
      </c>
      <c r="H1283" s="124">
        <v>0.78357278292281518</v>
      </c>
      <c r="I1283" s="124">
        <v>0.82547753990832451</v>
      </c>
      <c r="J1283" s="124">
        <v>0.5486153188235412</v>
      </c>
      <c r="K1283" s="54">
        <v>0.68435297219391034</v>
      </c>
      <c r="M1283" s="47">
        <v>281</v>
      </c>
      <c r="N1283" s="124" cm="1">
        <f t="array" ref="N1283:W1283">(TRANSPOSE(MMULT(幕後結果!$AB$37:$AK$46, TRANSPOSE(N282:W282))))</f>
        <v>-1.5225652579899145</v>
      </c>
      <c r="O1283" s="124">
        <v>1.3356702085888668</v>
      </c>
      <c r="P1283" s="124">
        <v>-0.25058931097295867</v>
      </c>
      <c r="Q1283" s="124">
        <v>-2.0596283372427333</v>
      </c>
      <c r="R1283" s="124">
        <v>-1.3159945363341774</v>
      </c>
      <c r="S1283" s="124">
        <v>0.97060937626188393</v>
      </c>
      <c r="T1283" s="124">
        <v>1.4988419756830491</v>
      </c>
      <c r="U1283" s="124">
        <v>0.45172494827455117</v>
      </c>
      <c r="V1283" s="124">
        <v>2.5483977349292513</v>
      </c>
      <c r="W1283" s="46">
        <v>-0.14177375903254449</v>
      </c>
    </row>
    <row r="1284" spans="1:23" ht="19">
      <c r="A1284" s="91">
        <v>282</v>
      </c>
      <c r="B1284" s="124">
        <v>0.88007205267292865</v>
      </c>
      <c r="C1284" s="124">
        <v>0.77763401919052022</v>
      </c>
      <c r="D1284" s="124">
        <v>0.6985487275332174</v>
      </c>
      <c r="E1284" s="124">
        <v>0.87405469148368731</v>
      </c>
      <c r="F1284" s="124">
        <v>0.30138017645484916</v>
      </c>
      <c r="G1284" s="124">
        <v>0.70067452849540079</v>
      </c>
      <c r="H1284" s="124">
        <v>0.85411906813909533</v>
      </c>
      <c r="I1284" s="124">
        <v>0.57633552264657206</v>
      </c>
      <c r="J1284" s="124">
        <v>0.98604031578528462</v>
      </c>
      <c r="K1284" s="54">
        <v>2.9908211763970405E-2</v>
      </c>
      <c r="M1284" s="47">
        <v>282</v>
      </c>
      <c r="N1284" s="124" cm="1">
        <f t="array" ref="N1284:W1284">(TRANSPOSE(MMULT(幕後結果!$AB$37:$AK$46, TRANSPOSE(N283:W283))))</f>
        <v>1.4396296159630924</v>
      </c>
      <c r="O1284" s="124">
        <v>-0.30445277779081875</v>
      </c>
      <c r="P1284" s="124">
        <v>0.20681722772992542</v>
      </c>
      <c r="Q1284" s="124">
        <v>-0.29574179748380347</v>
      </c>
      <c r="R1284" s="124">
        <v>0.96519198113101923</v>
      </c>
      <c r="S1284" s="124">
        <v>0.43003990262832503</v>
      </c>
      <c r="T1284" s="124">
        <v>-0.58029841681923833</v>
      </c>
      <c r="U1284" s="124">
        <v>-0.11077756697849478</v>
      </c>
      <c r="V1284" s="124">
        <v>1.1806365752191097</v>
      </c>
      <c r="W1284" s="46">
        <v>-1.3834949558087386</v>
      </c>
    </row>
    <row r="1285" spans="1:23" ht="19">
      <c r="A1285" s="91">
        <v>283</v>
      </c>
      <c r="B1285" s="124">
        <v>0.42488238087648011</v>
      </c>
      <c r="C1285" s="124">
        <v>5.503770606950531E-2</v>
      </c>
      <c r="D1285" s="124">
        <v>7.125656032600558E-2</v>
      </c>
      <c r="E1285" s="124">
        <v>0.71788060589003799</v>
      </c>
      <c r="F1285" s="124">
        <v>0.51678992060386419</v>
      </c>
      <c r="G1285" s="124">
        <v>0.50115329350308402</v>
      </c>
      <c r="H1285" s="124">
        <v>0.19885342347701762</v>
      </c>
      <c r="I1285" s="124">
        <v>0.41352438756383436</v>
      </c>
      <c r="J1285" s="124">
        <v>0.17540073189634375</v>
      </c>
      <c r="K1285" s="54">
        <v>0.86724387607377662</v>
      </c>
      <c r="M1285" s="47">
        <v>283</v>
      </c>
      <c r="N1285" s="124" cm="1">
        <f t="array" ref="N1285:W1285">(TRANSPOSE(MMULT(幕後結果!$AB$37:$AK$46, TRANSPOSE(N284:W284))))</f>
        <v>1.897248514597442</v>
      </c>
      <c r="O1285" s="124">
        <v>-6.0036044111707862E-2</v>
      </c>
      <c r="P1285" s="124">
        <v>1.0310760607719298</v>
      </c>
      <c r="Q1285" s="124">
        <v>-0.15691265282706135</v>
      </c>
      <c r="R1285" s="124">
        <v>0.11498683901547761</v>
      </c>
      <c r="S1285" s="124">
        <v>-0.41003994818615541</v>
      </c>
      <c r="T1285" s="124">
        <v>-0.58538225941628141</v>
      </c>
      <c r="U1285" s="124">
        <v>-3.8679598812377203E-2</v>
      </c>
      <c r="V1285" s="124">
        <v>1.2159403228098873</v>
      </c>
      <c r="W1285" s="46">
        <v>-1.9644832344222913</v>
      </c>
    </row>
    <row r="1286" spans="1:23" ht="19">
      <c r="A1286" s="91">
        <v>284</v>
      </c>
      <c r="B1286" s="124">
        <v>0.34190515126713272</v>
      </c>
      <c r="C1286" s="124">
        <v>0.36175287148638136</v>
      </c>
      <c r="D1286" s="124">
        <v>0.19772105057537259</v>
      </c>
      <c r="E1286" s="124">
        <v>0.37964824790546636</v>
      </c>
      <c r="F1286" s="124">
        <v>0.31814928036376244</v>
      </c>
      <c r="G1286" s="124">
        <v>0.92892451443432655</v>
      </c>
      <c r="H1286" s="124">
        <v>0.52443764919511415</v>
      </c>
      <c r="I1286" s="124">
        <v>0.72471010539312286</v>
      </c>
      <c r="J1286" s="124">
        <v>9.3471445968311473E-2</v>
      </c>
      <c r="K1286" s="54">
        <v>0.55789326330787814</v>
      </c>
      <c r="M1286" s="47">
        <v>284</v>
      </c>
      <c r="N1286" s="124" cm="1">
        <f t="array" ref="N1286:W1286">(TRANSPOSE(MMULT(幕後結果!$AB$37:$AK$46, TRANSPOSE(N285:W285))))</f>
        <v>-0.50395795098056961</v>
      </c>
      <c r="O1286" s="124">
        <v>1.8601767418456956</v>
      </c>
      <c r="P1286" s="124">
        <v>1.2972689425231871</v>
      </c>
      <c r="Q1286" s="124">
        <v>0.67307207051751616</v>
      </c>
      <c r="R1286" s="124">
        <v>1.3633421693283236</v>
      </c>
      <c r="S1286" s="124">
        <v>0.60704237033742026</v>
      </c>
      <c r="T1286" s="124">
        <v>1.1841972317845446</v>
      </c>
      <c r="U1286" s="124">
        <v>1.6172939346140685</v>
      </c>
      <c r="V1286" s="124">
        <v>-0.17174352279587618</v>
      </c>
      <c r="W1286" s="46">
        <v>2.0369795507969353</v>
      </c>
    </row>
    <row r="1287" spans="1:23" ht="19">
      <c r="A1287" s="91">
        <v>285</v>
      </c>
      <c r="B1287" s="124">
        <v>0.45044917619018698</v>
      </c>
      <c r="C1287" s="124">
        <v>9.5265803151192374E-2</v>
      </c>
      <c r="D1287" s="124">
        <v>0.36703938815125126</v>
      </c>
      <c r="E1287" s="124">
        <v>0.73236641798244206</v>
      </c>
      <c r="F1287" s="124">
        <v>5.7472677436782416E-2</v>
      </c>
      <c r="G1287" s="124">
        <v>0.50465495974799834</v>
      </c>
      <c r="H1287" s="124">
        <v>0.75461303964873316</v>
      </c>
      <c r="I1287" s="124">
        <v>0.20021390181574983</v>
      </c>
      <c r="J1287" s="124">
        <v>4.1234843745917571E-2</v>
      </c>
      <c r="K1287" s="54">
        <v>0.47704608544982818</v>
      </c>
      <c r="M1287" s="47">
        <v>285</v>
      </c>
      <c r="N1287" s="124" cm="1">
        <f t="array" ref="N1287:W1287">(TRANSPOSE(MMULT(幕後結果!$AB$37:$AK$46, TRANSPOSE(N286:W286))))</f>
        <v>1.6491412959110752</v>
      </c>
      <c r="O1287" s="124">
        <v>-2.3892763373812409</v>
      </c>
      <c r="P1287" s="124">
        <v>-1.85464363904817</v>
      </c>
      <c r="Q1287" s="124">
        <v>-0.30309402389705109</v>
      </c>
      <c r="R1287" s="124">
        <v>-0.29516385830664427</v>
      </c>
      <c r="S1287" s="124">
        <v>1.7185948095417882</v>
      </c>
      <c r="T1287" s="124">
        <v>-2.6788484780186024</v>
      </c>
      <c r="U1287" s="124">
        <v>0.59523296253782798</v>
      </c>
      <c r="V1287" s="124">
        <v>-0.7372414678791388</v>
      </c>
      <c r="W1287" s="46">
        <v>-0.39549031719158423</v>
      </c>
    </row>
    <row r="1288" spans="1:23" ht="19">
      <c r="A1288" s="91">
        <v>286</v>
      </c>
      <c r="B1288" s="124">
        <v>0.55675596276987194</v>
      </c>
      <c r="C1288" s="124">
        <v>0.11641799003197062</v>
      </c>
      <c r="D1288" s="124">
        <v>0.46303093515476368</v>
      </c>
      <c r="E1288" s="124">
        <v>0.33564125179587889</v>
      </c>
      <c r="F1288" s="124">
        <v>0.85043417654072018</v>
      </c>
      <c r="G1288" s="124">
        <v>0.88698643625534501</v>
      </c>
      <c r="H1288" s="124">
        <v>0.52236934650358458</v>
      </c>
      <c r="I1288" s="124">
        <v>0.50742739345893173</v>
      </c>
      <c r="J1288" s="124">
        <v>0.28454528220223407</v>
      </c>
      <c r="K1288" s="54">
        <v>0.90722776920889769</v>
      </c>
      <c r="M1288" s="47">
        <v>286</v>
      </c>
      <c r="N1288" s="124" cm="1">
        <f t="array" ref="N1288:W1288">(TRANSPOSE(MMULT(幕後結果!$AB$37:$AK$46, TRANSPOSE(N287:W287))))</f>
        <v>0.35447027715913293</v>
      </c>
      <c r="O1288" s="124">
        <v>-0.7984409613149569</v>
      </c>
      <c r="P1288" s="124">
        <v>0.57727981744593126</v>
      </c>
      <c r="Q1288" s="124">
        <v>4.5205999665267532E-2</v>
      </c>
      <c r="R1288" s="124">
        <v>-0.46800480742586159</v>
      </c>
      <c r="S1288" s="124">
        <v>-2.0317500485131101</v>
      </c>
      <c r="T1288" s="124">
        <v>-0.230820913717873</v>
      </c>
      <c r="U1288" s="124">
        <v>0.80047355278228172</v>
      </c>
      <c r="V1288" s="124">
        <v>-3.1439021954865387</v>
      </c>
      <c r="W1288" s="46">
        <v>1.4448882690974123</v>
      </c>
    </row>
    <row r="1289" spans="1:23" ht="19">
      <c r="A1289" s="91">
        <v>287</v>
      </c>
      <c r="B1289" s="124">
        <v>0.57909484380230158</v>
      </c>
      <c r="C1289" s="124">
        <v>0.71219773420290222</v>
      </c>
      <c r="D1289" s="124">
        <v>0.35414075825240232</v>
      </c>
      <c r="E1289" s="124">
        <v>9.4933501701850886E-2</v>
      </c>
      <c r="F1289" s="124">
        <v>0.36880951314368615</v>
      </c>
      <c r="G1289" s="124">
        <v>0.63908104250451969</v>
      </c>
      <c r="H1289" s="124">
        <v>0.42016288438707106</v>
      </c>
      <c r="I1289" s="124">
        <v>0.42931946943504307</v>
      </c>
      <c r="J1289" s="124">
        <v>0.95677505630957382</v>
      </c>
      <c r="K1289" s="54">
        <v>0.5086950560608976</v>
      </c>
      <c r="M1289" s="47">
        <v>287</v>
      </c>
      <c r="N1289" s="124" cm="1">
        <f t="array" ref="N1289:W1289">(TRANSPOSE(MMULT(幕後結果!$AB$37:$AK$46, TRANSPOSE(N288:W288))))</f>
        <v>-1.687412192041305</v>
      </c>
      <c r="O1289" s="124">
        <v>-0.66145581194284764</v>
      </c>
      <c r="P1289" s="124">
        <v>-1.1843688568451927</v>
      </c>
      <c r="Q1289" s="124">
        <v>-0.74052790986258354</v>
      </c>
      <c r="R1289" s="124">
        <v>-0.35395802358108053</v>
      </c>
      <c r="S1289" s="124">
        <v>-0.12173504703604898</v>
      </c>
      <c r="T1289" s="124">
        <v>0.73039413751834292</v>
      </c>
      <c r="U1289" s="124">
        <v>0.5490487719687922</v>
      </c>
      <c r="V1289" s="124">
        <v>0.62631869052311462</v>
      </c>
      <c r="W1289" s="46">
        <v>0.90390407610232582</v>
      </c>
    </row>
    <row r="1290" spans="1:23" ht="19">
      <c r="A1290" s="91">
        <v>288</v>
      </c>
      <c r="B1290" s="124">
        <v>0.82509180856943165</v>
      </c>
      <c r="C1290" s="124">
        <v>0.76196677812822688</v>
      </c>
      <c r="D1290" s="124">
        <v>0.23481642508187583</v>
      </c>
      <c r="E1290" s="124">
        <v>0.44953300948534047</v>
      </c>
      <c r="F1290" s="124">
        <v>0.62207487960114149</v>
      </c>
      <c r="G1290" s="124">
        <v>0.43872436825473216</v>
      </c>
      <c r="H1290" s="124">
        <v>0.94040780545783975</v>
      </c>
      <c r="I1290" s="124">
        <v>0.4116895684645252</v>
      </c>
      <c r="J1290" s="124">
        <v>0.44308824838934191</v>
      </c>
      <c r="K1290" s="54">
        <v>0.26668394055279943</v>
      </c>
      <c r="M1290" s="47">
        <v>288</v>
      </c>
      <c r="N1290" s="124" cm="1">
        <f t="array" ref="N1290:W1290">(TRANSPOSE(MMULT(幕後結果!$AB$37:$AK$46, TRANSPOSE(N289:W289))))</f>
        <v>-1.5264680017140977</v>
      </c>
      <c r="O1290" s="124">
        <v>1.6154080743155097</v>
      </c>
      <c r="P1290" s="124">
        <v>-0.99570384382747945</v>
      </c>
      <c r="Q1290" s="124">
        <v>0.17071301690883933</v>
      </c>
      <c r="R1290" s="124">
        <v>0.72012382331915104</v>
      </c>
      <c r="S1290" s="124">
        <v>1.3514953925947211</v>
      </c>
      <c r="T1290" s="124">
        <v>-0.48042810418511245</v>
      </c>
      <c r="U1290" s="124">
        <v>2.0090650921980542</v>
      </c>
      <c r="V1290" s="124">
        <v>-0.84551278527970919</v>
      </c>
      <c r="W1290" s="46">
        <v>1.5261972500673</v>
      </c>
    </row>
    <row r="1291" spans="1:23" ht="19">
      <c r="A1291" s="91">
        <v>289</v>
      </c>
      <c r="B1291" s="124">
        <v>0.54728469280470415</v>
      </c>
      <c r="C1291" s="124">
        <v>0.955003616706944</v>
      </c>
      <c r="D1291" s="124">
        <v>2.2741619983808636E-2</v>
      </c>
      <c r="E1291" s="124">
        <v>0.24957100077178174</v>
      </c>
      <c r="F1291" s="124">
        <v>0.13921771684223994</v>
      </c>
      <c r="G1291" s="124">
        <v>0.43944133517845851</v>
      </c>
      <c r="H1291" s="124">
        <v>0.30842964079734703</v>
      </c>
      <c r="I1291" s="124">
        <v>0.17948597856343906</v>
      </c>
      <c r="J1291" s="124">
        <v>0.83015145677426694</v>
      </c>
      <c r="K1291" s="54">
        <v>0.65212925378786823</v>
      </c>
      <c r="M1291" s="47">
        <v>289</v>
      </c>
      <c r="N1291" s="124" cm="1">
        <f t="array" ref="N1291:W1291">(TRANSPOSE(MMULT(幕後結果!$AB$37:$AK$46, TRANSPOSE(N290:W290))))</f>
        <v>0.7539808159197493</v>
      </c>
      <c r="O1291" s="124">
        <v>-1.0141660173268279</v>
      </c>
      <c r="P1291" s="124">
        <v>0.21221227485199795</v>
      </c>
      <c r="Q1291" s="124">
        <v>1.4380333300536894</v>
      </c>
      <c r="R1291" s="124">
        <v>-0.1017242987564877</v>
      </c>
      <c r="S1291" s="124">
        <v>0.52750337026639171</v>
      </c>
      <c r="T1291" s="124">
        <v>2.0168713692549582</v>
      </c>
      <c r="U1291" s="124">
        <v>-0.29016305560834077</v>
      </c>
      <c r="V1291" s="124">
        <v>0.55480977101050777</v>
      </c>
      <c r="W1291" s="46">
        <v>-0.54673696774959313</v>
      </c>
    </row>
    <row r="1292" spans="1:23" ht="19">
      <c r="A1292" s="91">
        <v>290</v>
      </c>
      <c r="B1292" s="124">
        <v>0.97167133197909572</v>
      </c>
      <c r="C1292" s="124">
        <v>0.51458260313807891</v>
      </c>
      <c r="D1292" s="124">
        <v>7.47289261819295E-2</v>
      </c>
      <c r="E1292" s="124">
        <v>0.90433928803839914</v>
      </c>
      <c r="F1292" s="124">
        <v>5.9726859228911078E-2</v>
      </c>
      <c r="G1292" s="124">
        <v>0.69614222201999376</v>
      </c>
      <c r="H1292" s="124">
        <v>0.11316150412067283</v>
      </c>
      <c r="I1292" s="124">
        <v>0.35674218556504833</v>
      </c>
      <c r="J1292" s="124">
        <v>0.70145136671622033</v>
      </c>
      <c r="K1292" s="54">
        <v>0.14981271002612107</v>
      </c>
      <c r="M1292" s="47">
        <v>290</v>
      </c>
      <c r="N1292" s="124" cm="1">
        <f t="array" ref="N1292:W1292">(TRANSPOSE(MMULT(幕後結果!$AB$37:$AK$46, TRANSPOSE(N291:W291))))</f>
        <v>1.09711048824644</v>
      </c>
      <c r="O1292" s="124">
        <v>-1.2867945811313859</v>
      </c>
      <c r="P1292" s="124">
        <v>-2.4060209114502018E-2</v>
      </c>
      <c r="Q1292" s="124">
        <v>-0.67932834892615246</v>
      </c>
      <c r="R1292" s="124">
        <v>-0.41037035358760721</v>
      </c>
      <c r="S1292" s="124">
        <v>-2.3526076622154224E-2</v>
      </c>
      <c r="T1292" s="124">
        <v>-0.20214303260912536</v>
      </c>
      <c r="U1292" s="124">
        <v>-0.39429435323206341</v>
      </c>
      <c r="V1292" s="124">
        <v>0.94890526101333839</v>
      </c>
      <c r="W1292" s="46">
        <v>1.2544447822292248E-2</v>
      </c>
    </row>
    <row r="1293" spans="1:23" ht="19">
      <c r="A1293" s="91">
        <v>291</v>
      </c>
      <c r="B1293" s="124">
        <v>0.74085197553257731</v>
      </c>
      <c r="C1293" s="124">
        <v>0.53109547141194979</v>
      </c>
      <c r="D1293" s="124">
        <v>0.13012361840498432</v>
      </c>
      <c r="E1293" s="124">
        <v>0.78718800906659614</v>
      </c>
      <c r="F1293" s="124">
        <v>0.26373130431948177</v>
      </c>
      <c r="G1293" s="124">
        <v>0.4984388709475438</v>
      </c>
      <c r="H1293" s="124">
        <v>0.87572139838120711</v>
      </c>
      <c r="I1293" s="124">
        <v>0.66809201604315094</v>
      </c>
      <c r="J1293" s="124">
        <v>0.2322855399988919</v>
      </c>
      <c r="K1293" s="54">
        <v>0.53927262487190841</v>
      </c>
      <c r="M1293" s="47">
        <v>291</v>
      </c>
      <c r="N1293" s="124" cm="1">
        <f t="array" ref="N1293:W1293">(TRANSPOSE(MMULT(幕後結果!$AB$37:$AK$46, TRANSPOSE(N292:W292))))</f>
        <v>1.4303846558344829E-2</v>
      </c>
      <c r="O1293" s="124">
        <v>0.66707555900174065</v>
      </c>
      <c r="P1293" s="124">
        <v>0.57668984203747764</v>
      </c>
      <c r="Q1293" s="124">
        <v>-8.8116128198966581E-2</v>
      </c>
      <c r="R1293" s="124">
        <v>0.44486007272889128</v>
      </c>
      <c r="S1293" s="124">
        <v>1.0439526931486094</v>
      </c>
      <c r="T1293" s="124">
        <v>-1.1200809221347563</v>
      </c>
      <c r="U1293" s="124">
        <v>-4.7584201922131641E-2</v>
      </c>
      <c r="V1293" s="124">
        <v>-0.15023503959065443</v>
      </c>
      <c r="W1293" s="46">
        <v>-1.3133170537352703</v>
      </c>
    </row>
    <row r="1294" spans="1:23" ht="19">
      <c r="A1294" s="91">
        <v>292</v>
      </c>
      <c r="B1294" s="124">
        <v>0.31023289932889053</v>
      </c>
      <c r="C1294" s="124">
        <v>0.60774429471297031</v>
      </c>
      <c r="D1294" s="124">
        <v>0.66682932242717574</v>
      </c>
      <c r="E1294" s="124">
        <v>0.18199359341917698</v>
      </c>
      <c r="F1294" s="124">
        <v>0.44084121578732138</v>
      </c>
      <c r="G1294" s="124">
        <v>0.25659197983665294</v>
      </c>
      <c r="H1294" s="124">
        <v>0.87487359317330293</v>
      </c>
      <c r="I1294" s="124">
        <v>0.81284400958233771</v>
      </c>
      <c r="J1294" s="124">
        <v>0.62995971750149904</v>
      </c>
      <c r="K1294" s="54">
        <v>7.136554742249035E-2</v>
      </c>
      <c r="M1294" s="47">
        <v>292</v>
      </c>
      <c r="N1294" s="124" cm="1">
        <f t="array" ref="N1294:W1294">(TRANSPOSE(MMULT(幕後結果!$AB$37:$AK$46, TRANSPOSE(N293:W293))))</f>
        <v>-0.69993760858114629</v>
      </c>
      <c r="O1294" s="124">
        <v>-1.363502730094915</v>
      </c>
      <c r="P1294" s="124">
        <v>-0.78223876007126358</v>
      </c>
      <c r="Q1294" s="124">
        <v>-9.4363744564285756E-2</v>
      </c>
      <c r="R1294" s="124">
        <v>1.2527268623259857</v>
      </c>
      <c r="S1294" s="124">
        <v>-1.1816908205441374</v>
      </c>
      <c r="T1294" s="124">
        <v>-0.4154116976691572</v>
      </c>
      <c r="U1294" s="124">
        <v>-0.29797569509660471</v>
      </c>
      <c r="V1294" s="124">
        <v>-0.99789849061631708</v>
      </c>
      <c r="W1294" s="46">
        <v>-0.73791655243866106</v>
      </c>
    </row>
    <row r="1295" spans="1:23" ht="19">
      <c r="A1295" s="91">
        <v>293</v>
      </c>
      <c r="B1295" s="124">
        <v>0.83877399159211485</v>
      </c>
      <c r="C1295" s="124">
        <v>0.29242414499483149</v>
      </c>
      <c r="D1295" s="124">
        <v>0.54419230052163892</v>
      </c>
      <c r="E1295" s="124">
        <v>0.10381094421558767</v>
      </c>
      <c r="F1295" s="124">
        <v>0.40877150052157374</v>
      </c>
      <c r="G1295" s="124">
        <v>0.88620254475132754</v>
      </c>
      <c r="H1295" s="124">
        <v>0.20992976839653599</v>
      </c>
      <c r="I1295" s="124">
        <v>6.886377712144931E-2</v>
      </c>
      <c r="J1295" s="124">
        <v>0.79489303140605783</v>
      </c>
      <c r="K1295" s="54">
        <v>0.39579234884930337</v>
      </c>
      <c r="M1295" s="47">
        <v>293</v>
      </c>
      <c r="N1295" s="124" cm="1">
        <f t="array" ref="N1295:W1295">(TRANSPOSE(MMULT(幕後結果!$AB$37:$AK$46, TRANSPOSE(N294:W294))))</f>
        <v>0.96879776519873972</v>
      </c>
      <c r="O1295" s="124">
        <v>1.435798647042227</v>
      </c>
      <c r="P1295" s="124">
        <v>0.63116164325107771</v>
      </c>
      <c r="Q1295" s="124">
        <v>0.33300943809139028</v>
      </c>
      <c r="R1295" s="124">
        <v>1.693563233289318</v>
      </c>
      <c r="S1295" s="124">
        <v>0.18479955102490403</v>
      </c>
      <c r="T1295" s="124">
        <v>-0.19190145510346912</v>
      </c>
      <c r="U1295" s="124">
        <v>1.5174949189927527</v>
      </c>
      <c r="V1295" s="124">
        <v>0.63864711890838755</v>
      </c>
      <c r="W1295" s="46">
        <v>1.7285854092909227</v>
      </c>
    </row>
    <row r="1296" spans="1:23" ht="19">
      <c r="A1296" s="91">
        <v>294</v>
      </c>
      <c r="B1296" s="124">
        <v>0.94905070084553711</v>
      </c>
      <c r="C1296" s="124">
        <v>5.406530582987723E-2</v>
      </c>
      <c r="D1296" s="124">
        <v>0.71585235338766262</v>
      </c>
      <c r="E1296" s="124">
        <v>0.58185385007990043</v>
      </c>
      <c r="F1296" s="124">
        <v>0.32151202536738599</v>
      </c>
      <c r="G1296" s="124">
        <v>0.97219794230205725</v>
      </c>
      <c r="H1296" s="124">
        <v>0.98771816555906145</v>
      </c>
      <c r="I1296" s="124">
        <v>0.32847551488356364</v>
      </c>
      <c r="J1296" s="124">
        <v>0.13887267397942282</v>
      </c>
      <c r="K1296" s="54">
        <v>0.42540166673384383</v>
      </c>
      <c r="M1296" s="47">
        <v>294</v>
      </c>
      <c r="N1296" s="124" cm="1">
        <f t="array" ref="N1296:W1296">(TRANSPOSE(MMULT(幕後結果!$AB$37:$AK$46, TRANSPOSE(N295:W295))))</f>
        <v>-2.1133704030132638</v>
      </c>
      <c r="O1296" s="124">
        <v>0.13463167195545267</v>
      </c>
      <c r="P1296" s="124">
        <v>-1.8630785639634657</v>
      </c>
      <c r="Q1296" s="124">
        <v>-0.52550091614695327</v>
      </c>
      <c r="R1296" s="124">
        <v>6.8996010679917008E-4</v>
      </c>
      <c r="S1296" s="124">
        <v>1.591845034436816</v>
      </c>
      <c r="T1296" s="124">
        <v>0.45056300262531279</v>
      </c>
      <c r="U1296" s="124">
        <v>0.20213075440460992</v>
      </c>
      <c r="V1296" s="124">
        <v>-1.097824178150594</v>
      </c>
      <c r="W1296" s="46">
        <v>0.19700975304468743</v>
      </c>
    </row>
    <row r="1297" spans="1:23" ht="19">
      <c r="A1297" s="91">
        <v>295</v>
      </c>
      <c r="B1297" s="124">
        <v>0.24594644137170674</v>
      </c>
      <c r="C1297" s="124">
        <v>0.41770637180887182</v>
      </c>
      <c r="D1297" s="124">
        <v>0.27257767450099135</v>
      </c>
      <c r="E1297" s="124">
        <v>0.406144743798315</v>
      </c>
      <c r="F1297" s="124">
        <v>0.37260362914827128</v>
      </c>
      <c r="G1297" s="124">
        <v>0.17451484644141324</v>
      </c>
      <c r="H1297" s="124">
        <v>0.72138575091433843</v>
      </c>
      <c r="I1297" s="124">
        <v>0.54130842554108649</v>
      </c>
      <c r="J1297" s="124">
        <v>0.15047837082035653</v>
      </c>
      <c r="K1297" s="54">
        <v>0.35798586733039439</v>
      </c>
      <c r="M1297" s="47">
        <v>295</v>
      </c>
      <c r="N1297" s="124" cm="1">
        <f t="array" ref="N1297:W1297">(TRANSPOSE(MMULT(幕後結果!$AB$37:$AK$46, TRANSPOSE(N296:W296))))</f>
        <v>-1.9176637313760654</v>
      </c>
      <c r="O1297" s="124">
        <v>-9.4928155520618673E-2</v>
      </c>
      <c r="P1297" s="124">
        <v>-1.503733562291302</v>
      </c>
      <c r="Q1297" s="124">
        <v>-8.162081137104138E-2</v>
      </c>
      <c r="R1297" s="124">
        <v>-1.8914544224155634</v>
      </c>
      <c r="S1297" s="124">
        <v>-0.19855258508629872</v>
      </c>
      <c r="T1297" s="124">
        <v>-0.24154299183824504</v>
      </c>
      <c r="U1297" s="124">
        <v>-0.66786821237603733</v>
      </c>
      <c r="V1297" s="124">
        <v>0.39998375390037982</v>
      </c>
      <c r="W1297" s="46">
        <v>-1.0614802958007161</v>
      </c>
    </row>
    <row r="1298" spans="1:23" ht="19">
      <c r="A1298" s="91">
        <v>296</v>
      </c>
      <c r="B1298" s="124">
        <v>0.12249666056995911</v>
      </c>
      <c r="C1298" s="124">
        <v>0.42499884072981864</v>
      </c>
      <c r="D1298" s="124">
        <v>0.8621601908974541</v>
      </c>
      <c r="E1298" s="124">
        <v>0.38786448664910145</v>
      </c>
      <c r="F1298" s="124">
        <v>0.28653074270464129</v>
      </c>
      <c r="G1298" s="124">
        <v>0.27531953591064662</v>
      </c>
      <c r="H1298" s="124">
        <v>0.71618314881066691</v>
      </c>
      <c r="I1298" s="124">
        <v>0.50748078624508786</v>
      </c>
      <c r="J1298" s="124">
        <v>0.12627879853069279</v>
      </c>
      <c r="K1298" s="54">
        <v>0.57869437296374704</v>
      </c>
      <c r="M1298" s="47">
        <v>296</v>
      </c>
      <c r="N1298" s="124" cm="1">
        <f t="array" ref="N1298:W1298">(TRANSPOSE(MMULT(幕後結果!$AB$37:$AK$46, TRANSPOSE(N297:W297))))</f>
        <v>1.4639783510712852</v>
      </c>
      <c r="O1298" s="124">
        <v>-1.4598271389939124</v>
      </c>
      <c r="P1298" s="124">
        <v>0.6927644573296281</v>
      </c>
      <c r="Q1298" s="124">
        <v>0.49299966706694537</v>
      </c>
      <c r="R1298" s="124">
        <v>0.13419193145808683</v>
      </c>
      <c r="S1298" s="124">
        <v>0.50161320997145187</v>
      </c>
      <c r="T1298" s="124">
        <v>-1.5441869093061109</v>
      </c>
      <c r="U1298" s="124">
        <v>0.82789853411684089</v>
      </c>
      <c r="V1298" s="124">
        <v>0.13707605334426765</v>
      </c>
      <c r="W1298" s="46">
        <v>1.5966286879459974</v>
      </c>
    </row>
    <row r="1299" spans="1:23" ht="19">
      <c r="A1299" s="91">
        <v>297</v>
      </c>
      <c r="B1299" s="124">
        <v>0.88093950952826061</v>
      </c>
      <c r="C1299" s="124">
        <v>0.20011473313775574</v>
      </c>
      <c r="D1299" s="124">
        <v>0.53294511442770065</v>
      </c>
      <c r="E1299" s="124">
        <v>0.25442214656403594</v>
      </c>
      <c r="F1299" s="124">
        <v>0.7122821277567295</v>
      </c>
      <c r="G1299" s="124">
        <v>0.63658761485055493</v>
      </c>
      <c r="H1299" s="124">
        <v>0.71527673445648232</v>
      </c>
      <c r="I1299" s="124">
        <v>0.28146297003611753</v>
      </c>
      <c r="J1299" s="124">
        <v>5.1724812931937203E-2</v>
      </c>
      <c r="K1299" s="54">
        <v>0.2104586389094385</v>
      </c>
      <c r="M1299" s="47">
        <v>297</v>
      </c>
      <c r="N1299" s="124" cm="1">
        <f t="array" ref="N1299:W1299">(TRANSPOSE(MMULT(幕後結果!$AB$37:$AK$46, TRANSPOSE(N298:W298))))</f>
        <v>-0.12054325307732131</v>
      </c>
      <c r="O1299" s="124">
        <v>0.22201668491132559</v>
      </c>
      <c r="P1299" s="124">
        <v>0.23931639285727785</v>
      </c>
      <c r="Q1299" s="124">
        <v>2.2189354994128607E-2</v>
      </c>
      <c r="R1299" s="124">
        <v>-0.47906685688314554</v>
      </c>
      <c r="S1299" s="124">
        <v>-0.49666981517293529</v>
      </c>
      <c r="T1299" s="124">
        <v>0.72264616907794865</v>
      </c>
      <c r="U1299" s="124">
        <v>1.0541391730308134</v>
      </c>
      <c r="V1299" s="124">
        <v>1.3155842333424581</v>
      </c>
      <c r="W1299" s="46">
        <v>-8.3916932432539171E-2</v>
      </c>
    </row>
    <row r="1300" spans="1:23" ht="19">
      <c r="A1300" s="91">
        <v>298</v>
      </c>
      <c r="B1300" s="124">
        <v>0.94432568957426577</v>
      </c>
      <c r="C1300" s="124">
        <v>0.144972927255691</v>
      </c>
      <c r="D1300" s="124">
        <v>0.45195311097337365</v>
      </c>
      <c r="E1300" s="124">
        <v>0.65404113052073365</v>
      </c>
      <c r="F1300" s="124">
        <v>0.55024284454338113</v>
      </c>
      <c r="G1300" s="124">
        <v>6.4664913185306316E-2</v>
      </c>
      <c r="H1300" s="124">
        <v>0.18054105882028315</v>
      </c>
      <c r="I1300" s="124">
        <v>6.53297620233253E-2</v>
      </c>
      <c r="J1300" s="124">
        <v>0.53761773618485176</v>
      </c>
      <c r="K1300" s="54">
        <v>2.0645647756730723E-2</v>
      </c>
      <c r="M1300" s="47">
        <v>298</v>
      </c>
      <c r="N1300" s="124" cm="1">
        <f t="array" ref="N1300:W1300">(TRANSPOSE(MMULT(幕後結果!$AB$37:$AK$46, TRANSPOSE(N299:W299))))</f>
        <v>0.81739502480576909</v>
      </c>
      <c r="O1300" s="124">
        <v>3.0740197090745325E-3</v>
      </c>
      <c r="P1300" s="124">
        <v>-0.57561115998013768</v>
      </c>
      <c r="Q1300" s="124">
        <v>-0.94130229468418891</v>
      </c>
      <c r="R1300" s="124">
        <v>1.4609827316358892</v>
      </c>
      <c r="S1300" s="124">
        <v>1.5907558635494994</v>
      </c>
      <c r="T1300" s="124">
        <v>-0.93782523928824546</v>
      </c>
      <c r="U1300" s="124">
        <v>0.95588208982598455</v>
      </c>
      <c r="V1300" s="124">
        <v>1.5936403262471943</v>
      </c>
      <c r="W1300" s="46">
        <v>2.2844042257447406</v>
      </c>
    </row>
    <row r="1301" spans="1:23" ht="19">
      <c r="A1301" s="91">
        <v>299</v>
      </c>
      <c r="B1301" s="124">
        <v>0.76397575127730555</v>
      </c>
      <c r="C1301" s="124">
        <v>0.30716896891418277</v>
      </c>
      <c r="D1301" s="124">
        <v>0.21063729325713121</v>
      </c>
      <c r="E1301" s="124">
        <v>0.6469355387800575</v>
      </c>
      <c r="F1301" s="124">
        <v>0.68192181595049961</v>
      </c>
      <c r="G1301" s="124">
        <v>0.90566771571719284</v>
      </c>
      <c r="H1301" s="124">
        <v>0.81795619451536572</v>
      </c>
      <c r="I1301" s="124">
        <v>0.24377624992395042</v>
      </c>
      <c r="J1301" s="124">
        <v>0.65272523964322238</v>
      </c>
      <c r="K1301" s="54">
        <v>0.39645105503256217</v>
      </c>
      <c r="M1301" s="47">
        <v>299</v>
      </c>
      <c r="N1301" s="124" cm="1">
        <f t="array" ref="N1301:W1301">(TRANSPOSE(MMULT(幕後結果!$AB$37:$AK$46, TRANSPOSE(N300:W300))))</f>
        <v>0.75504601977553953</v>
      </c>
      <c r="O1301" s="124">
        <v>0.83046324813506045</v>
      </c>
      <c r="P1301" s="124">
        <v>-0.57639250553822508</v>
      </c>
      <c r="Q1301" s="124">
        <v>-0.79906825759287847</v>
      </c>
      <c r="R1301" s="124">
        <v>-0.24826700188250236</v>
      </c>
      <c r="S1301" s="124">
        <v>-0.2725642206574751</v>
      </c>
      <c r="T1301" s="124">
        <v>-1.5641161857625867</v>
      </c>
      <c r="U1301" s="124">
        <v>0.38964099098129074</v>
      </c>
      <c r="V1301" s="124">
        <v>0.59962411590296161</v>
      </c>
      <c r="W1301" s="46">
        <v>-0.44078597125531571</v>
      </c>
    </row>
    <row r="1302" spans="1:23" ht="19">
      <c r="A1302" s="91">
        <v>300</v>
      </c>
      <c r="B1302" s="124">
        <v>0.45570753374505824</v>
      </c>
      <c r="C1302" s="124">
        <v>0.97582128777292443</v>
      </c>
      <c r="D1302" s="124">
        <v>3.6909581102642752E-2</v>
      </c>
      <c r="E1302" s="124">
        <v>0.6216118825983219</v>
      </c>
      <c r="F1302" s="124">
        <v>0.82816503244993167</v>
      </c>
      <c r="G1302" s="124">
        <v>0.13125205176196642</v>
      </c>
      <c r="H1302" s="124">
        <v>2.3155516830679179E-2</v>
      </c>
      <c r="I1302" s="124">
        <v>0.95864550660872649</v>
      </c>
      <c r="J1302" s="124">
        <v>0.75488438889215126</v>
      </c>
      <c r="K1302" s="54">
        <v>0.43715078093564697</v>
      </c>
      <c r="M1302" s="47">
        <v>300</v>
      </c>
      <c r="N1302" s="124" cm="1">
        <f t="array" ref="N1302:W1302">(TRANSPOSE(MMULT(幕後結果!$AB$37:$AK$46, TRANSPOSE(N301:W301))))</f>
        <v>0.1161152031242783</v>
      </c>
      <c r="O1302" s="124">
        <v>-0.88252546498960882</v>
      </c>
      <c r="P1302" s="124">
        <v>0.39954294659376999</v>
      </c>
      <c r="Q1302" s="124">
        <v>1.4573182162179625</v>
      </c>
      <c r="R1302" s="124">
        <v>0.30845581372485426</v>
      </c>
      <c r="S1302" s="124">
        <v>1.4496992314648272</v>
      </c>
      <c r="T1302" s="124">
        <v>-0.48748028935007387</v>
      </c>
      <c r="U1302" s="124">
        <v>-0.24299088040577804</v>
      </c>
      <c r="V1302" s="124">
        <v>0.37128994425806749</v>
      </c>
      <c r="W1302" s="46">
        <v>0.98136587843497292</v>
      </c>
    </row>
    <row r="1303" spans="1:23" ht="19">
      <c r="A1303" s="91">
        <v>301</v>
      </c>
      <c r="B1303" s="124">
        <v>1.7703321254248783E-2</v>
      </c>
      <c r="C1303" s="124">
        <v>0.9522715184082946</v>
      </c>
      <c r="D1303" s="124">
        <v>0.23059616157162655</v>
      </c>
      <c r="E1303" s="124">
        <v>0.85361716313557179</v>
      </c>
      <c r="F1303" s="124">
        <v>8.935143373520904E-2</v>
      </c>
      <c r="G1303" s="124">
        <v>0.37181918859447061</v>
      </c>
      <c r="H1303" s="124">
        <v>0.7497495134744081</v>
      </c>
      <c r="I1303" s="124">
        <v>1.2874039993613584E-2</v>
      </c>
      <c r="J1303" s="124">
        <v>0.74004870056908567</v>
      </c>
      <c r="K1303" s="54">
        <v>0.15584473352674832</v>
      </c>
      <c r="M1303" s="47">
        <v>301</v>
      </c>
      <c r="N1303" s="124" cm="1">
        <f t="array" ref="N1303:W1303">(TRANSPOSE(MMULT(幕後結果!$AB$37:$AK$46, TRANSPOSE(N302:W302))))</f>
        <v>-1.020273279280306</v>
      </c>
      <c r="O1303" s="124">
        <v>-0.49815931986580364</v>
      </c>
      <c r="P1303" s="124">
        <v>-0.97826132485224881</v>
      </c>
      <c r="Q1303" s="124">
        <v>-1.0087094696143208</v>
      </c>
      <c r="R1303" s="124">
        <v>-0.84981783313769732</v>
      </c>
      <c r="S1303" s="124">
        <v>0.7172692163016392</v>
      </c>
      <c r="T1303" s="124">
        <v>1.194482342252797</v>
      </c>
      <c r="U1303" s="124">
        <v>-0.63728918341220153</v>
      </c>
      <c r="V1303" s="124">
        <v>1.13810261809064</v>
      </c>
      <c r="W1303" s="46">
        <v>-0.78412559906525714</v>
      </c>
    </row>
    <row r="1304" spans="1:23" ht="19">
      <c r="A1304" s="91">
        <v>302</v>
      </c>
      <c r="B1304" s="124">
        <v>0.18753745207574157</v>
      </c>
      <c r="C1304" s="124">
        <v>0.75019256566247683</v>
      </c>
      <c r="D1304" s="124">
        <v>0.50936770737115777</v>
      </c>
      <c r="E1304" s="124">
        <v>0.39851855892800159</v>
      </c>
      <c r="F1304" s="124">
        <v>0.46680371410184152</v>
      </c>
      <c r="G1304" s="124">
        <v>0.29704178312331941</v>
      </c>
      <c r="H1304" s="124">
        <v>0.46486651627257447</v>
      </c>
      <c r="I1304" s="124">
        <v>1.7816501550680597E-2</v>
      </c>
      <c r="J1304" s="124">
        <v>0.86952240087365151</v>
      </c>
      <c r="K1304" s="54">
        <v>0.33747273527794053</v>
      </c>
      <c r="M1304" s="47">
        <v>302</v>
      </c>
      <c r="N1304" s="124" cm="1">
        <f t="array" ref="N1304:W1304">(TRANSPOSE(MMULT(幕後結果!$AB$37:$AK$46, TRANSPOSE(N303:W303))))</f>
        <v>-0.66838596177261755</v>
      </c>
      <c r="O1304" s="124">
        <v>0.82297888708422917</v>
      </c>
      <c r="P1304" s="124">
        <v>0.17234266887207977</v>
      </c>
      <c r="Q1304" s="124">
        <v>0.61927268698211391</v>
      </c>
      <c r="R1304" s="124">
        <v>0.19369116134561154</v>
      </c>
      <c r="S1304" s="124">
        <v>-1.3316341995916801</v>
      </c>
      <c r="T1304" s="124">
        <v>-0.30778494893404795</v>
      </c>
      <c r="U1304" s="124">
        <v>0.6579161373275082</v>
      </c>
      <c r="V1304" s="124">
        <v>-1.0806813608262229</v>
      </c>
      <c r="W1304" s="46">
        <v>0.92199828372413195</v>
      </c>
    </row>
    <row r="1305" spans="1:23" ht="19">
      <c r="A1305" s="91">
        <v>303</v>
      </c>
      <c r="B1305" s="124">
        <v>0.97296593641343598</v>
      </c>
      <c r="C1305" s="124">
        <v>0.64734751265872248</v>
      </c>
      <c r="D1305" s="124">
        <v>0.77151081504133123</v>
      </c>
      <c r="E1305" s="124">
        <v>0.60152748038842008</v>
      </c>
      <c r="F1305" s="124">
        <v>0.73215628276285183</v>
      </c>
      <c r="G1305" s="124">
        <v>0.42071650810724592</v>
      </c>
      <c r="H1305" s="124">
        <v>0.82436180142133075</v>
      </c>
      <c r="I1305" s="124">
        <v>0.91205912877425943</v>
      </c>
      <c r="J1305" s="124">
        <v>0.50938396774667405</v>
      </c>
      <c r="K1305" s="54">
        <v>0.45765848757455418</v>
      </c>
      <c r="M1305" s="47">
        <v>303</v>
      </c>
      <c r="N1305" s="124" cm="1">
        <f t="array" ref="N1305:W1305">(TRANSPOSE(MMULT(幕後結果!$AB$37:$AK$46, TRANSPOSE(N304:W304))))</f>
        <v>-1.5450620774870629</v>
      </c>
      <c r="O1305" s="124">
        <v>1.8345431342982932</v>
      </c>
      <c r="P1305" s="124">
        <v>-0.4436363315771632</v>
      </c>
      <c r="Q1305" s="124">
        <v>-1.020952206819111</v>
      </c>
      <c r="R1305" s="124">
        <v>-1.1005185860031121</v>
      </c>
      <c r="S1305" s="124">
        <v>-1.6604162055814922</v>
      </c>
      <c r="T1305" s="124">
        <v>1.8159786231144102</v>
      </c>
      <c r="U1305" s="124">
        <v>-0.79636904000910325</v>
      </c>
      <c r="V1305" s="124">
        <v>-1.5573408736168397</v>
      </c>
      <c r="W1305" s="46">
        <v>-1.0557080491544628</v>
      </c>
    </row>
    <row r="1306" spans="1:23" ht="19">
      <c r="A1306" s="91">
        <v>304</v>
      </c>
      <c r="B1306" s="124">
        <v>0.86539005262280244</v>
      </c>
      <c r="C1306" s="124">
        <v>0.47924344949544073</v>
      </c>
      <c r="D1306" s="124">
        <v>0.54030060113941936</v>
      </c>
      <c r="E1306" s="124">
        <v>0.96569048828190063</v>
      </c>
      <c r="F1306" s="124">
        <v>0.83529836735765972</v>
      </c>
      <c r="G1306" s="124">
        <v>0.36148924609306921</v>
      </c>
      <c r="H1306" s="124">
        <v>0.55609313301796126</v>
      </c>
      <c r="I1306" s="124">
        <v>0.77562571824512538</v>
      </c>
      <c r="J1306" s="124">
        <v>0.25075704538852683</v>
      </c>
      <c r="K1306" s="54">
        <v>0.69255438967561833</v>
      </c>
      <c r="M1306" s="47">
        <v>304</v>
      </c>
      <c r="N1306" s="124" cm="1">
        <f t="array" ref="N1306:W1306">(TRANSPOSE(MMULT(幕後結果!$AB$37:$AK$46, TRANSPOSE(N305:W305))))</f>
        <v>1.5934129034770625</v>
      </c>
      <c r="O1306" s="124">
        <v>1.0154560380800925</v>
      </c>
      <c r="P1306" s="124">
        <v>1.0707971711393376</v>
      </c>
      <c r="Q1306" s="124">
        <v>1.035270064890575</v>
      </c>
      <c r="R1306" s="124">
        <v>0.83978828334964728</v>
      </c>
      <c r="S1306" s="124">
        <v>0.82886241412711315</v>
      </c>
      <c r="T1306" s="124">
        <v>1.0994577778748849</v>
      </c>
      <c r="U1306" s="124">
        <v>1.4647607776618699</v>
      </c>
      <c r="V1306" s="124">
        <v>0.62511484368224524</v>
      </c>
      <c r="W1306" s="46">
        <v>1.7529579793579895</v>
      </c>
    </row>
    <row r="1307" spans="1:23" ht="19">
      <c r="A1307" s="91">
        <v>305</v>
      </c>
      <c r="B1307" s="124">
        <v>0.24076711964663744</v>
      </c>
      <c r="C1307" s="124">
        <v>0.93257071599693409</v>
      </c>
      <c r="D1307" s="124">
        <v>0.91495213359637262</v>
      </c>
      <c r="E1307" s="124">
        <v>0.28318847018671933</v>
      </c>
      <c r="F1307" s="124">
        <v>8.3748012315130183E-3</v>
      </c>
      <c r="G1307" s="124">
        <v>0.54814821574217865</v>
      </c>
      <c r="H1307" s="124">
        <v>0.54845400079381723</v>
      </c>
      <c r="I1307" s="124">
        <v>0.13936932008458935</v>
      </c>
      <c r="J1307" s="124">
        <v>0.49127446252847951</v>
      </c>
      <c r="K1307" s="54">
        <v>0.34099535981180806</v>
      </c>
      <c r="M1307" s="47">
        <v>305</v>
      </c>
      <c r="N1307" s="124" cm="1">
        <f t="array" ref="N1307:W1307">(TRANSPOSE(MMULT(幕後結果!$AB$37:$AK$46, TRANSPOSE(N306:W306))))</f>
        <v>-7.6708128154857669E-2</v>
      </c>
      <c r="O1307" s="124">
        <v>-0.92125232142843594</v>
      </c>
      <c r="P1307" s="124">
        <v>0.53039057502423148</v>
      </c>
      <c r="Q1307" s="124">
        <v>-7.2014630594223389E-2</v>
      </c>
      <c r="R1307" s="124">
        <v>0.67500482290941222</v>
      </c>
      <c r="S1307" s="124">
        <v>-1.7067910767702006</v>
      </c>
      <c r="T1307" s="124">
        <v>-0.41624835321395404</v>
      </c>
      <c r="U1307" s="124">
        <v>-0.37448217860420735</v>
      </c>
      <c r="V1307" s="124">
        <v>1.0107457040559085</v>
      </c>
      <c r="W1307" s="46">
        <v>-0.75132404538834252</v>
      </c>
    </row>
    <row r="1308" spans="1:23" ht="19">
      <c r="A1308" s="91">
        <v>306</v>
      </c>
      <c r="B1308" s="124">
        <v>0.78046140351067383</v>
      </c>
      <c r="C1308" s="124">
        <v>0.66964065146443619</v>
      </c>
      <c r="D1308" s="124">
        <v>0.50008349141057873</v>
      </c>
      <c r="E1308" s="124">
        <v>3.6997219150729732E-2</v>
      </c>
      <c r="F1308" s="124">
        <v>0.68622211171289149</v>
      </c>
      <c r="G1308" s="124">
        <v>0.1837913116792016</v>
      </c>
      <c r="H1308" s="124">
        <v>0.32816325383943812</v>
      </c>
      <c r="I1308" s="124">
        <v>0.34329690909564481</v>
      </c>
      <c r="J1308" s="124">
        <v>0.60745161186967112</v>
      </c>
      <c r="K1308" s="54">
        <v>0.15582291853018382</v>
      </c>
      <c r="M1308" s="47">
        <v>306</v>
      </c>
      <c r="N1308" s="124" cm="1">
        <f t="array" ref="N1308:W1308">(TRANSPOSE(MMULT(幕後結果!$AB$37:$AK$46, TRANSPOSE(N307:W307))))</f>
        <v>0.40287860290105115</v>
      </c>
      <c r="O1308" s="124">
        <v>1.2267651720096886</v>
      </c>
      <c r="P1308" s="124">
        <v>-0.47907960010660205</v>
      </c>
      <c r="Q1308" s="124">
        <v>-0.47584897746417032</v>
      </c>
      <c r="R1308" s="124">
        <v>0.74253079556645862</v>
      </c>
      <c r="S1308" s="124">
        <v>-0.91403465702259346</v>
      </c>
      <c r="T1308" s="124">
        <v>1.0016616379109671</v>
      </c>
      <c r="U1308" s="124">
        <v>7.4018251933711254E-2</v>
      </c>
      <c r="V1308" s="124">
        <v>2.9626304236552765</v>
      </c>
      <c r="W1308" s="46">
        <v>-2.7699915220111269</v>
      </c>
    </row>
    <row r="1309" spans="1:23" ht="19">
      <c r="A1309" s="91">
        <v>307</v>
      </c>
      <c r="B1309" s="124">
        <v>0.19325268008792529</v>
      </c>
      <c r="C1309" s="124">
        <v>0.13930766364425029</v>
      </c>
      <c r="D1309" s="124">
        <v>0.19161456882530747</v>
      </c>
      <c r="E1309" s="124">
        <v>0.2391479389032436</v>
      </c>
      <c r="F1309" s="124">
        <v>0.61853524111547653</v>
      </c>
      <c r="G1309" s="124">
        <v>0.43839422910207171</v>
      </c>
      <c r="H1309" s="124">
        <v>0.67062712094792487</v>
      </c>
      <c r="I1309" s="124">
        <v>9.1536340824042606E-2</v>
      </c>
      <c r="J1309" s="124">
        <v>0.51435829222658436</v>
      </c>
      <c r="K1309" s="54">
        <v>0.26562305592474611</v>
      </c>
      <c r="M1309" s="47">
        <v>307</v>
      </c>
      <c r="N1309" s="124" cm="1">
        <f t="array" ref="N1309:W1309">(TRANSPOSE(MMULT(幕後結果!$AB$37:$AK$46, TRANSPOSE(N308:W308))))</f>
        <v>-0.45151079384454385</v>
      </c>
      <c r="O1309" s="124">
        <v>1.1442789462421505</v>
      </c>
      <c r="P1309" s="124">
        <v>-1.702866426153449</v>
      </c>
      <c r="Q1309" s="124">
        <v>-0.66236931885128336</v>
      </c>
      <c r="R1309" s="124">
        <v>-1.0766046937499816</v>
      </c>
      <c r="S1309" s="124">
        <v>0.34544315983227547</v>
      </c>
      <c r="T1309" s="124">
        <v>0.50969290504127296</v>
      </c>
      <c r="U1309" s="124">
        <v>-1.047747688020972</v>
      </c>
      <c r="V1309" s="124">
        <v>0.58880915757563135</v>
      </c>
      <c r="W1309" s="46">
        <v>-1.7387362082159976</v>
      </c>
    </row>
    <row r="1310" spans="1:23" ht="19">
      <c r="A1310" s="91">
        <v>308</v>
      </c>
      <c r="B1310" s="124">
        <v>0.60508298492348622</v>
      </c>
      <c r="C1310" s="124">
        <v>0.86586540051631866</v>
      </c>
      <c r="D1310" s="124">
        <v>0.25296427106514718</v>
      </c>
      <c r="E1310" s="124">
        <v>0.89097035633064103</v>
      </c>
      <c r="F1310" s="124">
        <v>0.52941248931987195</v>
      </c>
      <c r="G1310" s="124">
        <v>0.83445759240359263</v>
      </c>
      <c r="H1310" s="124">
        <v>0.31596315086935656</v>
      </c>
      <c r="I1310" s="124">
        <v>0.89323254620022685</v>
      </c>
      <c r="J1310" s="124">
        <v>1.5072467180172744E-3</v>
      </c>
      <c r="K1310" s="54">
        <v>0.52490683744625311</v>
      </c>
      <c r="M1310" s="47">
        <v>308</v>
      </c>
      <c r="N1310" s="124" cm="1">
        <f t="array" ref="N1310:W1310">(TRANSPOSE(MMULT(幕後結果!$AB$37:$AK$46, TRANSPOSE(N309:W309))))</f>
        <v>-0.32389837523785975</v>
      </c>
      <c r="O1310" s="124">
        <v>0.83555515629822485</v>
      </c>
      <c r="P1310" s="124">
        <v>-0.19364701012825042</v>
      </c>
      <c r="Q1310" s="124">
        <v>1.270329829193253</v>
      </c>
      <c r="R1310" s="124">
        <v>0.73743034450985534</v>
      </c>
      <c r="S1310" s="124">
        <v>0.28802732946055909</v>
      </c>
      <c r="T1310" s="124">
        <v>0.13033524187943557</v>
      </c>
      <c r="U1310" s="124">
        <v>0.42649053843452367</v>
      </c>
      <c r="V1310" s="124">
        <v>0.61458101799076537</v>
      </c>
      <c r="W1310" s="46">
        <v>-0.26108394647044397</v>
      </c>
    </row>
    <row r="1311" spans="1:23" ht="19">
      <c r="A1311" s="91">
        <v>309</v>
      </c>
      <c r="B1311" s="124">
        <v>0.38952461272980532</v>
      </c>
      <c r="C1311" s="124">
        <v>3.267331943080487E-2</v>
      </c>
      <c r="D1311" s="124">
        <v>0.38896131283908186</v>
      </c>
      <c r="E1311" s="124">
        <v>0.53558471680879904</v>
      </c>
      <c r="F1311" s="124">
        <v>0.61254064014678877</v>
      </c>
      <c r="G1311" s="124">
        <v>0.8300660031492304</v>
      </c>
      <c r="H1311" s="124">
        <v>0.56041411440504318</v>
      </c>
      <c r="I1311" s="124">
        <v>0.71166967230417821</v>
      </c>
      <c r="J1311" s="124">
        <v>0.72911265403904402</v>
      </c>
      <c r="K1311" s="54">
        <v>0.87519156278914867</v>
      </c>
      <c r="M1311" s="47">
        <v>309</v>
      </c>
      <c r="N1311" s="124" cm="1">
        <f t="array" ref="N1311:W1311">(TRANSPOSE(MMULT(幕後結果!$AB$37:$AK$46, TRANSPOSE(N310:W310))))</f>
        <v>-0.92295267159547145</v>
      </c>
      <c r="O1311" s="124">
        <v>1.2611294269606914</v>
      </c>
      <c r="P1311" s="124">
        <v>0.41084762969822297</v>
      </c>
      <c r="Q1311" s="124">
        <v>0.63013649153042439</v>
      </c>
      <c r="R1311" s="124">
        <v>-0.37021359689120864</v>
      </c>
      <c r="S1311" s="124">
        <v>0.90501351439719468</v>
      </c>
      <c r="T1311" s="124">
        <v>1.1310238655354967</v>
      </c>
      <c r="U1311" s="124">
        <v>-2.0454022173985287E-2</v>
      </c>
      <c r="V1311" s="124">
        <v>0.71396683025806296</v>
      </c>
      <c r="W1311" s="46">
        <v>0.93449118819348787</v>
      </c>
    </row>
    <row r="1312" spans="1:23" ht="19">
      <c r="A1312" s="91">
        <v>310</v>
      </c>
      <c r="B1312" s="124">
        <v>0.28330975990325435</v>
      </c>
      <c r="C1312" s="124">
        <v>0.2289286408295701</v>
      </c>
      <c r="D1312" s="124">
        <v>5.9914714698469318E-2</v>
      </c>
      <c r="E1312" s="124">
        <v>0.2026467948319417</v>
      </c>
      <c r="F1312" s="124">
        <v>0.22221260430728096</v>
      </c>
      <c r="G1312" s="124">
        <v>0.6572174139705742</v>
      </c>
      <c r="H1312" s="124">
        <v>0.35826389652402679</v>
      </c>
      <c r="I1312" s="124">
        <v>0.96616120987391896</v>
      </c>
      <c r="J1312" s="124">
        <v>0.17906678669865528</v>
      </c>
      <c r="K1312" s="54">
        <v>0.14850915425937461</v>
      </c>
      <c r="M1312" s="47">
        <v>310</v>
      </c>
      <c r="N1312" s="124" cm="1">
        <f t="array" ref="N1312:W1312">(TRANSPOSE(MMULT(幕後結果!$AB$37:$AK$46, TRANSPOSE(N311:W311))))</f>
        <v>-1.5887282491422754</v>
      </c>
      <c r="O1312" s="124">
        <v>1.0981601385953623</v>
      </c>
      <c r="P1312" s="124">
        <v>1.0910635217085793</v>
      </c>
      <c r="Q1312" s="124">
        <v>1.3368012299976313</v>
      </c>
      <c r="R1312" s="124">
        <v>0.33959706570863235</v>
      </c>
      <c r="S1312" s="124">
        <v>0.41732608726861015</v>
      </c>
      <c r="T1312" s="124">
        <v>0.86022410628059354</v>
      </c>
      <c r="U1312" s="124">
        <v>-0.49719039208180216</v>
      </c>
      <c r="V1312" s="124">
        <v>-0.29752823292935016</v>
      </c>
      <c r="W1312" s="46">
        <v>6.1285472266880525E-2</v>
      </c>
    </row>
    <row r="1313" spans="1:23" ht="19">
      <c r="A1313" s="91">
        <v>311</v>
      </c>
      <c r="B1313" s="124">
        <v>4.156002482778165E-2</v>
      </c>
      <c r="C1313" s="124">
        <v>0.34162812833937806</v>
      </c>
      <c r="D1313" s="124">
        <v>0.13220992845371149</v>
      </c>
      <c r="E1313" s="124">
        <v>0.47458729604965111</v>
      </c>
      <c r="F1313" s="124">
        <v>0.63752868533627227</v>
      </c>
      <c r="G1313" s="124">
        <v>4.2991663370710809E-2</v>
      </c>
      <c r="H1313" s="124">
        <v>0.99660861971811388</v>
      </c>
      <c r="I1313" s="124">
        <v>7.8810181390143175E-2</v>
      </c>
      <c r="J1313" s="124">
        <v>0.6755212352556641</v>
      </c>
      <c r="K1313" s="54">
        <v>0.72717772680257342</v>
      </c>
      <c r="M1313" s="47">
        <v>311</v>
      </c>
      <c r="N1313" s="124" cm="1">
        <f t="array" ref="N1313:W1313">(TRANSPOSE(MMULT(幕後結果!$AB$37:$AK$46, TRANSPOSE(N312:W312))))</f>
        <v>2.4232237981068711E-4</v>
      </c>
      <c r="O1313" s="124">
        <v>-0.87527515038756187</v>
      </c>
      <c r="P1313" s="124">
        <v>-0.36912432966565412</v>
      </c>
      <c r="Q1313" s="124">
        <v>0.32379212283988074</v>
      </c>
      <c r="R1313" s="124">
        <v>1.0922504048230701</v>
      </c>
      <c r="S1313" s="124">
        <v>0.61014936791533736</v>
      </c>
      <c r="T1313" s="124">
        <v>0.40630099862559116</v>
      </c>
      <c r="U1313" s="124">
        <v>-0.3792303301983414</v>
      </c>
      <c r="V1313" s="124">
        <v>0.27150379102928512</v>
      </c>
      <c r="W1313" s="46">
        <v>0.76168126766020772</v>
      </c>
    </row>
    <row r="1314" spans="1:23" ht="19">
      <c r="A1314" s="91">
        <v>312</v>
      </c>
      <c r="B1314" s="124">
        <v>0.64447654607243465</v>
      </c>
      <c r="C1314" s="124">
        <v>0.19125623971193861</v>
      </c>
      <c r="D1314" s="124">
        <v>0.90101833186620106</v>
      </c>
      <c r="E1314" s="124">
        <v>0.20519440353117657</v>
      </c>
      <c r="F1314" s="124">
        <v>0.80322113332681178</v>
      </c>
      <c r="G1314" s="124">
        <v>0.39289520717388515</v>
      </c>
      <c r="H1314" s="124">
        <v>0.46444385619012207</v>
      </c>
      <c r="I1314" s="124">
        <v>5.4313050621432213E-2</v>
      </c>
      <c r="J1314" s="124">
        <v>7.0638704644899297E-2</v>
      </c>
      <c r="K1314" s="54">
        <v>0.59215236703615171</v>
      </c>
      <c r="M1314" s="47">
        <v>312</v>
      </c>
      <c r="N1314" s="124" cm="1">
        <f t="array" ref="N1314:W1314">(TRANSPOSE(MMULT(幕後結果!$AB$37:$AK$46, TRANSPOSE(N313:W313))))</f>
        <v>1.7524324153610702</v>
      </c>
      <c r="O1314" s="124">
        <v>0.2484781124965128</v>
      </c>
      <c r="P1314" s="124">
        <v>1.7403060200612495</v>
      </c>
      <c r="Q1314" s="124">
        <v>0.45078582026156799</v>
      </c>
      <c r="R1314" s="124">
        <v>6.198787977865039E-2</v>
      </c>
      <c r="S1314" s="124">
        <v>1.6331648472698053</v>
      </c>
      <c r="T1314" s="124">
        <v>-0.25099311051883277</v>
      </c>
      <c r="U1314" s="124">
        <v>0.50164247434062614</v>
      </c>
      <c r="V1314" s="124">
        <v>0.1595542141183518</v>
      </c>
      <c r="W1314" s="46">
        <v>6.9596488711071491E-2</v>
      </c>
    </row>
    <row r="1315" spans="1:23" ht="19">
      <c r="A1315" s="91">
        <v>313</v>
      </c>
      <c r="B1315" s="124">
        <v>0.26189563422342621</v>
      </c>
      <c r="C1315" s="124">
        <v>0.85661516571852481</v>
      </c>
      <c r="D1315" s="124">
        <v>0.31403869751389957</v>
      </c>
      <c r="E1315" s="124">
        <v>0.76150916623030129</v>
      </c>
      <c r="F1315" s="124">
        <v>0.31671864781813475</v>
      </c>
      <c r="G1315" s="124">
        <v>0.61280510479593886</v>
      </c>
      <c r="H1315" s="124">
        <v>0.32896749192983377</v>
      </c>
      <c r="I1315" s="124">
        <v>0.80208209909366057</v>
      </c>
      <c r="J1315" s="124">
        <v>0.23053204972719032</v>
      </c>
      <c r="K1315" s="54">
        <v>0.37447854185030072</v>
      </c>
      <c r="M1315" s="47">
        <v>313</v>
      </c>
      <c r="N1315" s="124" cm="1">
        <f t="array" ref="N1315:W1315">(TRANSPOSE(MMULT(幕後結果!$AB$37:$AK$46, TRANSPOSE(N314:W314))))</f>
        <v>0.11833250307286976</v>
      </c>
      <c r="O1315" s="124">
        <v>-0.7823084768852363</v>
      </c>
      <c r="P1315" s="124">
        <v>0.64453026124949542</v>
      </c>
      <c r="Q1315" s="124">
        <v>0.191242563165785</v>
      </c>
      <c r="R1315" s="124">
        <v>-0.24922913091711021</v>
      </c>
      <c r="S1315" s="124">
        <v>-1.2173469084060355</v>
      </c>
      <c r="T1315" s="124">
        <v>2.0428778334144155</v>
      </c>
      <c r="U1315" s="124">
        <v>-0.39063773473196284</v>
      </c>
      <c r="V1315" s="124">
        <v>-0.24388326887267892</v>
      </c>
      <c r="W1315" s="46">
        <v>0.81621382228133843</v>
      </c>
    </row>
    <row r="1316" spans="1:23" ht="19">
      <c r="A1316" s="91">
        <v>314</v>
      </c>
      <c r="B1316" s="124">
        <v>6.116021225520063E-2</v>
      </c>
      <c r="C1316" s="124">
        <v>0.45731832270621231</v>
      </c>
      <c r="D1316" s="124">
        <v>0.21962314968345509</v>
      </c>
      <c r="E1316" s="124">
        <v>4.2956623583628506E-2</v>
      </c>
      <c r="F1316" s="124">
        <v>0.27299654493095726</v>
      </c>
      <c r="G1316" s="124">
        <v>0.81891433727190743</v>
      </c>
      <c r="H1316" s="124">
        <v>0.83542007836310161</v>
      </c>
      <c r="I1316" s="124">
        <v>3.4123736164507035E-2</v>
      </c>
      <c r="J1316" s="124">
        <v>0.72112201044893198</v>
      </c>
      <c r="K1316" s="54">
        <v>0.9102056320109464</v>
      </c>
      <c r="M1316" s="47">
        <v>314</v>
      </c>
      <c r="N1316" s="124" cm="1">
        <f t="array" ref="N1316:W1316">(TRANSPOSE(MMULT(幕後結果!$AB$37:$AK$46, TRANSPOSE(N315:W315))))</f>
        <v>0.73545478994894575</v>
      </c>
      <c r="O1316" s="124">
        <v>3.6582340445602254E-2</v>
      </c>
      <c r="P1316" s="124">
        <v>-0.58580905783302928</v>
      </c>
      <c r="Q1316" s="124">
        <v>0.26253618642909149</v>
      </c>
      <c r="R1316" s="124">
        <v>-1.1076574677309203</v>
      </c>
      <c r="S1316" s="124">
        <v>0.50693095750143435</v>
      </c>
      <c r="T1316" s="124">
        <v>0.97844316823311139</v>
      </c>
      <c r="U1316" s="124">
        <v>-1.4878845543129189</v>
      </c>
      <c r="V1316" s="124">
        <v>0.86889863481559537</v>
      </c>
      <c r="W1316" s="46">
        <v>-1.0743127485415109</v>
      </c>
    </row>
    <row r="1317" spans="1:23" ht="19">
      <c r="A1317" s="91">
        <v>315</v>
      </c>
      <c r="B1317" s="124">
        <v>0.54826358922518259</v>
      </c>
      <c r="C1317" s="124">
        <v>0.88898947843973031</v>
      </c>
      <c r="D1317" s="124">
        <v>2.186416677010028E-3</v>
      </c>
      <c r="E1317" s="124">
        <v>8.9296635117804835E-2</v>
      </c>
      <c r="F1317" s="124">
        <v>0.37962154355645472</v>
      </c>
      <c r="G1317" s="124">
        <v>0.31876639981915522</v>
      </c>
      <c r="H1317" s="124">
        <v>0.59152766518059674</v>
      </c>
      <c r="I1317" s="124">
        <v>7.0151143343500255E-2</v>
      </c>
      <c r="J1317" s="124">
        <v>0.32818458554799235</v>
      </c>
      <c r="K1317" s="54">
        <v>3.9509811031429587E-2</v>
      </c>
      <c r="M1317" s="47">
        <v>315</v>
      </c>
      <c r="N1317" s="124" cm="1">
        <f t="array" ref="N1317:W1317">(TRANSPOSE(MMULT(幕後結果!$AB$37:$AK$46, TRANSPOSE(N316:W316))))</f>
        <v>1.5806825807407252</v>
      </c>
      <c r="O1317" s="124">
        <v>-0.11536918191539237</v>
      </c>
      <c r="P1317" s="124">
        <v>0.93351411497836434</v>
      </c>
      <c r="Q1317" s="124">
        <v>0.58929865727848441</v>
      </c>
      <c r="R1317" s="124">
        <v>0.94079363177392339</v>
      </c>
      <c r="S1317" s="124">
        <v>0.10056283736446744</v>
      </c>
      <c r="T1317" s="124">
        <v>0.21783117348170727</v>
      </c>
      <c r="U1317" s="124">
        <v>0.53168452527229082</v>
      </c>
      <c r="V1317" s="124">
        <v>1.3653056581841849</v>
      </c>
      <c r="W1317" s="46">
        <v>0.10285943508354961</v>
      </c>
    </row>
    <row r="1318" spans="1:23" ht="19">
      <c r="A1318" s="91">
        <v>316</v>
      </c>
      <c r="B1318" s="124">
        <v>0.43027973180655432</v>
      </c>
      <c r="C1318" s="124">
        <v>0.83141654445386504</v>
      </c>
      <c r="D1318" s="124">
        <v>0.41573938793021825</v>
      </c>
      <c r="E1318" s="124">
        <v>0.85738349682705639</v>
      </c>
      <c r="F1318" s="124">
        <v>0.84838834116429385</v>
      </c>
      <c r="G1318" s="124">
        <v>0.99852902265005072</v>
      </c>
      <c r="H1318" s="124">
        <v>0.35185548138735268</v>
      </c>
      <c r="I1318" s="124">
        <v>0.58240436024632225</v>
      </c>
      <c r="J1318" s="124">
        <v>0.58548894991280398</v>
      </c>
      <c r="K1318" s="54">
        <v>0.74604348068770565</v>
      </c>
      <c r="M1318" s="47">
        <v>316</v>
      </c>
      <c r="N1318" s="124" cm="1">
        <f t="array" ref="N1318:W1318">(TRANSPOSE(MMULT(幕後結果!$AB$37:$AK$46, TRANSPOSE(N317:W317))))</f>
        <v>0.31190779809943681</v>
      </c>
      <c r="O1318" s="124">
        <v>-2.0051188561822815</v>
      </c>
      <c r="P1318" s="124">
        <v>-0.52098420368823561</v>
      </c>
      <c r="Q1318" s="124">
        <v>-0.76066646574861818</v>
      </c>
      <c r="R1318" s="124">
        <v>0.56049972823274319</v>
      </c>
      <c r="S1318" s="124">
        <v>1.0575957488688421</v>
      </c>
      <c r="T1318" s="124">
        <v>1.0507343861433718</v>
      </c>
      <c r="U1318" s="124">
        <v>-0.37155424727727782</v>
      </c>
      <c r="V1318" s="124">
        <v>1.6625890274023021</v>
      </c>
      <c r="W1318" s="46">
        <v>3.3467638069625993E-2</v>
      </c>
    </row>
    <row r="1319" spans="1:23" ht="19">
      <c r="A1319" s="91">
        <v>317</v>
      </c>
      <c r="B1319" s="124">
        <v>0.65079021910828239</v>
      </c>
      <c r="C1319" s="124">
        <v>0.15112791303938589</v>
      </c>
      <c r="D1319" s="124">
        <v>8.6379366994971507E-2</v>
      </c>
      <c r="E1319" s="124">
        <v>0.38126651509507736</v>
      </c>
      <c r="F1319" s="124">
        <v>0.6790214884613579</v>
      </c>
      <c r="G1319" s="124">
        <v>2.1650853760119215E-2</v>
      </c>
      <c r="H1319" s="124">
        <v>0.84685484959192525</v>
      </c>
      <c r="I1319" s="124">
        <v>0.74444865333005006</v>
      </c>
      <c r="J1319" s="124">
        <v>0.15874176791783978</v>
      </c>
      <c r="K1319" s="54">
        <v>0.64165704108553823</v>
      </c>
      <c r="M1319" s="47">
        <v>317</v>
      </c>
      <c r="N1319" s="124" cm="1">
        <f t="array" ref="N1319:W1319">(TRANSPOSE(MMULT(幕後結果!$AB$37:$AK$46, TRANSPOSE(N318:W318))))</f>
        <v>0.53113664096523949</v>
      </c>
      <c r="O1319" s="124">
        <v>-1.9085566012776667E-2</v>
      </c>
      <c r="P1319" s="124">
        <v>0.50241466999253503</v>
      </c>
      <c r="Q1319" s="124">
        <v>1.1255811929445303E-2</v>
      </c>
      <c r="R1319" s="124">
        <v>-0.45861711569536101</v>
      </c>
      <c r="S1319" s="124">
        <v>-0.23168445661022019</v>
      </c>
      <c r="T1319" s="124">
        <v>-0.23459042207742509</v>
      </c>
      <c r="U1319" s="124">
        <v>8.7443667341043876E-2</v>
      </c>
      <c r="V1319" s="124">
        <v>-0.43218387750952836</v>
      </c>
      <c r="W1319" s="46">
        <v>0.43479295568025428</v>
      </c>
    </row>
    <row r="1320" spans="1:23" ht="19">
      <c r="A1320" s="91">
        <v>318</v>
      </c>
      <c r="B1320" s="124">
        <v>0.16024370914777397</v>
      </c>
      <c r="C1320" s="124">
        <v>0.17679645048632575</v>
      </c>
      <c r="D1320" s="124">
        <v>0.53608627089154326</v>
      </c>
      <c r="E1320" s="124">
        <v>0.73571267766861692</v>
      </c>
      <c r="F1320" s="124">
        <v>0.95501350674788976</v>
      </c>
      <c r="G1320" s="124">
        <v>0.11302432348583769</v>
      </c>
      <c r="H1320" s="124">
        <v>0.10401811687806628</v>
      </c>
      <c r="I1320" s="124">
        <v>0.16012197956007457</v>
      </c>
      <c r="J1320" s="124">
        <v>0.44568523926296977</v>
      </c>
      <c r="K1320" s="54">
        <v>0.62983238150283039</v>
      </c>
      <c r="M1320" s="47">
        <v>318</v>
      </c>
      <c r="N1320" s="124" cm="1">
        <f t="array" ref="N1320:W1320">(TRANSPOSE(MMULT(幕後結果!$AB$37:$AK$46, TRANSPOSE(N319:W319))))</f>
        <v>-6.1121227908264575E-2</v>
      </c>
      <c r="O1320" s="124">
        <v>-2.3321472105519816</v>
      </c>
      <c r="P1320" s="124">
        <v>0.79255032614768839</v>
      </c>
      <c r="Q1320" s="124">
        <v>1.2212003770664293</v>
      </c>
      <c r="R1320" s="124">
        <v>0.21676742663608256</v>
      </c>
      <c r="S1320" s="124">
        <v>0.25089666266611088</v>
      </c>
      <c r="T1320" s="124">
        <v>-0.39869125924044752</v>
      </c>
      <c r="U1320" s="124">
        <v>-0.29114588686620269</v>
      </c>
      <c r="V1320" s="124">
        <v>9.637716790580024E-2</v>
      </c>
      <c r="W1320" s="46">
        <v>1.5727988922370599</v>
      </c>
    </row>
    <row r="1321" spans="1:23" ht="19">
      <c r="A1321" s="91">
        <v>319</v>
      </c>
      <c r="B1321" s="124">
        <v>0.22356795159329512</v>
      </c>
      <c r="C1321" s="124">
        <v>0.39184799519694491</v>
      </c>
      <c r="D1321" s="124">
        <v>0.46231188527359413</v>
      </c>
      <c r="E1321" s="124">
        <v>0.23329026910116912</v>
      </c>
      <c r="F1321" s="124">
        <v>2.3241762588355197E-2</v>
      </c>
      <c r="G1321" s="124">
        <v>0.17190096447064884</v>
      </c>
      <c r="H1321" s="124">
        <v>0.88694455780387726</v>
      </c>
      <c r="I1321" s="124">
        <v>0.9721300703193283</v>
      </c>
      <c r="J1321" s="124">
        <v>0.36078192113175733</v>
      </c>
      <c r="K1321" s="54">
        <v>0.62016317346986383</v>
      </c>
      <c r="M1321" s="47">
        <v>319</v>
      </c>
      <c r="N1321" s="124" cm="1">
        <f t="array" ref="N1321:W1321">(TRANSPOSE(MMULT(幕後結果!$AB$37:$AK$46, TRANSPOSE(N320:W320))))</f>
        <v>-0.66159667024465774</v>
      </c>
      <c r="O1321" s="124">
        <v>1.2291299322786904</v>
      </c>
      <c r="P1321" s="124">
        <v>0.19063068713816897</v>
      </c>
      <c r="Q1321" s="124">
        <v>1.0119699551685997</v>
      </c>
      <c r="R1321" s="124">
        <v>1.3981537340674158E-2</v>
      </c>
      <c r="S1321" s="124">
        <v>-0.60793984007465762</v>
      </c>
      <c r="T1321" s="124">
        <v>0.24113634646900636</v>
      </c>
      <c r="U1321" s="124">
        <v>-0.51228354672369458</v>
      </c>
      <c r="V1321" s="124">
        <v>-1.0439479380336789</v>
      </c>
      <c r="W1321" s="46">
        <v>1.1212129804563731</v>
      </c>
    </row>
    <row r="1322" spans="1:23" ht="19">
      <c r="A1322" s="91">
        <v>320</v>
      </c>
      <c r="B1322" s="124">
        <v>0.44634012940478152</v>
      </c>
      <c r="C1322" s="124">
        <v>4.9645750986596848E-2</v>
      </c>
      <c r="D1322" s="124">
        <v>0.58641536926255688</v>
      </c>
      <c r="E1322" s="124">
        <v>0.75903791827990919</v>
      </c>
      <c r="F1322" s="124">
        <v>0.28772810482425859</v>
      </c>
      <c r="G1322" s="124">
        <v>0.85536039062814062</v>
      </c>
      <c r="H1322" s="124">
        <v>0.17834195164562439</v>
      </c>
      <c r="I1322" s="124">
        <v>0.98367116096495355</v>
      </c>
      <c r="J1322" s="124">
        <v>0.49304612175009366</v>
      </c>
      <c r="K1322" s="54">
        <v>0.49072337776543562</v>
      </c>
      <c r="M1322" s="47">
        <v>320</v>
      </c>
      <c r="N1322" s="124" cm="1">
        <f t="array" ref="N1322:W1322">(TRANSPOSE(MMULT(幕後結果!$AB$37:$AK$46, TRANSPOSE(N321:W321))))</f>
        <v>0.18062039792335557</v>
      </c>
      <c r="O1322" s="124">
        <v>-3.5372770880091164E-2</v>
      </c>
      <c r="P1322" s="124">
        <v>0.43377204205387593</v>
      </c>
      <c r="Q1322" s="124">
        <v>1.1868868312357486</v>
      </c>
      <c r="R1322" s="124">
        <v>0.5120666050942263</v>
      </c>
      <c r="S1322" s="124">
        <v>-1.0765832666628183</v>
      </c>
      <c r="T1322" s="124">
        <v>-0.16416258429854538</v>
      </c>
      <c r="U1322" s="124">
        <v>-1.0994478081690962E-2</v>
      </c>
      <c r="V1322" s="124">
        <v>-0.76669309608268077</v>
      </c>
      <c r="W1322" s="46">
        <v>0.69738398956738823</v>
      </c>
    </row>
    <row r="1323" spans="1:23" ht="19">
      <c r="A1323" s="91">
        <v>321</v>
      </c>
      <c r="B1323" s="124">
        <v>0.46622291111382008</v>
      </c>
      <c r="C1323" s="124">
        <v>0.47192967211404335</v>
      </c>
      <c r="D1323" s="124">
        <v>0.95362441040535639</v>
      </c>
      <c r="E1323" s="124">
        <v>0.11963990482634768</v>
      </c>
      <c r="F1323" s="124">
        <v>0.46021127536638806</v>
      </c>
      <c r="G1323" s="124">
        <v>0.14784386529281934</v>
      </c>
      <c r="H1323" s="124">
        <v>0.9320956244256049</v>
      </c>
      <c r="I1323" s="124">
        <v>0.35371883467933274</v>
      </c>
      <c r="J1323" s="124">
        <v>0.20634683741819893</v>
      </c>
      <c r="K1323" s="54">
        <v>0.32061605466485799</v>
      </c>
      <c r="M1323" s="47">
        <v>321</v>
      </c>
      <c r="N1323" s="124" cm="1">
        <f t="array" ref="N1323:W1323">(TRANSPOSE(MMULT(幕後結果!$AB$37:$AK$46, TRANSPOSE(N322:W322))))</f>
        <v>-1.0180874574321479</v>
      </c>
      <c r="O1323" s="124">
        <v>-0.69115223094332545</v>
      </c>
      <c r="P1323" s="124">
        <v>-6.8441843994764995E-2</v>
      </c>
      <c r="Q1323" s="124">
        <v>-0.37599257799613262</v>
      </c>
      <c r="R1323" s="124">
        <v>-0.77154289163299772</v>
      </c>
      <c r="S1323" s="124">
        <v>1.0899029616178244</v>
      </c>
      <c r="T1323" s="124">
        <v>0.33742734752362091</v>
      </c>
      <c r="U1323" s="124">
        <v>-1.214657127106848</v>
      </c>
      <c r="V1323" s="124">
        <v>1.6716499898635804</v>
      </c>
      <c r="W1323" s="46">
        <v>-1.7917977272445</v>
      </c>
    </row>
    <row r="1324" spans="1:23" ht="19">
      <c r="A1324" s="91">
        <v>322</v>
      </c>
      <c r="B1324" s="124">
        <v>0.88022112938653296</v>
      </c>
      <c r="C1324" s="124">
        <v>0.48947491720291936</v>
      </c>
      <c r="D1324" s="124">
        <v>0.50876402160217449</v>
      </c>
      <c r="E1324" s="124">
        <v>6.6755717464955788E-2</v>
      </c>
      <c r="F1324" s="124">
        <v>0.58361524755110272</v>
      </c>
      <c r="G1324" s="124">
        <v>0.28758003107592756</v>
      </c>
      <c r="H1324" s="124">
        <v>0.92085966737731462</v>
      </c>
      <c r="I1324" s="124">
        <v>0.19087565509966464</v>
      </c>
      <c r="J1324" s="124">
        <v>0.8235995731099206</v>
      </c>
      <c r="K1324" s="54">
        <v>0.53921487999748163</v>
      </c>
      <c r="M1324" s="47">
        <v>322</v>
      </c>
      <c r="N1324" s="124" cm="1">
        <f t="array" ref="N1324:W1324">(TRANSPOSE(MMULT(幕後結果!$AB$37:$AK$46, TRANSPOSE(N323:W323))))</f>
        <v>-0.31669074121141522</v>
      </c>
      <c r="O1324" s="124">
        <v>0.72114420767091136</v>
      </c>
      <c r="P1324" s="124">
        <v>-0.63467189520390366</v>
      </c>
      <c r="Q1324" s="124">
        <v>-1.3746977199281194</v>
      </c>
      <c r="R1324" s="124">
        <v>-0.28011804380326344</v>
      </c>
      <c r="S1324" s="124">
        <v>0.63640437248520199</v>
      </c>
      <c r="T1324" s="124">
        <v>-0.26711970441486588</v>
      </c>
      <c r="U1324" s="124">
        <v>-0.61614302030070411</v>
      </c>
      <c r="V1324" s="124">
        <v>-0.24645391212697421</v>
      </c>
      <c r="W1324" s="46">
        <v>0.58672725325934627</v>
      </c>
    </row>
    <row r="1325" spans="1:23" ht="19">
      <c r="A1325" s="91">
        <v>323</v>
      </c>
      <c r="B1325" s="124">
        <v>0.55812003797556287</v>
      </c>
      <c r="C1325" s="124">
        <v>0.26723228807041477</v>
      </c>
      <c r="D1325" s="124">
        <v>0.89191605370006788</v>
      </c>
      <c r="E1325" s="124">
        <v>0.24462948737454071</v>
      </c>
      <c r="F1325" s="124">
        <v>0.87640499074717515</v>
      </c>
      <c r="G1325" s="124">
        <v>0.19262881240298801</v>
      </c>
      <c r="H1325" s="124">
        <v>0.87659012706717254</v>
      </c>
      <c r="I1325" s="124">
        <v>0.28009244498331398</v>
      </c>
      <c r="J1325" s="124">
        <v>0.35499198306105773</v>
      </c>
      <c r="K1325" s="54">
        <v>0.3906557805584121</v>
      </c>
      <c r="M1325" s="47">
        <v>323</v>
      </c>
      <c r="N1325" s="124" cm="1">
        <f t="array" ref="N1325:W1325">(TRANSPOSE(MMULT(幕後結果!$AB$37:$AK$46, TRANSPOSE(N324:W324))))</f>
        <v>-1.5506464268913389</v>
      </c>
      <c r="O1325" s="124">
        <v>5.2012830335689736E-2</v>
      </c>
      <c r="P1325" s="124">
        <v>0.38419807824700569</v>
      </c>
      <c r="Q1325" s="124">
        <v>-0.27998015210242871</v>
      </c>
      <c r="R1325" s="124">
        <v>-1.5138278344381102</v>
      </c>
      <c r="S1325" s="124">
        <v>-1.0557473023455255</v>
      </c>
      <c r="T1325" s="124">
        <v>-1.8997730438140119</v>
      </c>
      <c r="U1325" s="124">
        <v>-0.13534653507573341</v>
      </c>
      <c r="V1325" s="124">
        <v>-1.7037086693452124</v>
      </c>
      <c r="W1325" s="46">
        <v>-3.3942326684362811E-2</v>
      </c>
    </row>
    <row r="1326" spans="1:23" ht="19">
      <c r="A1326" s="91">
        <v>324</v>
      </c>
      <c r="B1326" s="124">
        <v>3.157954192261303E-2</v>
      </c>
      <c r="C1326" s="124">
        <v>0.89299425916508501</v>
      </c>
      <c r="D1326" s="124">
        <v>5.4834675740457195E-2</v>
      </c>
      <c r="E1326" s="124">
        <v>0.59853793136212974</v>
      </c>
      <c r="F1326" s="124">
        <v>0.63712861157911194</v>
      </c>
      <c r="G1326" s="124">
        <v>0.95514746238143444</v>
      </c>
      <c r="H1326" s="124">
        <v>0.33010676946602446</v>
      </c>
      <c r="I1326" s="124">
        <v>0.69551508962859909</v>
      </c>
      <c r="J1326" s="124">
        <v>0.29020319820731277</v>
      </c>
      <c r="K1326" s="54">
        <v>0.66896058408003434</v>
      </c>
      <c r="M1326" s="47">
        <v>324</v>
      </c>
      <c r="N1326" s="124" cm="1">
        <f t="array" ref="N1326:W1326">(TRANSPOSE(MMULT(幕後結果!$AB$37:$AK$46, TRANSPOSE(N325:W325))))</f>
        <v>-0.28334559130403536</v>
      </c>
      <c r="O1326" s="124">
        <v>-0.30442030642288276</v>
      </c>
      <c r="P1326" s="124">
        <v>0.12714610008257904</v>
      </c>
      <c r="Q1326" s="124">
        <v>-1.9075256443243584</v>
      </c>
      <c r="R1326" s="124">
        <v>-0.91775632378312566</v>
      </c>
      <c r="S1326" s="124">
        <v>-1.4649098827490208</v>
      </c>
      <c r="T1326" s="124">
        <v>-2.3481091732940325</v>
      </c>
      <c r="U1326" s="124">
        <v>-0.35022530048835132</v>
      </c>
      <c r="V1326" s="124">
        <v>-1.2759808179932022</v>
      </c>
      <c r="W1326" s="46">
        <v>0.81356637264693865</v>
      </c>
    </row>
    <row r="1327" spans="1:23" ht="19">
      <c r="A1327" s="91">
        <v>325</v>
      </c>
      <c r="B1327" s="124">
        <v>0.88913795123373385</v>
      </c>
      <c r="C1327" s="124">
        <v>0.98493826958147612</v>
      </c>
      <c r="D1327" s="124">
        <v>0.23946111952412474</v>
      </c>
      <c r="E1327" s="124">
        <v>0.64799553768836637</v>
      </c>
      <c r="F1327" s="124">
        <v>0.5257428684316281</v>
      </c>
      <c r="G1327" s="124">
        <v>0.34901585617745878</v>
      </c>
      <c r="H1327" s="124">
        <v>0.61229940547918593</v>
      </c>
      <c r="I1327" s="124">
        <v>0.59720214627443835</v>
      </c>
      <c r="J1327" s="124">
        <v>0.46015593030108271</v>
      </c>
      <c r="K1327" s="54">
        <v>0.21744879001745221</v>
      </c>
      <c r="M1327" s="47">
        <v>325</v>
      </c>
      <c r="N1327" s="124" cm="1">
        <f t="array" ref="N1327:W1327">(TRANSPOSE(MMULT(幕後結果!$AB$37:$AK$46, TRANSPOSE(N326:W326))))</f>
        <v>2.8262293690072795</v>
      </c>
      <c r="O1327" s="124">
        <v>1.741753745297097</v>
      </c>
      <c r="P1327" s="124">
        <v>1.0864756213336575</v>
      </c>
      <c r="Q1327" s="124">
        <v>1.5839078352404132</v>
      </c>
      <c r="R1327" s="124">
        <v>1.0573929353687594</v>
      </c>
      <c r="S1327" s="124">
        <v>2.9441286110529488</v>
      </c>
      <c r="T1327" s="124">
        <v>1.2284128938889578</v>
      </c>
      <c r="U1327" s="124">
        <v>0.87190684142319652</v>
      </c>
      <c r="V1327" s="124">
        <v>0.35454812254548063</v>
      </c>
      <c r="W1327" s="46">
        <v>1.884358563727792</v>
      </c>
    </row>
    <row r="1328" spans="1:23" ht="19">
      <c r="A1328" s="91">
        <v>326</v>
      </c>
      <c r="B1328" s="124">
        <v>0.44918799234242113</v>
      </c>
      <c r="C1328" s="124">
        <v>0.26846266475072111</v>
      </c>
      <c r="D1328" s="124">
        <v>0.65809277290746615</v>
      </c>
      <c r="E1328" s="124">
        <v>0.47687902945099991</v>
      </c>
      <c r="F1328" s="124">
        <v>0.23490684497954017</v>
      </c>
      <c r="G1328" s="124">
        <v>0.84627789098584594</v>
      </c>
      <c r="H1328" s="124">
        <v>0.55533441980884035</v>
      </c>
      <c r="I1328" s="124">
        <v>0.22393587319462083</v>
      </c>
      <c r="J1328" s="124">
        <v>0.94340982924072336</v>
      </c>
      <c r="K1328" s="54">
        <v>0.46779701174265353</v>
      </c>
      <c r="M1328" s="47">
        <v>326</v>
      </c>
      <c r="N1328" s="124" cm="1">
        <f t="array" ref="N1328:W1328">(TRANSPOSE(MMULT(幕後結果!$AB$37:$AK$46, TRANSPOSE(N327:W327))))</f>
        <v>1.4374446647818553</v>
      </c>
      <c r="O1328" s="124">
        <v>1.0164394114150785</v>
      </c>
      <c r="P1328" s="124">
        <v>1.7025729398930973</v>
      </c>
      <c r="Q1328" s="124">
        <v>-0.52142860143757708</v>
      </c>
      <c r="R1328" s="124">
        <v>-0.13100782127175581</v>
      </c>
      <c r="S1328" s="124">
        <v>-1.0241549283702913</v>
      </c>
      <c r="T1328" s="124">
        <v>0.73086476224127184</v>
      </c>
      <c r="U1328" s="124">
        <v>0.51122928767780662</v>
      </c>
      <c r="V1328" s="124">
        <v>1.0816174353326764</v>
      </c>
      <c r="W1328" s="46">
        <v>-0.49425775251847426</v>
      </c>
    </row>
    <row r="1329" spans="1:23" ht="19">
      <c r="A1329" s="91">
        <v>327</v>
      </c>
      <c r="B1329" s="124">
        <v>0.41439457726528439</v>
      </c>
      <c r="C1329" s="124">
        <v>0.24725110479618539</v>
      </c>
      <c r="D1329" s="124">
        <v>0.83868078291340487</v>
      </c>
      <c r="E1329" s="124">
        <v>0.88159759017929717</v>
      </c>
      <c r="F1329" s="124">
        <v>0.59077863255289365</v>
      </c>
      <c r="G1329" s="124">
        <v>4.0805164367885061E-2</v>
      </c>
      <c r="H1329" s="124">
        <v>0.50769899979202093</v>
      </c>
      <c r="I1329" s="124">
        <v>2.6317406675944843E-2</v>
      </c>
      <c r="J1329" s="124">
        <v>0.60179189476061512</v>
      </c>
      <c r="K1329" s="54">
        <v>0.44609921239766015</v>
      </c>
      <c r="M1329" s="47">
        <v>327</v>
      </c>
      <c r="N1329" s="124" cm="1">
        <f t="array" ref="N1329:W1329">(TRANSPOSE(MMULT(幕後結果!$AB$37:$AK$46, TRANSPOSE(N328:W328))))</f>
        <v>0.70930461234952413</v>
      </c>
      <c r="O1329" s="124">
        <v>-0.14444042797926337</v>
      </c>
      <c r="P1329" s="124">
        <v>0.86870900041330312</v>
      </c>
      <c r="Q1329" s="124">
        <v>1.2231515592303501</v>
      </c>
      <c r="R1329" s="124">
        <v>1.8785393515683795</v>
      </c>
      <c r="S1329" s="124">
        <v>1.8110025687355649</v>
      </c>
      <c r="T1329" s="124">
        <v>5.0738345728998241E-3</v>
      </c>
      <c r="U1329" s="124">
        <v>0.72880089534864978</v>
      </c>
      <c r="V1329" s="124">
        <v>0.36294645888174604</v>
      </c>
      <c r="W1329" s="46">
        <v>0.35924861988549606</v>
      </c>
    </row>
    <row r="1330" spans="1:23" ht="19">
      <c r="A1330" s="91">
        <v>328</v>
      </c>
      <c r="B1330" s="124">
        <v>0.22638630943556914</v>
      </c>
      <c r="C1330" s="124">
        <v>0.73716377482194395</v>
      </c>
      <c r="D1330" s="124">
        <v>0.25503054017574356</v>
      </c>
      <c r="E1330" s="124">
        <v>0.60413767535101393</v>
      </c>
      <c r="F1330" s="124">
        <v>0.42441026185773256</v>
      </c>
      <c r="G1330" s="124">
        <v>0.22066705023637545</v>
      </c>
      <c r="H1330" s="124">
        <v>0.83307708859071194</v>
      </c>
      <c r="I1330" s="124">
        <v>0.76911119568123043</v>
      </c>
      <c r="J1330" s="124">
        <v>0.51952643023022471</v>
      </c>
      <c r="K1330" s="54">
        <v>0.3009399208227832</v>
      </c>
      <c r="M1330" s="47">
        <v>328</v>
      </c>
      <c r="N1330" s="124" cm="1">
        <f t="array" ref="N1330:W1330">(TRANSPOSE(MMULT(幕後結果!$AB$37:$AK$46, TRANSPOSE(N329:W329))))</f>
        <v>-0.43845954398166825</v>
      </c>
      <c r="O1330" s="124">
        <v>0.1962778458343728</v>
      </c>
      <c r="P1330" s="124">
        <v>1.6488135152530101E-2</v>
      </c>
      <c r="Q1330" s="124">
        <v>-0.53789802846560442</v>
      </c>
      <c r="R1330" s="124">
        <v>-1.389998919825544</v>
      </c>
      <c r="S1330" s="124">
        <v>0.50951924880191457</v>
      </c>
      <c r="T1330" s="124">
        <v>-0.53654914725778879</v>
      </c>
      <c r="U1330" s="124">
        <v>1.5040392738461944E-3</v>
      </c>
      <c r="V1330" s="124">
        <v>-8.0261879064427721E-2</v>
      </c>
      <c r="W1330" s="46">
        <v>-0.50481070231143066</v>
      </c>
    </row>
    <row r="1331" spans="1:23" ht="19">
      <c r="A1331" s="91">
        <v>329</v>
      </c>
      <c r="B1331" s="124">
        <v>0.67218322382678863</v>
      </c>
      <c r="C1331" s="124">
        <v>0.12259379706092366</v>
      </c>
      <c r="D1331" s="124">
        <v>0.23873430277784657</v>
      </c>
      <c r="E1331" s="124">
        <v>0.98870195219481616</v>
      </c>
      <c r="F1331" s="124">
        <v>0.61643692156572594</v>
      </c>
      <c r="G1331" s="124">
        <v>0.18008408048566316</v>
      </c>
      <c r="H1331" s="124">
        <v>0.83985505439557118</v>
      </c>
      <c r="I1331" s="124">
        <v>0.27919526321039223</v>
      </c>
      <c r="J1331" s="124">
        <v>0.6262868638774941</v>
      </c>
      <c r="K1331" s="54">
        <v>0.70349131367342466</v>
      </c>
      <c r="M1331" s="47">
        <v>329</v>
      </c>
      <c r="N1331" s="124" cm="1">
        <f t="array" ref="N1331:W1331">(TRANSPOSE(MMULT(幕後結果!$AB$37:$AK$46, TRANSPOSE(N330:W330))))</f>
        <v>-0.60115084591636558</v>
      </c>
      <c r="O1331" s="124">
        <v>-0.25281732224683939</v>
      </c>
      <c r="P1331" s="124">
        <v>-0.94445360222738617</v>
      </c>
      <c r="Q1331" s="124">
        <v>0.86168159285900003</v>
      </c>
      <c r="R1331" s="124">
        <v>-0.28559323557840194</v>
      </c>
      <c r="S1331" s="124">
        <v>0.51522545027179623</v>
      </c>
      <c r="T1331" s="124">
        <v>-0.55869080815742467</v>
      </c>
      <c r="U1331" s="124">
        <v>-1.1826148034785271</v>
      </c>
      <c r="V1331" s="124">
        <v>1.3031945047706788</v>
      </c>
      <c r="W1331" s="46">
        <v>-0.94557480249240911</v>
      </c>
    </row>
    <row r="1332" spans="1:23" ht="19">
      <c r="A1332" s="91">
        <v>330</v>
      </c>
      <c r="B1332" s="124">
        <v>0.31200285843130504</v>
      </c>
      <c r="C1332" s="124">
        <v>0.72833681731205457</v>
      </c>
      <c r="D1332" s="124">
        <v>0.15879111179076189</v>
      </c>
      <c r="E1332" s="124">
        <v>0.59775829346869447</v>
      </c>
      <c r="F1332" s="124">
        <v>0.21568813983605128</v>
      </c>
      <c r="G1332" s="124">
        <v>0.30547172428170866</v>
      </c>
      <c r="H1332" s="124">
        <v>5.8432923056312314E-2</v>
      </c>
      <c r="I1332" s="124">
        <v>0.827339662009412</v>
      </c>
      <c r="J1332" s="124">
        <v>0.17912784252673286</v>
      </c>
      <c r="K1332" s="54">
        <v>0.23412151673473769</v>
      </c>
      <c r="M1332" s="47">
        <v>330</v>
      </c>
      <c r="N1332" s="124" cm="1">
        <f t="array" ref="N1332:W1332">(TRANSPOSE(MMULT(幕後結果!$AB$37:$AK$46, TRANSPOSE(N331:W331))))</f>
        <v>-0.71519176087704484</v>
      </c>
      <c r="O1332" s="124">
        <v>-0.92125165823097843</v>
      </c>
      <c r="P1332" s="124">
        <v>-0.88681828339460389</v>
      </c>
      <c r="Q1332" s="124">
        <v>-1.6643802366018292</v>
      </c>
      <c r="R1332" s="124">
        <v>-0.35183751268486846</v>
      </c>
      <c r="S1332" s="124">
        <v>0.11822309649929125</v>
      </c>
      <c r="T1332" s="124">
        <v>-1.8154064047054916</v>
      </c>
      <c r="U1332" s="124">
        <v>-1.4347804504611523</v>
      </c>
      <c r="V1332" s="124">
        <v>1.1728350557766829</v>
      </c>
      <c r="W1332" s="46">
        <v>-0.47002938699592128</v>
      </c>
    </row>
    <row r="1333" spans="1:23" ht="19">
      <c r="A1333" s="91">
        <v>331</v>
      </c>
      <c r="B1333" s="124">
        <v>0.81438824382936659</v>
      </c>
      <c r="C1333" s="124">
        <v>0.77386928744470773</v>
      </c>
      <c r="D1333" s="124">
        <v>0.49308612445209055</v>
      </c>
      <c r="E1333" s="124">
        <v>0.33040904257007719</v>
      </c>
      <c r="F1333" s="124">
        <v>0.95870799259882955</v>
      </c>
      <c r="G1333" s="124">
        <v>0.53905750422882859</v>
      </c>
      <c r="H1333" s="124">
        <v>0.85265162408901141</v>
      </c>
      <c r="I1333" s="124">
        <v>0.96594561792881684</v>
      </c>
      <c r="J1333" s="124">
        <v>0.37498107792506641</v>
      </c>
      <c r="K1333" s="54">
        <v>7.3860077716570993E-2</v>
      </c>
      <c r="M1333" s="47">
        <v>331</v>
      </c>
      <c r="N1333" s="124" cm="1">
        <f t="array" ref="N1333:W1333">(TRANSPOSE(MMULT(幕後結果!$AB$37:$AK$46, TRANSPOSE(N332:W332))))</f>
        <v>0.9917041581698508</v>
      </c>
      <c r="O1333" s="124">
        <v>-0.83200311074408151</v>
      </c>
      <c r="P1333" s="124">
        <v>0.14495208750632957</v>
      </c>
      <c r="Q1333" s="124">
        <v>-0.84591424430273388</v>
      </c>
      <c r="R1333" s="124">
        <v>-0.86755170188499264</v>
      </c>
      <c r="S1333" s="124">
        <v>0.67394865262345383</v>
      </c>
      <c r="T1333" s="124">
        <v>0.603280615872134</v>
      </c>
      <c r="U1333" s="124">
        <v>-1.198156363070134</v>
      </c>
      <c r="V1333" s="124">
        <v>1.6173576406257997</v>
      </c>
      <c r="W1333" s="46">
        <v>-1.1549311726982892</v>
      </c>
    </row>
    <row r="1334" spans="1:23" ht="19">
      <c r="A1334" s="91">
        <v>332</v>
      </c>
      <c r="B1334" s="124">
        <v>0.11935850650816393</v>
      </c>
      <c r="C1334" s="124">
        <v>0.22718387069053603</v>
      </c>
      <c r="D1334" s="124">
        <v>0.43273471792797591</v>
      </c>
      <c r="E1334" s="124">
        <v>0.33153261389164546</v>
      </c>
      <c r="F1334" s="124">
        <v>0.32885979829564826</v>
      </c>
      <c r="G1334" s="124">
        <v>8.2194700530869191E-2</v>
      </c>
      <c r="H1334" s="124">
        <v>6.9851578870258502E-2</v>
      </c>
      <c r="I1334" s="124">
        <v>0.10403950314859567</v>
      </c>
      <c r="J1334" s="124">
        <v>0.95448256543944909</v>
      </c>
      <c r="K1334" s="54">
        <v>0.83929109399040192</v>
      </c>
      <c r="M1334" s="47">
        <v>332</v>
      </c>
      <c r="N1334" s="124" cm="1">
        <f t="array" ref="N1334:W1334">(TRANSPOSE(MMULT(幕後結果!$AB$37:$AK$46, TRANSPOSE(N333:W333))))</f>
        <v>0.80605955578754518</v>
      </c>
      <c r="O1334" s="124">
        <v>0.66236209299403792</v>
      </c>
      <c r="P1334" s="124">
        <v>1.3224394652525697</v>
      </c>
      <c r="Q1334" s="124">
        <v>0.273089558298584</v>
      </c>
      <c r="R1334" s="124">
        <v>1.2997902920798179</v>
      </c>
      <c r="S1334" s="124">
        <v>-0.2777105283149271</v>
      </c>
      <c r="T1334" s="124">
        <v>-0.17998371106491673</v>
      </c>
      <c r="U1334" s="124">
        <v>1.3783929110312536</v>
      </c>
      <c r="V1334" s="124">
        <v>-0.33444857401338812</v>
      </c>
      <c r="W1334" s="46">
        <v>1.3158855535686904</v>
      </c>
    </row>
    <row r="1335" spans="1:23" ht="19">
      <c r="A1335" s="91">
        <v>333</v>
      </c>
      <c r="B1335" s="124">
        <v>0.29429571151326317</v>
      </c>
      <c r="C1335" s="124">
        <v>0.1705499120563021</v>
      </c>
      <c r="D1335" s="124">
        <v>0.15402355494002351</v>
      </c>
      <c r="E1335" s="124">
        <v>0.77321338666222883</v>
      </c>
      <c r="F1335" s="124">
        <v>0.87644205929810304</v>
      </c>
      <c r="G1335" s="124">
        <v>0.39818096030887218</v>
      </c>
      <c r="H1335" s="124">
        <v>0.93852606650023684</v>
      </c>
      <c r="I1335" s="124">
        <v>0.64695241054213004</v>
      </c>
      <c r="J1335" s="124">
        <v>0.252240785634676</v>
      </c>
      <c r="K1335" s="54">
        <v>0.54537540318679945</v>
      </c>
      <c r="M1335" s="47">
        <v>333</v>
      </c>
      <c r="N1335" s="124" cm="1">
        <f t="array" ref="N1335:W1335">(TRANSPOSE(MMULT(幕後結果!$AB$37:$AK$46, TRANSPOSE(N334:W334))))</f>
        <v>0.29100705573497099</v>
      </c>
      <c r="O1335" s="124">
        <v>8.9687533377578788E-2</v>
      </c>
      <c r="P1335" s="124">
        <v>2.3273030544993044E-2</v>
      </c>
      <c r="Q1335" s="124">
        <v>-1.3030323801572097</v>
      </c>
      <c r="R1335" s="124">
        <v>0.865299391643501</v>
      </c>
      <c r="S1335" s="124">
        <v>0.35240660849091537</v>
      </c>
      <c r="T1335" s="124">
        <v>1.5034455873014221</v>
      </c>
      <c r="U1335" s="124">
        <v>0.6564541063385505</v>
      </c>
      <c r="V1335" s="124">
        <v>0.5214126003275753</v>
      </c>
      <c r="W1335" s="46">
        <v>0.16727927419851418</v>
      </c>
    </row>
    <row r="1336" spans="1:23" ht="19">
      <c r="A1336" s="91">
        <v>334</v>
      </c>
      <c r="B1336" s="124">
        <v>0.28572833271213316</v>
      </c>
      <c r="C1336" s="124">
        <v>0.43315716234410129</v>
      </c>
      <c r="D1336" s="124">
        <v>0.39326987382649992</v>
      </c>
      <c r="E1336" s="124">
        <v>0.33043395896780314</v>
      </c>
      <c r="F1336" s="124">
        <v>0.29419464114215677</v>
      </c>
      <c r="G1336" s="124">
        <v>0.58227773618307088</v>
      </c>
      <c r="H1336" s="124">
        <v>2.0008656791802748E-2</v>
      </c>
      <c r="I1336" s="124">
        <v>0.93800062289356356</v>
      </c>
      <c r="J1336" s="124">
        <v>0.4654065439125179</v>
      </c>
      <c r="K1336" s="54">
        <v>0.43977893990921757</v>
      </c>
      <c r="M1336" s="47">
        <v>334</v>
      </c>
      <c r="N1336" s="124" cm="1">
        <f t="array" ref="N1336:W1336">(TRANSPOSE(MMULT(幕後結果!$AB$37:$AK$46, TRANSPOSE(N335:W335))))</f>
        <v>0.86308461388309832</v>
      </c>
      <c r="O1336" s="124">
        <v>-1.1635135538638912</v>
      </c>
      <c r="P1336" s="124">
        <v>-0.9017062017437969</v>
      </c>
      <c r="Q1336" s="124">
        <v>-1.4419993326750318</v>
      </c>
      <c r="R1336" s="124">
        <v>0.65923273337225607</v>
      </c>
      <c r="S1336" s="124">
        <v>-1.3535684753944295</v>
      </c>
      <c r="T1336" s="124">
        <v>-0.33498765243713263</v>
      </c>
      <c r="U1336" s="124">
        <v>-1.0711185929043778</v>
      </c>
      <c r="V1336" s="124">
        <v>0.14702484434535953</v>
      </c>
      <c r="W1336" s="46">
        <v>0.8799089267953264</v>
      </c>
    </row>
    <row r="1337" spans="1:23" ht="19">
      <c r="A1337" s="91">
        <v>335</v>
      </c>
      <c r="B1337" s="124">
        <v>0.37795794139646355</v>
      </c>
      <c r="C1337" s="124">
        <v>0.31468929803349988</v>
      </c>
      <c r="D1337" s="124">
        <v>0.80509627093176728</v>
      </c>
      <c r="E1337" s="124">
        <v>0.2446656876295652</v>
      </c>
      <c r="F1337" s="124">
        <v>4.1848909687678404E-2</v>
      </c>
      <c r="G1337" s="124">
        <v>0.96540806601552975</v>
      </c>
      <c r="H1337" s="124">
        <v>8.3698398366305993E-2</v>
      </c>
      <c r="I1337" s="124">
        <v>0.51197592622548171</v>
      </c>
      <c r="J1337" s="124">
        <v>0.87270033334242081</v>
      </c>
      <c r="K1337" s="54">
        <v>0.714957943154239</v>
      </c>
      <c r="M1337" s="47">
        <v>335</v>
      </c>
      <c r="N1337" s="124" cm="1">
        <f t="array" ref="N1337:W1337">(TRANSPOSE(MMULT(幕後結果!$AB$37:$AK$46, TRANSPOSE(N336:W336))))</f>
        <v>-3.7931879254861904E-2</v>
      </c>
      <c r="O1337" s="124">
        <v>-1.2139497626776667</v>
      </c>
      <c r="P1337" s="124">
        <v>0.7030193958317198</v>
      </c>
      <c r="Q1337" s="124">
        <v>-0.24460420785607262</v>
      </c>
      <c r="R1337" s="124">
        <v>-0.80106046367022077</v>
      </c>
      <c r="S1337" s="124">
        <v>1.6992976315255013</v>
      </c>
      <c r="T1337" s="124">
        <v>-1.0452744987581517</v>
      </c>
      <c r="U1337" s="124">
        <v>3.3152923681315727E-2</v>
      </c>
      <c r="V1337" s="124">
        <v>1.4205058228564935</v>
      </c>
      <c r="W1337" s="46">
        <v>0.74683907876852829</v>
      </c>
    </row>
    <row r="1338" spans="1:23" ht="19">
      <c r="A1338" s="91">
        <v>336</v>
      </c>
      <c r="B1338" s="124">
        <v>0.40723494528214532</v>
      </c>
      <c r="C1338" s="124">
        <v>0.96403471086539305</v>
      </c>
      <c r="D1338" s="124">
        <v>0.94080708693223314</v>
      </c>
      <c r="E1338" s="124">
        <v>0.52709016089081939</v>
      </c>
      <c r="F1338" s="124">
        <v>4.3767441764389403E-2</v>
      </c>
      <c r="G1338" s="124">
        <v>0.65100296360910059</v>
      </c>
      <c r="H1338" s="124">
        <v>8.8767219539539033E-2</v>
      </c>
      <c r="I1338" s="124">
        <v>0.17409798713704583</v>
      </c>
      <c r="J1338" s="124">
        <v>0.48608634054593169</v>
      </c>
      <c r="K1338" s="54">
        <v>0.42707517900681524</v>
      </c>
      <c r="M1338" s="47">
        <v>336</v>
      </c>
      <c r="N1338" s="124" cm="1">
        <f t="array" ref="N1338:W1338">(TRANSPOSE(MMULT(幕後結果!$AB$37:$AK$46, TRANSPOSE(N337:W337))))</f>
        <v>0.1204390113218483</v>
      </c>
      <c r="O1338" s="124">
        <v>0.82900528574987997</v>
      </c>
      <c r="P1338" s="124">
        <v>2.177611844711981</v>
      </c>
      <c r="Q1338" s="124">
        <v>0.3679168430479397</v>
      </c>
      <c r="R1338" s="124">
        <v>1.5886539054110862</v>
      </c>
      <c r="S1338" s="124">
        <v>-0.32057033373075661</v>
      </c>
      <c r="T1338" s="124">
        <v>-0.71284805943753704</v>
      </c>
      <c r="U1338" s="124">
        <v>0.82388602907360053</v>
      </c>
      <c r="V1338" s="124">
        <v>-1.0000864022800959</v>
      </c>
      <c r="W1338" s="46">
        <v>1.8317118959695695</v>
      </c>
    </row>
    <row r="1339" spans="1:23" ht="19">
      <c r="A1339" s="91">
        <v>337</v>
      </c>
      <c r="B1339" s="124">
        <v>0.41018659507315647</v>
      </c>
      <c r="C1339" s="124">
        <v>0.13504258074902542</v>
      </c>
      <c r="D1339" s="124">
        <v>1.5888760659569456E-2</v>
      </c>
      <c r="E1339" s="124">
        <v>0.46773811893228023</v>
      </c>
      <c r="F1339" s="124">
        <v>0.16854715620177241</v>
      </c>
      <c r="G1339" s="124">
        <v>0.58893565504177325</v>
      </c>
      <c r="H1339" s="124">
        <v>0.48456607487364001</v>
      </c>
      <c r="I1339" s="124">
        <v>0.6323463067517896</v>
      </c>
      <c r="J1339" s="124">
        <v>0.29971720976144423</v>
      </c>
      <c r="K1339" s="54">
        <v>0.86115163804469774</v>
      </c>
      <c r="M1339" s="47">
        <v>337</v>
      </c>
      <c r="N1339" s="124" cm="1">
        <f t="array" ref="N1339:W1339">(TRANSPOSE(MMULT(幕後結果!$AB$37:$AK$46, TRANSPOSE(N338:W338))))</f>
        <v>9.8339570993104336E-2</v>
      </c>
      <c r="O1339" s="124">
        <v>1.3989392190728598</v>
      </c>
      <c r="P1339" s="124">
        <v>0.73156042142313538</v>
      </c>
      <c r="Q1339" s="124">
        <v>0.42602217163524586</v>
      </c>
      <c r="R1339" s="124">
        <v>0.9394395564483331</v>
      </c>
      <c r="S1339" s="124">
        <v>-0.32729722785247461</v>
      </c>
      <c r="T1339" s="124">
        <v>0.67960863806230465</v>
      </c>
      <c r="U1339" s="124">
        <v>-0.54641409358789783</v>
      </c>
      <c r="V1339" s="124">
        <v>1.2204371041718596</v>
      </c>
      <c r="W1339" s="46">
        <v>-0.44774745747552352</v>
      </c>
    </row>
    <row r="1340" spans="1:23" ht="19">
      <c r="A1340" s="91">
        <v>338</v>
      </c>
      <c r="B1340" s="124">
        <v>1.8371205254490652E-2</v>
      </c>
      <c r="C1340" s="124">
        <v>0.13586580376450885</v>
      </c>
      <c r="D1340" s="124">
        <v>0.2151156119300206</v>
      </c>
      <c r="E1340" s="124">
        <v>7.2780648707893025E-2</v>
      </c>
      <c r="F1340" s="124">
        <v>0.31201178957716991</v>
      </c>
      <c r="G1340" s="124">
        <v>0.95440956278492206</v>
      </c>
      <c r="H1340" s="124">
        <v>0.65881141829972156</v>
      </c>
      <c r="I1340" s="124">
        <v>0.46324129394828284</v>
      </c>
      <c r="J1340" s="124">
        <v>0.66838461407462035</v>
      </c>
      <c r="K1340" s="54">
        <v>0.47432750620955066</v>
      </c>
      <c r="M1340" s="47">
        <v>338</v>
      </c>
      <c r="N1340" s="124" cm="1">
        <f t="array" ref="N1340:W1340">(TRANSPOSE(MMULT(幕後結果!$AB$37:$AK$46, TRANSPOSE(N339:W339))))</f>
        <v>-1.2240206044852389</v>
      </c>
      <c r="O1340" s="124">
        <v>0.3901376324601068</v>
      </c>
      <c r="P1340" s="124">
        <v>0.5224750921064234</v>
      </c>
      <c r="Q1340" s="124">
        <v>1.4348589418504489</v>
      </c>
      <c r="R1340" s="124">
        <v>-0.5306600549861723</v>
      </c>
      <c r="S1340" s="124">
        <v>0.33164997118092254</v>
      </c>
      <c r="T1340" s="124">
        <v>0.38839585937663279</v>
      </c>
      <c r="U1340" s="124">
        <v>-1.4467425135410814</v>
      </c>
      <c r="V1340" s="124">
        <v>-1.5200668814541742</v>
      </c>
      <c r="W1340" s="46">
        <v>-0.86944161595420888</v>
      </c>
    </row>
    <row r="1341" spans="1:23" ht="19">
      <c r="A1341" s="91">
        <v>339</v>
      </c>
      <c r="B1341" s="124">
        <v>0.39747410542263273</v>
      </c>
      <c r="C1341" s="124">
        <v>0.60630486147357954</v>
      </c>
      <c r="D1341" s="124">
        <v>0.18092785790897059</v>
      </c>
      <c r="E1341" s="124">
        <v>0.31639012440583514</v>
      </c>
      <c r="F1341" s="124">
        <v>0.1571511555926759</v>
      </c>
      <c r="G1341" s="124">
        <v>0.96275941900874606</v>
      </c>
      <c r="H1341" s="124">
        <v>0.71022860271140886</v>
      </c>
      <c r="I1341" s="124">
        <v>5.6124015925946624E-2</v>
      </c>
      <c r="J1341" s="124">
        <v>0.63985154829855317</v>
      </c>
      <c r="K1341" s="54">
        <v>6.7307660430259819E-2</v>
      </c>
      <c r="M1341" s="47">
        <v>339</v>
      </c>
      <c r="N1341" s="124" cm="1">
        <f t="array" ref="N1341:W1341">(TRANSPOSE(MMULT(幕後結果!$AB$37:$AK$46, TRANSPOSE(N340:W340))))</f>
        <v>-3.7438543143069471E-2</v>
      </c>
      <c r="O1341" s="124">
        <v>1.2150154665584794</v>
      </c>
      <c r="P1341" s="124">
        <v>-5.6464577152836926E-2</v>
      </c>
      <c r="Q1341" s="124">
        <v>0.16968163909814532</v>
      </c>
      <c r="R1341" s="124">
        <v>0.53501251664319205</v>
      </c>
      <c r="S1341" s="124">
        <v>-0.12324380140454344</v>
      </c>
      <c r="T1341" s="124">
        <v>0.39345954544025202</v>
      </c>
      <c r="U1341" s="124">
        <v>-0.13464034028780514</v>
      </c>
      <c r="V1341" s="124">
        <v>0.33174191911514839</v>
      </c>
      <c r="W1341" s="46">
        <v>-0.97814673966158827</v>
      </c>
    </row>
    <row r="1342" spans="1:23" ht="19">
      <c r="A1342" s="91">
        <v>340</v>
      </c>
      <c r="B1342" s="124">
        <v>0.20841049648513987</v>
      </c>
      <c r="C1342" s="124">
        <v>0.12181394501827159</v>
      </c>
      <c r="D1342" s="124">
        <v>0.591068479109502</v>
      </c>
      <c r="E1342" s="124">
        <v>0.59314496488814106</v>
      </c>
      <c r="F1342" s="124">
        <v>0.37755086208476918</v>
      </c>
      <c r="G1342" s="124">
        <v>0.91944263428570583</v>
      </c>
      <c r="H1342" s="124">
        <v>0.17982671668784356</v>
      </c>
      <c r="I1342" s="124">
        <v>0.86276433490580651</v>
      </c>
      <c r="J1342" s="124">
        <v>0.335237052649904</v>
      </c>
      <c r="K1342" s="54">
        <v>0.49225613826298087</v>
      </c>
      <c r="M1342" s="47">
        <v>340</v>
      </c>
      <c r="N1342" s="124" cm="1">
        <f t="array" ref="N1342:W1342">(TRANSPOSE(MMULT(幕後結果!$AB$37:$AK$46, TRANSPOSE(N341:W341))))</f>
        <v>0.73796304339390939</v>
      </c>
      <c r="O1342" s="124">
        <v>-0.65647466820941147</v>
      </c>
      <c r="P1342" s="124">
        <v>1.6944736435826642</v>
      </c>
      <c r="Q1342" s="124">
        <v>1.3110510672804643</v>
      </c>
      <c r="R1342" s="124">
        <v>0.39188000020217284</v>
      </c>
      <c r="S1342" s="124">
        <v>-0.49030539355409719</v>
      </c>
      <c r="T1342" s="124">
        <v>-0.21233926793307845</v>
      </c>
      <c r="U1342" s="124">
        <v>3.2277185359614977E-2</v>
      </c>
      <c r="V1342" s="124">
        <v>-1.4316191613168897E-2</v>
      </c>
      <c r="W1342" s="46">
        <v>-1.8142827007194788</v>
      </c>
    </row>
    <row r="1343" spans="1:23" ht="19">
      <c r="A1343" s="91">
        <v>341</v>
      </c>
      <c r="B1343" s="124">
        <v>0.64368678320268735</v>
      </c>
      <c r="C1343" s="124">
        <v>0.11371713262607219</v>
      </c>
      <c r="D1343" s="124">
        <v>0.24642231323741859</v>
      </c>
      <c r="E1343" s="124">
        <v>0.22703670655520169</v>
      </c>
      <c r="F1343" s="124">
        <v>0.97131845696022756</v>
      </c>
      <c r="G1343" s="124">
        <v>0.58794497578376737</v>
      </c>
      <c r="H1343" s="124">
        <v>0.45266506677911278</v>
      </c>
      <c r="I1343" s="124">
        <v>0.14075523000701495</v>
      </c>
      <c r="J1343" s="124">
        <v>0.98013102305390665</v>
      </c>
      <c r="K1343" s="54">
        <v>0.36030162072998873</v>
      </c>
      <c r="M1343" s="47">
        <v>341</v>
      </c>
      <c r="N1343" s="124" cm="1">
        <f t="array" ref="N1343:W1343">(TRANSPOSE(MMULT(幕後結果!$AB$37:$AK$46, TRANSPOSE(N342:W342))))</f>
        <v>-0.91580835104114067</v>
      </c>
      <c r="O1343" s="124">
        <v>-1.1378986647084213</v>
      </c>
      <c r="P1343" s="124">
        <v>0.19237564979545607</v>
      </c>
      <c r="Q1343" s="124">
        <v>1.2331543682426749</v>
      </c>
      <c r="R1343" s="124">
        <v>0.92221909805584512</v>
      </c>
      <c r="S1343" s="124">
        <v>0.42140624646647551</v>
      </c>
      <c r="T1343" s="124">
        <v>-3.9267332987899084E-2</v>
      </c>
      <c r="U1343" s="124">
        <v>-0.86723608683408693</v>
      </c>
      <c r="V1343" s="124">
        <v>-1.131810892585098</v>
      </c>
      <c r="W1343" s="46">
        <v>-1.7878326307024173</v>
      </c>
    </row>
    <row r="1344" spans="1:23" ht="19">
      <c r="A1344" s="91">
        <v>342</v>
      </c>
      <c r="B1344" s="124">
        <v>0.99288088682431153</v>
      </c>
      <c r="C1344" s="124">
        <v>0.50683856750815126</v>
      </c>
      <c r="D1344" s="124">
        <v>0.46061422165933807</v>
      </c>
      <c r="E1344" s="124">
        <v>0.76866675283574271</v>
      </c>
      <c r="F1344" s="124">
        <v>0.37055135981056209</v>
      </c>
      <c r="G1344" s="124">
        <v>0.86175723565847995</v>
      </c>
      <c r="H1344" s="124">
        <v>0.59012397746336043</v>
      </c>
      <c r="I1344" s="124">
        <v>0.40940338767842999</v>
      </c>
      <c r="J1344" s="124">
        <v>0.40706050685376383</v>
      </c>
      <c r="K1344" s="54">
        <v>0.83606451832811701</v>
      </c>
      <c r="M1344" s="47">
        <v>342</v>
      </c>
      <c r="N1344" s="124" cm="1">
        <f t="array" ref="N1344:W1344">(TRANSPOSE(MMULT(幕後結果!$AB$37:$AK$46, TRANSPOSE(N343:W343))))</f>
        <v>-0.83698302431728644</v>
      </c>
      <c r="O1344" s="124">
        <v>1.5146079554949441</v>
      </c>
      <c r="P1344" s="124">
        <v>1.0059418821488273</v>
      </c>
      <c r="Q1344" s="124">
        <v>0.64353881539000546</v>
      </c>
      <c r="R1344" s="124">
        <v>-3.0281288250383204E-2</v>
      </c>
      <c r="S1344" s="124">
        <v>-0.23130742091049514</v>
      </c>
      <c r="T1344" s="124">
        <v>0.71248958948704488</v>
      </c>
      <c r="U1344" s="124">
        <v>-0.76418558662536318</v>
      </c>
      <c r="V1344" s="124">
        <v>-1.2059181733395161</v>
      </c>
      <c r="W1344" s="46">
        <v>-0.35402281853353945</v>
      </c>
    </row>
    <row r="1345" spans="1:23" ht="19">
      <c r="A1345" s="91">
        <v>343</v>
      </c>
      <c r="B1345" s="124">
        <v>0.24991628142223132</v>
      </c>
      <c r="C1345" s="124">
        <v>0.48185813004570477</v>
      </c>
      <c r="D1345" s="124">
        <v>0.59458869650264945</v>
      </c>
      <c r="E1345" s="124">
        <v>0.4319271860055045</v>
      </c>
      <c r="F1345" s="124">
        <v>0.47523983919168278</v>
      </c>
      <c r="G1345" s="124">
        <v>0.15207171677239462</v>
      </c>
      <c r="H1345" s="124">
        <v>0.52617390540135767</v>
      </c>
      <c r="I1345" s="124">
        <v>8.9811009196918645E-2</v>
      </c>
      <c r="J1345" s="124">
        <v>0.32778613880064733</v>
      </c>
      <c r="K1345" s="54">
        <v>0.40535054295046025</v>
      </c>
      <c r="M1345" s="47">
        <v>343</v>
      </c>
      <c r="N1345" s="124" cm="1">
        <f t="array" ref="N1345:W1345">(TRANSPOSE(MMULT(幕後結果!$AB$37:$AK$46, TRANSPOSE(N344:W344))))</f>
        <v>-2.2026792466311691</v>
      </c>
      <c r="O1345" s="124">
        <v>-1.1177626150126148</v>
      </c>
      <c r="P1345" s="124">
        <v>-2.0146270440238441</v>
      </c>
      <c r="Q1345" s="124">
        <v>-1.3605504147794683</v>
      </c>
      <c r="R1345" s="124">
        <v>-1.6138554396643083</v>
      </c>
      <c r="S1345" s="124">
        <v>1.2387493517679862</v>
      </c>
      <c r="T1345" s="124">
        <v>0.76690568370850154</v>
      </c>
      <c r="U1345" s="124">
        <v>-1.7155379566737097</v>
      </c>
      <c r="V1345" s="124">
        <v>1.2021389287261066</v>
      </c>
      <c r="W1345" s="46">
        <v>-1.4964741696615522</v>
      </c>
    </row>
    <row r="1346" spans="1:23" ht="19">
      <c r="A1346" s="91">
        <v>344</v>
      </c>
      <c r="B1346" s="124">
        <v>0.67428481324643252</v>
      </c>
      <c r="C1346" s="124">
        <v>0.45252143319523097</v>
      </c>
      <c r="D1346" s="124">
        <v>0.86083438440723992</v>
      </c>
      <c r="E1346" s="124">
        <v>0.25133159285969464</v>
      </c>
      <c r="F1346" s="124">
        <v>0.53385190829669171</v>
      </c>
      <c r="G1346" s="124">
        <v>4.8103185228629552E-3</v>
      </c>
      <c r="H1346" s="124">
        <v>0.56993840301993237</v>
      </c>
      <c r="I1346" s="124">
        <v>0.51228956519652846</v>
      </c>
      <c r="J1346" s="124">
        <v>0.23239757493610935</v>
      </c>
      <c r="K1346" s="54">
        <v>0.42599874239128921</v>
      </c>
      <c r="M1346" s="47">
        <v>344</v>
      </c>
      <c r="N1346" s="124" cm="1">
        <f t="array" ref="N1346:W1346">(TRANSPOSE(MMULT(幕後結果!$AB$37:$AK$46, TRANSPOSE(N345:W345))))</f>
        <v>0.70144606875817062</v>
      </c>
      <c r="O1346" s="124">
        <v>-0.87652668716684434</v>
      </c>
      <c r="P1346" s="124">
        <v>-0.1440834367591734</v>
      </c>
      <c r="Q1346" s="124">
        <v>0.8521315394355119</v>
      </c>
      <c r="R1346" s="124">
        <v>-0.47944574848707189</v>
      </c>
      <c r="S1346" s="124">
        <v>-0.17220923786264442</v>
      </c>
      <c r="T1346" s="124">
        <v>-0.14416660908379253</v>
      </c>
      <c r="U1346" s="124">
        <v>0.47639181337063252</v>
      </c>
      <c r="V1346" s="124">
        <v>-0.86221080984816889</v>
      </c>
      <c r="W1346" s="46">
        <v>0.61380468896000506</v>
      </c>
    </row>
    <row r="1347" spans="1:23" ht="19">
      <c r="A1347" s="91">
        <v>345</v>
      </c>
      <c r="B1347" s="124">
        <v>0.54113814813811079</v>
      </c>
      <c r="C1347" s="124">
        <v>0.23136640154415899</v>
      </c>
      <c r="D1347" s="124">
        <v>0.70676899568574103</v>
      </c>
      <c r="E1347" s="124">
        <v>0.48124291772962491</v>
      </c>
      <c r="F1347" s="124">
        <v>0.71216942399352234</v>
      </c>
      <c r="G1347" s="124">
        <v>0.58532494538578916</v>
      </c>
      <c r="H1347" s="124">
        <v>0.7998446943498243</v>
      </c>
      <c r="I1347" s="124">
        <v>0.19556536593925444</v>
      </c>
      <c r="J1347" s="124">
        <v>0.8123367681195679</v>
      </c>
      <c r="K1347" s="54">
        <v>0.22460510135384104</v>
      </c>
      <c r="M1347" s="47">
        <v>345</v>
      </c>
      <c r="N1347" s="124" cm="1">
        <f t="array" ref="N1347:W1347">(TRANSPOSE(MMULT(幕後結果!$AB$37:$AK$46, TRANSPOSE(N346:W346))))</f>
        <v>0.88073630418473137</v>
      </c>
      <c r="O1347" s="124">
        <v>0.53153297772961605</v>
      </c>
      <c r="P1347" s="124">
        <v>0.55625006748651651</v>
      </c>
      <c r="Q1347" s="124">
        <v>-1.4180480874387733</v>
      </c>
      <c r="R1347" s="124">
        <v>-0.5713777358705735</v>
      </c>
      <c r="S1347" s="124">
        <v>0.89981225949434562</v>
      </c>
      <c r="T1347" s="124">
        <v>-0.24466528528172332</v>
      </c>
      <c r="U1347" s="124">
        <v>-0.97368914807603713</v>
      </c>
      <c r="V1347" s="124">
        <v>-0.21735224222554039</v>
      </c>
      <c r="W1347" s="46">
        <v>3.0814173296446257E-2</v>
      </c>
    </row>
    <row r="1348" spans="1:23" ht="19">
      <c r="A1348" s="91">
        <v>346</v>
      </c>
      <c r="B1348" s="124">
        <v>0.47870704377970252</v>
      </c>
      <c r="C1348" s="124">
        <v>0.32859005638630756</v>
      </c>
      <c r="D1348" s="124">
        <v>3.2759484003943573E-3</v>
      </c>
      <c r="E1348" s="124">
        <v>0.34745678992266726</v>
      </c>
      <c r="F1348" s="124">
        <v>0.38956301872064447</v>
      </c>
      <c r="G1348" s="124">
        <v>0.28962184952029735</v>
      </c>
      <c r="H1348" s="124">
        <v>0.37105256154615107</v>
      </c>
      <c r="I1348" s="124">
        <v>0.68904543739352664</v>
      </c>
      <c r="J1348" s="124">
        <v>0.99957221135767482</v>
      </c>
      <c r="K1348" s="54">
        <v>0.70077402640062769</v>
      </c>
      <c r="M1348" s="47">
        <v>346</v>
      </c>
      <c r="N1348" s="124" cm="1">
        <f t="array" ref="N1348:W1348">(TRANSPOSE(MMULT(幕後結果!$AB$37:$AK$46, TRANSPOSE(N347:W347))))</f>
        <v>-0.7430565877178138</v>
      </c>
      <c r="O1348" s="124">
        <v>0.13249279188686025</v>
      </c>
      <c r="P1348" s="124">
        <v>1.2599897359229564</v>
      </c>
      <c r="Q1348" s="124">
        <v>-0.26605232981332239</v>
      </c>
      <c r="R1348" s="124">
        <v>0.28162503913714665</v>
      </c>
      <c r="S1348" s="124">
        <v>-1.1348136653541345</v>
      </c>
      <c r="T1348" s="124">
        <v>-0.61628766553849423</v>
      </c>
      <c r="U1348" s="124">
        <v>0.43075044501200466</v>
      </c>
      <c r="V1348" s="124">
        <v>0.48875361865545958</v>
      </c>
      <c r="W1348" s="46">
        <v>-1.1796436280852083</v>
      </c>
    </row>
    <row r="1349" spans="1:23" ht="19">
      <c r="A1349" s="91">
        <v>347</v>
      </c>
      <c r="B1349" s="124">
        <v>0.3591770933388343</v>
      </c>
      <c r="C1349" s="124">
        <v>9.0126319439855829E-2</v>
      </c>
      <c r="D1349" s="124">
        <v>0.85789319901208971</v>
      </c>
      <c r="E1349" s="124">
        <v>0.43821034738965636</v>
      </c>
      <c r="F1349" s="124">
        <v>0.41996691384708829</v>
      </c>
      <c r="G1349" s="124">
        <v>0.34584966920420634</v>
      </c>
      <c r="H1349" s="124">
        <v>0.24649992889206063</v>
      </c>
      <c r="I1349" s="124">
        <v>0.35999444240142742</v>
      </c>
      <c r="J1349" s="124">
        <v>0.18778511483775318</v>
      </c>
      <c r="K1349" s="54">
        <v>0.56424117248185746</v>
      </c>
      <c r="M1349" s="47">
        <v>347</v>
      </c>
      <c r="N1349" s="124" cm="1">
        <f t="array" ref="N1349:W1349">(TRANSPOSE(MMULT(幕後結果!$AB$37:$AK$46, TRANSPOSE(N348:W348))))</f>
        <v>-0.84616420308728135</v>
      </c>
      <c r="O1349" s="124">
        <v>-1.6121079681954864</v>
      </c>
      <c r="P1349" s="124">
        <v>-0.55333690864257234</v>
      </c>
      <c r="Q1349" s="124">
        <v>-1.0149561397803657</v>
      </c>
      <c r="R1349" s="124">
        <v>-1.2677979188537598</v>
      </c>
      <c r="S1349" s="124">
        <v>-0.54422850824017077</v>
      </c>
      <c r="T1349" s="124">
        <v>-0.45800007236218687</v>
      </c>
      <c r="U1349" s="124">
        <v>-2.5316249315629502</v>
      </c>
      <c r="V1349" s="124">
        <v>-0.19548433065408702</v>
      </c>
      <c r="W1349" s="46">
        <v>-0.55298158591525959</v>
      </c>
    </row>
    <row r="1350" spans="1:23" ht="19">
      <c r="A1350" s="91">
        <v>348</v>
      </c>
      <c r="B1350" s="124">
        <v>0.93369268083133461</v>
      </c>
      <c r="C1350" s="124">
        <v>0.91925509447302178</v>
      </c>
      <c r="D1350" s="124">
        <v>0.74731503499100094</v>
      </c>
      <c r="E1350" s="124">
        <v>0.78979267247613971</v>
      </c>
      <c r="F1350" s="124">
        <v>0.82464626375923533</v>
      </c>
      <c r="G1350" s="124">
        <v>0.83064953645592587</v>
      </c>
      <c r="H1350" s="124">
        <v>0.81245158338807544</v>
      </c>
      <c r="I1350" s="124">
        <v>0.76689734437455392</v>
      </c>
      <c r="J1350" s="124">
        <v>0.72962464448346065</v>
      </c>
      <c r="K1350" s="54">
        <v>0.71789440317591979</v>
      </c>
      <c r="M1350" s="47">
        <v>348</v>
      </c>
      <c r="N1350" s="124" cm="1">
        <f t="array" ref="N1350:W1350">(TRANSPOSE(MMULT(幕後結果!$AB$37:$AK$46, TRANSPOSE(N349:W349))))</f>
        <v>0.48112753446776524</v>
      </c>
      <c r="O1350" s="124">
        <v>-0.78223730325499452</v>
      </c>
      <c r="P1350" s="124">
        <v>-0.97721607341633721</v>
      </c>
      <c r="Q1350" s="124">
        <v>0.41145454991141622</v>
      </c>
      <c r="R1350" s="124">
        <v>-0.46892038630911792</v>
      </c>
      <c r="S1350" s="124">
        <v>2.9781793879375573E-2</v>
      </c>
      <c r="T1350" s="124">
        <v>0.87757793691437325</v>
      </c>
      <c r="U1350" s="124">
        <v>-0.65358986955015319</v>
      </c>
      <c r="V1350" s="124">
        <v>-0.206964652429181</v>
      </c>
      <c r="W1350" s="46">
        <v>-1.2720528800310262</v>
      </c>
    </row>
    <row r="1351" spans="1:23" ht="19">
      <c r="A1351" s="91">
        <v>349</v>
      </c>
      <c r="B1351" s="124">
        <v>0.19452488265667145</v>
      </c>
      <c r="C1351" s="124">
        <v>0.48279358942520223</v>
      </c>
      <c r="D1351" s="124">
        <v>0.27369403818523885</v>
      </c>
      <c r="E1351" s="124">
        <v>0.11778918899466073</v>
      </c>
      <c r="F1351" s="124">
        <v>0.75099104571274977</v>
      </c>
      <c r="G1351" s="124">
        <v>0.60934269709544209</v>
      </c>
      <c r="H1351" s="124">
        <v>0.52426811133282247</v>
      </c>
      <c r="I1351" s="124">
        <v>0.13422867196817245</v>
      </c>
      <c r="J1351" s="124">
        <v>0.14141701294479159</v>
      </c>
      <c r="K1351" s="54">
        <v>5.5641321505925045E-2</v>
      </c>
      <c r="M1351" s="47">
        <v>349</v>
      </c>
      <c r="N1351" s="124" cm="1">
        <f t="array" ref="N1351:W1351">(TRANSPOSE(MMULT(幕後結果!$AB$37:$AK$46, TRANSPOSE(N350:W350))))</f>
        <v>1.4194323570902323</v>
      </c>
      <c r="O1351" s="124">
        <v>-1.8288699660080792</v>
      </c>
      <c r="P1351" s="124">
        <v>-0.14934792563869737</v>
      </c>
      <c r="Q1351" s="124">
        <v>0.4730915441026039</v>
      </c>
      <c r="R1351" s="124">
        <v>0.13112279346008471</v>
      </c>
      <c r="S1351" s="124">
        <v>0.12164091567466756</v>
      </c>
      <c r="T1351" s="124">
        <v>0.95441950155471134</v>
      </c>
      <c r="U1351" s="124">
        <v>-0.93147693395692976</v>
      </c>
      <c r="V1351" s="124">
        <v>0.20972720139230144</v>
      </c>
      <c r="W1351" s="46">
        <v>0.24046035617433026</v>
      </c>
    </row>
    <row r="1352" spans="1:23" ht="19">
      <c r="A1352" s="91">
        <v>350</v>
      </c>
      <c r="B1352" s="124">
        <v>0.40632527694067155</v>
      </c>
      <c r="C1352" s="124">
        <v>0.43933880227582023</v>
      </c>
      <c r="D1352" s="124">
        <v>0.47388185267663974</v>
      </c>
      <c r="E1352" s="124">
        <v>0.96296663870940558</v>
      </c>
      <c r="F1352" s="124">
        <v>0.77158765002529495</v>
      </c>
      <c r="G1352" s="124">
        <v>0.19247719888925374</v>
      </c>
      <c r="H1352" s="124">
        <v>1.3821711515993318E-2</v>
      </c>
      <c r="I1352" s="124">
        <v>0.65315205168474066</v>
      </c>
      <c r="J1352" s="124">
        <v>0.18355527452753173</v>
      </c>
      <c r="K1352" s="54">
        <v>0.81932366401159307</v>
      </c>
      <c r="M1352" s="47">
        <v>350</v>
      </c>
      <c r="N1352" s="124" cm="1">
        <f t="array" ref="N1352:W1352">(TRANSPOSE(MMULT(幕後結果!$AB$37:$AK$46, TRANSPOSE(N351:W351))))</f>
        <v>0.38888077521629744</v>
      </c>
      <c r="O1352" s="124">
        <v>1.1317316183441024</v>
      </c>
      <c r="P1352" s="124">
        <v>1.2908150961316918</v>
      </c>
      <c r="Q1352" s="124">
        <v>2.1865745701234873</v>
      </c>
      <c r="R1352" s="124">
        <v>1.5151844170766577</v>
      </c>
      <c r="S1352" s="124">
        <v>1.0884693260923028</v>
      </c>
      <c r="T1352" s="124">
        <v>-0.50105656024906975</v>
      </c>
      <c r="U1352" s="124">
        <v>-0.2613845426630852</v>
      </c>
      <c r="V1352" s="124">
        <v>-0.60330368216605512</v>
      </c>
      <c r="W1352" s="46">
        <v>1.5241207642127361</v>
      </c>
    </row>
    <row r="1353" spans="1:23" ht="19">
      <c r="A1353" s="91">
        <v>351</v>
      </c>
      <c r="B1353" s="124">
        <v>0.65109251596630657</v>
      </c>
      <c r="C1353" s="124">
        <v>0.71229310759794573</v>
      </c>
      <c r="D1353" s="124">
        <v>0.66197530873806065</v>
      </c>
      <c r="E1353" s="124">
        <v>0.33534344013971484</v>
      </c>
      <c r="F1353" s="124">
        <v>0.77685961185762675</v>
      </c>
      <c r="G1353" s="124">
        <v>0.50390998943360277</v>
      </c>
      <c r="H1353" s="124">
        <v>0.75821265042292962</v>
      </c>
      <c r="I1353" s="124">
        <v>0.15148910366547663</v>
      </c>
      <c r="J1353" s="124">
        <v>0.55691812208389413</v>
      </c>
      <c r="K1353" s="54">
        <v>0.3513216951765723</v>
      </c>
      <c r="M1353" s="47">
        <v>351</v>
      </c>
      <c r="N1353" s="124" cm="1">
        <f t="array" ref="N1353:W1353">(TRANSPOSE(MMULT(幕後結果!$AB$37:$AK$46, TRANSPOSE(N352:W352))))</f>
        <v>0.2226447913370492</v>
      </c>
      <c r="O1353" s="124">
        <v>1.7048612195652868</v>
      </c>
      <c r="P1353" s="124">
        <v>1.2418421907589925</v>
      </c>
      <c r="Q1353" s="124">
        <v>0.82702570743127723</v>
      </c>
      <c r="R1353" s="124">
        <v>1.7975158699476275</v>
      </c>
      <c r="S1353" s="124">
        <v>0.19122466145871642</v>
      </c>
      <c r="T1353" s="124">
        <v>0.98141957776929156</v>
      </c>
      <c r="U1353" s="124">
        <v>1.3358465362883312</v>
      </c>
      <c r="V1353" s="124">
        <v>-0.8664091723690226</v>
      </c>
      <c r="W1353" s="46">
        <v>1.239451991659229</v>
      </c>
    </row>
    <row r="1354" spans="1:23" ht="19">
      <c r="A1354" s="91">
        <v>352</v>
      </c>
      <c r="B1354" s="124">
        <v>0.83344245181803567</v>
      </c>
      <c r="C1354" s="124">
        <v>0.85485423809551375</v>
      </c>
      <c r="D1354" s="124">
        <v>0.52971154136018161</v>
      </c>
      <c r="E1354" s="124">
        <v>0.81825416709923915</v>
      </c>
      <c r="F1354" s="124">
        <v>0.59337098893018481</v>
      </c>
      <c r="G1354" s="124">
        <v>0.46608385996682</v>
      </c>
      <c r="H1354" s="124">
        <v>0.67953749373056538</v>
      </c>
      <c r="I1354" s="124">
        <v>0.12159972862845936</v>
      </c>
      <c r="J1354" s="124">
        <v>0.10882754539806982</v>
      </c>
      <c r="K1354" s="54">
        <v>0.53238849993000636</v>
      </c>
      <c r="M1354" s="47">
        <v>352</v>
      </c>
      <c r="N1354" s="124" cm="1">
        <f t="array" ref="N1354:W1354">(TRANSPOSE(MMULT(幕後結果!$AB$37:$AK$46, TRANSPOSE(N353:W353))))</f>
        <v>-0.32011854508220478</v>
      </c>
      <c r="O1354" s="124">
        <v>-0.25467482136456099</v>
      </c>
      <c r="P1354" s="124">
        <v>0.73633880065430435</v>
      </c>
      <c r="Q1354" s="124">
        <v>0.74001244997500848</v>
      </c>
      <c r="R1354" s="124">
        <v>0.2384912256877261</v>
      </c>
      <c r="S1354" s="124">
        <v>1.8322628417864209E-2</v>
      </c>
      <c r="T1354" s="124">
        <v>0.16721871685555936</v>
      </c>
      <c r="U1354" s="124">
        <v>-1.3512324031668839</v>
      </c>
      <c r="V1354" s="124">
        <v>0.10902481160001018</v>
      </c>
      <c r="W1354" s="46">
        <v>-0.65671100198323151</v>
      </c>
    </row>
    <row r="1355" spans="1:23" ht="19">
      <c r="A1355" s="91">
        <v>353</v>
      </c>
      <c r="B1355" s="124">
        <v>0.42016138829726324</v>
      </c>
      <c r="C1355" s="124">
        <v>0.75936460954621343</v>
      </c>
      <c r="D1355" s="124">
        <v>0.74898256622819481</v>
      </c>
      <c r="E1355" s="124">
        <v>0.48192987395449283</v>
      </c>
      <c r="F1355" s="124">
        <v>0.18729615741194272</v>
      </c>
      <c r="G1355" s="124">
        <v>0.68952724154304912</v>
      </c>
      <c r="H1355" s="124">
        <v>0.62125982353774267</v>
      </c>
      <c r="I1355" s="124">
        <v>2.6674534161139185E-2</v>
      </c>
      <c r="J1355" s="124">
        <v>8.5320062666314866E-2</v>
      </c>
      <c r="K1355" s="54">
        <v>0.10603760659022399</v>
      </c>
      <c r="M1355" s="47">
        <v>353</v>
      </c>
      <c r="N1355" s="124" cm="1">
        <f t="array" ref="N1355:W1355">(TRANSPOSE(MMULT(幕後結果!$AB$37:$AK$46, TRANSPOSE(N354:W354))))</f>
        <v>0.9316686047208883</v>
      </c>
      <c r="O1355" s="124">
        <v>-0.58059590690784524</v>
      </c>
      <c r="P1355" s="124">
        <v>-0.25615265090338568</v>
      </c>
      <c r="Q1355" s="124">
        <v>-0.25957379046268497</v>
      </c>
      <c r="R1355" s="124">
        <v>-0.82016307441483238</v>
      </c>
      <c r="S1355" s="124">
        <v>0.63943220633140085</v>
      </c>
      <c r="T1355" s="124">
        <v>1.345098513164422</v>
      </c>
      <c r="U1355" s="124">
        <v>-0.9743902701386028</v>
      </c>
      <c r="V1355" s="124">
        <v>8.7643657696224064E-2</v>
      </c>
      <c r="W1355" s="46">
        <v>-0.97547692215894188</v>
      </c>
    </row>
    <row r="1356" spans="1:23" ht="19">
      <c r="A1356" s="91">
        <v>354</v>
      </c>
      <c r="B1356" s="124">
        <v>2.9035571420967576E-2</v>
      </c>
      <c r="C1356" s="124">
        <v>0.85278665412960319</v>
      </c>
      <c r="D1356" s="124">
        <v>0.33930032426824797</v>
      </c>
      <c r="E1356" s="124">
        <v>0.24492824221382636</v>
      </c>
      <c r="F1356" s="124">
        <v>0.97436865233257697</v>
      </c>
      <c r="G1356" s="124">
        <v>0.95183939730915701</v>
      </c>
      <c r="H1356" s="124">
        <v>0.12002617173175567</v>
      </c>
      <c r="I1356" s="124">
        <v>0.92132067168336262</v>
      </c>
      <c r="J1356" s="124">
        <v>0.14910845635516257</v>
      </c>
      <c r="K1356" s="54">
        <v>0.6132440413876421</v>
      </c>
      <c r="M1356" s="47">
        <v>354</v>
      </c>
      <c r="N1356" s="124" cm="1">
        <f t="array" ref="N1356:W1356">(TRANSPOSE(MMULT(幕後結果!$AB$37:$AK$46, TRANSPOSE(N355:W355))))</f>
        <v>-0.63811327231605186</v>
      </c>
      <c r="O1356" s="124">
        <v>-0.42515539359504489</v>
      </c>
      <c r="P1356" s="124">
        <v>-0.46393641282826392</v>
      </c>
      <c r="Q1356" s="124">
        <v>-0.20575068639595634</v>
      </c>
      <c r="R1356" s="124">
        <v>-1.2921465664320873</v>
      </c>
      <c r="S1356" s="124">
        <v>-0.72247696129189642</v>
      </c>
      <c r="T1356" s="124">
        <v>-0.66127227513605624</v>
      </c>
      <c r="U1356" s="124">
        <v>4.0089488389747296E-2</v>
      </c>
      <c r="V1356" s="124">
        <v>1.1842041796682654</v>
      </c>
      <c r="W1356" s="46">
        <v>-0.97307374523784551</v>
      </c>
    </row>
    <row r="1357" spans="1:23" ht="19">
      <c r="A1357" s="91">
        <v>355</v>
      </c>
      <c r="B1357" s="124">
        <v>0.35237190277118158</v>
      </c>
      <c r="C1357" s="124">
        <v>7.4385270430525674E-2</v>
      </c>
      <c r="D1357" s="124">
        <v>0.89226914102742372</v>
      </c>
      <c r="E1357" s="124">
        <v>4.7019649069339753E-2</v>
      </c>
      <c r="F1357" s="124">
        <v>0.50862469999629223</v>
      </c>
      <c r="G1357" s="124">
        <v>0.74056985250497975</v>
      </c>
      <c r="H1357" s="124">
        <v>0.9597921487994272</v>
      </c>
      <c r="I1357" s="124">
        <v>0.35645600924562926</v>
      </c>
      <c r="J1357" s="124">
        <v>0.192066777402643</v>
      </c>
      <c r="K1357" s="54">
        <v>0.81474608626097655</v>
      </c>
      <c r="M1357" s="47">
        <v>355</v>
      </c>
      <c r="N1357" s="124" cm="1">
        <f t="array" ref="N1357:W1357">(TRANSPOSE(MMULT(幕後結果!$AB$37:$AK$46, TRANSPOSE(N356:W356))))</f>
        <v>1.0755607109620788</v>
      </c>
      <c r="O1357" s="124">
        <v>-1.1124784176359606</v>
      </c>
      <c r="P1357" s="124">
        <v>-0.73489310816192821</v>
      </c>
      <c r="Q1357" s="124">
        <v>-0.79594651110565873</v>
      </c>
      <c r="R1357" s="124">
        <v>0.99473699519544545</v>
      </c>
      <c r="S1357" s="124">
        <v>1.2002161475516462</v>
      </c>
      <c r="T1357" s="124">
        <v>-3.6016636939367577</v>
      </c>
      <c r="U1357" s="124">
        <v>0.535340679342722</v>
      </c>
      <c r="V1357" s="124">
        <v>-0.18845887466895295</v>
      </c>
      <c r="W1357" s="46">
        <v>1.9065789528008263</v>
      </c>
    </row>
    <row r="1358" spans="1:23" ht="19">
      <c r="A1358" s="91">
        <v>356</v>
      </c>
      <c r="B1358" s="124">
        <v>0.53129480320034661</v>
      </c>
      <c r="C1358" s="124">
        <v>0.71533840603447785</v>
      </c>
      <c r="D1358" s="124">
        <v>6.1511140794815011E-2</v>
      </c>
      <c r="E1358" s="124">
        <v>0.6594753811378038</v>
      </c>
      <c r="F1358" s="124">
        <v>0.97515427981448521</v>
      </c>
      <c r="G1358" s="124">
        <v>0.43140021768516146</v>
      </c>
      <c r="H1358" s="124">
        <v>8.3289387756893429E-2</v>
      </c>
      <c r="I1358" s="124">
        <v>0.19814833150096178</v>
      </c>
      <c r="J1358" s="124">
        <v>1.3277808397069046E-2</v>
      </c>
      <c r="K1358" s="54">
        <v>0.9673172947287898</v>
      </c>
      <c r="M1358" s="47">
        <v>356</v>
      </c>
      <c r="N1358" s="124" cm="1">
        <f t="array" ref="N1358:W1358">(TRANSPOSE(MMULT(幕後結果!$AB$37:$AK$46, TRANSPOSE(N357:W357))))</f>
        <v>0.81818538314128819</v>
      </c>
      <c r="O1358" s="124">
        <v>2.9332712192977388E-2</v>
      </c>
      <c r="P1358" s="124">
        <v>-0.11688360712753407</v>
      </c>
      <c r="Q1358" s="124">
        <v>-0.4589039032138354</v>
      </c>
      <c r="R1358" s="124">
        <v>-9.9981107877992456E-2</v>
      </c>
      <c r="S1358" s="124">
        <v>-0.52351973825357923</v>
      </c>
      <c r="T1358" s="124">
        <v>0.75209087541208386</v>
      </c>
      <c r="U1358" s="124">
        <v>-0.18032122926250069</v>
      </c>
      <c r="V1358" s="124">
        <v>-0.17446800460384715</v>
      </c>
      <c r="W1358" s="46">
        <v>0.14835067173940156</v>
      </c>
    </row>
    <row r="1359" spans="1:23" ht="19">
      <c r="A1359" s="91">
        <v>357</v>
      </c>
      <c r="B1359" s="124">
        <v>0.79943327315986346</v>
      </c>
      <c r="C1359" s="124">
        <v>0.84011329109961275</v>
      </c>
      <c r="D1359" s="124">
        <v>0.44295539365198766</v>
      </c>
      <c r="E1359" s="124">
        <v>0.13284535972497036</v>
      </c>
      <c r="F1359" s="124">
        <v>0.82094592827009705</v>
      </c>
      <c r="G1359" s="124">
        <v>0.17720662140308563</v>
      </c>
      <c r="H1359" s="124">
        <v>0.38437609146627683</v>
      </c>
      <c r="I1359" s="124">
        <v>0.77428554962281737</v>
      </c>
      <c r="J1359" s="124">
        <v>0.14232632998913752</v>
      </c>
      <c r="K1359" s="54">
        <v>0.58231377721027244</v>
      </c>
      <c r="M1359" s="47">
        <v>357</v>
      </c>
      <c r="N1359" s="124" cm="1">
        <f t="array" ref="N1359:W1359">(TRANSPOSE(MMULT(幕後結果!$AB$37:$AK$46, TRANSPOSE(N358:W358))))</f>
        <v>-0.28747610936626028</v>
      </c>
      <c r="O1359" s="124">
        <v>1.374342061724199</v>
      </c>
      <c r="P1359" s="124">
        <v>-0.96542493238222371</v>
      </c>
      <c r="Q1359" s="124">
        <v>-0.78745070161617581</v>
      </c>
      <c r="R1359" s="124">
        <v>-0.14117838655123108</v>
      </c>
      <c r="S1359" s="124">
        <v>0.57644361138132383</v>
      </c>
      <c r="T1359" s="124">
        <v>6.4902575753833375E-2</v>
      </c>
      <c r="U1359" s="124">
        <v>0.14209743616323051</v>
      </c>
      <c r="V1359" s="124">
        <v>0.92728445522374359</v>
      </c>
      <c r="W1359" s="46">
        <v>-0.50559203856543466</v>
      </c>
    </row>
    <row r="1360" spans="1:23" ht="19">
      <c r="A1360" s="91">
        <v>358</v>
      </c>
      <c r="B1360" s="124">
        <v>0.9503930181267024</v>
      </c>
      <c r="C1360" s="124">
        <v>0.50282860705770571</v>
      </c>
      <c r="D1360" s="124">
        <v>4.8064558361111676E-2</v>
      </c>
      <c r="E1360" s="124">
        <v>0.34764086879517686</v>
      </c>
      <c r="F1360" s="124">
        <v>0.48592228875502408</v>
      </c>
      <c r="G1360" s="124">
        <v>0.41506184358526355</v>
      </c>
      <c r="H1360" s="124">
        <v>0.97416944503547498</v>
      </c>
      <c r="I1360" s="124">
        <v>0.84727959887173765</v>
      </c>
      <c r="J1360" s="124">
        <v>0.51386837576529665</v>
      </c>
      <c r="K1360" s="54">
        <v>0.92458777218082133</v>
      </c>
      <c r="M1360" s="47">
        <v>358</v>
      </c>
      <c r="N1360" s="124" cm="1">
        <f t="array" ref="N1360:W1360">(TRANSPOSE(MMULT(幕後結果!$AB$37:$AK$46, TRANSPOSE(N359:W359))))</f>
        <v>0.4734864977651484</v>
      </c>
      <c r="O1360" s="124">
        <v>0.36884840642188088</v>
      </c>
      <c r="P1360" s="124">
        <v>-3.3848256309673225E-2</v>
      </c>
      <c r="Q1360" s="124">
        <v>-1.5355148631045186</v>
      </c>
      <c r="R1360" s="124">
        <v>0.73978704979212218</v>
      </c>
      <c r="S1360" s="124">
        <v>-1.4360726083419428E-3</v>
      </c>
      <c r="T1360" s="124">
        <v>0.77262083842423945</v>
      </c>
      <c r="U1360" s="124">
        <v>-4.4799213432949292E-2</v>
      </c>
      <c r="V1360" s="124">
        <v>2.2157234334925224</v>
      </c>
      <c r="W1360" s="46">
        <v>0.79005052972018741</v>
      </c>
    </row>
    <row r="1361" spans="1:23" ht="19">
      <c r="A1361" s="91">
        <v>359</v>
      </c>
      <c r="B1361" s="124">
        <v>0.53885686203054384</v>
      </c>
      <c r="C1361" s="124">
        <v>4.1338148006218267E-2</v>
      </c>
      <c r="D1361" s="124">
        <v>0.63177791205268163</v>
      </c>
      <c r="E1361" s="124">
        <v>0.7036056385589986</v>
      </c>
      <c r="F1361" s="124">
        <v>0.32370013797388619</v>
      </c>
      <c r="G1361" s="124">
        <v>0.15438547384397916</v>
      </c>
      <c r="H1361" s="124">
        <v>0.26753575825923037</v>
      </c>
      <c r="I1361" s="124">
        <v>0.32035544731616872</v>
      </c>
      <c r="J1361" s="124">
        <v>0.47096035779077039</v>
      </c>
      <c r="K1361" s="54">
        <v>0.52934730972715638</v>
      </c>
      <c r="M1361" s="47">
        <v>359</v>
      </c>
      <c r="N1361" s="124" cm="1">
        <f t="array" ref="N1361:W1361">(TRANSPOSE(MMULT(幕後結果!$AB$37:$AK$46, TRANSPOSE(N360:W360))))</f>
        <v>0.54935071187878592</v>
      </c>
      <c r="O1361" s="124">
        <v>-0.53247114493488168</v>
      </c>
      <c r="P1361" s="124">
        <v>-0.37475929435932182</v>
      </c>
      <c r="Q1361" s="124">
        <v>-0.35570142399902194</v>
      </c>
      <c r="R1361" s="124">
        <v>0.24265346160688617</v>
      </c>
      <c r="S1361" s="124">
        <v>-0.2010789805706594</v>
      </c>
      <c r="T1361" s="124">
        <v>-0.64419803327941771</v>
      </c>
      <c r="U1361" s="124">
        <v>0.69560047613051401</v>
      </c>
      <c r="V1361" s="124">
        <v>5.6863556300068674E-2</v>
      </c>
      <c r="W1361" s="46">
        <v>0.40245075803291114</v>
      </c>
    </row>
    <row r="1362" spans="1:23" ht="19">
      <c r="A1362" s="91">
        <v>360</v>
      </c>
      <c r="B1362" s="124">
        <v>0.41649520576576049</v>
      </c>
      <c r="C1362" s="124">
        <v>0.10601768917884091</v>
      </c>
      <c r="D1362" s="124">
        <v>0.67887227158080332</v>
      </c>
      <c r="E1362" s="124">
        <v>0.83953990631778241</v>
      </c>
      <c r="F1362" s="124">
        <v>0.22336287563127355</v>
      </c>
      <c r="G1362" s="124">
        <v>0.78286935541248859</v>
      </c>
      <c r="H1362" s="124">
        <v>7.5515330597835106E-3</v>
      </c>
      <c r="I1362" s="124">
        <v>0.57648286119417969</v>
      </c>
      <c r="J1362" s="124">
        <v>0.99213434958422986</v>
      </c>
      <c r="K1362" s="54">
        <v>0.59169228891254688</v>
      </c>
      <c r="M1362" s="47">
        <v>360</v>
      </c>
      <c r="N1362" s="124" cm="1">
        <f t="array" ref="N1362:W1362">(TRANSPOSE(MMULT(幕後結果!$AB$37:$AK$46, TRANSPOSE(N361:W361))))</f>
        <v>0.69802034066973306</v>
      </c>
      <c r="O1362" s="124">
        <v>0.83866393788699933</v>
      </c>
      <c r="P1362" s="124">
        <v>2.3156069008966904</v>
      </c>
      <c r="Q1362" s="124">
        <v>1.6688435471915801</v>
      </c>
      <c r="R1362" s="124">
        <v>-1.3882291829138067</v>
      </c>
      <c r="S1362" s="124">
        <v>5.2743479197921883E-2</v>
      </c>
      <c r="T1362" s="124">
        <v>0.71934244378993828</v>
      </c>
      <c r="U1362" s="124">
        <v>0.40193231045773031</v>
      </c>
      <c r="V1362" s="124">
        <v>-0.59241289787655393</v>
      </c>
      <c r="W1362" s="46">
        <v>0.70108590790329106</v>
      </c>
    </row>
    <row r="1363" spans="1:23" ht="19">
      <c r="A1363" s="91">
        <v>361</v>
      </c>
      <c r="B1363" s="124">
        <v>0.75026556902258745</v>
      </c>
      <c r="C1363" s="124">
        <v>0.50012447457517095</v>
      </c>
      <c r="D1363" s="124">
        <v>0.19802559797286468</v>
      </c>
      <c r="E1363" s="124">
        <v>0.82476859958067861</v>
      </c>
      <c r="F1363" s="124">
        <v>0.54475869418647638</v>
      </c>
      <c r="G1363" s="124">
        <v>0.26553797026826143</v>
      </c>
      <c r="H1363" s="124">
        <v>0.66068691481645181</v>
      </c>
      <c r="I1363" s="124">
        <v>0.94808761764903027</v>
      </c>
      <c r="J1363" s="124">
        <v>0.32585993222245335</v>
      </c>
      <c r="K1363" s="54">
        <v>0.25231857086710741</v>
      </c>
      <c r="M1363" s="47">
        <v>361</v>
      </c>
      <c r="N1363" s="124" cm="1">
        <f t="array" ref="N1363:W1363">(TRANSPOSE(MMULT(幕後結果!$AB$37:$AK$46, TRANSPOSE(N362:W362))))</f>
        <v>-0.70949278214665568</v>
      </c>
      <c r="O1363" s="124">
        <v>0.11171444241560671</v>
      </c>
      <c r="P1363" s="124">
        <v>-1.4048967576067335</v>
      </c>
      <c r="Q1363" s="124">
        <v>-1.269296664272765</v>
      </c>
      <c r="R1363" s="124">
        <v>-0.52839711097909126</v>
      </c>
      <c r="S1363" s="124">
        <v>-0.10810864122258973</v>
      </c>
      <c r="T1363" s="124">
        <v>-0.53223065597265573</v>
      </c>
      <c r="U1363" s="124">
        <v>-0.65450256753884539</v>
      </c>
      <c r="V1363" s="124">
        <v>1.5830407692966313</v>
      </c>
      <c r="W1363" s="46">
        <v>-1.7596575413136879</v>
      </c>
    </row>
    <row r="1364" spans="1:23" ht="19">
      <c r="A1364" s="91">
        <v>362</v>
      </c>
      <c r="B1364" s="124">
        <v>5.0052471423647216E-3</v>
      </c>
      <c r="C1364" s="124">
        <v>0.15796149574087792</v>
      </c>
      <c r="D1364" s="124">
        <v>0.99390184848381002</v>
      </c>
      <c r="E1364" s="124">
        <v>0.24165027934830197</v>
      </c>
      <c r="F1364" s="124">
        <v>0.47897738913116328</v>
      </c>
      <c r="G1364" s="124">
        <v>0.43145963891996764</v>
      </c>
      <c r="H1364" s="124">
        <v>0.87232922939923085</v>
      </c>
      <c r="I1364" s="124">
        <v>0.21359633400219913</v>
      </c>
      <c r="J1364" s="124">
        <v>0.66709447132164379</v>
      </c>
      <c r="K1364" s="54">
        <v>0.71868601162973689</v>
      </c>
      <c r="M1364" s="47">
        <v>362</v>
      </c>
      <c r="N1364" s="124" cm="1">
        <f t="array" ref="N1364:W1364">(TRANSPOSE(MMULT(幕後結果!$AB$37:$AK$46, TRANSPOSE(N363:W363))))</f>
        <v>-0.94001954854617409</v>
      </c>
      <c r="O1364" s="124">
        <v>-0.42202853634738208</v>
      </c>
      <c r="P1364" s="124">
        <v>-0.11192447240054268</v>
      </c>
      <c r="Q1364" s="124">
        <v>0.34201883776052083</v>
      </c>
      <c r="R1364" s="124">
        <v>0.32294818658974062</v>
      </c>
      <c r="S1364" s="124">
        <v>-0.5554559248958143</v>
      </c>
      <c r="T1364" s="124">
        <v>-0.56905426591394237</v>
      </c>
      <c r="U1364" s="124">
        <v>0.788108058258431</v>
      </c>
      <c r="V1364" s="124">
        <v>0.40506164729171257</v>
      </c>
      <c r="W1364" s="46">
        <v>0.55553427439797631</v>
      </c>
    </row>
    <row r="1365" spans="1:23" ht="19">
      <c r="A1365" s="91">
        <v>363</v>
      </c>
      <c r="B1365" s="124">
        <v>8.8893995413688476E-2</v>
      </c>
      <c r="C1365" s="124">
        <v>5.8028452933628794E-2</v>
      </c>
      <c r="D1365" s="124">
        <v>0.15370178309745763</v>
      </c>
      <c r="E1365" s="124">
        <v>0.37172701728351631</v>
      </c>
      <c r="F1365" s="124">
        <v>0.98267106258569714</v>
      </c>
      <c r="G1365" s="124">
        <v>0.26327272767766718</v>
      </c>
      <c r="H1365" s="124">
        <v>0.10166298182389566</v>
      </c>
      <c r="I1365" s="124">
        <v>0.15954256854368332</v>
      </c>
      <c r="J1365" s="124">
        <v>0.80325917082623399</v>
      </c>
      <c r="K1365" s="54">
        <v>7.3224325014404901E-3</v>
      </c>
      <c r="M1365" s="47">
        <v>363</v>
      </c>
      <c r="N1365" s="124" cm="1">
        <f t="array" ref="N1365:W1365">(TRANSPOSE(MMULT(幕後結果!$AB$37:$AK$46, TRANSPOSE(N364:W364))))</f>
        <v>-0.90660959302554711</v>
      </c>
      <c r="O1365" s="124">
        <v>0.12048692119386374</v>
      </c>
      <c r="P1365" s="124">
        <v>-0.64439558814915487</v>
      </c>
      <c r="Q1365" s="124">
        <v>-2.0371815442920882</v>
      </c>
      <c r="R1365" s="124">
        <v>-0.96430259288363507</v>
      </c>
      <c r="S1365" s="124">
        <v>-0.78681620185327339</v>
      </c>
      <c r="T1365" s="124">
        <v>0.14629554286607194</v>
      </c>
      <c r="U1365" s="124">
        <v>-0.99180179585018424</v>
      </c>
      <c r="V1365" s="124">
        <v>-0.24609524275452985</v>
      </c>
      <c r="W1365" s="46">
        <v>0.5872680965071938</v>
      </c>
    </row>
    <row r="1366" spans="1:23" ht="19">
      <c r="A1366" s="91">
        <v>364</v>
      </c>
      <c r="B1366" s="124">
        <v>0.38336119161497684</v>
      </c>
      <c r="C1366" s="124">
        <v>0.63541387257561532</v>
      </c>
      <c r="D1366" s="124">
        <v>5.8299343671852633E-3</v>
      </c>
      <c r="E1366" s="124">
        <v>0.79215448054076476</v>
      </c>
      <c r="F1366" s="124">
        <v>0.917586659745661</v>
      </c>
      <c r="G1366" s="124">
        <v>0.75373682287144672</v>
      </c>
      <c r="H1366" s="124">
        <v>0.73747191389010203</v>
      </c>
      <c r="I1366" s="124">
        <v>9.1093621835367511E-2</v>
      </c>
      <c r="J1366" s="124">
        <v>0.59366354857941106</v>
      </c>
      <c r="K1366" s="54">
        <v>0.77334575166814523</v>
      </c>
      <c r="M1366" s="47">
        <v>364</v>
      </c>
      <c r="N1366" s="124" cm="1">
        <f t="array" ref="N1366:W1366">(TRANSPOSE(MMULT(幕後結果!$AB$37:$AK$46, TRANSPOSE(N365:W365))))</f>
        <v>0.222224299684222</v>
      </c>
      <c r="O1366" s="124">
        <v>-2.2001066695593249E-2</v>
      </c>
      <c r="P1366" s="124">
        <v>-0.80464063277159337</v>
      </c>
      <c r="Q1366" s="124">
        <v>-1.067511414343034</v>
      </c>
      <c r="R1366" s="124">
        <v>-0.78837287513025744</v>
      </c>
      <c r="S1366" s="124">
        <v>-9.226251593869414E-2</v>
      </c>
      <c r="T1366" s="124">
        <v>-0.9967988577914989</v>
      </c>
      <c r="U1366" s="124">
        <v>0.84701871928882766</v>
      </c>
      <c r="V1366" s="124">
        <v>-0.2229825833838035</v>
      </c>
      <c r="W1366" s="46">
        <v>0.11129773690157158</v>
      </c>
    </row>
    <row r="1367" spans="1:23" ht="19">
      <c r="A1367" s="91">
        <v>365</v>
      </c>
      <c r="B1367" s="124">
        <v>0.62346797086661154</v>
      </c>
      <c r="C1367" s="124">
        <v>0.70975950640830665</v>
      </c>
      <c r="D1367" s="124">
        <v>0.74642988965870094</v>
      </c>
      <c r="E1367" s="124">
        <v>0.87471363686807058</v>
      </c>
      <c r="F1367" s="124">
        <v>8.4474596498242516E-2</v>
      </c>
      <c r="G1367" s="124">
        <v>0.84696511227812366</v>
      </c>
      <c r="H1367" s="124">
        <v>0.31592319722241324</v>
      </c>
      <c r="I1367" s="124">
        <v>0.86805799597044953</v>
      </c>
      <c r="J1367" s="124">
        <v>0.23801582177694458</v>
      </c>
      <c r="K1367" s="54">
        <v>0.76399255439420077</v>
      </c>
      <c r="M1367" s="47">
        <v>365</v>
      </c>
      <c r="N1367" s="124" cm="1">
        <f t="array" ref="N1367:W1367">(TRANSPOSE(MMULT(幕後結果!$AB$37:$AK$46, TRANSPOSE(N366:W366))))</f>
        <v>-0.93555817610560199</v>
      </c>
      <c r="O1367" s="124">
        <v>0.85682382886263375</v>
      </c>
      <c r="P1367" s="124">
        <v>-0.31598051242272618</v>
      </c>
      <c r="Q1367" s="124">
        <v>-0.24539281953075051</v>
      </c>
      <c r="R1367" s="124">
        <v>-1.8835274806121176</v>
      </c>
      <c r="S1367" s="124">
        <v>1.8076020481222437</v>
      </c>
      <c r="T1367" s="124">
        <v>0.68471891696622633</v>
      </c>
      <c r="U1367" s="124">
        <v>0.19186929604889946</v>
      </c>
      <c r="V1367" s="124">
        <v>0.36067641110810728</v>
      </c>
      <c r="W1367" s="46">
        <v>-0.67630774873421484</v>
      </c>
    </row>
    <row r="1368" spans="1:23" ht="19">
      <c r="A1368" s="91">
        <v>366</v>
      </c>
      <c r="B1368" s="124">
        <v>0.17677167346286371</v>
      </c>
      <c r="C1368" s="124">
        <v>0.78293419482383775</v>
      </c>
      <c r="D1368" s="124">
        <v>0.58418861472068717</v>
      </c>
      <c r="E1368" s="124">
        <v>0.36637589700148165</v>
      </c>
      <c r="F1368" s="124">
        <v>0.22781255313696791</v>
      </c>
      <c r="G1368" s="124">
        <v>0.96769549848396252</v>
      </c>
      <c r="H1368" s="124">
        <v>0.66557709487070782</v>
      </c>
      <c r="I1368" s="124">
        <v>0.37536065077362046</v>
      </c>
      <c r="J1368" s="124">
        <v>0.90296573473162667</v>
      </c>
      <c r="K1368" s="54">
        <v>0.14478425543500673</v>
      </c>
      <c r="M1368" s="47">
        <v>366</v>
      </c>
      <c r="N1368" s="124" cm="1">
        <f t="array" ref="N1368:W1368">(TRANSPOSE(MMULT(幕後結果!$AB$37:$AK$46, TRANSPOSE(N367:W367))))</f>
        <v>1.1643156549138212</v>
      </c>
      <c r="O1368" s="124">
        <v>-0.89442855062854687</v>
      </c>
      <c r="P1368" s="124">
        <v>1.127496047692248</v>
      </c>
      <c r="Q1368" s="124">
        <v>-0.43657294321286344</v>
      </c>
      <c r="R1368" s="124">
        <v>-1.3437223289212454</v>
      </c>
      <c r="S1368" s="124">
        <v>0.67622903493827591</v>
      </c>
      <c r="T1368" s="124">
        <v>-1.6319779355194641</v>
      </c>
      <c r="U1368" s="124">
        <v>-4.0438604546754284E-2</v>
      </c>
      <c r="V1368" s="124">
        <v>-0.4287762188986548</v>
      </c>
      <c r="W1368" s="46">
        <v>-1.6159014308756512</v>
      </c>
    </row>
    <row r="1369" spans="1:23" ht="19">
      <c r="A1369" s="91">
        <v>367</v>
      </c>
      <c r="B1369" s="124">
        <v>0.72000233507404654</v>
      </c>
      <c r="C1369" s="124">
        <v>0.63427534062306901</v>
      </c>
      <c r="D1369" s="124">
        <v>0.46534240302028396</v>
      </c>
      <c r="E1369" s="124">
        <v>0.33850138569595623</v>
      </c>
      <c r="F1369" s="124">
        <v>0.42751531321200664</v>
      </c>
      <c r="G1369" s="124">
        <v>0.62207364274122656</v>
      </c>
      <c r="H1369" s="124">
        <v>0.97788644266102098</v>
      </c>
      <c r="I1369" s="124">
        <v>0.14383913762768397</v>
      </c>
      <c r="J1369" s="124">
        <v>0.12021874343199124</v>
      </c>
      <c r="K1369" s="54">
        <v>0.155481741889133</v>
      </c>
      <c r="M1369" s="47">
        <v>367</v>
      </c>
      <c r="N1369" s="124" cm="1">
        <f t="array" ref="N1369:W1369">(TRANSPOSE(MMULT(幕後結果!$AB$37:$AK$46, TRANSPOSE(N368:W368))))</f>
        <v>-0.32815213875107591</v>
      </c>
      <c r="O1369" s="124">
        <v>0.67275248645946384</v>
      </c>
      <c r="P1369" s="124">
        <v>-0.94851001617526243</v>
      </c>
      <c r="Q1369" s="124">
        <v>-0.15369015981631767</v>
      </c>
      <c r="R1369" s="124">
        <v>-0.95660045703354468</v>
      </c>
      <c r="S1369" s="124">
        <v>-0.9913382017837018</v>
      </c>
      <c r="T1369" s="124">
        <v>0.26919292276400286</v>
      </c>
      <c r="U1369" s="124">
        <v>0.17917386948717254</v>
      </c>
      <c r="V1369" s="124">
        <v>0.25170288885257025</v>
      </c>
      <c r="W1369" s="46">
        <v>8.264268755347598E-2</v>
      </c>
    </row>
    <row r="1370" spans="1:23" ht="19">
      <c r="A1370" s="91">
        <v>368</v>
      </c>
      <c r="B1370" s="124">
        <v>0.55884576661131913</v>
      </c>
      <c r="C1370" s="124">
        <v>0.43459807402173922</v>
      </c>
      <c r="D1370" s="124">
        <v>0.89203480410109193</v>
      </c>
      <c r="E1370" s="124">
        <v>0.91743321735155425</v>
      </c>
      <c r="F1370" s="124">
        <v>0.19629236049332222</v>
      </c>
      <c r="G1370" s="124">
        <v>0.86658050230212957</v>
      </c>
      <c r="H1370" s="124">
        <v>0.55887250800682908</v>
      </c>
      <c r="I1370" s="124">
        <v>0.53793512013175659</v>
      </c>
      <c r="J1370" s="124">
        <v>0.81877568325233852</v>
      </c>
      <c r="K1370" s="54">
        <v>0.29993499671006218</v>
      </c>
      <c r="M1370" s="47">
        <v>368</v>
      </c>
      <c r="N1370" s="124" cm="1">
        <f t="array" ref="N1370:W1370">(TRANSPOSE(MMULT(幕後結果!$AB$37:$AK$46, TRANSPOSE(N369:W369))))</f>
        <v>0.65353918750419449</v>
      </c>
      <c r="O1370" s="124">
        <v>-0.78670104456034762</v>
      </c>
      <c r="P1370" s="124">
        <v>-1.6086090909018376</v>
      </c>
      <c r="Q1370" s="124">
        <v>0.51106258860890563</v>
      </c>
      <c r="R1370" s="124">
        <v>0.80396509971519081</v>
      </c>
      <c r="S1370" s="124">
        <v>-0.25919686591496505</v>
      </c>
      <c r="T1370" s="124">
        <v>-0.66879836557531402</v>
      </c>
      <c r="U1370" s="124">
        <v>-8.3846621624304146E-2</v>
      </c>
      <c r="V1370" s="124">
        <v>-0.13697148684308949</v>
      </c>
      <c r="W1370" s="46">
        <v>-1.7170538921247802</v>
      </c>
    </row>
    <row r="1371" spans="1:23" ht="19">
      <c r="A1371" s="91">
        <v>369</v>
      </c>
      <c r="B1371" s="124">
        <v>0.89671904258977198</v>
      </c>
      <c r="C1371" s="124">
        <v>0.3169330684856031</v>
      </c>
      <c r="D1371" s="124">
        <v>0.3448128535749988</v>
      </c>
      <c r="E1371" s="124">
        <v>0.2314130612709282</v>
      </c>
      <c r="F1371" s="124">
        <v>0.37107943640011642</v>
      </c>
      <c r="G1371" s="124">
        <v>0.34927244055658746</v>
      </c>
      <c r="H1371" s="124">
        <v>0.43336412876275299</v>
      </c>
      <c r="I1371" s="124">
        <v>0.78804160448633143</v>
      </c>
      <c r="J1371" s="124">
        <v>0.87503837127944273</v>
      </c>
      <c r="K1371" s="54">
        <v>0.14479861580949094</v>
      </c>
      <c r="M1371" s="47">
        <v>369</v>
      </c>
      <c r="N1371" s="124" cm="1">
        <f t="array" ref="N1371:W1371">(TRANSPOSE(MMULT(幕後結果!$AB$37:$AK$46, TRANSPOSE(N370:W370))))</f>
        <v>0.9862787747662014</v>
      </c>
      <c r="O1371" s="124">
        <v>-0.19432690598768407</v>
      </c>
      <c r="P1371" s="124">
        <v>0.43277730226668615</v>
      </c>
      <c r="Q1371" s="124">
        <v>0.77115975336610654</v>
      </c>
      <c r="R1371" s="124">
        <v>0.62389915652286554</v>
      </c>
      <c r="S1371" s="124">
        <v>-0.77388762271604183</v>
      </c>
      <c r="T1371" s="124">
        <v>-0.91857708052853282</v>
      </c>
      <c r="U1371" s="124">
        <v>0.15210410719720391</v>
      </c>
      <c r="V1371" s="124">
        <v>0.40034551772833615</v>
      </c>
      <c r="W1371" s="46">
        <v>0.41286439672030412</v>
      </c>
    </row>
    <row r="1372" spans="1:23" ht="19">
      <c r="A1372" s="91">
        <v>370</v>
      </c>
      <c r="B1372" s="124">
        <v>0.66954320807952827</v>
      </c>
      <c r="C1372" s="124">
        <v>0.75653016396900941</v>
      </c>
      <c r="D1372" s="124">
        <v>0.86273607214744952</v>
      </c>
      <c r="E1372" s="124">
        <v>0.24978736706135107</v>
      </c>
      <c r="F1372" s="124">
        <v>0.7544901244659199</v>
      </c>
      <c r="G1372" s="124">
        <v>0.68319054046836447</v>
      </c>
      <c r="H1372" s="124">
        <v>0.40472978430435735</v>
      </c>
      <c r="I1372" s="124">
        <v>0.8436622852993414</v>
      </c>
      <c r="J1372" s="124">
        <v>0.50437526436932734</v>
      </c>
      <c r="K1372" s="54">
        <v>0.30407582456905335</v>
      </c>
      <c r="M1372" s="47">
        <v>370</v>
      </c>
      <c r="N1372" s="124" cm="1">
        <f t="array" ref="N1372:W1372">(TRANSPOSE(MMULT(幕後結果!$AB$37:$AK$46, TRANSPOSE(N371:W371))))</f>
        <v>0.24710438156431613</v>
      </c>
      <c r="O1372" s="124">
        <v>0.22239162102088494</v>
      </c>
      <c r="P1372" s="124">
        <v>1.0465955540793339</v>
      </c>
      <c r="Q1372" s="124">
        <v>1.4304875837827398</v>
      </c>
      <c r="R1372" s="124">
        <v>0.45627161101563973</v>
      </c>
      <c r="S1372" s="124">
        <v>0.87758957819970562</v>
      </c>
      <c r="T1372" s="124">
        <v>6.2419250216201219E-2</v>
      </c>
      <c r="U1372" s="124">
        <v>-5.1966564775906443E-2</v>
      </c>
      <c r="V1372" s="124">
        <v>-0.97914526049234485</v>
      </c>
      <c r="W1372" s="46">
        <v>4.4553493519013915E-2</v>
      </c>
    </row>
    <row r="1373" spans="1:23" ht="19">
      <c r="A1373" s="91">
        <v>371</v>
      </c>
      <c r="B1373" s="124">
        <v>0.35991201745943058</v>
      </c>
      <c r="C1373" s="124">
        <v>0.92150007409532697</v>
      </c>
      <c r="D1373" s="124">
        <v>2.6908059480890367E-2</v>
      </c>
      <c r="E1373" s="124">
        <v>0.29669524239021183</v>
      </c>
      <c r="F1373" s="124">
        <v>0.82046184015247103</v>
      </c>
      <c r="G1373" s="124">
        <v>0.32650502110283575</v>
      </c>
      <c r="H1373" s="124">
        <v>0.52572466783741678</v>
      </c>
      <c r="I1373" s="124">
        <v>0.25618951917625665</v>
      </c>
      <c r="J1373" s="124">
        <v>0.90031496179139681</v>
      </c>
      <c r="K1373" s="54">
        <v>0.96690220068377197</v>
      </c>
      <c r="M1373" s="47">
        <v>371</v>
      </c>
      <c r="N1373" s="124" cm="1">
        <f t="array" ref="N1373:W1373">(TRANSPOSE(MMULT(幕後結果!$AB$37:$AK$46, TRANSPOSE(N372:W372))))</f>
        <v>-0.67808013101282605</v>
      </c>
      <c r="O1373" s="124">
        <v>0.54994950634209983</v>
      </c>
      <c r="P1373" s="124">
        <v>0.29542462764271149</v>
      </c>
      <c r="Q1373" s="124">
        <v>-0.48145075576383911</v>
      </c>
      <c r="R1373" s="124">
        <v>-0.51200557267424052</v>
      </c>
      <c r="S1373" s="124">
        <v>-1.2055784247869221</v>
      </c>
      <c r="T1373" s="124">
        <v>0.12293374024901987</v>
      </c>
      <c r="U1373" s="124">
        <v>-0.84950351775918409</v>
      </c>
      <c r="V1373" s="124">
        <v>-0.36443650225480151</v>
      </c>
      <c r="W1373" s="46">
        <v>-0.21945094163514289</v>
      </c>
    </row>
    <row r="1374" spans="1:23" ht="19">
      <c r="A1374" s="91">
        <v>372</v>
      </c>
      <c r="B1374" s="124">
        <v>0.96297707561730772</v>
      </c>
      <c r="C1374" s="124">
        <v>0.83693931027327162</v>
      </c>
      <c r="D1374" s="124">
        <v>0.48567535140468254</v>
      </c>
      <c r="E1374" s="124">
        <v>0.99985845676583951</v>
      </c>
      <c r="F1374" s="124">
        <v>0.80879449787768198</v>
      </c>
      <c r="G1374" s="124">
        <v>0.70319473777273123</v>
      </c>
      <c r="H1374" s="124">
        <v>0.86832652658423592</v>
      </c>
      <c r="I1374" s="124">
        <v>0.31990771544935526</v>
      </c>
      <c r="J1374" s="124">
        <v>0.64259724710190813</v>
      </c>
      <c r="K1374" s="54">
        <v>4.3428858410907933E-2</v>
      </c>
      <c r="M1374" s="47">
        <v>372</v>
      </c>
      <c r="N1374" s="124" cm="1">
        <f t="array" ref="N1374:W1374">(TRANSPOSE(MMULT(幕後結果!$AB$37:$AK$46, TRANSPOSE(N373:W373))))</f>
        <v>1.0144918133877945</v>
      </c>
      <c r="O1374" s="124">
        <v>0.51562655933423462</v>
      </c>
      <c r="P1374" s="124">
        <v>0.79031292589801694</v>
      </c>
      <c r="Q1374" s="124">
        <v>0.73186400673638097</v>
      </c>
      <c r="R1374" s="124">
        <v>-7.489200292567097E-2</v>
      </c>
      <c r="S1374" s="124">
        <v>1.1479826497817309</v>
      </c>
      <c r="T1374" s="124">
        <v>1.7091383351134459</v>
      </c>
      <c r="U1374" s="124">
        <v>-0.27517964270682604</v>
      </c>
      <c r="V1374" s="124">
        <v>0.51688982173677367</v>
      </c>
      <c r="W1374" s="46">
        <v>0.46954283482765935</v>
      </c>
    </row>
    <row r="1375" spans="1:23" ht="19">
      <c r="A1375" s="91">
        <v>373</v>
      </c>
      <c r="B1375" s="124">
        <v>0.40504016996318448</v>
      </c>
      <c r="C1375" s="124">
        <v>9.1866382506170519E-2</v>
      </c>
      <c r="D1375" s="124">
        <v>0.84449442018482701</v>
      </c>
      <c r="E1375" s="124">
        <v>0.4971939334074984</v>
      </c>
      <c r="F1375" s="124">
        <v>0.78139599125404047</v>
      </c>
      <c r="G1375" s="124">
        <v>0.62663521867661909</v>
      </c>
      <c r="H1375" s="124">
        <v>0.57533986166385387</v>
      </c>
      <c r="I1375" s="124">
        <v>0.14126206698817523</v>
      </c>
      <c r="J1375" s="124">
        <v>0.39222158822533437</v>
      </c>
      <c r="K1375" s="54">
        <v>0.55308195804262694</v>
      </c>
      <c r="M1375" s="47">
        <v>373</v>
      </c>
      <c r="N1375" s="124" cm="1">
        <f t="array" ref="N1375:W1375">(TRANSPOSE(MMULT(幕後結果!$AB$37:$AK$46, TRANSPOSE(N374:W374))))</f>
        <v>-1.0325029209784115E-2</v>
      </c>
      <c r="O1375" s="124">
        <v>0.10157352569272182</v>
      </c>
      <c r="P1375" s="124">
        <v>-1.1629565163220654</v>
      </c>
      <c r="Q1375" s="124">
        <v>-2.0862237104480732</v>
      </c>
      <c r="R1375" s="124">
        <v>-1.1557782362589502</v>
      </c>
      <c r="S1375" s="124">
        <v>-1.1156080785423483</v>
      </c>
      <c r="T1375" s="124">
        <v>-2.7484236746418002E-2</v>
      </c>
      <c r="U1375" s="124">
        <v>0.19267590245156432</v>
      </c>
      <c r="V1375" s="124">
        <v>6.8848645397238423E-2</v>
      </c>
      <c r="W1375" s="46">
        <v>0.5652348715283777</v>
      </c>
    </row>
    <row r="1376" spans="1:23" ht="19">
      <c r="A1376" s="91">
        <v>374</v>
      </c>
      <c r="B1376" s="124">
        <v>0.7070200333313279</v>
      </c>
      <c r="C1376" s="124">
        <v>0.46180962089109356</v>
      </c>
      <c r="D1376" s="124">
        <v>0.31513749733225604</v>
      </c>
      <c r="E1376" s="124">
        <v>0.14088391764669783</v>
      </c>
      <c r="F1376" s="124">
        <v>0.49339668712262807</v>
      </c>
      <c r="G1376" s="124">
        <v>0.82392323161359027</v>
      </c>
      <c r="H1376" s="124">
        <v>0.98184503241877485</v>
      </c>
      <c r="I1376" s="124">
        <v>0.80832463031988677</v>
      </c>
      <c r="J1376" s="124">
        <v>0.91262896888937495</v>
      </c>
      <c r="K1376" s="54">
        <v>0.89120536419759988</v>
      </c>
      <c r="M1376" s="47">
        <v>374</v>
      </c>
      <c r="N1376" s="124" cm="1">
        <f t="array" ref="N1376:W1376">(TRANSPOSE(MMULT(幕後結果!$AB$37:$AK$46, TRANSPOSE(N375:W375))))</f>
        <v>-6.4654399246099628E-2</v>
      </c>
      <c r="O1376" s="124">
        <v>1.252988894927249</v>
      </c>
      <c r="P1376" s="124">
        <v>1.9482096226240453</v>
      </c>
      <c r="Q1376" s="124">
        <v>0.21788766521561542</v>
      </c>
      <c r="R1376" s="124">
        <v>0.45390949647401829</v>
      </c>
      <c r="S1376" s="124">
        <v>1.7571535240334835E-2</v>
      </c>
      <c r="T1376" s="124">
        <v>0.36102683690462106</v>
      </c>
      <c r="U1376" s="124">
        <v>0.97434375264264994</v>
      </c>
      <c r="V1376" s="124">
        <v>-0.46570758097293913</v>
      </c>
      <c r="W1376" s="46">
        <v>1.1111319566833326</v>
      </c>
    </row>
    <row r="1377" spans="1:23" ht="19">
      <c r="A1377" s="91">
        <v>375</v>
      </c>
      <c r="B1377" s="124">
        <v>0.31581420469365895</v>
      </c>
      <c r="C1377" s="124">
        <v>0.80567889663373382</v>
      </c>
      <c r="D1377" s="124">
        <v>0.11622102667814804</v>
      </c>
      <c r="E1377" s="124">
        <v>0.97591080853717971</v>
      </c>
      <c r="F1377" s="124">
        <v>0.53788031372369227</v>
      </c>
      <c r="G1377" s="124">
        <v>2.885995913137207E-2</v>
      </c>
      <c r="H1377" s="124">
        <v>0.94073460205104453</v>
      </c>
      <c r="I1377" s="124">
        <v>0.40404505637662558</v>
      </c>
      <c r="J1377" s="124">
        <v>2.7845824745568626E-2</v>
      </c>
      <c r="K1377" s="54">
        <v>0.55274284832287335</v>
      </c>
      <c r="M1377" s="47">
        <v>375</v>
      </c>
      <c r="N1377" s="124" cm="1">
        <f t="array" ref="N1377:W1377">(TRANSPOSE(MMULT(幕後結果!$AB$37:$AK$46, TRANSPOSE(N376:W376))))</f>
        <v>1.0592949890938967</v>
      </c>
      <c r="O1377" s="124">
        <v>2.4405072215878589</v>
      </c>
      <c r="P1377" s="124">
        <v>1.9412382700676023E-2</v>
      </c>
      <c r="Q1377" s="124">
        <v>-0.25351607571533158</v>
      </c>
      <c r="R1377" s="124">
        <v>0.9572939771647675</v>
      </c>
      <c r="S1377" s="124">
        <v>-0.17999246065181673</v>
      </c>
      <c r="T1377" s="124">
        <v>1.076835455642567</v>
      </c>
      <c r="U1377" s="124">
        <v>2.6013719350104179</v>
      </c>
      <c r="V1377" s="124">
        <v>-0.42470887169947924</v>
      </c>
      <c r="W1377" s="46">
        <v>1.9557777086559969</v>
      </c>
    </row>
    <row r="1378" spans="1:23" ht="19">
      <c r="A1378" s="91">
        <v>376</v>
      </c>
      <c r="B1378" s="124">
        <v>0.39397384979231176</v>
      </c>
      <c r="C1378" s="124">
        <v>0.14510561344354933</v>
      </c>
      <c r="D1378" s="124">
        <v>0.48732216468136258</v>
      </c>
      <c r="E1378" s="124">
        <v>0.89026566807784691</v>
      </c>
      <c r="F1378" s="124">
        <v>0.85638346003452592</v>
      </c>
      <c r="G1378" s="124">
        <v>0.38552688286245096</v>
      </c>
      <c r="H1378" s="124">
        <v>0.73843191059160174</v>
      </c>
      <c r="I1378" s="124">
        <v>0.47044677570081883</v>
      </c>
      <c r="J1378" s="124">
        <v>0.19701436046350773</v>
      </c>
      <c r="K1378" s="54">
        <v>0.478361567485452</v>
      </c>
      <c r="M1378" s="47">
        <v>376</v>
      </c>
      <c r="N1378" s="124" cm="1">
        <f t="array" ref="N1378:W1378">(TRANSPOSE(MMULT(幕後結果!$AB$37:$AK$46, TRANSPOSE(N377:W377))))</f>
        <v>0.31734454079452618</v>
      </c>
      <c r="O1378" s="124">
        <v>-1.4326939660613229</v>
      </c>
      <c r="P1378" s="124">
        <v>-0.87361809016559455</v>
      </c>
      <c r="Q1378" s="124">
        <v>-1.3177847497486921</v>
      </c>
      <c r="R1378" s="124">
        <v>-0.34862433253269876</v>
      </c>
      <c r="S1378" s="124">
        <v>-2.5271261871041886</v>
      </c>
      <c r="T1378" s="124">
        <v>0.57704259733913699</v>
      </c>
      <c r="U1378" s="124">
        <v>-1.4028204240151991</v>
      </c>
      <c r="V1378" s="124">
        <v>1.1936906598262014</v>
      </c>
      <c r="W1378" s="46">
        <v>-1.9789104488713476</v>
      </c>
    </row>
    <row r="1379" spans="1:23" ht="19">
      <c r="A1379" s="91">
        <v>377</v>
      </c>
      <c r="B1379" s="124">
        <v>0.50581237544164126</v>
      </c>
      <c r="C1379" s="124">
        <v>0.37787530268441483</v>
      </c>
      <c r="D1379" s="124">
        <v>0.949030935600917</v>
      </c>
      <c r="E1379" s="124">
        <v>0.49572818949937192</v>
      </c>
      <c r="F1379" s="124">
        <v>0.96966553943370126</v>
      </c>
      <c r="G1379" s="124">
        <v>0.97599574322522242</v>
      </c>
      <c r="H1379" s="124">
        <v>0.49257106421889274</v>
      </c>
      <c r="I1379" s="124">
        <v>0.1823385740247021</v>
      </c>
      <c r="J1379" s="124">
        <v>0.11183085863473208</v>
      </c>
      <c r="K1379" s="54">
        <v>0.70349454173684345</v>
      </c>
      <c r="M1379" s="47">
        <v>377</v>
      </c>
      <c r="N1379" s="124" cm="1">
        <f t="array" ref="N1379:W1379">(TRANSPOSE(MMULT(幕後結果!$AB$37:$AK$46, TRANSPOSE(N378:W378))))</f>
        <v>0.46421706493949161</v>
      </c>
      <c r="O1379" s="124">
        <v>1.5003170759990665</v>
      </c>
      <c r="P1379" s="124">
        <v>-0.66625243219591834</v>
      </c>
      <c r="Q1379" s="124">
        <v>0.29494248101572196</v>
      </c>
      <c r="R1379" s="124">
        <v>0.1031219275071972</v>
      </c>
      <c r="S1379" s="124">
        <v>-1.6729206345296528</v>
      </c>
      <c r="T1379" s="124">
        <v>0.71869889695560363</v>
      </c>
      <c r="U1379" s="124">
        <v>0.79430975040955865</v>
      </c>
      <c r="V1379" s="124">
        <v>-0.86434099991169266</v>
      </c>
      <c r="W1379" s="46">
        <v>-1.0892893922276641</v>
      </c>
    </row>
    <row r="1380" spans="1:23" ht="19">
      <c r="A1380" s="91">
        <v>378</v>
      </c>
      <c r="B1380" s="124">
        <v>0.23311248342109625</v>
      </c>
      <c r="C1380" s="124">
        <v>0.31264375448731729</v>
      </c>
      <c r="D1380" s="124">
        <v>5.9238175266029591E-2</v>
      </c>
      <c r="E1380" s="124">
        <v>0.37382967125914335</v>
      </c>
      <c r="F1380" s="124">
        <v>0.63080738346194076</v>
      </c>
      <c r="G1380" s="124">
        <v>0.31895200612593566</v>
      </c>
      <c r="H1380" s="124">
        <v>7.8211920775936861E-3</v>
      </c>
      <c r="I1380" s="124">
        <v>0.12541196898124118</v>
      </c>
      <c r="J1380" s="124">
        <v>0.76087801701400215</v>
      </c>
      <c r="K1380" s="54">
        <v>0.93404239935853361</v>
      </c>
      <c r="M1380" s="47">
        <v>378</v>
      </c>
      <c r="N1380" s="124" cm="1">
        <f t="array" ref="N1380:W1380">(TRANSPOSE(MMULT(幕後結果!$AB$37:$AK$46, TRANSPOSE(N379:W379))))</f>
        <v>-3.1607988525437988E-3</v>
      </c>
      <c r="O1380" s="124">
        <v>0.43829008986738788</v>
      </c>
      <c r="P1380" s="124">
        <v>0.54621288754489306</v>
      </c>
      <c r="Q1380" s="124">
        <v>0.23650151616460882</v>
      </c>
      <c r="R1380" s="124">
        <v>0.24591727147664874</v>
      </c>
      <c r="S1380" s="124">
        <v>1.1649122812277715</v>
      </c>
      <c r="T1380" s="124">
        <v>-0.33387879163831224</v>
      </c>
      <c r="U1380" s="124">
        <v>0.18377035442815315</v>
      </c>
      <c r="V1380" s="124">
        <v>0.34526381509355319</v>
      </c>
      <c r="W1380" s="46">
        <v>0.37698239121075633</v>
      </c>
    </row>
    <row r="1381" spans="1:23" ht="19">
      <c r="A1381" s="91">
        <v>379</v>
      </c>
      <c r="B1381" s="124">
        <v>0.45029888665885753</v>
      </c>
      <c r="C1381" s="124">
        <v>0.70786849762434279</v>
      </c>
      <c r="D1381" s="124">
        <v>0.1559586617481572</v>
      </c>
      <c r="E1381" s="124">
        <v>0.25290636793530474</v>
      </c>
      <c r="F1381" s="124">
        <v>0.34789253394435793</v>
      </c>
      <c r="G1381" s="124">
        <v>5.4935666841364084E-2</v>
      </c>
      <c r="H1381" s="124">
        <v>0.66996269658772389</v>
      </c>
      <c r="I1381" s="124">
        <v>0.26457950986258849</v>
      </c>
      <c r="J1381" s="124">
        <v>0.79787301962492885</v>
      </c>
      <c r="K1381" s="54">
        <v>0.98473380026548529</v>
      </c>
      <c r="M1381" s="47">
        <v>379</v>
      </c>
      <c r="N1381" s="124" cm="1">
        <f t="array" ref="N1381:W1381">(TRANSPOSE(MMULT(幕後結果!$AB$37:$AK$46, TRANSPOSE(N380:W380))))</f>
        <v>0.86222041303599439</v>
      </c>
      <c r="O1381" s="124">
        <v>-0.25590690433655844</v>
      </c>
      <c r="P1381" s="124">
        <v>0.45340154547302869</v>
      </c>
      <c r="Q1381" s="124">
        <v>1.0905105405192401</v>
      </c>
      <c r="R1381" s="124">
        <v>1.4769103577486073</v>
      </c>
      <c r="S1381" s="124">
        <v>0.15160468856672313</v>
      </c>
      <c r="T1381" s="124">
        <v>1.1384655431188859</v>
      </c>
      <c r="U1381" s="124">
        <v>0.31163589033672834</v>
      </c>
      <c r="V1381" s="124">
        <v>-1.3638684841233339</v>
      </c>
      <c r="W1381" s="46">
        <v>-0.58574761859038971</v>
      </c>
    </row>
    <row r="1382" spans="1:23" ht="19">
      <c r="A1382" s="91">
        <v>380</v>
      </c>
      <c r="B1382" s="124">
        <v>0.84432368666381463</v>
      </c>
      <c r="C1382" s="124">
        <v>0.50390972051768079</v>
      </c>
      <c r="D1382" s="124">
        <v>0.44259269622991004</v>
      </c>
      <c r="E1382" s="124">
        <v>2.1668972513640528E-2</v>
      </c>
      <c r="F1382" s="124">
        <v>0.82025185771346476</v>
      </c>
      <c r="G1382" s="124">
        <v>0.23928999244591154</v>
      </c>
      <c r="H1382" s="124">
        <v>0.40616337671652025</v>
      </c>
      <c r="I1382" s="124">
        <v>0.1232222437639241</v>
      </c>
      <c r="J1382" s="124">
        <v>0.20924835826426236</v>
      </c>
      <c r="K1382" s="54">
        <v>0.71631252360710618</v>
      </c>
      <c r="M1382" s="47">
        <v>380</v>
      </c>
      <c r="N1382" s="124" cm="1">
        <f t="array" ref="N1382:W1382">(TRANSPOSE(MMULT(幕後結果!$AB$37:$AK$46, TRANSPOSE(N381:W381))))</f>
        <v>-1.4926653819277174</v>
      </c>
      <c r="O1382" s="124">
        <v>1.0636818833897046</v>
      </c>
      <c r="P1382" s="124">
        <v>0.18782497639887955</v>
      </c>
      <c r="Q1382" s="124">
        <v>0.12028939929086507</v>
      </c>
      <c r="R1382" s="124">
        <v>0.651948347216465</v>
      </c>
      <c r="S1382" s="124">
        <v>-0.35249201902657357</v>
      </c>
      <c r="T1382" s="124">
        <v>8.9394101780829321E-2</v>
      </c>
      <c r="U1382" s="124">
        <v>0.60676536076021681</v>
      </c>
      <c r="V1382" s="124">
        <v>0.50109424244480527</v>
      </c>
      <c r="W1382" s="46">
        <v>4.794650811868012E-2</v>
      </c>
    </row>
    <row r="1383" spans="1:23" ht="19">
      <c r="A1383" s="91">
        <v>381</v>
      </c>
      <c r="B1383" s="124">
        <v>0.87141368033953759</v>
      </c>
      <c r="C1383" s="124">
        <v>0.63492100443134913</v>
      </c>
      <c r="D1383" s="124">
        <v>0.34056987767185798</v>
      </c>
      <c r="E1383" s="124">
        <v>8.3425890285367066E-2</v>
      </c>
      <c r="F1383" s="124">
        <v>0.496217527918829</v>
      </c>
      <c r="G1383" s="124">
        <v>0.35979228398773411</v>
      </c>
      <c r="H1383" s="124">
        <v>0.84880554786566176</v>
      </c>
      <c r="I1383" s="124">
        <v>0.42179102228523013</v>
      </c>
      <c r="J1383" s="124">
        <v>0.55784050225742798</v>
      </c>
      <c r="K1383" s="54">
        <v>0.1706956095092842</v>
      </c>
      <c r="M1383" s="47">
        <v>381</v>
      </c>
      <c r="N1383" s="124" cm="1">
        <f t="array" ref="N1383:W1383">(TRANSPOSE(MMULT(幕後結果!$AB$37:$AK$46, TRANSPOSE(N382:W382))))</f>
        <v>0.97842091376928464</v>
      </c>
      <c r="O1383" s="124">
        <v>-1.5635011286665221</v>
      </c>
      <c r="P1383" s="124">
        <v>-1.4507123365582664</v>
      </c>
      <c r="Q1383" s="124">
        <v>-2.0705230325720061</v>
      </c>
      <c r="R1383" s="124">
        <v>-1.611882561289169</v>
      </c>
      <c r="S1383" s="124">
        <v>-1.6892076394154034</v>
      </c>
      <c r="T1383" s="124">
        <v>0.76219478250751005</v>
      </c>
      <c r="U1383" s="124">
        <v>-1.195474794997299</v>
      </c>
      <c r="V1383" s="124">
        <v>0.50050544266438579</v>
      </c>
      <c r="W1383" s="46">
        <v>-1.1313305414324935</v>
      </c>
    </row>
    <row r="1384" spans="1:23" ht="19">
      <c r="A1384" s="91">
        <v>382</v>
      </c>
      <c r="B1384" s="124">
        <v>0.96590654095174022</v>
      </c>
      <c r="C1384" s="124">
        <v>0.47860331241086107</v>
      </c>
      <c r="D1384" s="124">
        <v>0.15480589867051253</v>
      </c>
      <c r="E1384" s="124">
        <v>0.93517487290663825</v>
      </c>
      <c r="F1384" s="124">
        <v>0.6866339487438986</v>
      </c>
      <c r="G1384" s="124">
        <v>0.66029144755448388</v>
      </c>
      <c r="H1384" s="124">
        <v>0.52678499090482478</v>
      </c>
      <c r="I1384" s="124">
        <v>0.87267041941265178</v>
      </c>
      <c r="J1384" s="124">
        <v>0.18437449217665147</v>
      </c>
      <c r="K1384" s="54">
        <v>0.29714163138820715</v>
      </c>
      <c r="M1384" s="47">
        <v>382</v>
      </c>
      <c r="N1384" s="124" cm="1">
        <f t="array" ref="N1384:W1384">(TRANSPOSE(MMULT(幕後結果!$AB$37:$AK$46, TRANSPOSE(N383:W383))))</f>
        <v>-0.832420632329124</v>
      </c>
      <c r="O1384" s="124">
        <v>1.0920490718185754</v>
      </c>
      <c r="P1384" s="124">
        <v>0.6825633232239654</v>
      </c>
      <c r="Q1384" s="124">
        <v>-0.40237806441959395</v>
      </c>
      <c r="R1384" s="124">
        <v>1.742895457490127</v>
      </c>
      <c r="S1384" s="124">
        <v>-1.4444680760534352</v>
      </c>
      <c r="T1384" s="124">
        <v>1.0185961388379929</v>
      </c>
      <c r="U1384" s="124">
        <v>0.16539859421254721</v>
      </c>
      <c r="V1384" s="124">
        <v>-0.8048760110339811</v>
      </c>
      <c r="W1384" s="46">
        <v>0.52646955584277211</v>
      </c>
    </row>
    <row r="1385" spans="1:23" ht="19">
      <c r="A1385" s="91">
        <v>383</v>
      </c>
      <c r="B1385" s="124">
        <v>9.4003201170260509E-2</v>
      </c>
      <c r="C1385" s="124">
        <v>0.99302586713194851</v>
      </c>
      <c r="D1385" s="124">
        <v>0.87900826614172933</v>
      </c>
      <c r="E1385" s="124">
        <v>0.88032114724888322</v>
      </c>
      <c r="F1385" s="124">
        <v>0.95338651907815208</v>
      </c>
      <c r="G1385" s="124">
        <v>0.37248935297722174</v>
      </c>
      <c r="H1385" s="124">
        <v>8.0846849538311671E-2</v>
      </c>
      <c r="I1385" s="124">
        <v>0.33626018079316444</v>
      </c>
      <c r="J1385" s="124">
        <v>0.95562260114621744</v>
      </c>
      <c r="K1385" s="54">
        <v>0.47215703887344018</v>
      </c>
      <c r="M1385" s="47">
        <v>383</v>
      </c>
      <c r="N1385" s="124" cm="1">
        <f t="array" ref="N1385:W1385">(TRANSPOSE(MMULT(幕後結果!$AB$37:$AK$46, TRANSPOSE(N384:W384))))</f>
        <v>-0.98903660631026691</v>
      </c>
      <c r="O1385" s="124">
        <v>-0.76582202144813849</v>
      </c>
      <c r="P1385" s="124">
        <v>6.5976209729133817E-2</v>
      </c>
      <c r="Q1385" s="124">
        <v>-0.96712063235737677</v>
      </c>
      <c r="R1385" s="124">
        <v>0.79712842927628991</v>
      </c>
      <c r="S1385" s="124">
        <v>-1.8959884368579929</v>
      </c>
      <c r="T1385" s="124">
        <v>0.36357366912947719</v>
      </c>
      <c r="U1385" s="124">
        <v>-0.13056259034835091</v>
      </c>
      <c r="V1385" s="124">
        <v>-1.0784364408959835</v>
      </c>
      <c r="W1385" s="46">
        <v>3.148847794193884E-2</v>
      </c>
    </row>
    <row r="1386" spans="1:23" ht="19">
      <c r="A1386" s="91">
        <v>384</v>
      </c>
      <c r="B1386" s="124">
        <v>0.27904495104015092</v>
      </c>
      <c r="C1386" s="124">
        <v>0.8892615322577837</v>
      </c>
      <c r="D1386" s="124">
        <v>0.42769395902947993</v>
      </c>
      <c r="E1386" s="124">
        <v>0.15261159224226883</v>
      </c>
      <c r="F1386" s="124">
        <v>0.86551110233132422</v>
      </c>
      <c r="G1386" s="124">
        <v>0.31801017854333069</v>
      </c>
      <c r="H1386" s="124">
        <v>0.15845313607646183</v>
      </c>
      <c r="I1386" s="124">
        <v>0.44571080139746422</v>
      </c>
      <c r="J1386" s="124">
        <v>0.45557925324867221</v>
      </c>
      <c r="K1386" s="54">
        <v>0.72966556875101074</v>
      </c>
      <c r="M1386" s="47">
        <v>384</v>
      </c>
      <c r="N1386" s="124" cm="1">
        <f t="array" ref="N1386:W1386">(TRANSPOSE(MMULT(幕後結果!$AB$37:$AK$46, TRANSPOSE(N385:W385))))</f>
        <v>0.24138505351745959</v>
      </c>
      <c r="O1386" s="124">
        <v>-3.3331557719568348E-3</v>
      </c>
      <c r="P1386" s="124">
        <v>0.19443110579285355</v>
      </c>
      <c r="Q1386" s="124">
        <v>0.76891798891109109</v>
      </c>
      <c r="R1386" s="124">
        <v>1.6734211399078469</v>
      </c>
      <c r="S1386" s="124">
        <v>-0.27054797729773772</v>
      </c>
      <c r="T1386" s="124">
        <v>0.97212946656322186</v>
      </c>
      <c r="U1386" s="124">
        <v>-0.77331015325068875</v>
      </c>
      <c r="V1386" s="124">
        <v>-0.11232294117495889</v>
      </c>
      <c r="W1386" s="46">
        <v>0.58893393431868801</v>
      </c>
    </row>
    <row r="1387" spans="1:23" ht="19">
      <c r="A1387" s="91">
        <v>385</v>
      </c>
      <c r="B1387" s="124">
        <v>0.47930763893387529</v>
      </c>
      <c r="C1387" s="124">
        <v>0.106728636214519</v>
      </c>
      <c r="D1387" s="124">
        <v>0.67128583445657752</v>
      </c>
      <c r="E1387" s="124">
        <v>0.27537520112310587</v>
      </c>
      <c r="F1387" s="124">
        <v>0.39321232044971444</v>
      </c>
      <c r="G1387" s="124">
        <v>0.39991742451776813</v>
      </c>
      <c r="H1387" s="124">
        <v>0.26973478522570971</v>
      </c>
      <c r="I1387" s="124">
        <v>0.89595705357235245</v>
      </c>
      <c r="J1387" s="124">
        <v>0.98121049847759045</v>
      </c>
      <c r="K1387" s="54">
        <v>0.20720073517960347</v>
      </c>
      <c r="M1387" s="47">
        <v>385</v>
      </c>
      <c r="N1387" s="124" cm="1">
        <f t="array" ref="N1387:W1387">(TRANSPOSE(MMULT(幕後結果!$AB$37:$AK$46, TRANSPOSE(N386:W386))))</f>
        <v>-0.45851751468547269</v>
      </c>
      <c r="O1387" s="124">
        <v>-1.668506597031068</v>
      </c>
      <c r="P1387" s="124">
        <v>-0.43040312621543869</v>
      </c>
      <c r="Q1387" s="124">
        <v>0.90708009913537857</v>
      </c>
      <c r="R1387" s="124">
        <v>-0.97440445943044907</v>
      </c>
      <c r="S1387" s="124">
        <v>-1.5126266243483439</v>
      </c>
      <c r="T1387" s="124">
        <v>2.2989558304192652</v>
      </c>
      <c r="U1387" s="124">
        <v>-0.27892028706181171</v>
      </c>
      <c r="V1387" s="124">
        <v>-0.61645706330663663</v>
      </c>
      <c r="W1387" s="46">
        <v>-0.11511168434485342</v>
      </c>
    </row>
    <row r="1388" spans="1:23" ht="19">
      <c r="A1388" s="91">
        <v>386</v>
      </c>
      <c r="B1388" s="124">
        <v>0.4732658734893922</v>
      </c>
      <c r="C1388" s="124">
        <v>0.74078978344512203</v>
      </c>
      <c r="D1388" s="124">
        <v>0.33753730198472565</v>
      </c>
      <c r="E1388" s="124">
        <v>0.42018213426734397</v>
      </c>
      <c r="F1388" s="124">
        <v>0.53736989711029226</v>
      </c>
      <c r="G1388" s="124">
        <v>0.43814571327254437</v>
      </c>
      <c r="H1388" s="124">
        <v>6.8762491977034212E-2</v>
      </c>
      <c r="I1388" s="124">
        <v>0.20655767208824893</v>
      </c>
      <c r="J1388" s="124">
        <v>0.21920702164336525</v>
      </c>
      <c r="K1388" s="54">
        <v>0.4738652882047858</v>
      </c>
      <c r="M1388" s="47">
        <v>386</v>
      </c>
      <c r="N1388" s="124" cm="1">
        <f t="array" ref="N1388:W1388">(TRANSPOSE(MMULT(幕後結果!$AB$37:$AK$46, TRANSPOSE(N387:W387))))</f>
        <v>-0.70821255862695687</v>
      </c>
      <c r="O1388" s="124">
        <v>0.48018091271812591</v>
      </c>
      <c r="P1388" s="124">
        <v>-0.16280540087832879</v>
      </c>
      <c r="Q1388" s="124">
        <v>-1.4006454178847565</v>
      </c>
      <c r="R1388" s="124">
        <v>-1.6341116579865878</v>
      </c>
      <c r="S1388" s="124">
        <v>0.93410138397595865</v>
      </c>
      <c r="T1388" s="124">
        <v>0.10049179047079876</v>
      </c>
      <c r="U1388" s="124">
        <v>-0.79126410260572677</v>
      </c>
      <c r="V1388" s="124">
        <v>-0.33429667463532625</v>
      </c>
      <c r="W1388" s="46">
        <v>-0.71182441400973606</v>
      </c>
    </row>
    <row r="1389" spans="1:23" ht="19">
      <c r="A1389" s="91">
        <v>387</v>
      </c>
      <c r="B1389" s="124">
        <v>0.8303781961568022</v>
      </c>
      <c r="C1389" s="124">
        <v>0.97262549483094318</v>
      </c>
      <c r="D1389" s="124">
        <v>0.61745662400458601</v>
      </c>
      <c r="E1389" s="124">
        <v>0.38053574544201352</v>
      </c>
      <c r="F1389" s="124">
        <v>0.38174664203115061</v>
      </c>
      <c r="G1389" s="124">
        <v>0.29273012139276577</v>
      </c>
      <c r="H1389" s="124">
        <v>0.44383962747635186</v>
      </c>
      <c r="I1389" s="124">
        <v>0.7390077383842224</v>
      </c>
      <c r="J1389" s="124">
        <v>8.7462648112304198E-2</v>
      </c>
      <c r="K1389" s="54">
        <v>0.87328232851755971</v>
      </c>
      <c r="M1389" s="47">
        <v>387</v>
      </c>
      <c r="N1389" s="124" cm="1">
        <f t="array" ref="N1389:W1389">(TRANSPOSE(MMULT(幕後結果!$AB$37:$AK$46, TRANSPOSE(N388:W388))))</f>
        <v>-0.26526005331951824</v>
      </c>
      <c r="O1389" s="124">
        <v>0.4251221689835688</v>
      </c>
      <c r="P1389" s="124">
        <v>-0.69103425338379987</v>
      </c>
      <c r="Q1389" s="124">
        <v>-0.39791102010098023</v>
      </c>
      <c r="R1389" s="124">
        <v>1.0885937433689796</v>
      </c>
      <c r="S1389" s="124">
        <v>0.39948496661194899</v>
      </c>
      <c r="T1389" s="124">
        <v>-1.2412837809530837</v>
      </c>
      <c r="U1389" s="124">
        <v>-0.9978013940105952</v>
      </c>
      <c r="V1389" s="124">
        <v>0.4605490170840289</v>
      </c>
      <c r="W1389" s="46">
        <v>-0.40541399627236741</v>
      </c>
    </row>
    <row r="1390" spans="1:23" ht="19">
      <c r="A1390" s="91">
        <v>388</v>
      </c>
      <c r="B1390" s="124">
        <v>0.87289125303988779</v>
      </c>
      <c r="C1390" s="124">
        <v>0.13164909868084385</v>
      </c>
      <c r="D1390" s="124">
        <v>0.98960038542682582</v>
      </c>
      <c r="E1390" s="124">
        <v>3.7905652195963979E-2</v>
      </c>
      <c r="F1390" s="124">
        <v>0.22679415735007202</v>
      </c>
      <c r="G1390" s="124">
        <v>0.54941679716642433</v>
      </c>
      <c r="H1390" s="124">
        <v>0.68586885693768873</v>
      </c>
      <c r="I1390" s="124">
        <v>0.39388714803729186</v>
      </c>
      <c r="J1390" s="124">
        <v>0.19251632698771481</v>
      </c>
      <c r="K1390" s="54">
        <v>0.58513547742802619</v>
      </c>
      <c r="M1390" s="47">
        <v>388</v>
      </c>
      <c r="N1390" s="124" cm="1">
        <f t="array" ref="N1390:W1390">(TRANSPOSE(MMULT(幕後結果!$AB$37:$AK$46, TRANSPOSE(N389:W389))))</f>
        <v>-0.17066374980059057</v>
      </c>
      <c r="O1390" s="124">
        <v>1.3627844205148989</v>
      </c>
      <c r="P1390" s="124">
        <v>1.1439191165276714</v>
      </c>
      <c r="Q1390" s="124">
        <v>0.14878934145638667</v>
      </c>
      <c r="R1390" s="124">
        <v>1.4817063108458544</v>
      </c>
      <c r="S1390" s="124">
        <v>0.48518431250201532</v>
      </c>
      <c r="T1390" s="124">
        <v>0.34166203400788531</v>
      </c>
      <c r="U1390" s="124">
        <v>0.73275426570832758</v>
      </c>
      <c r="V1390" s="124">
        <v>-0.34130952703437539</v>
      </c>
      <c r="W1390" s="46">
        <v>0.35093150574077192</v>
      </c>
    </row>
    <row r="1391" spans="1:23" ht="19">
      <c r="A1391" s="91">
        <v>389</v>
      </c>
      <c r="B1391" s="124">
        <v>0.10635649777169731</v>
      </c>
      <c r="C1391" s="124">
        <v>0.78837612635473864</v>
      </c>
      <c r="D1391" s="124">
        <v>0.1335630006288766</v>
      </c>
      <c r="E1391" s="124">
        <v>0.23421951225420146</v>
      </c>
      <c r="F1391" s="124">
        <v>0.19978742200127941</v>
      </c>
      <c r="G1391" s="124">
        <v>4.0726456438282543E-3</v>
      </c>
      <c r="H1391" s="124">
        <v>0.78716922629743991</v>
      </c>
      <c r="I1391" s="124">
        <v>0.28041189033841563</v>
      </c>
      <c r="J1391" s="124">
        <v>0.94073405357771334</v>
      </c>
      <c r="K1391" s="54">
        <v>0.11036759398678697</v>
      </c>
      <c r="M1391" s="47">
        <v>389</v>
      </c>
      <c r="N1391" s="124" cm="1">
        <f t="array" ref="N1391:W1391">(TRANSPOSE(MMULT(幕後結果!$AB$37:$AK$46, TRANSPOSE(N390:W390))))</f>
        <v>-0.46567976866129107</v>
      </c>
      <c r="O1391" s="124">
        <v>-0.75534929753423585</v>
      </c>
      <c r="P1391" s="124">
        <v>-2.0657304935652747</v>
      </c>
      <c r="Q1391" s="124">
        <v>-0.34318265569730322</v>
      </c>
      <c r="R1391" s="124">
        <v>1.3680192675900882</v>
      </c>
      <c r="S1391" s="124">
        <v>-0.58591416169697152</v>
      </c>
      <c r="T1391" s="124">
        <v>1.949207830185258</v>
      </c>
      <c r="U1391" s="124">
        <v>-2.9332243021813493</v>
      </c>
      <c r="V1391" s="124">
        <v>-6.4103905634268904E-2</v>
      </c>
      <c r="W1391" s="46">
        <v>-0.62935773886123181</v>
      </c>
    </row>
    <row r="1392" spans="1:23" ht="19">
      <c r="A1392" s="91">
        <v>390</v>
      </c>
      <c r="B1392" s="124">
        <v>0.27835165645893323</v>
      </c>
      <c r="C1392" s="124">
        <v>0.17754525112188979</v>
      </c>
      <c r="D1392" s="124">
        <v>5.031259291784429E-2</v>
      </c>
      <c r="E1392" s="124">
        <v>0.50496213416157554</v>
      </c>
      <c r="F1392" s="124">
        <v>0.81320530035154981</v>
      </c>
      <c r="G1392" s="124">
        <v>0.2012968122978529</v>
      </c>
      <c r="H1392" s="124">
        <v>0.63964097360743288</v>
      </c>
      <c r="I1392" s="124">
        <v>0.17924795058855425</v>
      </c>
      <c r="J1392" s="124">
        <v>0.48976149798802249</v>
      </c>
      <c r="K1392" s="54">
        <v>0.88837646864110908</v>
      </c>
      <c r="M1392" s="47">
        <v>390</v>
      </c>
      <c r="N1392" s="124" cm="1">
        <f t="array" ref="N1392:W1392">(TRANSPOSE(MMULT(幕後結果!$AB$37:$AK$46, TRANSPOSE(N391:W391))))</f>
        <v>1.5129062525221197</v>
      </c>
      <c r="O1392" s="124">
        <v>-0.11035778323012146</v>
      </c>
      <c r="P1392" s="124">
        <v>-0.3696892209987237</v>
      </c>
      <c r="Q1392" s="124">
        <v>-0.16186312073600576</v>
      </c>
      <c r="R1392" s="124">
        <v>1.0067649402149814</v>
      </c>
      <c r="S1392" s="124">
        <v>-1.3670069964278801</v>
      </c>
      <c r="T1392" s="124">
        <v>0.62309213005119179</v>
      </c>
      <c r="U1392" s="124">
        <v>1.5422105267417525</v>
      </c>
      <c r="V1392" s="124">
        <v>-1.3549673902198278</v>
      </c>
      <c r="W1392" s="46">
        <v>1.3442501384144134</v>
      </c>
    </row>
    <row r="1393" spans="1:23" ht="19">
      <c r="A1393" s="91">
        <v>391</v>
      </c>
      <c r="B1393" s="124">
        <v>0.29090716475257716</v>
      </c>
      <c r="C1393" s="124">
        <v>0.36353744414593847</v>
      </c>
      <c r="D1393" s="124">
        <v>0.21401330526130047</v>
      </c>
      <c r="E1393" s="124">
        <v>7.9425975076580446E-2</v>
      </c>
      <c r="F1393" s="124">
        <v>0.36191087898229801</v>
      </c>
      <c r="G1393" s="124">
        <v>0.1061796244066695</v>
      </c>
      <c r="H1393" s="124">
        <v>0.58220115332915401</v>
      </c>
      <c r="I1393" s="124">
        <v>0.26246434394810736</v>
      </c>
      <c r="J1393" s="124">
        <v>0.84985209395751093</v>
      </c>
      <c r="K1393" s="54">
        <v>0.23594514405401035</v>
      </c>
      <c r="M1393" s="47">
        <v>391</v>
      </c>
      <c r="N1393" s="124" cm="1">
        <f t="array" ref="N1393:W1393">(TRANSPOSE(MMULT(幕後結果!$AB$37:$AK$46, TRANSPOSE(N392:W392))))</f>
        <v>0.38389753715514752</v>
      </c>
      <c r="O1393" s="124">
        <v>-0.47018239477204837</v>
      </c>
      <c r="P1393" s="124">
        <v>-2.4709304536653076</v>
      </c>
      <c r="Q1393" s="124">
        <v>-2.2560741024841331</v>
      </c>
      <c r="R1393" s="124">
        <v>-0.65815452433114019</v>
      </c>
      <c r="S1393" s="124">
        <v>-5.7496270251011762E-2</v>
      </c>
      <c r="T1393" s="124">
        <v>1.7686172219527646E-2</v>
      </c>
      <c r="U1393" s="124">
        <v>-1.0391937918177554</v>
      </c>
      <c r="V1393" s="124">
        <v>-0.64989369939438268</v>
      </c>
      <c r="W1393" s="46">
        <v>-0.81315452838614877</v>
      </c>
    </row>
    <row r="1394" spans="1:23" ht="19">
      <c r="A1394" s="91">
        <v>392</v>
      </c>
      <c r="B1394" s="124">
        <v>0.76028917168871657</v>
      </c>
      <c r="C1394" s="124">
        <v>0.82379961996312345</v>
      </c>
      <c r="D1394" s="124">
        <v>0.30134535664060058</v>
      </c>
      <c r="E1394" s="124">
        <v>0.79630787161389271</v>
      </c>
      <c r="F1394" s="124">
        <v>0.83900998834547402</v>
      </c>
      <c r="G1394" s="124">
        <v>0.399209847959759</v>
      </c>
      <c r="H1394" s="124">
        <v>0.67089694880983464</v>
      </c>
      <c r="I1394" s="124">
        <v>0.82912315357152289</v>
      </c>
      <c r="J1394" s="124">
        <v>0.4998222505935892</v>
      </c>
      <c r="K1394" s="54">
        <v>0.65934256033449601</v>
      </c>
      <c r="M1394" s="47">
        <v>392</v>
      </c>
      <c r="N1394" s="124" cm="1">
        <f t="array" ref="N1394:W1394">(TRANSPOSE(MMULT(幕後結果!$AB$37:$AK$46, TRANSPOSE(N393:W393))))</f>
        <v>-1.6280459900948698</v>
      </c>
      <c r="O1394" s="124">
        <v>0.52948324775916944</v>
      </c>
      <c r="P1394" s="124">
        <v>-0.51183005991833963</v>
      </c>
      <c r="Q1394" s="124">
        <v>1.4276023072063908</v>
      </c>
      <c r="R1394" s="124">
        <v>-1.5974761140839555</v>
      </c>
      <c r="S1394" s="124">
        <v>1.4595769774353875</v>
      </c>
      <c r="T1394" s="124">
        <v>-1.6692781279115216</v>
      </c>
      <c r="U1394" s="124">
        <v>0.17414546764538469</v>
      </c>
      <c r="V1394" s="124">
        <v>-0.71242471186248446</v>
      </c>
      <c r="W1394" s="46">
        <v>-0.55223556848902078</v>
      </c>
    </row>
    <row r="1395" spans="1:23" ht="19">
      <c r="A1395" s="91">
        <v>393</v>
      </c>
      <c r="B1395" s="124">
        <v>0.41752478372113444</v>
      </c>
      <c r="C1395" s="124">
        <v>0.19434163741898147</v>
      </c>
      <c r="D1395" s="124">
        <v>0.94735207361341844</v>
      </c>
      <c r="E1395" s="124">
        <v>0.38211474405851842</v>
      </c>
      <c r="F1395" s="124">
        <v>0.70714656068384674</v>
      </c>
      <c r="G1395" s="124">
        <v>0.48747430077608245</v>
      </c>
      <c r="H1395" s="124">
        <v>0.10898278602532407</v>
      </c>
      <c r="I1395" s="124">
        <v>0.18676387499880587</v>
      </c>
      <c r="J1395" s="124">
        <v>0.29407145289163483</v>
      </c>
      <c r="K1395" s="54">
        <v>0.95935091572909292</v>
      </c>
      <c r="M1395" s="47">
        <v>393</v>
      </c>
      <c r="N1395" s="124" cm="1">
        <f t="array" ref="N1395:W1395">(TRANSPOSE(MMULT(幕後結果!$AB$37:$AK$46, TRANSPOSE(N394:W394))))</f>
        <v>-0.24579316724354217</v>
      </c>
      <c r="O1395" s="124">
        <v>0.29793674838579692</v>
      </c>
      <c r="P1395" s="124">
        <v>-0.49022943217481962</v>
      </c>
      <c r="Q1395" s="124">
        <v>0.3863894120389042</v>
      </c>
      <c r="R1395" s="124">
        <v>-1.5244710796998429</v>
      </c>
      <c r="S1395" s="124">
        <v>-1.4324488631205323</v>
      </c>
      <c r="T1395" s="124">
        <v>-7.0675613988848945E-2</v>
      </c>
      <c r="U1395" s="124">
        <v>-0.85700533042650329</v>
      </c>
      <c r="V1395" s="124">
        <v>5.3980707090098279E-4</v>
      </c>
      <c r="W1395" s="46">
        <v>-0.88643203893153633</v>
      </c>
    </row>
    <row r="1396" spans="1:23" ht="19">
      <c r="A1396" s="91">
        <v>394</v>
      </c>
      <c r="B1396" s="124">
        <v>0.27158074363750773</v>
      </c>
      <c r="C1396" s="124">
        <v>0.62233767304708443</v>
      </c>
      <c r="D1396" s="124">
        <v>9.1897757605713171E-2</v>
      </c>
      <c r="E1396" s="124">
        <v>0.43483323999014667</v>
      </c>
      <c r="F1396" s="124">
        <v>0.98410659474813555</v>
      </c>
      <c r="G1396" s="124">
        <v>0.14507701213228419</v>
      </c>
      <c r="H1396" s="124">
        <v>0.2813442949248679</v>
      </c>
      <c r="I1396" s="124">
        <v>0.51952260333140488</v>
      </c>
      <c r="J1396" s="124">
        <v>0.51540267617400715</v>
      </c>
      <c r="K1396" s="54">
        <v>0.7815703232197424</v>
      </c>
      <c r="M1396" s="47">
        <v>394</v>
      </c>
      <c r="N1396" s="124" cm="1">
        <f t="array" ref="N1396:W1396">(TRANSPOSE(MMULT(幕後結果!$AB$37:$AK$46, TRANSPOSE(N395:W395))))</f>
        <v>1.7291948208924708</v>
      </c>
      <c r="O1396" s="124">
        <v>0.74096354174429235</v>
      </c>
      <c r="P1396" s="124">
        <v>0.70215975932207197</v>
      </c>
      <c r="Q1396" s="124">
        <v>1.2338004557275126</v>
      </c>
      <c r="R1396" s="124">
        <v>0.74240693141764524</v>
      </c>
      <c r="S1396" s="124">
        <v>0.75051507014373475</v>
      </c>
      <c r="T1396" s="124">
        <v>1.4227109943803289</v>
      </c>
      <c r="U1396" s="124">
        <v>1.0394986579750594</v>
      </c>
      <c r="V1396" s="124">
        <v>0.2681647230352136</v>
      </c>
      <c r="W1396" s="46">
        <v>-0.13613134191765208</v>
      </c>
    </row>
    <row r="1397" spans="1:23" ht="19">
      <c r="A1397" s="91">
        <v>395</v>
      </c>
      <c r="B1397" s="124">
        <v>7.248848385807749E-2</v>
      </c>
      <c r="C1397" s="124">
        <v>5.0681784772087513E-2</v>
      </c>
      <c r="D1397" s="124">
        <v>0.48399483970284973</v>
      </c>
      <c r="E1397" s="124">
        <v>0.51384148117789152</v>
      </c>
      <c r="F1397" s="124">
        <v>0.94584735215308058</v>
      </c>
      <c r="G1397" s="124">
        <v>0.56697390395645586</v>
      </c>
      <c r="H1397" s="124">
        <v>0.96913096181038827</v>
      </c>
      <c r="I1397" s="124">
        <v>0.64984717255712932</v>
      </c>
      <c r="J1397" s="124">
        <v>0.10657158381427179</v>
      </c>
      <c r="K1397" s="54">
        <v>0.81453066944001162</v>
      </c>
      <c r="M1397" s="47">
        <v>395</v>
      </c>
      <c r="N1397" s="124" cm="1">
        <f t="array" ref="N1397:W1397">(TRANSPOSE(MMULT(幕後結果!$AB$37:$AK$46, TRANSPOSE(N396:W396))))</f>
        <v>-5.313416430511822E-2</v>
      </c>
      <c r="O1397" s="124">
        <v>-0.22297347226952985</v>
      </c>
      <c r="P1397" s="124">
        <v>-3.9863615336910706E-2</v>
      </c>
      <c r="Q1397" s="124">
        <v>1.3034943291035186</v>
      </c>
      <c r="R1397" s="124">
        <v>-2.0441513581809434</v>
      </c>
      <c r="S1397" s="124">
        <v>-0.51298577427132463</v>
      </c>
      <c r="T1397" s="124">
        <v>-0.61510391005050846</v>
      </c>
      <c r="U1397" s="124">
        <v>0.22652134939310287</v>
      </c>
      <c r="V1397" s="124">
        <v>-0.40432494053987217</v>
      </c>
      <c r="W1397" s="46">
        <v>-0.75004236332766694</v>
      </c>
    </row>
    <row r="1398" spans="1:23" ht="19">
      <c r="A1398" s="91">
        <v>396</v>
      </c>
      <c r="B1398" s="124">
        <v>0.44425289899135212</v>
      </c>
      <c r="C1398" s="124">
        <v>0.99636587130254539</v>
      </c>
      <c r="D1398" s="124">
        <v>0.87522409621259967</v>
      </c>
      <c r="E1398" s="124">
        <v>7.3438375577443926E-2</v>
      </c>
      <c r="F1398" s="124">
        <v>0.80874495144634007</v>
      </c>
      <c r="G1398" s="124">
        <v>0.97627811487851379</v>
      </c>
      <c r="H1398" s="124">
        <v>0.25884264580779881</v>
      </c>
      <c r="I1398" s="124">
        <v>0.55293352121476791</v>
      </c>
      <c r="J1398" s="124">
        <v>0.15899200056689544</v>
      </c>
      <c r="K1398" s="54">
        <v>1.4495287244447264E-2</v>
      </c>
      <c r="M1398" s="47">
        <v>396</v>
      </c>
      <c r="N1398" s="124" cm="1">
        <f t="array" ref="N1398:W1398">(TRANSPOSE(MMULT(幕後結果!$AB$37:$AK$46, TRANSPOSE(N397:W397))))</f>
        <v>2.3209134978743655E-2</v>
      </c>
      <c r="O1398" s="124">
        <v>-0.74404607043814441</v>
      </c>
      <c r="P1398" s="124">
        <v>-0.81638044273109156</v>
      </c>
      <c r="Q1398" s="124">
        <v>-0.81649671271630031</v>
      </c>
      <c r="R1398" s="124">
        <v>-0.61636882801750392</v>
      </c>
      <c r="S1398" s="124">
        <v>-0.5212365658441509</v>
      </c>
      <c r="T1398" s="124">
        <v>-0.24897855405465916</v>
      </c>
      <c r="U1398" s="124">
        <v>-0.87349632826321844</v>
      </c>
      <c r="V1398" s="124">
        <v>-0.39332872427630372</v>
      </c>
      <c r="W1398" s="46">
        <v>-1.6293271411424639</v>
      </c>
    </row>
    <row r="1399" spans="1:23" ht="19">
      <c r="A1399" s="91">
        <v>397</v>
      </c>
      <c r="B1399" s="124">
        <v>0.67927742815529601</v>
      </c>
      <c r="C1399" s="124">
        <v>0.53671171887605773</v>
      </c>
      <c r="D1399" s="124">
        <v>0.82093527098558994</v>
      </c>
      <c r="E1399" s="124">
        <v>0.68128263241522857</v>
      </c>
      <c r="F1399" s="124">
        <v>0.79061977541473683</v>
      </c>
      <c r="G1399" s="124">
        <v>0.21045296694262428</v>
      </c>
      <c r="H1399" s="124">
        <v>0.16754832404014564</v>
      </c>
      <c r="I1399" s="124">
        <v>7.352446374393784E-2</v>
      </c>
      <c r="J1399" s="124">
        <v>5.2628573307152537E-2</v>
      </c>
      <c r="K1399" s="54">
        <v>0.29077795578085408</v>
      </c>
      <c r="M1399" s="47">
        <v>397</v>
      </c>
      <c r="N1399" s="124" cm="1">
        <f t="array" ref="N1399:W1399">(TRANSPOSE(MMULT(幕後結果!$AB$37:$AK$46, TRANSPOSE(N398:W398))))</f>
        <v>-5.020943804388546E-2</v>
      </c>
      <c r="O1399" s="124">
        <v>0.11702267115105792</v>
      </c>
      <c r="P1399" s="124">
        <v>-1.4503650174511209</v>
      </c>
      <c r="Q1399" s="124">
        <v>6.7529470041272299E-2</v>
      </c>
      <c r="R1399" s="124">
        <v>0.10565672178410127</v>
      </c>
      <c r="S1399" s="124">
        <v>-0.21413323383191141</v>
      </c>
      <c r="T1399" s="124">
        <v>-1.6147223617679407</v>
      </c>
      <c r="U1399" s="124">
        <v>-0.31391304085508454</v>
      </c>
      <c r="V1399" s="124">
        <v>-0.68897824844465572</v>
      </c>
      <c r="W1399" s="46">
        <v>-0.41170840812060794</v>
      </c>
    </row>
    <row r="1400" spans="1:23" ht="19">
      <c r="A1400" s="91">
        <v>398</v>
      </c>
      <c r="B1400" s="124">
        <v>0.44734813306523957</v>
      </c>
      <c r="C1400" s="124">
        <v>0.66515190732557405</v>
      </c>
      <c r="D1400" s="124">
        <v>0.28288911642243075</v>
      </c>
      <c r="E1400" s="124">
        <v>0.10522645936917585</v>
      </c>
      <c r="F1400" s="124">
        <v>0.72224729449648417</v>
      </c>
      <c r="G1400" s="124">
        <v>0.12141334512769153</v>
      </c>
      <c r="H1400" s="124">
        <v>0.43049231581319014</v>
      </c>
      <c r="I1400" s="124">
        <v>8.9731674781114323E-2</v>
      </c>
      <c r="J1400" s="124">
        <v>0.35394454620933558</v>
      </c>
      <c r="K1400" s="54">
        <v>0.66561946597986066</v>
      </c>
      <c r="M1400" s="47">
        <v>398</v>
      </c>
      <c r="N1400" s="124" cm="1">
        <f t="array" ref="N1400:W1400">(TRANSPOSE(MMULT(幕後結果!$AB$37:$AK$46, TRANSPOSE(N399:W399))))</f>
        <v>-0.41556923712095667</v>
      </c>
      <c r="O1400" s="124">
        <v>-1.7102786517144384</v>
      </c>
      <c r="P1400" s="124">
        <v>-0.22821946240749186</v>
      </c>
      <c r="Q1400" s="124">
        <v>5.5900673669455614E-3</v>
      </c>
      <c r="R1400" s="124">
        <v>0.23883823268805482</v>
      </c>
      <c r="S1400" s="124">
        <v>0.26244870737682452</v>
      </c>
      <c r="T1400" s="124">
        <v>-1.3050918787604717</v>
      </c>
      <c r="U1400" s="124">
        <v>-0.61893010809106974</v>
      </c>
      <c r="V1400" s="124">
        <v>-0.72925268577844427</v>
      </c>
      <c r="W1400" s="46">
        <v>1.1365829358297119</v>
      </c>
    </row>
    <row r="1401" spans="1:23" ht="19">
      <c r="A1401" s="91">
        <v>399</v>
      </c>
      <c r="B1401" s="124">
        <v>0.56247935908946523</v>
      </c>
      <c r="C1401" s="124">
        <v>0.32033878985274855</v>
      </c>
      <c r="D1401" s="124">
        <v>0.14038549762754204</v>
      </c>
      <c r="E1401" s="124">
        <v>0.91399001578238614</v>
      </c>
      <c r="F1401" s="124">
        <v>0.91532436078800239</v>
      </c>
      <c r="G1401" s="124">
        <v>0.75374677785656852</v>
      </c>
      <c r="H1401" s="124">
        <v>0.10092630175739381</v>
      </c>
      <c r="I1401" s="124">
        <v>0.36121854275825882</v>
      </c>
      <c r="J1401" s="124">
        <v>0.49625232483876069</v>
      </c>
      <c r="K1401" s="54">
        <v>0.64251773796041323</v>
      </c>
      <c r="M1401" s="47">
        <v>399</v>
      </c>
      <c r="N1401" s="124" cm="1">
        <f t="array" ref="N1401:W1401">(TRANSPOSE(MMULT(幕後結果!$AB$37:$AK$46, TRANSPOSE(N400:W400))))</f>
        <v>-1.0754655178610688</v>
      </c>
      <c r="O1401" s="124">
        <v>-0.48329880353828342</v>
      </c>
      <c r="P1401" s="124">
        <v>0.30544320238461842</v>
      </c>
      <c r="Q1401" s="124">
        <v>0.46968763073379932</v>
      </c>
      <c r="R1401" s="124">
        <v>1.3238489362540562</v>
      </c>
      <c r="S1401" s="124">
        <v>-1.0833014058765404</v>
      </c>
      <c r="T1401" s="124">
        <v>-1.0406640950815962</v>
      </c>
      <c r="U1401" s="124">
        <v>-0.66792620895472976</v>
      </c>
      <c r="V1401" s="124">
        <v>-1.6839198934623649</v>
      </c>
      <c r="W1401" s="46">
        <v>0.71232394117752496</v>
      </c>
    </row>
    <row r="1402" spans="1:23" ht="19">
      <c r="A1402" s="91">
        <v>400</v>
      </c>
      <c r="B1402" s="124">
        <v>0.5165760486006894</v>
      </c>
      <c r="C1402" s="124">
        <v>5.1716208853185508E-2</v>
      </c>
      <c r="D1402" s="124">
        <v>0.69659154446783389</v>
      </c>
      <c r="E1402" s="124">
        <v>7.9111544426753166E-3</v>
      </c>
      <c r="F1402" s="124">
        <v>0.3662452083990706</v>
      </c>
      <c r="G1402" s="124">
        <v>0.86775688576012522</v>
      </c>
      <c r="H1402" s="124">
        <v>0.99763701849485931</v>
      </c>
      <c r="I1402" s="124">
        <v>0.25997590256679404</v>
      </c>
      <c r="J1402" s="124">
        <v>0.74507461006275899</v>
      </c>
      <c r="K1402" s="54">
        <v>0.22128966324712418</v>
      </c>
      <c r="M1402" s="47">
        <v>400</v>
      </c>
      <c r="N1402" s="124" cm="1">
        <f t="array" ref="N1402:W1402">(TRANSPOSE(MMULT(幕後結果!$AB$37:$AK$46, TRANSPOSE(N401:W401))))</f>
        <v>-0.58864397238145116</v>
      </c>
      <c r="O1402" s="124">
        <v>0.94206506742981388</v>
      </c>
      <c r="P1402" s="124">
        <v>-0.73244173655677192</v>
      </c>
      <c r="Q1402" s="124">
        <v>0.11091358392747253</v>
      </c>
      <c r="R1402" s="124">
        <v>-0.1002357385315806</v>
      </c>
      <c r="S1402" s="124">
        <v>1.5455896197258832</v>
      </c>
      <c r="T1402" s="124">
        <v>1.6903105890827437</v>
      </c>
      <c r="U1402" s="124">
        <v>1.2778241384581268</v>
      </c>
      <c r="V1402" s="124">
        <v>-0.35599065124810192</v>
      </c>
      <c r="W1402" s="46">
        <v>2.1577243174244387</v>
      </c>
    </row>
    <row r="1403" spans="1:23" ht="19">
      <c r="A1403" s="91">
        <v>401</v>
      </c>
      <c r="B1403" s="124">
        <v>0.30151626519237307</v>
      </c>
      <c r="C1403" s="124">
        <v>0.69446479118076843</v>
      </c>
      <c r="D1403" s="124">
        <v>0.13773596641385688</v>
      </c>
      <c r="E1403" s="124">
        <v>0.35567892792709754</v>
      </c>
      <c r="F1403" s="124">
        <v>0.81360405510625244</v>
      </c>
      <c r="G1403" s="124">
        <v>0.67174685438361603</v>
      </c>
      <c r="H1403" s="124">
        <v>0.47673377660569738</v>
      </c>
      <c r="I1403" s="124">
        <v>0.91669585076103277</v>
      </c>
      <c r="J1403" s="124">
        <v>0.95356893988361202</v>
      </c>
      <c r="K1403" s="54">
        <v>0.97890106114043363</v>
      </c>
      <c r="M1403" s="47">
        <v>401</v>
      </c>
      <c r="N1403" s="124" cm="1">
        <f t="array" ref="N1403:W1403">(TRANSPOSE(MMULT(幕後結果!$AB$37:$AK$46, TRANSPOSE(N402:W402))))</f>
        <v>0.26860301637506867</v>
      </c>
      <c r="O1403" s="124">
        <v>0.18417329723634671</v>
      </c>
      <c r="P1403" s="124">
        <v>0.6739277949557102</v>
      </c>
      <c r="Q1403" s="124">
        <v>-2.4692911363529024E-2</v>
      </c>
      <c r="R1403" s="124">
        <v>-0.85384441575852055</v>
      </c>
      <c r="S1403" s="124">
        <v>-0.26851569344394532</v>
      </c>
      <c r="T1403" s="124">
        <v>2.5492973549986004</v>
      </c>
      <c r="U1403" s="124">
        <v>-8.9730589713727021E-2</v>
      </c>
      <c r="V1403" s="124">
        <v>0.87622984095325918</v>
      </c>
      <c r="W1403" s="46">
        <v>0.90086738778440578</v>
      </c>
    </row>
    <row r="1404" spans="1:23" ht="19">
      <c r="A1404" s="91">
        <v>402</v>
      </c>
      <c r="B1404" s="124">
        <v>0.46034534807327776</v>
      </c>
      <c r="C1404" s="124">
        <v>0.69168970392798301</v>
      </c>
      <c r="D1404" s="124">
        <v>0.12703328947313119</v>
      </c>
      <c r="E1404" s="124">
        <v>0.24906395851506535</v>
      </c>
      <c r="F1404" s="124">
        <v>0.53456398294203322</v>
      </c>
      <c r="G1404" s="124">
        <v>0.53946653026148406</v>
      </c>
      <c r="H1404" s="124">
        <v>2.1811656479492569E-2</v>
      </c>
      <c r="I1404" s="124">
        <v>0.83704559214515117</v>
      </c>
      <c r="J1404" s="124">
        <v>9.3327498045313595E-2</v>
      </c>
      <c r="K1404" s="54">
        <v>0.84468083945424088</v>
      </c>
      <c r="M1404" s="47">
        <v>402</v>
      </c>
      <c r="N1404" s="124" cm="1">
        <f t="array" ref="N1404:W1404">(TRANSPOSE(MMULT(幕後結果!$AB$37:$AK$46, TRANSPOSE(N403:W403))))</f>
        <v>0.3572513880135928</v>
      </c>
      <c r="O1404" s="124">
        <v>0.65762631070645094</v>
      </c>
      <c r="P1404" s="124">
        <v>0.31048896215540833</v>
      </c>
      <c r="Q1404" s="124">
        <v>0.13403304297706128</v>
      </c>
      <c r="R1404" s="124">
        <v>0.2953499598348327</v>
      </c>
      <c r="S1404" s="124">
        <v>0.62174483745742681</v>
      </c>
      <c r="T1404" s="124">
        <v>-1.2590652016991473</v>
      </c>
      <c r="U1404" s="124">
        <v>0.15549157994813184</v>
      </c>
      <c r="V1404" s="124">
        <v>1.0319734623827284</v>
      </c>
      <c r="W1404" s="46">
        <v>1.4965408746657509</v>
      </c>
    </row>
    <row r="1405" spans="1:23" ht="19">
      <c r="A1405" s="91">
        <v>403</v>
      </c>
      <c r="B1405" s="124">
        <v>0.50925877308396972</v>
      </c>
      <c r="C1405" s="124">
        <v>0.84749261425731692</v>
      </c>
      <c r="D1405" s="124">
        <v>0.82414679202949936</v>
      </c>
      <c r="E1405" s="124">
        <v>0.38951268518750504</v>
      </c>
      <c r="F1405" s="124">
        <v>3.2206008202812608E-2</v>
      </c>
      <c r="G1405" s="124">
        <v>0.87092867369186111</v>
      </c>
      <c r="H1405" s="124">
        <v>0.48251351670735976</v>
      </c>
      <c r="I1405" s="124">
        <v>0.79067828372400406</v>
      </c>
      <c r="J1405" s="124">
        <v>0.93265287396573027</v>
      </c>
      <c r="K1405" s="54">
        <v>0.81359416507045434</v>
      </c>
      <c r="M1405" s="47">
        <v>403</v>
      </c>
      <c r="N1405" s="124" cm="1">
        <f t="array" ref="N1405:W1405">(TRANSPOSE(MMULT(幕後結果!$AB$37:$AK$46, TRANSPOSE(N404:W404))))</f>
        <v>-0.12549055215930127</v>
      </c>
      <c r="O1405" s="124">
        <v>1.1373607766575646</v>
      </c>
      <c r="P1405" s="124">
        <v>0.96787563362931417</v>
      </c>
      <c r="Q1405" s="124">
        <v>0.42729002136723637</v>
      </c>
      <c r="R1405" s="124">
        <v>-0.61739429578029248</v>
      </c>
      <c r="S1405" s="124">
        <v>0.95350561724888117</v>
      </c>
      <c r="T1405" s="124">
        <v>1.5576786560640243</v>
      </c>
      <c r="U1405" s="124">
        <v>0.6639183057894823</v>
      </c>
      <c r="V1405" s="124">
        <v>-0.58599358118810252</v>
      </c>
      <c r="W1405" s="46">
        <v>-8.5870941809146006E-2</v>
      </c>
    </row>
    <row r="1406" spans="1:23" ht="19">
      <c r="A1406" s="91">
        <v>404</v>
      </c>
      <c r="B1406" s="124">
        <v>0.4725984369047258</v>
      </c>
      <c r="C1406" s="124">
        <v>0.94110377995314232</v>
      </c>
      <c r="D1406" s="124">
        <v>0.8532816061923798</v>
      </c>
      <c r="E1406" s="124">
        <v>5.6737208761157065E-2</v>
      </c>
      <c r="F1406" s="124">
        <v>0.88871624987954134</v>
      </c>
      <c r="G1406" s="124">
        <v>5.5278473767403913E-2</v>
      </c>
      <c r="H1406" s="124">
        <v>0.32843891419703919</v>
      </c>
      <c r="I1406" s="124">
        <v>0.3239013692354995</v>
      </c>
      <c r="J1406" s="124">
        <v>3.9881359667544691E-2</v>
      </c>
      <c r="K1406" s="54">
        <v>0.92363467551812195</v>
      </c>
      <c r="M1406" s="47">
        <v>404</v>
      </c>
      <c r="N1406" s="124" cm="1">
        <f t="array" ref="N1406:W1406">(TRANSPOSE(MMULT(幕後結果!$AB$37:$AK$46, TRANSPOSE(N405:W405))))</f>
        <v>0.31916666574811653</v>
      </c>
      <c r="O1406" s="124">
        <v>1.0886273021246407</v>
      </c>
      <c r="P1406" s="124">
        <v>-0.62417245566425505</v>
      </c>
      <c r="Q1406" s="124">
        <v>-0.90030802191800408</v>
      </c>
      <c r="R1406" s="124">
        <v>-0.30194339940261999</v>
      </c>
      <c r="S1406" s="124">
        <v>0.30743658228291282</v>
      </c>
      <c r="T1406" s="124">
        <v>1.225644497104476</v>
      </c>
      <c r="U1406" s="124">
        <v>0.63588264014261742</v>
      </c>
      <c r="V1406" s="124">
        <v>0.15314698234545174</v>
      </c>
      <c r="W1406" s="46">
        <v>1.8421252190002937</v>
      </c>
    </row>
    <row r="1407" spans="1:23" ht="19">
      <c r="A1407" s="91">
        <v>405</v>
      </c>
      <c r="B1407" s="124">
        <v>0.32815668486570027</v>
      </c>
      <c r="C1407" s="124">
        <v>0.45895323145055533</v>
      </c>
      <c r="D1407" s="124">
        <v>0.51755848113067304</v>
      </c>
      <c r="E1407" s="124">
        <v>0.76757610533204468</v>
      </c>
      <c r="F1407" s="124">
        <v>0.57137417240916077</v>
      </c>
      <c r="G1407" s="124">
        <v>0.6271962354358136</v>
      </c>
      <c r="H1407" s="124">
        <v>0.44059181410930726</v>
      </c>
      <c r="I1407" s="124">
        <v>0.73064814550221224</v>
      </c>
      <c r="J1407" s="124">
        <v>0.62540197974201983</v>
      </c>
      <c r="K1407" s="54">
        <v>0.31600536049371541</v>
      </c>
      <c r="M1407" s="47">
        <v>405</v>
      </c>
      <c r="N1407" s="124" cm="1">
        <f t="array" ref="N1407:W1407">(TRANSPOSE(MMULT(幕後結果!$AB$37:$AK$46, TRANSPOSE(N406:W406))))</f>
        <v>1.0180716945724471</v>
      </c>
      <c r="O1407" s="124">
        <v>1.5664406045966179</v>
      </c>
      <c r="P1407" s="124">
        <v>-0.19053629230836855</v>
      </c>
      <c r="Q1407" s="124">
        <v>-1.4986812137411676</v>
      </c>
      <c r="R1407" s="124">
        <v>-0.46474226305864774</v>
      </c>
      <c r="S1407" s="124">
        <v>0.24005696283455219</v>
      </c>
      <c r="T1407" s="124">
        <v>1.6146697035037454</v>
      </c>
      <c r="U1407" s="124">
        <v>-0.61174224546835365</v>
      </c>
      <c r="V1407" s="124">
        <v>1.7100165375053926</v>
      </c>
      <c r="W1407" s="46">
        <v>-1.7090777809482922</v>
      </c>
    </row>
    <row r="1408" spans="1:23" ht="19">
      <c r="A1408" s="91">
        <v>406</v>
      </c>
      <c r="B1408" s="124">
        <v>0.97663695649269067</v>
      </c>
      <c r="C1408" s="124">
        <v>7.1788529009208624E-2</v>
      </c>
      <c r="D1408" s="124">
        <v>0.22643189879630987</v>
      </c>
      <c r="E1408" s="124">
        <v>0.16662934882517622</v>
      </c>
      <c r="F1408" s="124">
        <v>0.37576449311959337</v>
      </c>
      <c r="G1408" s="124">
        <v>0.6509334030759395</v>
      </c>
      <c r="H1408" s="124">
        <v>0.74122613110251123</v>
      </c>
      <c r="I1408" s="124">
        <v>0.6069231736883447</v>
      </c>
      <c r="J1408" s="124">
        <v>0.44719173781048482</v>
      </c>
      <c r="K1408" s="54">
        <v>0.6249859627755745</v>
      </c>
      <c r="M1408" s="47">
        <v>406</v>
      </c>
      <c r="N1408" s="124" cm="1">
        <f t="array" ref="N1408:W1408">(TRANSPOSE(MMULT(幕後結果!$AB$37:$AK$46, TRANSPOSE(N407:W407))))</f>
        <v>-0.3779698623042248</v>
      </c>
      <c r="O1408" s="124">
        <v>0.79891747684886882</v>
      </c>
      <c r="P1408" s="124">
        <v>-0.52667084921733975</v>
      </c>
      <c r="Q1408" s="124">
        <v>-0.59224363208787267</v>
      </c>
      <c r="R1408" s="124">
        <v>-7.3367990600972044E-2</v>
      </c>
      <c r="S1408" s="124">
        <v>-0.15919138369463354</v>
      </c>
      <c r="T1408" s="124">
        <v>1.5487198311083239</v>
      </c>
      <c r="U1408" s="124">
        <v>-1.370606197214172E-3</v>
      </c>
      <c r="V1408" s="124">
        <v>-0.23205642062369453</v>
      </c>
      <c r="W1408" s="46">
        <v>0.71088362971771746</v>
      </c>
    </row>
    <row r="1409" spans="1:23" ht="19">
      <c r="A1409" s="91">
        <v>407</v>
      </c>
      <c r="B1409" s="124">
        <v>9.7118025668726959E-2</v>
      </c>
      <c r="C1409" s="124">
        <v>0.4308108728954323</v>
      </c>
      <c r="D1409" s="124">
        <v>0.93219931749880169</v>
      </c>
      <c r="E1409" s="124">
        <v>0.29250179907463725</v>
      </c>
      <c r="F1409" s="124">
        <v>0.73083793431841371</v>
      </c>
      <c r="G1409" s="124">
        <v>0.77679999174900072</v>
      </c>
      <c r="H1409" s="124">
        <v>0.27885452427932189</v>
      </c>
      <c r="I1409" s="124">
        <v>0.3564430174393225</v>
      </c>
      <c r="J1409" s="124">
        <v>0.85001215229161264</v>
      </c>
      <c r="K1409" s="54">
        <v>0.60885935906661093</v>
      </c>
      <c r="M1409" s="47">
        <v>407</v>
      </c>
      <c r="N1409" s="124" cm="1">
        <f t="array" ref="N1409:W1409">(TRANSPOSE(MMULT(幕後結果!$AB$37:$AK$46, TRANSPOSE(N408:W408))))</f>
        <v>1.2614267315811549</v>
      </c>
      <c r="O1409" s="124">
        <v>0.37617056900101065</v>
      </c>
      <c r="P1409" s="124">
        <v>-1.4313046918305483E-2</v>
      </c>
      <c r="Q1409" s="124">
        <v>-0.26222383532776328</v>
      </c>
      <c r="R1409" s="124">
        <v>0.61402621428213511</v>
      </c>
      <c r="S1409" s="124">
        <v>-1.0678735965513071</v>
      </c>
      <c r="T1409" s="124">
        <v>-0.73407530940276633</v>
      </c>
      <c r="U1409" s="124">
        <v>-2.1259115542271338</v>
      </c>
      <c r="V1409" s="124">
        <v>-0.76550560253470912</v>
      </c>
      <c r="W1409" s="46">
        <v>3.3393501030051564E-2</v>
      </c>
    </row>
    <row r="1410" spans="1:23" ht="19">
      <c r="A1410" s="91">
        <v>408</v>
      </c>
      <c r="B1410" s="124">
        <v>0.86009955871171817</v>
      </c>
      <c r="C1410" s="124">
        <v>0.58586674266181671</v>
      </c>
      <c r="D1410" s="124">
        <v>0.48189567927401722</v>
      </c>
      <c r="E1410" s="124">
        <v>0.86714830662128306</v>
      </c>
      <c r="F1410" s="124">
        <v>0.52617715146257904</v>
      </c>
      <c r="G1410" s="124">
        <v>0.56154091227605618</v>
      </c>
      <c r="H1410" s="124">
        <v>0.11966907475700284</v>
      </c>
      <c r="I1410" s="124">
        <v>0.64215308960254602</v>
      </c>
      <c r="J1410" s="124">
        <v>0.32453988648288767</v>
      </c>
      <c r="K1410" s="54">
        <v>3.2045075947285007E-2</v>
      </c>
      <c r="M1410" s="47">
        <v>408</v>
      </c>
      <c r="N1410" s="124" cm="1">
        <f t="array" ref="N1410:W1410">(TRANSPOSE(MMULT(幕後結果!$AB$37:$AK$46, TRANSPOSE(N409:W409))))</f>
        <v>-1.2400346206993917</v>
      </c>
      <c r="O1410" s="124">
        <v>1.2497253444325849</v>
      </c>
      <c r="P1410" s="124">
        <v>-1.0327276435585488</v>
      </c>
      <c r="Q1410" s="124">
        <v>-1.3754214438743084</v>
      </c>
      <c r="R1410" s="124">
        <v>-0.83003370971269264</v>
      </c>
      <c r="S1410" s="124">
        <v>0.20801902651271925</v>
      </c>
      <c r="T1410" s="124">
        <v>-0.71491925517549682</v>
      </c>
      <c r="U1410" s="124">
        <v>1.6594634003553326</v>
      </c>
      <c r="V1410" s="124">
        <v>-1.3464636274959436</v>
      </c>
      <c r="W1410" s="46">
        <v>2.3410584840658601</v>
      </c>
    </row>
    <row r="1411" spans="1:23" ht="19">
      <c r="A1411" s="91">
        <v>409</v>
      </c>
      <c r="B1411" s="124">
        <v>0.7333891365285341</v>
      </c>
      <c r="C1411" s="124">
        <v>0.53995554163341963</v>
      </c>
      <c r="D1411" s="124">
        <v>0.30436409811616705</v>
      </c>
      <c r="E1411" s="124">
        <v>0.31551422916561966</v>
      </c>
      <c r="F1411" s="124">
        <v>0.51881673174303411</v>
      </c>
      <c r="G1411" s="124">
        <v>0.94328923419291177</v>
      </c>
      <c r="H1411" s="124">
        <v>0.53824738058091359</v>
      </c>
      <c r="I1411" s="124">
        <v>0.80874507683150454</v>
      </c>
      <c r="J1411" s="124">
        <v>0.10489535901651337</v>
      </c>
      <c r="K1411" s="54">
        <v>0.33433057358926321</v>
      </c>
      <c r="M1411" s="47">
        <v>409</v>
      </c>
      <c r="N1411" s="124" cm="1">
        <f t="array" ref="N1411:W1411">(TRANSPOSE(MMULT(幕後結果!$AB$37:$AK$46, TRANSPOSE(N410:W410))))</f>
        <v>-0.48462660609506991</v>
      </c>
      <c r="O1411" s="124">
        <v>1.5293225222392473</v>
      </c>
      <c r="P1411" s="124">
        <v>9.8294160222696769E-2</v>
      </c>
      <c r="Q1411" s="124">
        <v>-0.22329783435743863</v>
      </c>
      <c r="R1411" s="124">
        <v>0.43977273168626485</v>
      </c>
      <c r="S1411" s="124">
        <v>1.3498009942211338</v>
      </c>
      <c r="T1411" s="124">
        <v>-0.10958654751944027</v>
      </c>
      <c r="U1411" s="124">
        <v>1.3866217883878784</v>
      </c>
      <c r="V1411" s="124">
        <v>-0.15516157104466194</v>
      </c>
      <c r="W1411" s="46">
        <v>1.8741516765954138</v>
      </c>
    </row>
    <row r="1412" spans="1:23" ht="19">
      <c r="A1412" s="91">
        <v>410</v>
      </c>
      <c r="B1412" s="124">
        <v>0.94516386828403642</v>
      </c>
      <c r="C1412" s="124">
        <v>3.7774809954396193E-3</v>
      </c>
      <c r="D1412" s="124">
        <v>0.9862190064197629</v>
      </c>
      <c r="E1412" s="124">
        <v>0.7633362607881955</v>
      </c>
      <c r="F1412" s="124">
        <v>6.8940080363109058E-3</v>
      </c>
      <c r="G1412" s="124">
        <v>0.69547518717766899</v>
      </c>
      <c r="H1412" s="124">
        <v>0.95516029970063787</v>
      </c>
      <c r="I1412" s="124">
        <v>0.61719594083760354</v>
      </c>
      <c r="J1412" s="124">
        <v>0.16272006038876219</v>
      </c>
      <c r="K1412" s="54">
        <v>0.22876964815393253</v>
      </c>
      <c r="M1412" s="47">
        <v>410</v>
      </c>
      <c r="N1412" s="124" cm="1">
        <f t="array" ref="N1412:W1412">(TRANSPOSE(MMULT(幕後結果!$AB$37:$AK$46, TRANSPOSE(N411:W411))))</f>
        <v>1.2180673836706444</v>
      </c>
      <c r="O1412" s="124">
        <v>-0.78419466045512953</v>
      </c>
      <c r="P1412" s="124">
        <v>1.37508773366728</v>
      </c>
      <c r="Q1412" s="124">
        <v>-0.65284884727500914</v>
      </c>
      <c r="R1412" s="124">
        <v>1.1572470010728768</v>
      </c>
      <c r="S1412" s="124">
        <v>-2.391216886157884</v>
      </c>
      <c r="T1412" s="124">
        <v>0.27767055579653621</v>
      </c>
      <c r="U1412" s="124">
        <v>-0.25785343657155874</v>
      </c>
      <c r="V1412" s="124">
        <v>0.24641503389960234</v>
      </c>
      <c r="W1412" s="46">
        <v>1.5015234878267603</v>
      </c>
    </row>
    <row r="1413" spans="1:23" ht="19">
      <c r="A1413" s="91">
        <v>411</v>
      </c>
      <c r="B1413" s="124">
        <v>0.67622853764187085</v>
      </c>
      <c r="C1413" s="124">
        <v>0.39887217429851907</v>
      </c>
      <c r="D1413" s="124">
        <v>0.9895889333241279</v>
      </c>
      <c r="E1413" s="124">
        <v>0.90423007053028392</v>
      </c>
      <c r="F1413" s="124">
        <v>0.8612358537052347</v>
      </c>
      <c r="G1413" s="124">
        <v>0.49477737258948751</v>
      </c>
      <c r="H1413" s="124">
        <v>0.87617277519941594</v>
      </c>
      <c r="I1413" s="124">
        <v>0.20529645504851501</v>
      </c>
      <c r="J1413" s="124">
        <v>0.6381044904753399</v>
      </c>
      <c r="K1413" s="54">
        <v>8.3750085023870602E-2</v>
      </c>
      <c r="M1413" s="47">
        <v>411</v>
      </c>
      <c r="N1413" s="124" cm="1">
        <f t="array" ref="N1413:W1413">(TRANSPOSE(MMULT(幕後結果!$AB$37:$AK$46, TRANSPOSE(N412:W412))))</f>
        <v>-1.1652910049640965</v>
      </c>
      <c r="O1413" s="124">
        <v>1.4732128906089599</v>
      </c>
      <c r="P1413" s="124">
        <v>-2.4562906222942271E-2</v>
      </c>
      <c r="Q1413" s="124">
        <v>0.48171124010364053</v>
      </c>
      <c r="R1413" s="124">
        <v>0.90019782604969301</v>
      </c>
      <c r="S1413" s="124">
        <v>-0.52880953028911148</v>
      </c>
      <c r="T1413" s="124">
        <v>0.25865914765383319</v>
      </c>
      <c r="U1413" s="124">
        <v>0.58647305338783484</v>
      </c>
      <c r="V1413" s="124">
        <v>-3.7962360989830746E-2</v>
      </c>
      <c r="W1413" s="46">
        <v>1.6031955247060199</v>
      </c>
    </row>
    <row r="1414" spans="1:23" ht="19">
      <c r="A1414" s="91">
        <v>412</v>
      </c>
      <c r="B1414" s="124">
        <v>0.73252455169603481</v>
      </c>
      <c r="C1414" s="124">
        <v>0.81931968396247812</v>
      </c>
      <c r="D1414" s="124">
        <v>0.73923768472076845</v>
      </c>
      <c r="E1414" s="124">
        <v>0.35433399518351538</v>
      </c>
      <c r="F1414" s="124">
        <v>0.14223260136232208</v>
      </c>
      <c r="G1414" s="124">
        <v>0.7845827836807493</v>
      </c>
      <c r="H1414" s="124">
        <v>0.91851360910868696</v>
      </c>
      <c r="I1414" s="124">
        <v>0.22224659017052173</v>
      </c>
      <c r="J1414" s="124">
        <v>0.54807936024048054</v>
      </c>
      <c r="K1414" s="54">
        <v>9.1170543012257355E-2</v>
      </c>
      <c r="M1414" s="47">
        <v>412</v>
      </c>
      <c r="N1414" s="124" cm="1">
        <f t="array" ref="N1414:W1414">(TRANSPOSE(MMULT(幕後結果!$AB$37:$AK$46, TRANSPOSE(N413:W413))))</f>
        <v>0.49783473001126649</v>
      </c>
      <c r="O1414" s="124">
        <v>-0.40062813834041144</v>
      </c>
      <c r="P1414" s="124">
        <v>0.54104889378684529</v>
      </c>
      <c r="Q1414" s="124">
        <v>-1.3684979318117496</v>
      </c>
      <c r="R1414" s="124">
        <v>0.11133304027874719</v>
      </c>
      <c r="S1414" s="124">
        <v>-1.3701267801434991</v>
      </c>
      <c r="T1414" s="124">
        <v>0.90228215632683773</v>
      </c>
      <c r="U1414" s="124">
        <v>-0.66090705482400858</v>
      </c>
      <c r="V1414" s="124">
        <v>-0.6435777587917153</v>
      </c>
      <c r="W1414" s="46">
        <v>1.1847751485340263</v>
      </c>
    </row>
    <row r="1415" spans="1:23" ht="19">
      <c r="A1415" s="91">
        <v>413</v>
      </c>
      <c r="B1415" s="124">
        <v>0.55575657237488318</v>
      </c>
      <c r="C1415" s="124">
        <v>0.29927949344755</v>
      </c>
      <c r="D1415" s="124">
        <v>0.30975835023820442</v>
      </c>
      <c r="E1415" s="124">
        <v>0.54075477344796563</v>
      </c>
      <c r="F1415" s="124">
        <v>0.90279163491736192</v>
      </c>
      <c r="G1415" s="124">
        <v>0.13572845147759138</v>
      </c>
      <c r="H1415" s="124">
        <v>5.3305138630224125E-2</v>
      </c>
      <c r="I1415" s="124">
        <v>8.1598368066917226E-2</v>
      </c>
      <c r="J1415" s="124">
        <v>0.12569784771540382</v>
      </c>
      <c r="K1415" s="54">
        <v>6.0868891549527904E-2</v>
      </c>
      <c r="M1415" s="47">
        <v>413</v>
      </c>
      <c r="N1415" s="124" cm="1">
        <f t="array" ref="N1415:W1415">(TRANSPOSE(MMULT(幕後結果!$AB$37:$AK$46, TRANSPOSE(N414:W414))))</f>
        <v>-1.122086687871696</v>
      </c>
      <c r="O1415" s="124">
        <v>0.55356118728764037</v>
      </c>
      <c r="P1415" s="124">
        <v>-0.20694637345270631</v>
      </c>
      <c r="Q1415" s="124">
        <v>-1.6819028219752046</v>
      </c>
      <c r="R1415" s="124">
        <v>-1.3773077982852149</v>
      </c>
      <c r="S1415" s="124">
        <v>-0.42837350238454747</v>
      </c>
      <c r="T1415" s="124">
        <v>0.44532901969396277</v>
      </c>
      <c r="U1415" s="124">
        <v>-1.4659453915818512</v>
      </c>
      <c r="V1415" s="124">
        <v>0.89191555128878908</v>
      </c>
      <c r="W1415" s="46">
        <v>-1.2964389067171869</v>
      </c>
    </row>
    <row r="1416" spans="1:23" ht="19">
      <c r="A1416" s="91">
        <v>414</v>
      </c>
      <c r="B1416" s="124">
        <v>0.16425408069270375</v>
      </c>
      <c r="C1416" s="124">
        <v>0.91369444625043128</v>
      </c>
      <c r="D1416" s="124">
        <v>0.25388285895938889</v>
      </c>
      <c r="E1416" s="124">
        <v>0.97475641812426628</v>
      </c>
      <c r="F1416" s="124">
        <v>1.7721274500359652E-3</v>
      </c>
      <c r="G1416" s="124">
        <v>0.20539118513194321</v>
      </c>
      <c r="H1416" s="124">
        <v>0.30117038187839196</v>
      </c>
      <c r="I1416" s="124">
        <v>0.32998689230184453</v>
      </c>
      <c r="J1416" s="124">
        <v>0.36375090801094312</v>
      </c>
      <c r="K1416" s="54">
        <v>0.82190855267021812</v>
      </c>
      <c r="M1416" s="47">
        <v>414</v>
      </c>
      <c r="N1416" s="124" cm="1">
        <f t="array" ref="N1416:W1416">(TRANSPOSE(MMULT(幕後結果!$AB$37:$AK$46, TRANSPOSE(N415:W415))))</f>
        <v>-1.3147912454546777</v>
      </c>
      <c r="O1416" s="124">
        <v>-0.37289243550788603</v>
      </c>
      <c r="P1416" s="124">
        <v>2.6836951879321447E-2</v>
      </c>
      <c r="Q1416" s="124">
        <v>-0.95762856592527412</v>
      </c>
      <c r="R1416" s="124">
        <v>0.55971269988046446</v>
      </c>
      <c r="S1416" s="124">
        <v>-0.33843561124432719</v>
      </c>
      <c r="T1416" s="124">
        <v>1.1850705028857309</v>
      </c>
      <c r="U1416" s="124">
        <v>-1.5399952992817507</v>
      </c>
      <c r="V1416" s="124">
        <v>-0.16044147851369744</v>
      </c>
      <c r="W1416" s="46">
        <v>-0.69803765679816143</v>
      </c>
    </row>
    <row r="1417" spans="1:23" ht="19">
      <c r="A1417" s="91">
        <v>415</v>
      </c>
      <c r="B1417" s="124">
        <v>0.96647732965822253</v>
      </c>
      <c r="C1417" s="124">
        <v>9.0035529968957029E-3</v>
      </c>
      <c r="D1417" s="124">
        <v>0.94054157488565804</v>
      </c>
      <c r="E1417" s="124">
        <v>0.97888153866171868</v>
      </c>
      <c r="F1417" s="124">
        <v>0.24442739008515169</v>
      </c>
      <c r="G1417" s="124">
        <v>0.70462148998228802</v>
      </c>
      <c r="H1417" s="124">
        <v>0.43182528402807629</v>
      </c>
      <c r="I1417" s="124">
        <v>0.19719209126648285</v>
      </c>
      <c r="J1417" s="124">
        <v>0.42916238448856103</v>
      </c>
      <c r="K1417" s="54">
        <v>0.24609592423670357</v>
      </c>
      <c r="M1417" s="47">
        <v>415</v>
      </c>
      <c r="N1417" s="124" cm="1">
        <f t="array" ref="N1417:W1417">(TRANSPOSE(MMULT(幕後結果!$AB$37:$AK$46, TRANSPOSE(N416:W416))))</f>
        <v>-0.11281956593347506</v>
      </c>
      <c r="O1417" s="124">
        <v>-1.0214579759332425</v>
      </c>
      <c r="P1417" s="124">
        <v>-0.14206085995771259</v>
      </c>
      <c r="Q1417" s="124">
        <v>-0.81392729928336383</v>
      </c>
      <c r="R1417" s="124">
        <v>-0.62966708541171779</v>
      </c>
      <c r="S1417" s="124">
        <v>-1.7303214633347848</v>
      </c>
      <c r="T1417" s="124">
        <v>-0.28897167883743363</v>
      </c>
      <c r="U1417" s="124">
        <v>-1.4902367563478582</v>
      </c>
      <c r="V1417" s="124">
        <v>0.19956158552091369</v>
      </c>
      <c r="W1417" s="46">
        <v>-0.66252470095657778</v>
      </c>
    </row>
    <row r="1418" spans="1:23" ht="19">
      <c r="A1418" s="91">
        <v>416</v>
      </c>
      <c r="B1418" s="124">
        <v>0.3179907804591855</v>
      </c>
      <c r="C1418" s="124">
        <v>0.43308051648484835</v>
      </c>
      <c r="D1418" s="124">
        <v>0.69783474917276878</v>
      </c>
      <c r="E1418" s="124">
        <v>0.46770899166191149</v>
      </c>
      <c r="F1418" s="124">
        <v>0.93744208811445873</v>
      </c>
      <c r="G1418" s="124">
        <v>4.6658222943505967E-2</v>
      </c>
      <c r="H1418" s="124">
        <v>0.47882012262745</v>
      </c>
      <c r="I1418" s="124">
        <v>0.45464688948603116</v>
      </c>
      <c r="J1418" s="124">
        <v>0.38562857118274851</v>
      </c>
      <c r="K1418" s="54">
        <v>0.59479172305304595</v>
      </c>
      <c r="M1418" s="47">
        <v>416</v>
      </c>
      <c r="N1418" s="124" cm="1">
        <f t="array" ref="N1418:W1418">(TRANSPOSE(MMULT(幕後結果!$AB$37:$AK$46, TRANSPOSE(N417:W417))))</f>
        <v>-1.89150301164028</v>
      </c>
      <c r="O1418" s="124">
        <v>-0.33603918959280787</v>
      </c>
      <c r="P1418" s="124">
        <v>-0.35185416890089594</v>
      </c>
      <c r="Q1418" s="124">
        <v>-1.0976166497776245</v>
      </c>
      <c r="R1418" s="124">
        <v>-0.52575811314859089</v>
      </c>
      <c r="S1418" s="124">
        <v>-1.7475203945256246</v>
      </c>
      <c r="T1418" s="124">
        <v>-0.29722459312548255</v>
      </c>
      <c r="U1418" s="124">
        <v>2.309107988648551E-2</v>
      </c>
      <c r="V1418" s="124">
        <v>-0.33533729694866177</v>
      </c>
      <c r="W1418" s="46">
        <v>-0.43023342257507857</v>
      </c>
    </row>
    <row r="1419" spans="1:23" ht="19">
      <c r="A1419" s="91">
        <v>417</v>
      </c>
      <c r="B1419" s="124">
        <v>0.40046529148052712</v>
      </c>
      <c r="C1419" s="124">
        <v>0.91309450245112456</v>
      </c>
      <c r="D1419" s="124">
        <v>0.70580640961178509</v>
      </c>
      <c r="E1419" s="124">
        <v>0.32285822852538937</v>
      </c>
      <c r="F1419" s="124">
        <v>0.93699842954773804</v>
      </c>
      <c r="G1419" s="124">
        <v>4.1061479815497348E-2</v>
      </c>
      <c r="H1419" s="124">
        <v>0.87558334813747773</v>
      </c>
      <c r="I1419" s="124">
        <v>0.26839134750055793</v>
      </c>
      <c r="J1419" s="124">
        <v>0.11618366705481553</v>
      </c>
      <c r="K1419" s="54">
        <v>0.96536772417275407</v>
      </c>
      <c r="M1419" s="47">
        <v>417</v>
      </c>
      <c r="N1419" s="124" cm="1">
        <f t="array" ref="N1419:W1419">(TRANSPOSE(MMULT(幕後結果!$AB$37:$AK$46, TRANSPOSE(N418:W418))))</f>
        <v>-1.7369637632301225</v>
      </c>
      <c r="O1419" s="124">
        <v>1.3683447301625136</v>
      </c>
      <c r="P1419" s="124">
        <v>-0.64766041518590312</v>
      </c>
      <c r="Q1419" s="124">
        <v>1.0656632915950565E-2</v>
      </c>
      <c r="R1419" s="124">
        <v>-0.49929392962085439</v>
      </c>
      <c r="S1419" s="124">
        <v>-1.3241928876460867</v>
      </c>
      <c r="T1419" s="124">
        <v>-0.60014380753125551</v>
      </c>
      <c r="U1419" s="124">
        <v>-0.84577139996001183</v>
      </c>
      <c r="V1419" s="124">
        <v>0.62880905879050197</v>
      </c>
      <c r="W1419" s="46">
        <v>-0.7738080248391308</v>
      </c>
    </row>
    <row r="1420" spans="1:23" ht="19">
      <c r="A1420" s="91">
        <v>418</v>
      </c>
      <c r="B1420" s="124">
        <v>0.20570932309358603</v>
      </c>
      <c r="C1420" s="124">
        <v>0.8427447628689444</v>
      </c>
      <c r="D1420" s="124">
        <v>0.25099187175404603</v>
      </c>
      <c r="E1420" s="124">
        <v>0.14834618074475769</v>
      </c>
      <c r="F1420" s="124">
        <v>0.80271524769178004</v>
      </c>
      <c r="G1420" s="124">
        <v>0.23568004057630754</v>
      </c>
      <c r="H1420" s="124">
        <v>0.15489198623620126</v>
      </c>
      <c r="I1420" s="124">
        <v>0.92244480850968724</v>
      </c>
      <c r="J1420" s="124">
        <v>4.2800168334931055E-3</v>
      </c>
      <c r="K1420" s="54">
        <v>0.68228053372357089</v>
      </c>
      <c r="M1420" s="47">
        <v>418</v>
      </c>
      <c r="N1420" s="124" cm="1">
        <f t="array" ref="N1420:W1420">(TRANSPOSE(MMULT(幕後結果!$AB$37:$AK$46, TRANSPOSE(N419:W419))))</f>
        <v>0.18733404078145899</v>
      </c>
      <c r="O1420" s="124">
        <v>-0.50206418716810808</v>
      </c>
      <c r="P1420" s="124">
        <v>-0.12894678651072003</v>
      </c>
      <c r="Q1420" s="124">
        <v>0.12535163503370411</v>
      </c>
      <c r="R1420" s="124">
        <v>0.74646990847359984</v>
      </c>
      <c r="S1420" s="124">
        <v>0.48723300342734205</v>
      </c>
      <c r="T1420" s="124">
        <v>0.29843958520839808</v>
      </c>
      <c r="U1420" s="124">
        <v>-1.6659040782417101</v>
      </c>
      <c r="V1420" s="124">
        <v>1.3267477564723298</v>
      </c>
      <c r="W1420" s="46">
        <v>-0.50922263669176715</v>
      </c>
    </row>
    <row r="1421" spans="1:23" ht="19">
      <c r="A1421" s="91">
        <v>419</v>
      </c>
      <c r="B1421" s="124">
        <v>0.32477368265808693</v>
      </c>
      <c r="C1421" s="124">
        <v>1.4091077828226384E-2</v>
      </c>
      <c r="D1421" s="124">
        <v>0.38797527679834953</v>
      </c>
      <c r="E1421" s="124">
        <v>0.94253217523291632</v>
      </c>
      <c r="F1421" s="124">
        <v>0.45072798679977133</v>
      </c>
      <c r="G1421" s="124">
        <v>0.51800484576572425</v>
      </c>
      <c r="H1421" s="124">
        <v>0.9189460024559597</v>
      </c>
      <c r="I1421" s="124">
        <v>0.20419944911619403</v>
      </c>
      <c r="J1421" s="124">
        <v>0.87639990515018873</v>
      </c>
      <c r="K1421" s="54">
        <v>0.90114282497838594</v>
      </c>
      <c r="M1421" s="47">
        <v>419</v>
      </c>
      <c r="N1421" s="124" cm="1">
        <f t="array" ref="N1421:W1421">(TRANSPOSE(MMULT(幕後結果!$AB$37:$AK$46, TRANSPOSE(N420:W420))))</f>
        <v>1.5744813756822171</v>
      </c>
      <c r="O1421" s="124">
        <v>-1.5022716812090321E-2</v>
      </c>
      <c r="P1421" s="124">
        <v>-0.21557211582053584</v>
      </c>
      <c r="Q1421" s="124">
        <v>-0.9151103989348659</v>
      </c>
      <c r="R1421" s="124">
        <v>6.8279789418719511E-2</v>
      </c>
      <c r="S1421" s="124">
        <v>0.67920783921386829</v>
      </c>
      <c r="T1421" s="124">
        <v>0.64925009872343264</v>
      </c>
      <c r="U1421" s="124">
        <v>0.12914049916809303</v>
      </c>
      <c r="V1421" s="124">
        <v>-0.11871855195984626</v>
      </c>
      <c r="W1421" s="46">
        <v>1.9303162005519745</v>
      </c>
    </row>
    <row r="1422" spans="1:23" ht="19">
      <c r="A1422" s="91">
        <v>420</v>
      </c>
      <c r="B1422" s="124">
        <v>0.50333355802811797</v>
      </c>
      <c r="C1422" s="124">
        <v>0.7701199645520278</v>
      </c>
      <c r="D1422" s="124">
        <v>0.3857773174282193</v>
      </c>
      <c r="E1422" s="124">
        <v>0.90797125035764847</v>
      </c>
      <c r="F1422" s="124">
        <v>0.92673989153397263</v>
      </c>
      <c r="G1422" s="124">
        <v>0.38228226558013789</v>
      </c>
      <c r="H1422" s="124">
        <v>0.52092601156548057</v>
      </c>
      <c r="I1422" s="124">
        <v>0.43987694611966699</v>
      </c>
      <c r="J1422" s="124">
        <v>0.29956845804724286</v>
      </c>
      <c r="K1422" s="54">
        <v>0.76957223253098772</v>
      </c>
      <c r="M1422" s="47">
        <v>420</v>
      </c>
      <c r="N1422" s="124" cm="1">
        <f t="array" ref="N1422:W1422">(TRANSPOSE(MMULT(幕後結果!$AB$37:$AK$46, TRANSPOSE(N421:W421))))</f>
        <v>-0.66867336479156314</v>
      </c>
      <c r="O1422" s="124">
        <v>0.78001553882800179</v>
      </c>
      <c r="P1422" s="124">
        <v>0.18318073443999422</v>
      </c>
      <c r="Q1422" s="124">
        <v>3.2271278931682593E-2</v>
      </c>
      <c r="R1422" s="124">
        <v>-0.29182909044122995</v>
      </c>
      <c r="S1422" s="124">
        <v>-0.43896498288657831</v>
      </c>
      <c r="T1422" s="124">
        <v>0.83630770486491912</v>
      </c>
      <c r="U1422" s="124">
        <v>-0.17252468105416388</v>
      </c>
      <c r="V1422" s="124">
        <v>-9.5346955710918974E-2</v>
      </c>
      <c r="W1422" s="46">
        <v>8.8098219123899923E-4</v>
      </c>
    </row>
    <row r="1423" spans="1:23" ht="19">
      <c r="A1423" s="91">
        <v>421</v>
      </c>
      <c r="B1423" s="124">
        <v>0.34344183889152013</v>
      </c>
      <c r="C1423" s="124">
        <v>0.3864800821763541</v>
      </c>
      <c r="D1423" s="124">
        <v>0.11374171103242259</v>
      </c>
      <c r="E1423" s="124">
        <v>0.66599948754416216</v>
      </c>
      <c r="F1423" s="124">
        <v>0.88254173018150373</v>
      </c>
      <c r="G1423" s="124">
        <v>5.4431750857401262E-2</v>
      </c>
      <c r="H1423" s="124">
        <v>0.21984781726969183</v>
      </c>
      <c r="I1423" s="124">
        <v>0.72923009706604169</v>
      </c>
      <c r="J1423" s="124">
        <v>0.39239764299001179</v>
      </c>
      <c r="K1423" s="54">
        <v>0.50727983798535248</v>
      </c>
      <c r="M1423" s="47">
        <v>421</v>
      </c>
      <c r="N1423" s="124" cm="1">
        <f t="array" ref="N1423:W1423">(TRANSPOSE(MMULT(幕後結果!$AB$37:$AK$46, TRANSPOSE(N422:W422))))</f>
        <v>-0.37392255252917395</v>
      </c>
      <c r="O1423" s="124">
        <v>-1.4830770295585347</v>
      </c>
      <c r="P1423" s="124">
        <v>-0.47859083954629666</v>
      </c>
      <c r="Q1423" s="124">
        <v>-1.2336713263526629</v>
      </c>
      <c r="R1423" s="124">
        <v>0.54135060956610914</v>
      </c>
      <c r="S1423" s="124">
        <v>0.62260885569167279</v>
      </c>
      <c r="T1423" s="124">
        <v>-1.9088607391912831</v>
      </c>
      <c r="U1423" s="124">
        <v>-0.10666923308213139</v>
      </c>
      <c r="V1423" s="124">
        <v>0.4105229911574646</v>
      </c>
      <c r="W1423" s="46">
        <v>0.9389379143209573</v>
      </c>
    </row>
    <row r="1424" spans="1:23" ht="19">
      <c r="A1424" s="91">
        <v>422</v>
      </c>
      <c r="B1424" s="124">
        <v>0.49933286092068707</v>
      </c>
      <c r="C1424" s="124">
        <v>0.28112881674828705</v>
      </c>
      <c r="D1424" s="124">
        <v>0.51261533290065731</v>
      </c>
      <c r="E1424" s="124">
        <v>9.5024463503863732E-2</v>
      </c>
      <c r="F1424" s="124">
        <v>0.88680416507186255</v>
      </c>
      <c r="G1424" s="124">
        <v>0.88667905124556712</v>
      </c>
      <c r="H1424" s="124">
        <v>0.9436722260005701</v>
      </c>
      <c r="I1424" s="124">
        <v>0.88282873166965037</v>
      </c>
      <c r="J1424" s="124">
        <v>0.40992546767756322</v>
      </c>
      <c r="K1424" s="54">
        <v>0.46323579466376352</v>
      </c>
      <c r="M1424" s="47">
        <v>422</v>
      </c>
      <c r="N1424" s="124" cm="1">
        <f t="array" ref="N1424:W1424">(TRANSPOSE(MMULT(幕後結果!$AB$37:$AK$46, TRANSPOSE(N423:W423))))</f>
        <v>-1.328867317460166</v>
      </c>
      <c r="O1424" s="124">
        <v>0.21427955764056067</v>
      </c>
      <c r="P1424" s="124">
        <v>0.4163138518322167</v>
      </c>
      <c r="Q1424" s="124">
        <v>-0.18060808730561967</v>
      </c>
      <c r="R1424" s="124">
        <v>1.3723973999801031</v>
      </c>
      <c r="S1424" s="124">
        <v>-1.6234190991656634</v>
      </c>
      <c r="T1424" s="124">
        <v>-0.31386921833577192</v>
      </c>
      <c r="U1424" s="124">
        <v>1.2799613998741401</v>
      </c>
      <c r="V1424" s="124">
        <v>-0.21789732847719001</v>
      </c>
      <c r="W1424" s="46">
        <v>1.6186994185253236</v>
      </c>
    </row>
    <row r="1425" spans="1:23" ht="19">
      <c r="A1425" s="91">
        <v>423</v>
      </c>
      <c r="B1425" s="124">
        <v>0.46953270047242701</v>
      </c>
      <c r="C1425" s="124">
        <v>3.8411083159694215E-2</v>
      </c>
      <c r="D1425" s="124">
        <v>0.62505658483227444</v>
      </c>
      <c r="E1425" s="124">
        <v>0.64165120295989775</v>
      </c>
      <c r="F1425" s="124">
        <v>1.7806810706843867E-2</v>
      </c>
      <c r="G1425" s="124">
        <v>0.2329695903978577</v>
      </c>
      <c r="H1425" s="124">
        <v>0.11322543388700002</v>
      </c>
      <c r="I1425" s="124">
        <v>0.61113972703864228</v>
      </c>
      <c r="J1425" s="124">
        <v>3.7424731856151805E-2</v>
      </c>
      <c r="K1425" s="54">
        <v>0.61728157662656757</v>
      </c>
      <c r="M1425" s="47">
        <v>423</v>
      </c>
      <c r="N1425" s="124" cm="1">
        <f t="array" ref="N1425:W1425">(TRANSPOSE(MMULT(幕後結果!$AB$37:$AK$46, TRANSPOSE(N424:W424))))</f>
        <v>-0.91185728953790124</v>
      </c>
      <c r="O1425" s="124">
        <v>-0.6302400547013649</v>
      </c>
      <c r="P1425" s="124">
        <v>-0.75898857007766685</v>
      </c>
      <c r="Q1425" s="124">
        <v>-1.4382628030193854</v>
      </c>
      <c r="R1425" s="124">
        <v>-2.4000654420930272</v>
      </c>
      <c r="S1425" s="124">
        <v>-9.3202184687946055E-3</v>
      </c>
      <c r="T1425" s="124">
        <v>-0.23396665547029716</v>
      </c>
      <c r="U1425" s="124">
        <v>-1.8103106806767009</v>
      </c>
      <c r="V1425" s="124">
        <v>-1.4190711123571678</v>
      </c>
      <c r="W1425" s="46">
        <v>-1.3914915432859716</v>
      </c>
    </row>
    <row r="1426" spans="1:23" ht="19">
      <c r="A1426" s="91">
        <v>424</v>
      </c>
      <c r="B1426" s="124">
        <v>0.99148638522085153</v>
      </c>
      <c r="C1426" s="124">
        <v>0.25107280809618282</v>
      </c>
      <c r="D1426" s="124">
        <v>0.77404422259893368</v>
      </c>
      <c r="E1426" s="124">
        <v>0.69656584889357864</v>
      </c>
      <c r="F1426" s="124">
        <v>0.84486046785534263</v>
      </c>
      <c r="G1426" s="124">
        <v>0.6083946954113022</v>
      </c>
      <c r="H1426" s="124">
        <v>0.94663541309667987</v>
      </c>
      <c r="I1426" s="124">
        <v>2.0396364661917632E-2</v>
      </c>
      <c r="J1426" s="124">
        <v>0.26492521326158491</v>
      </c>
      <c r="K1426" s="54">
        <v>0.5560115817619391</v>
      </c>
      <c r="M1426" s="47">
        <v>424</v>
      </c>
      <c r="N1426" s="124" cm="1">
        <f t="array" ref="N1426:W1426">(TRANSPOSE(MMULT(幕後結果!$AB$37:$AK$46, TRANSPOSE(N425:W425))))</f>
        <v>-1.00555759681487</v>
      </c>
      <c r="O1426" s="124">
        <v>-1.0703453962429841</v>
      </c>
      <c r="P1426" s="124">
        <v>7.5836561370723143E-2</v>
      </c>
      <c r="Q1426" s="124">
        <v>-0.30743189887030209</v>
      </c>
      <c r="R1426" s="124">
        <v>-0.69125412975723499</v>
      </c>
      <c r="S1426" s="124">
        <v>0.99622193777689494</v>
      </c>
      <c r="T1426" s="124">
        <v>-1.2359372884796631</v>
      </c>
      <c r="U1426" s="124">
        <v>-0.35355799907961671</v>
      </c>
      <c r="V1426" s="124">
        <v>1.7569340796936308</v>
      </c>
      <c r="W1426" s="46">
        <v>-1.7875421608291187</v>
      </c>
    </row>
    <row r="1427" spans="1:23" ht="19">
      <c r="A1427" s="91">
        <v>425</v>
      </c>
      <c r="B1427" s="124">
        <v>0.193094370837817</v>
      </c>
      <c r="C1427" s="124">
        <v>0.79694047201130935</v>
      </c>
      <c r="D1427" s="124">
        <v>0.24078150851815017</v>
      </c>
      <c r="E1427" s="124">
        <v>0.88831328206805482</v>
      </c>
      <c r="F1427" s="124">
        <v>0.92646861681331627</v>
      </c>
      <c r="G1427" s="124">
        <v>7.654189205973827E-2</v>
      </c>
      <c r="H1427" s="124">
        <v>2.5278276974253444E-2</v>
      </c>
      <c r="I1427" s="124">
        <v>0.70336517703396151</v>
      </c>
      <c r="J1427" s="124">
        <v>0.9433591860176378</v>
      </c>
      <c r="K1427" s="54">
        <v>0.99098082609935134</v>
      </c>
      <c r="M1427" s="47">
        <v>425</v>
      </c>
      <c r="N1427" s="124" cm="1">
        <f t="array" ref="N1427:W1427">(TRANSPOSE(MMULT(幕後結果!$AB$37:$AK$46, TRANSPOSE(N426:W426))))</f>
        <v>0.14748838773265779</v>
      </c>
      <c r="O1427" s="124">
        <v>1.8147685946371683</v>
      </c>
      <c r="P1427" s="124">
        <v>1.6044099949932336</v>
      </c>
      <c r="Q1427" s="124">
        <v>0.64466838567940754</v>
      </c>
      <c r="R1427" s="124">
        <v>2.073731892822829</v>
      </c>
      <c r="S1427" s="124">
        <v>0.20468718549758047</v>
      </c>
      <c r="T1427" s="124">
        <v>1.1165659892117179</v>
      </c>
      <c r="U1427" s="124">
        <v>0.66717306489120265</v>
      </c>
      <c r="V1427" s="124">
        <v>-1.3780552349744823</v>
      </c>
      <c r="W1427" s="46">
        <v>0.87930170702727062</v>
      </c>
    </row>
    <row r="1428" spans="1:23" ht="19">
      <c r="A1428" s="91">
        <v>426</v>
      </c>
      <c r="B1428" s="124">
        <v>0.41649695396356301</v>
      </c>
      <c r="C1428" s="124">
        <v>0.85790379043579179</v>
      </c>
      <c r="D1428" s="124">
        <v>0.51667390087231224</v>
      </c>
      <c r="E1428" s="124">
        <v>0.4352568335765501</v>
      </c>
      <c r="F1428" s="124">
        <v>0.69011285099587383</v>
      </c>
      <c r="G1428" s="124">
        <v>0.34261559910823802</v>
      </c>
      <c r="H1428" s="124">
        <v>0.3029456755011688</v>
      </c>
      <c r="I1428" s="124">
        <v>0.70214578391662719</v>
      </c>
      <c r="J1428" s="124">
        <v>0.11184372184926494</v>
      </c>
      <c r="K1428" s="54">
        <v>0.94481790652596431</v>
      </c>
      <c r="M1428" s="47">
        <v>426</v>
      </c>
      <c r="N1428" s="124" cm="1">
        <f t="array" ref="N1428:W1428">(TRANSPOSE(MMULT(幕後結果!$AB$37:$AK$46, TRANSPOSE(N427:W427))))</f>
        <v>-0.56800719523056342</v>
      </c>
      <c r="O1428" s="124">
        <v>1.5219688251491177</v>
      </c>
      <c r="P1428" s="124">
        <v>0.46658206693839333</v>
      </c>
      <c r="Q1428" s="124">
        <v>-0.10377364543141221</v>
      </c>
      <c r="R1428" s="124">
        <v>9.9350983836678147E-2</v>
      </c>
      <c r="S1428" s="124">
        <v>0.9007682356136012</v>
      </c>
      <c r="T1428" s="124">
        <v>-6.9426322202646024E-2</v>
      </c>
      <c r="U1428" s="124">
        <v>0.14894448061106247</v>
      </c>
      <c r="V1428" s="124">
        <v>0.9379299191981959</v>
      </c>
      <c r="W1428" s="46">
        <v>-0.47218298898343292</v>
      </c>
    </row>
    <row r="1429" spans="1:23" ht="19">
      <c r="A1429" s="91">
        <v>427</v>
      </c>
      <c r="B1429" s="124">
        <v>0.50736371644951972</v>
      </c>
      <c r="C1429" s="124">
        <v>0.58036935664972766</v>
      </c>
      <c r="D1429" s="124">
        <v>0.35871491481840789</v>
      </c>
      <c r="E1429" s="124">
        <v>9.2132403679840769E-2</v>
      </c>
      <c r="F1429" s="124">
        <v>0.24923950067665879</v>
      </c>
      <c r="G1429" s="124">
        <v>3.0876232877825149E-2</v>
      </c>
      <c r="H1429" s="124">
        <v>0.59858022544697032</v>
      </c>
      <c r="I1429" s="124">
        <v>5.4483471675866424E-2</v>
      </c>
      <c r="J1429" s="124">
        <v>0.1785389918475504</v>
      </c>
      <c r="K1429" s="54">
        <v>2.7720310824415506E-2</v>
      </c>
      <c r="M1429" s="47">
        <v>427</v>
      </c>
      <c r="N1429" s="124" cm="1">
        <f t="array" ref="N1429:W1429">(TRANSPOSE(MMULT(幕後結果!$AB$37:$AK$46, TRANSPOSE(N428:W428))))</f>
        <v>-1.4785552596894727</v>
      </c>
      <c r="O1429" s="124">
        <v>-0.36712718832938807</v>
      </c>
      <c r="P1429" s="124">
        <v>-0.78813430899271031</v>
      </c>
      <c r="Q1429" s="124">
        <v>-0.57536758606763627</v>
      </c>
      <c r="R1429" s="124">
        <v>-0.96978119260077067</v>
      </c>
      <c r="S1429" s="124">
        <v>-0.93859627838140003</v>
      </c>
      <c r="T1429" s="124">
        <v>-0.19935045670414275</v>
      </c>
      <c r="U1429" s="124">
        <v>0.2260793478310692</v>
      </c>
      <c r="V1429" s="124">
        <v>-0.76875604924183383</v>
      </c>
      <c r="W1429" s="46">
        <v>0.59399271345160376</v>
      </c>
    </row>
    <row r="1430" spans="1:23" ht="19">
      <c r="A1430" s="91">
        <v>428</v>
      </c>
      <c r="B1430" s="124">
        <v>0.8732532711569021</v>
      </c>
      <c r="C1430" s="124">
        <v>0.52501810827952133</v>
      </c>
      <c r="D1430" s="124">
        <v>0.51943602694900504</v>
      </c>
      <c r="E1430" s="124">
        <v>0.5173261741060331</v>
      </c>
      <c r="F1430" s="124">
        <v>7.7175213497545858E-2</v>
      </c>
      <c r="G1430" s="124">
        <v>0.79659163062305249</v>
      </c>
      <c r="H1430" s="124">
        <v>5.8132705428155518E-2</v>
      </c>
      <c r="I1430" s="124">
        <v>0.47634389174774272</v>
      </c>
      <c r="J1430" s="124">
        <v>0.57125774588545708</v>
      </c>
      <c r="K1430" s="54">
        <v>0.5460621456603556</v>
      </c>
      <c r="M1430" s="47">
        <v>428</v>
      </c>
      <c r="N1430" s="124" cm="1">
        <f t="array" ref="N1430:W1430">(TRANSPOSE(MMULT(幕後結果!$AB$37:$AK$46, TRANSPOSE(N429:W429))))</f>
        <v>-1.6235307548013915</v>
      </c>
      <c r="O1430" s="124">
        <v>1.1444174784177767</v>
      </c>
      <c r="P1430" s="124">
        <v>1.5882818199976991</v>
      </c>
      <c r="Q1430" s="124">
        <v>0.66840240418234753</v>
      </c>
      <c r="R1430" s="124">
        <v>-1.7782792271627563</v>
      </c>
      <c r="S1430" s="124">
        <v>-1.0995839681395307</v>
      </c>
      <c r="T1430" s="124">
        <v>1.2935499630509228</v>
      </c>
      <c r="U1430" s="124">
        <v>4.9066721561931557E-2</v>
      </c>
      <c r="V1430" s="124">
        <v>-1.4717613550041571</v>
      </c>
      <c r="W1430" s="46">
        <v>-0.15195913772599787</v>
      </c>
    </row>
    <row r="1431" spans="1:23" ht="19">
      <c r="A1431" s="91">
        <v>429</v>
      </c>
      <c r="B1431" s="124">
        <v>6.3925177984681669E-2</v>
      </c>
      <c r="C1431" s="124">
        <v>0.18317473055042899</v>
      </c>
      <c r="D1431" s="124">
        <v>0.20156719781831756</v>
      </c>
      <c r="E1431" s="124">
        <v>0.88625484323364856</v>
      </c>
      <c r="F1431" s="124">
        <v>0.72093821072693132</v>
      </c>
      <c r="G1431" s="124">
        <v>0.16951090590250573</v>
      </c>
      <c r="H1431" s="124">
        <v>0.3319382252677896</v>
      </c>
      <c r="I1431" s="124">
        <v>0.45273295226381949</v>
      </c>
      <c r="J1431" s="124">
        <v>0.27857489048320994</v>
      </c>
      <c r="K1431" s="54">
        <v>0.43043050723837939</v>
      </c>
      <c r="M1431" s="47">
        <v>429</v>
      </c>
      <c r="N1431" s="124" cm="1">
        <f t="array" ref="N1431:W1431">(TRANSPOSE(MMULT(幕後結果!$AB$37:$AK$46, TRANSPOSE(N430:W430))))</f>
        <v>0.18818863223018514</v>
      </c>
      <c r="O1431" s="124">
        <v>0.27856149625604748</v>
      </c>
      <c r="P1431" s="124">
        <v>0.19899570621622675</v>
      </c>
      <c r="Q1431" s="124">
        <v>0.28209050565279009</v>
      </c>
      <c r="R1431" s="124">
        <v>0.30513037604776228</v>
      </c>
      <c r="S1431" s="124">
        <v>3.9702195783033772E-2</v>
      </c>
      <c r="T1431" s="124">
        <v>0.40647790512460147</v>
      </c>
      <c r="U1431" s="124">
        <v>-0.12592432992555477</v>
      </c>
      <c r="V1431" s="124">
        <v>-0.78484942099622801</v>
      </c>
      <c r="W1431" s="46">
        <v>9.3272429510072974E-2</v>
      </c>
    </row>
    <row r="1432" spans="1:23" ht="19">
      <c r="A1432" s="91">
        <v>430</v>
      </c>
      <c r="B1432" s="124">
        <v>0.61054963295038656</v>
      </c>
      <c r="C1432" s="124">
        <v>0.70022345121800011</v>
      </c>
      <c r="D1432" s="124">
        <v>0.68182580655491787</v>
      </c>
      <c r="E1432" s="124">
        <v>0.68323558259132278</v>
      </c>
      <c r="F1432" s="124">
        <v>3.3857544065769574E-2</v>
      </c>
      <c r="G1432" s="124">
        <v>0.54097844972757048</v>
      </c>
      <c r="H1432" s="124">
        <v>0.72058409283618841</v>
      </c>
      <c r="I1432" s="124">
        <v>0.54567621021564028</v>
      </c>
      <c r="J1432" s="124">
        <v>0.72729605577362588</v>
      </c>
      <c r="K1432" s="54">
        <v>0.35530549777313647</v>
      </c>
      <c r="M1432" s="47">
        <v>430</v>
      </c>
      <c r="N1432" s="124" cm="1">
        <f t="array" ref="N1432:W1432">(TRANSPOSE(MMULT(幕後結果!$AB$37:$AK$46, TRANSPOSE(N431:W431))))</f>
        <v>-0.69549226795576446</v>
      </c>
      <c r="O1432" s="124">
        <v>1.7009605993191048</v>
      </c>
      <c r="P1432" s="124">
        <v>0.36430768231842658</v>
      </c>
      <c r="Q1432" s="124">
        <v>0.7192574001436054</v>
      </c>
      <c r="R1432" s="124">
        <v>-0.10351280451544387</v>
      </c>
      <c r="S1432" s="124">
        <v>2.7691116528604547</v>
      </c>
      <c r="T1432" s="124">
        <v>-0.40155178377945761</v>
      </c>
      <c r="U1432" s="124">
        <v>0.4639291186978462</v>
      </c>
      <c r="V1432" s="124">
        <v>1.4053173555166669</v>
      </c>
      <c r="W1432" s="46">
        <v>1.0491669422884522</v>
      </c>
    </row>
    <row r="1433" spans="1:23" ht="19">
      <c r="A1433" s="91">
        <v>431</v>
      </c>
      <c r="B1433" s="124">
        <v>0.65702257416294585</v>
      </c>
      <c r="C1433" s="124">
        <v>0.55285246399100862</v>
      </c>
      <c r="D1433" s="124">
        <v>0.67847523556264955</v>
      </c>
      <c r="E1433" s="124">
        <v>0.69131989997120424</v>
      </c>
      <c r="F1433" s="124">
        <v>0.21552525694944835</v>
      </c>
      <c r="G1433" s="124">
        <v>0.87246045742759359</v>
      </c>
      <c r="H1433" s="124">
        <v>0.42493156711002378</v>
      </c>
      <c r="I1433" s="124">
        <v>0.92238835598901958</v>
      </c>
      <c r="J1433" s="124">
        <v>0.4664175308685401</v>
      </c>
      <c r="K1433" s="54">
        <v>0.14156604008000007</v>
      </c>
      <c r="M1433" s="47">
        <v>431</v>
      </c>
      <c r="N1433" s="124" cm="1">
        <f t="array" ref="N1433:W1433">(TRANSPOSE(MMULT(幕後結果!$AB$37:$AK$46, TRANSPOSE(N432:W432))))</f>
        <v>-0.6396972994290806</v>
      </c>
      <c r="O1433" s="124">
        <v>-0.4865476420749455</v>
      </c>
      <c r="P1433" s="124">
        <v>0.60190646968205685</v>
      </c>
      <c r="Q1433" s="124">
        <v>1.0521067977940215</v>
      </c>
      <c r="R1433" s="124">
        <v>2.1336600235659104</v>
      </c>
      <c r="S1433" s="124">
        <v>-7.6845629869648324E-2</v>
      </c>
      <c r="T1433" s="124">
        <v>0.36694297417880695</v>
      </c>
      <c r="U1433" s="124">
        <v>1.0957277219429171</v>
      </c>
      <c r="V1433" s="124">
        <v>-1.7377019813091321</v>
      </c>
      <c r="W1433" s="46">
        <v>2.7348021933088851</v>
      </c>
    </row>
    <row r="1434" spans="1:23" ht="19">
      <c r="A1434" s="91">
        <v>432</v>
      </c>
      <c r="B1434" s="124">
        <v>0.94450805541629723</v>
      </c>
      <c r="C1434" s="124">
        <v>0.40149788325538727</v>
      </c>
      <c r="D1434" s="124">
        <v>0.39361601198917073</v>
      </c>
      <c r="E1434" s="124">
        <v>0.54833341253861412</v>
      </c>
      <c r="F1434" s="124">
        <v>0.32179708509743477</v>
      </c>
      <c r="G1434" s="124">
        <v>0.76551806167347758</v>
      </c>
      <c r="H1434" s="124">
        <v>0.32553526137575495</v>
      </c>
      <c r="I1434" s="124">
        <v>0.66689924093965947</v>
      </c>
      <c r="J1434" s="124">
        <v>0.69465177606245931</v>
      </c>
      <c r="K1434" s="54">
        <v>3.9251360508473665E-2</v>
      </c>
      <c r="M1434" s="47">
        <v>432</v>
      </c>
      <c r="N1434" s="124" cm="1">
        <f t="array" ref="N1434:W1434">(TRANSPOSE(MMULT(幕後結果!$AB$37:$AK$46, TRANSPOSE(N433:W433))))</f>
        <v>4.9768322022294594E-3</v>
      </c>
      <c r="O1434" s="124">
        <v>0.94637722038039063</v>
      </c>
      <c r="P1434" s="124">
        <v>0.88294257337752469</v>
      </c>
      <c r="Q1434" s="124">
        <v>-4.3472987779746841E-2</v>
      </c>
      <c r="R1434" s="124">
        <v>1.219835078900837</v>
      </c>
      <c r="S1434" s="124">
        <v>0.12828727191297312</v>
      </c>
      <c r="T1434" s="124">
        <v>-0.9806412546834129</v>
      </c>
      <c r="U1434" s="124">
        <v>0.14313258812757723</v>
      </c>
      <c r="V1434" s="124">
        <v>0.4273984394382952</v>
      </c>
      <c r="W1434" s="46">
        <v>0.29090063344197981</v>
      </c>
    </row>
    <row r="1435" spans="1:23" ht="19">
      <c r="A1435" s="91">
        <v>433</v>
      </c>
      <c r="B1435" s="124">
        <v>0.83927227956378947</v>
      </c>
      <c r="C1435" s="124">
        <v>2.1256056410570157E-2</v>
      </c>
      <c r="D1435" s="124">
        <v>0.4324958677966646</v>
      </c>
      <c r="E1435" s="124">
        <v>0.94333974501722584</v>
      </c>
      <c r="F1435" s="124">
        <v>0.11076933949901568</v>
      </c>
      <c r="G1435" s="124">
        <v>0.64239486766053711</v>
      </c>
      <c r="H1435" s="124">
        <v>0.91281166127708557</v>
      </c>
      <c r="I1435" s="124">
        <v>0.84992896545922858</v>
      </c>
      <c r="J1435" s="124">
        <v>0.56400076621791184</v>
      </c>
      <c r="K1435" s="54">
        <v>0.75838700454761687</v>
      </c>
      <c r="M1435" s="47">
        <v>433</v>
      </c>
      <c r="N1435" s="124" cm="1">
        <f t="array" ref="N1435:W1435">(TRANSPOSE(MMULT(幕後結果!$AB$37:$AK$46, TRANSPOSE(N434:W434))))</f>
        <v>0.63920643114210107</v>
      </c>
      <c r="O1435" s="124">
        <v>-0.72625526006578467</v>
      </c>
      <c r="P1435" s="124">
        <v>-1.6031098271862747</v>
      </c>
      <c r="Q1435" s="124">
        <v>-1.1448820740892485</v>
      </c>
      <c r="R1435" s="124">
        <v>-0.35966835569419048</v>
      </c>
      <c r="S1435" s="124">
        <v>-0.11157378577900062</v>
      </c>
      <c r="T1435" s="124">
        <v>1.283823303373991</v>
      </c>
      <c r="U1435" s="124">
        <v>-1.4178049833632027</v>
      </c>
      <c r="V1435" s="124">
        <v>-1.0072001165165547</v>
      </c>
      <c r="W1435" s="46">
        <v>4.0270757912137634E-2</v>
      </c>
    </row>
    <row r="1436" spans="1:23" ht="19">
      <c r="A1436" s="91">
        <v>434</v>
      </c>
      <c r="B1436" s="124">
        <v>0.35283824599649471</v>
      </c>
      <c r="C1436" s="124">
        <v>0.49825435837854815</v>
      </c>
      <c r="D1436" s="124">
        <v>0.15504944891595529</v>
      </c>
      <c r="E1436" s="124">
        <v>0.65270311737965514</v>
      </c>
      <c r="F1436" s="124">
        <v>0.38589443965728365</v>
      </c>
      <c r="G1436" s="124">
        <v>0.62751121024625034</v>
      </c>
      <c r="H1436" s="124">
        <v>0.70395287701305609</v>
      </c>
      <c r="I1436" s="124">
        <v>0.26292615170220035</v>
      </c>
      <c r="J1436" s="124">
        <v>0.99239443087913015</v>
      </c>
      <c r="K1436" s="54">
        <v>0.78140917415602451</v>
      </c>
      <c r="M1436" s="47">
        <v>434</v>
      </c>
      <c r="N1436" s="124" cm="1">
        <f t="array" ref="N1436:W1436">(TRANSPOSE(MMULT(幕後結果!$AB$37:$AK$46, TRANSPOSE(N435:W435))))</f>
        <v>0.94142125820286215</v>
      </c>
      <c r="O1436" s="124">
        <v>1.0935149675441844</v>
      </c>
      <c r="P1436" s="124">
        <v>-0.13442995775088362</v>
      </c>
      <c r="Q1436" s="124">
        <v>1.1381136188757901</v>
      </c>
      <c r="R1436" s="124">
        <v>0.60362786918877687</v>
      </c>
      <c r="S1436" s="124">
        <v>1.4858547695547446</v>
      </c>
      <c r="T1436" s="124">
        <v>-6.4154697315185805E-2</v>
      </c>
      <c r="U1436" s="124">
        <v>1.5510140969185082</v>
      </c>
      <c r="V1436" s="124">
        <v>0.12681083111162555</v>
      </c>
      <c r="W1436" s="46">
        <v>2.1183643831149137</v>
      </c>
    </row>
    <row r="1437" spans="1:23" ht="19">
      <c r="A1437" s="91">
        <v>435</v>
      </c>
      <c r="B1437" s="124">
        <v>0.5668582174502268</v>
      </c>
      <c r="C1437" s="124">
        <v>5.1107849812483508E-2</v>
      </c>
      <c r="D1437" s="124">
        <v>0.60196575980505074</v>
      </c>
      <c r="E1437" s="124">
        <v>0.41024284859390381</v>
      </c>
      <c r="F1437" s="124">
        <v>0.68074342173980051</v>
      </c>
      <c r="G1437" s="124">
        <v>0.46922131864812089</v>
      </c>
      <c r="H1437" s="124">
        <v>0.18289046635862904</v>
      </c>
      <c r="I1437" s="124">
        <v>1.9905194127823433E-2</v>
      </c>
      <c r="J1437" s="124">
        <v>0.3836486272049584</v>
      </c>
      <c r="K1437" s="54">
        <v>0.22910511294740621</v>
      </c>
      <c r="M1437" s="47">
        <v>435</v>
      </c>
      <c r="N1437" s="124" cm="1">
        <f t="array" ref="N1437:W1437">(TRANSPOSE(MMULT(幕後結果!$AB$37:$AK$46, TRANSPOSE(N436:W436))))</f>
        <v>-2.0723111506892593</v>
      </c>
      <c r="O1437" s="124">
        <v>0.11430541313674919</v>
      </c>
      <c r="P1437" s="124">
        <v>-1.1549695046115724</v>
      </c>
      <c r="Q1437" s="124">
        <v>-0.44625388195051485</v>
      </c>
      <c r="R1437" s="124">
        <v>0.89596017628385849</v>
      </c>
      <c r="S1437" s="124">
        <v>-0.62993498554765948</v>
      </c>
      <c r="T1437" s="124">
        <v>1.7539024078365806</v>
      </c>
      <c r="U1437" s="124">
        <v>0.165585472365672</v>
      </c>
      <c r="V1437" s="124">
        <v>-0.50372169040183368</v>
      </c>
      <c r="W1437" s="46">
        <v>-8.1908434974301794E-2</v>
      </c>
    </row>
    <row r="1438" spans="1:23" ht="19">
      <c r="A1438" s="91">
        <v>436</v>
      </c>
      <c r="B1438" s="124">
        <v>0.42241328466863237</v>
      </c>
      <c r="C1438" s="124">
        <v>0.82247674185075015</v>
      </c>
      <c r="D1438" s="124">
        <v>0.10293077577187226</v>
      </c>
      <c r="E1438" s="124">
        <v>0.69200289936096238</v>
      </c>
      <c r="F1438" s="124">
        <v>8.479361377223138E-2</v>
      </c>
      <c r="G1438" s="124">
        <v>0.65591820625256525</v>
      </c>
      <c r="H1438" s="124">
        <v>0.34602681309706407</v>
      </c>
      <c r="I1438" s="124">
        <v>0.1753158318446546</v>
      </c>
      <c r="J1438" s="124">
        <v>0.28193674042521555</v>
      </c>
      <c r="K1438" s="54">
        <v>0.13382815662401426</v>
      </c>
      <c r="M1438" s="47">
        <v>436</v>
      </c>
      <c r="N1438" s="124" cm="1">
        <f t="array" ref="N1438:W1438">(TRANSPOSE(MMULT(幕後結果!$AB$37:$AK$46, TRANSPOSE(N437:W437))))</f>
        <v>0.33589779422157318</v>
      </c>
      <c r="O1438" s="124">
        <v>-1.0533400018707151</v>
      </c>
      <c r="P1438" s="124">
        <v>-0.85250030859013071</v>
      </c>
      <c r="Q1438" s="124">
        <v>-1.4068830326111854</v>
      </c>
      <c r="R1438" s="124">
        <v>-1.7395710834446416</v>
      </c>
      <c r="S1438" s="124">
        <v>0.23316441657925219</v>
      </c>
      <c r="T1438" s="124">
        <v>-0.89589432240098399</v>
      </c>
      <c r="U1438" s="124">
        <v>0.45749291820128679</v>
      </c>
      <c r="V1438" s="124">
        <v>-1.3752951031883303</v>
      </c>
      <c r="W1438" s="46">
        <v>5.7352043423677335E-2</v>
      </c>
    </row>
    <row r="1439" spans="1:23" ht="19">
      <c r="A1439" s="91">
        <v>437</v>
      </c>
      <c r="B1439" s="124">
        <v>0.21591912842088612</v>
      </c>
      <c r="C1439" s="124">
        <v>5.3609083182780015E-2</v>
      </c>
      <c r="D1439" s="124">
        <v>0.53437068818079814</v>
      </c>
      <c r="E1439" s="124">
        <v>0.90689940302301797</v>
      </c>
      <c r="F1439" s="124">
        <v>0.57987415501491979</v>
      </c>
      <c r="G1439" s="124">
        <v>0.57544306838017545</v>
      </c>
      <c r="H1439" s="124">
        <v>0.86601019401773827</v>
      </c>
      <c r="I1439" s="124">
        <v>0.66496072953281105</v>
      </c>
      <c r="J1439" s="124">
        <v>0.98493747910013885</v>
      </c>
      <c r="K1439" s="54">
        <v>0.41596760689185142</v>
      </c>
      <c r="M1439" s="47">
        <v>437</v>
      </c>
      <c r="N1439" s="124" cm="1">
        <f t="array" ref="N1439:W1439">(TRANSPOSE(MMULT(幕後結果!$AB$37:$AK$46, TRANSPOSE(N438:W438))))</f>
        <v>-1.3525811599245652</v>
      </c>
      <c r="O1439" s="124">
        <v>-0.98630234006638218</v>
      </c>
      <c r="P1439" s="124">
        <v>-1.8417601060391826</v>
      </c>
      <c r="Q1439" s="124">
        <v>-0.85760777922760667</v>
      </c>
      <c r="R1439" s="124">
        <v>-1.4123051161981359</v>
      </c>
      <c r="S1439" s="124">
        <v>-2.0920450235440367</v>
      </c>
      <c r="T1439" s="124">
        <v>-0.51470402359718803</v>
      </c>
      <c r="U1439" s="124">
        <v>-0.88693659513179934</v>
      </c>
      <c r="V1439" s="124">
        <v>-1.1159783036431985</v>
      </c>
      <c r="W1439" s="46">
        <v>-0.67643680633995551</v>
      </c>
    </row>
    <row r="1440" spans="1:23" ht="19">
      <c r="A1440" s="91">
        <v>438</v>
      </c>
      <c r="B1440" s="124">
        <v>0.44336634677261033</v>
      </c>
      <c r="C1440" s="124">
        <v>9.9928422015444829E-2</v>
      </c>
      <c r="D1440" s="124">
        <v>0.9475340085968833</v>
      </c>
      <c r="E1440" s="124">
        <v>0.29094238410758533</v>
      </c>
      <c r="F1440" s="124">
        <v>0.62334212095178909</v>
      </c>
      <c r="G1440" s="124">
        <v>0.9703323741668739</v>
      </c>
      <c r="H1440" s="124">
        <v>0.41861987899457742</v>
      </c>
      <c r="I1440" s="124">
        <v>0.90785097396956727</v>
      </c>
      <c r="J1440" s="124">
        <v>0.10924978553970122</v>
      </c>
      <c r="K1440" s="54">
        <v>0.31405623045542419</v>
      </c>
      <c r="M1440" s="47">
        <v>438</v>
      </c>
      <c r="N1440" s="124" cm="1">
        <f t="array" ref="N1440:W1440">(TRANSPOSE(MMULT(幕後結果!$AB$37:$AK$46, TRANSPOSE(N439:W439))))</f>
        <v>-1.9983504976498141</v>
      </c>
      <c r="O1440" s="124">
        <v>-1.1252014414914986</v>
      </c>
      <c r="P1440" s="124">
        <v>-1.3467561297313622</v>
      </c>
      <c r="Q1440" s="124">
        <v>-0.93172002710511181</v>
      </c>
      <c r="R1440" s="124">
        <v>-1.5006114870004976</v>
      </c>
      <c r="S1440" s="124">
        <v>-0.2732188687892842</v>
      </c>
      <c r="T1440" s="124">
        <v>-0.43175041513525936</v>
      </c>
      <c r="U1440" s="124">
        <v>-2.5362879119571842</v>
      </c>
      <c r="V1440" s="124">
        <v>-9.86321668609772E-2</v>
      </c>
      <c r="W1440" s="46">
        <v>-1.0971770712745328</v>
      </c>
    </row>
    <row r="1441" spans="1:23" ht="19">
      <c r="A1441" s="91">
        <v>439</v>
      </c>
      <c r="B1441" s="124">
        <v>0.11065129905801019</v>
      </c>
      <c r="C1441" s="124">
        <v>0.16785599950606511</v>
      </c>
      <c r="D1441" s="124">
        <v>0.94636058108282062</v>
      </c>
      <c r="E1441" s="124">
        <v>0.6130844050344284</v>
      </c>
      <c r="F1441" s="124">
        <v>0.13987766060286067</v>
      </c>
      <c r="G1441" s="124">
        <v>0.54034429994102351</v>
      </c>
      <c r="H1441" s="124">
        <v>8.4684583055482987E-2</v>
      </c>
      <c r="I1441" s="124">
        <v>0.64896473395416998</v>
      </c>
      <c r="J1441" s="124">
        <v>0.95402634994118563</v>
      </c>
      <c r="K1441" s="54">
        <v>0.21777787451976094</v>
      </c>
      <c r="M1441" s="47">
        <v>439</v>
      </c>
      <c r="N1441" s="124" cm="1">
        <f t="array" ref="N1441:W1441">(TRANSPOSE(MMULT(幕後結果!$AB$37:$AK$46, TRANSPOSE(N440:W440))))</f>
        <v>-0.1181033814058759</v>
      </c>
      <c r="O1441" s="124">
        <v>0.67500146786764426</v>
      </c>
      <c r="P1441" s="124">
        <v>0.34113941358280842</v>
      </c>
      <c r="Q1441" s="124">
        <v>0.86647076716121751</v>
      </c>
      <c r="R1441" s="124">
        <v>-0.41485059756255327</v>
      </c>
      <c r="S1441" s="124">
        <v>0.40882364434384477</v>
      </c>
      <c r="T1441" s="124">
        <v>-0.83336523528041828</v>
      </c>
      <c r="U1441" s="124">
        <v>0.89110280995531188</v>
      </c>
      <c r="V1441" s="124">
        <v>-0.84990380015754452</v>
      </c>
      <c r="W1441" s="46">
        <v>1.1588531200033949</v>
      </c>
    </row>
    <row r="1442" spans="1:23" ht="19">
      <c r="A1442" s="91">
        <v>440</v>
      </c>
      <c r="B1442" s="124">
        <v>0.80287861814689854</v>
      </c>
      <c r="C1442" s="124">
        <v>0.58281967540987756</v>
      </c>
      <c r="D1442" s="124">
        <v>0.21835014619778104</v>
      </c>
      <c r="E1442" s="124">
        <v>0.20570278078977933</v>
      </c>
      <c r="F1442" s="124">
        <v>0.33807610431952173</v>
      </c>
      <c r="G1442" s="124">
        <v>0.77893168179215899</v>
      </c>
      <c r="H1442" s="124">
        <v>0.4904011277942395</v>
      </c>
      <c r="I1442" s="124">
        <v>0.33881015281790017</v>
      </c>
      <c r="J1442" s="124">
        <v>0.69987461811250684</v>
      </c>
      <c r="K1442" s="54">
        <v>0.81648281460649352</v>
      </c>
      <c r="M1442" s="47">
        <v>440</v>
      </c>
      <c r="N1442" s="124" cm="1">
        <f t="array" ref="N1442:W1442">(TRANSPOSE(MMULT(幕後結果!$AB$37:$AK$46, TRANSPOSE(N441:W441))))</f>
        <v>1.2566566366042051</v>
      </c>
      <c r="O1442" s="124">
        <v>-0.44293015812165171</v>
      </c>
      <c r="P1442" s="124">
        <v>0.21934136267437918</v>
      </c>
      <c r="Q1442" s="124">
        <v>-0.25494813200908439</v>
      </c>
      <c r="R1442" s="124">
        <v>1.6457233391329074</v>
      </c>
      <c r="S1442" s="124">
        <v>-0.41537021791938589</v>
      </c>
      <c r="T1442" s="124">
        <v>0.66938104053510561</v>
      </c>
      <c r="U1442" s="124">
        <v>1.4553723582135705</v>
      </c>
      <c r="V1442" s="124">
        <v>-1.1547466392404102</v>
      </c>
      <c r="W1442" s="46">
        <v>1.519559282725188</v>
      </c>
    </row>
    <row r="1443" spans="1:23" ht="19">
      <c r="A1443" s="91">
        <v>441</v>
      </c>
      <c r="B1443" s="124">
        <v>0.16287461294881078</v>
      </c>
      <c r="C1443" s="124">
        <v>0.72657154975318328</v>
      </c>
      <c r="D1443" s="124">
        <v>2.9278534685853952E-2</v>
      </c>
      <c r="E1443" s="124">
        <v>0.57842163381954315</v>
      </c>
      <c r="F1443" s="124">
        <v>0.11664609920736391</v>
      </c>
      <c r="G1443" s="124">
        <v>0.59255085008152775</v>
      </c>
      <c r="H1443" s="124">
        <v>0.15580206778655703</v>
      </c>
      <c r="I1443" s="124">
        <v>0.66171109859835986</v>
      </c>
      <c r="J1443" s="124">
        <v>0.60977593690655296</v>
      </c>
      <c r="K1443" s="54">
        <v>0.77918808909475579</v>
      </c>
      <c r="M1443" s="47">
        <v>441</v>
      </c>
      <c r="N1443" s="124" cm="1">
        <f t="array" ref="N1443:W1443">(TRANSPOSE(MMULT(幕後結果!$AB$37:$AK$46, TRANSPOSE(N442:W442))))</f>
        <v>0.73924408009634679</v>
      </c>
      <c r="O1443" s="124">
        <v>-5.2985148104877353E-2</v>
      </c>
      <c r="P1443" s="124">
        <v>0.11340317195488139</v>
      </c>
      <c r="Q1443" s="124">
        <v>-0.27316531247300563</v>
      </c>
      <c r="R1443" s="124">
        <v>7.5462512241821766E-3</v>
      </c>
      <c r="S1443" s="124">
        <v>-0.72150983602663632</v>
      </c>
      <c r="T1443" s="124">
        <v>0.9889743985550592</v>
      </c>
      <c r="U1443" s="124">
        <v>-0.61563221049002637</v>
      </c>
      <c r="V1443" s="124">
        <v>1.8270840225159881</v>
      </c>
      <c r="W1443" s="46">
        <v>-1.0464511913369718</v>
      </c>
    </row>
    <row r="1444" spans="1:23" ht="19">
      <c r="A1444" s="91">
        <v>442</v>
      </c>
      <c r="B1444" s="124">
        <v>9.2912464968770259E-2</v>
      </c>
      <c r="C1444" s="124">
        <v>0.2419648686660254</v>
      </c>
      <c r="D1444" s="124">
        <v>0.91716425570429982</v>
      </c>
      <c r="E1444" s="124">
        <v>0.68089570535642063</v>
      </c>
      <c r="F1444" s="124">
        <v>0.60902414552015438</v>
      </c>
      <c r="G1444" s="124">
        <v>0.14426146279380392</v>
      </c>
      <c r="H1444" s="124">
        <v>0.72924391926597765</v>
      </c>
      <c r="I1444" s="124">
        <v>0.65604027378482277</v>
      </c>
      <c r="J1444" s="124">
        <v>0.400547901857355</v>
      </c>
      <c r="K1444" s="54">
        <v>0.54257056380800184</v>
      </c>
      <c r="M1444" s="47">
        <v>442</v>
      </c>
      <c r="N1444" s="124" cm="1">
        <f t="array" ref="N1444:W1444">(TRANSPOSE(MMULT(幕後結果!$AB$37:$AK$46, TRANSPOSE(N443:W443))))</f>
        <v>-0.68364328907986416</v>
      </c>
      <c r="O1444" s="124">
        <v>-1.896952894377069</v>
      </c>
      <c r="P1444" s="124">
        <v>-0.22175743797787384</v>
      </c>
      <c r="Q1444" s="124">
        <v>0.21883848653556015</v>
      </c>
      <c r="R1444" s="124">
        <v>0.70461677075610796</v>
      </c>
      <c r="S1444" s="124">
        <v>3.7803392045993034E-4</v>
      </c>
      <c r="T1444" s="124">
        <v>0.13236493380480474</v>
      </c>
      <c r="U1444" s="124">
        <v>-0.94396483231221362</v>
      </c>
      <c r="V1444" s="124">
        <v>1.1092364563849273</v>
      </c>
      <c r="W1444" s="46">
        <v>-1.9824236496438707</v>
      </c>
    </row>
    <row r="1445" spans="1:23" ht="19">
      <c r="A1445" s="91">
        <v>443</v>
      </c>
      <c r="B1445" s="124">
        <v>1.5669622139670825E-2</v>
      </c>
      <c r="C1445" s="124">
        <v>0.17940768970013643</v>
      </c>
      <c r="D1445" s="124">
        <v>0.75836990629949352</v>
      </c>
      <c r="E1445" s="124">
        <v>0.32548215665979696</v>
      </c>
      <c r="F1445" s="124">
        <v>0.10688201482334447</v>
      </c>
      <c r="G1445" s="124">
        <v>0.15318545740335865</v>
      </c>
      <c r="H1445" s="124">
        <v>0.62066296611877991</v>
      </c>
      <c r="I1445" s="124">
        <v>0.77907493523609128</v>
      </c>
      <c r="J1445" s="124">
        <v>0.35600777919391247</v>
      </c>
      <c r="K1445" s="54">
        <v>0.94232817566181293</v>
      </c>
      <c r="M1445" s="47">
        <v>443</v>
      </c>
      <c r="N1445" s="124" cm="1">
        <f t="array" ref="N1445:W1445">(TRANSPOSE(MMULT(幕後結果!$AB$37:$AK$46, TRANSPOSE(N444:W444))))</f>
        <v>0.81024078012541223</v>
      </c>
      <c r="O1445" s="124">
        <v>-0.19794405903032128</v>
      </c>
      <c r="P1445" s="124">
        <v>-1.1984803631919709</v>
      </c>
      <c r="Q1445" s="124">
        <v>-1.4499929860260501</v>
      </c>
      <c r="R1445" s="124">
        <v>-0.48078736632079405</v>
      </c>
      <c r="S1445" s="124">
        <v>-1.2450041711643312</v>
      </c>
      <c r="T1445" s="124">
        <v>0.82404036696449778</v>
      </c>
      <c r="U1445" s="124">
        <v>-1.9969479436382165</v>
      </c>
      <c r="V1445" s="124">
        <v>1.4792263834458306</v>
      </c>
      <c r="W1445" s="46">
        <v>-1.4432772731495689</v>
      </c>
    </row>
    <row r="1446" spans="1:23" ht="19">
      <c r="A1446" s="91">
        <v>444</v>
      </c>
      <c r="B1446" s="124">
        <v>0.35896623058810562</v>
      </c>
      <c r="C1446" s="124">
        <v>6.2666758492963659E-2</v>
      </c>
      <c r="D1446" s="124">
        <v>0.67664988551876393</v>
      </c>
      <c r="E1446" s="124">
        <v>0.14897262890544227</v>
      </c>
      <c r="F1446" s="124">
        <v>0.61482527775904794</v>
      </c>
      <c r="G1446" s="124">
        <v>0.95499977942683834</v>
      </c>
      <c r="H1446" s="124">
        <v>0.30616553778663658</v>
      </c>
      <c r="I1446" s="124">
        <v>0.3323926155153436</v>
      </c>
      <c r="J1446" s="124">
        <v>0.34431635536098093</v>
      </c>
      <c r="K1446" s="54">
        <v>0.38020862781804143</v>
      </c>
      <c r="M1446" s="47">
        <v>444</v>
      </c>
      <c r="N1446" s="124" cm="1">
        <f t="array" ref="N1446:W1446">(TRANSPOSE(MMULT(幕後結果!$AB$37:$AK$46, TRANSPOSE(N445:W445))))</f>
        <v>-0.72131827983590302</v>
      </c>
      <c r="O1446" s="124">
        <v>0.75415927142701888</v>
      </c>
      <c r="P1446" s="124">
        <v>-0.12690626218712253</v>
      </c>
      <c r="Q1446" s="124">
        <v>-1.1745132656387523E-2</v>
      </c>
      <c r="R1446" s="124">
        <v>0.62276108188583779</v>
      </c>
      <c r="S1446" s="124">
        <v>-0.42730147061341633</v>
      </c>
      <c r="T1446" s="124">
        <v>7.547116545573164E-2</v>
      </c>
      <c r="U1446" s="124">
        <v>0.72275435834083734</v>
      </c>
      <c r="V1446" s="124">
        <v>-0.43153751566709436</v>
      </c>
      <c r="W1446" s="46">
        <v>1.9772205063602624</v>
      </c>
    </row>
    <row r="1447" spans="1:23" ht="19">
      <c r="A1447" s="91">
        <v>445</v>
      </c>
      <c r="B1447" s="124">
        <v>0.77899844728751777</v>
      </c>
      <c r="C1447" s="124">
        <v>0.34258828844976152</v>
      </c>
      <c r="D1447" s="124">
        <v>5.1188894250487671E-2</v>
      </c>
      <c r="E1447" s="124">
        <v>0.63382887813527078</v>
      </c>
      <c r="F1447" s="124">
        <v>0.38103087911605193</v>
      </c>
      <c r="G1447" s="124">
        <v>0.31448597416951984</v>
      </c>
      <c r="H1447" s="124">
        <v>0.86993980646702451</v>
      </c>
      <c r="I1447" s="124">
        <v>0.24651716924029077</v>
      </c>
      <c r="J1447" s="124">
        <v>6.9633036397957371E-2</v>
      </c>
      <c r="K1447" s="54">
        <v>0.86196338518610705</v>
      </c>
      <c r="M1447" s="47">
        <v>445</v>
      </c>
      <c r="N1447" s="124" cm="1">
        <f t="array" ref="N1447:W1447">(TRANSPOSE(MMULT(幕後結果!$AB$37:$AK$46, TRANSPOSE(N446:W446))))</f>
        <v>-2.3237639966669583</v>
      </c>
      <c r="O1447" s="124">
        <v>-0.71421708802304473</v>
      </c>
      <c r="P1447" s="124">
        <v>0.23826729284820569</v>
      </c>
      <c r="Q1447" s="124">
        <v>-0.45353976708452415</v>
      </c>
      <c r="R1447" s="124">
        <v>0.97115268073073102</v>
      </c>
      <c r="S1447" s="124">
        <v>-1.5167359284248998</v>
      </c>
      <c r="T1447" s="124">
        <v>-2.0188789128303468</v>
      </c>
      <c r="U1447" s="124">
        <v>-1.150556129102013</v>
      </c>
      <c r="V1447" s="124">
        <v>0.11111233046699553</v>
      </c>
      <c r="W1447" s="46">
        <v>-1.5321505089454639</v>
      </c>
    </row>
    <row r="1448" spans="1:23" ht="19">
      <c r="A1448" s="91">
        <v>446</v>
      </c>
      <c r="B1448" s="124">
        <v>0.81456534753048038</v>
      </c>
      <c r="C1448" s="124">
        <v>0.69016102569070048</v>
      </c>
      <c r="D1448" s="124">
        <v>0.99518521122369186</v>
      </c>
      <c r="E1448" s="124">
        <v>4.9460845245232976E-2</v>
      </c>
      <c r="F1448" s="124">
        <v>0.62064920538336543</v>
      </c>
      <c r="G1448" s="124">
        <v>0.26498754756322329</v>
      </c>
      <c r="H1448" s="124">
        <v>0.48898049548172562</v>
      </c>
      <c r="I1448" s="124">
        <v>0.84318247294858883</v>
      </c>
      <c r="J1448" s="124">
        <v>0.93286629021730416</v>
      </c>
      <c r="K1448" s="54">
        <v>0.44659282613343354</v>
      </c>
      <c r="M1448" s="47">
        <v>446</v>
      </c>
      <c r="N1448" s="124" cm="1">
        <f t="array" ref="N1448:W1448">(TRANSPOSE(MMULT(幕後結果!$AB$37:$AK$46, TRANSPOSE(N447:W447))))</f>
        <v>1.3282202106077787</v>
      </c>
      <c r="O1448" s="124">
        <v>-0.18340943391985984</v>
      </c>
      <c r="P1448" s="124">
        <v>0.55960578142097595</v>
      </c>
      <c r="Q1448" s="124">
        <v>-0.43144592897351086</v>
      </c>
      <c r="R1448" s="124">
        <v>1.0169226794069346</v>
      </c>
      <c r="S1448" s="124">
        <v>7.2830200210172891E-2</v>
      </c>
      <c r="T1448" s="124">
        <v>-0.20076677235567783</v>
      </c>
      <c r="U1448" s="124">
        <v>1.4217176848240156</v>
      </c>
      <c r="V1448" s="124">
        <v>0.88957297323347551</v>
      </c>
      <c r="W1448" s="46">
        <v>1.3972009962108489</v>
      </c>
    </row>
    <row r="1449" spans="1:23" ht="19">
      <c r="A1449" s="91">
        <v>447</v>
      </c>
      <c r="B1449" s="124">
        <v>0.54258621271918273</v>
      </c>
      <c r="C1449" s="124">
        <v>0.73079211431094926</v>
      </c>
      <c r="D1449" s="124">
        <v>0.37965661697028374</v>
      </c>
      <c r="E1449" s="124">
        <v>0.34600759505066248</v>
      </c>
      <c r="F1449" s="124">
        <v>0.36605088853216072</v>
      </c>
      <c r="G1449" s="124">
        <v>0.1341017473560937</v>
      </c>
      <c r="H1449" s="124">
        <v>0.33347721906564831</v>
      </c>
      <c r="I1449" s="124">
        <v>0.11360533045542542</v>
      </c>
      <c r="J1449" s="124">
        <v>0.52956918888307203</v>
      </c>
      <c r="K1449" s="54">
        <v>0.54512187045545413</v>
      </c>
      <c r="M1449" s="47">
        <v>447</v>
      </c>
      <c r="N1449" s="124" cm="1">
        <f t="array" ref="N1449:W1449">(TRANSPOSE(MMULT(幕後結果!$AB$37:$AK$46, TRANSPOSE(N448:W448))))</f>
        <v>-0.51830799949396</v>
      </c>
      <c r="O1449" s="124">
        <v>0.56199648926513113</v>
      </c>
      <c r="P1449" s="124">
        <v>-1.3066659199979305</v>
      </c>
      <c r="Q1449" s="124">
        <v>-0.13895614777204618</v>
      </c>
      <c r="R1449" s="124">
        <v>0.799418202319781</v>
      </c>
      <c r="S1449" s="124">
        <v>1.1984623797398088</v>
      </c>
      <c r="T1449" s="124">
        <v>-0.92630282464248115</v>
      </c>
      <c r="U1449" s="124">
        <v>0.90911791433912459</v>
      </c>
      <c r="V1449" s="124">
        <v>0.48883816202803548</v>
      </c>
      <c r="W1449" s="46">
        <v>0.60999596004827772</v>
      </c>
    </row>
    <row r="1450" spans="1:23" ht="19">
      <c r="A1450" s="91">
        <v>448</v>
      </c>
      <c r="B1450" s="124">
        <v>0.13249204027072548</v>
      </c>
      <c r="C1450" s="124">
        <v>0.32619201366143646</v>
      </c>
      <c r="D1450" s="124">
        <v>0.34469539896496726</v>
      </c>
      <c r="E1450" s="124">
        <v>0.27835774242535583</v>
      </c>
      <c r="F1450" s="124">
        <v>7.6953040673521045E-2</v>
      </c>
      <c r="G1450" s="124">
        <v>0.82760875684291668</v>
      </c>
      <c r="H1450" s="124">
        <v>0.5794343206914534</v>
      </c>
      <c r="I1450" s="124">
        <v>0.6193004005810161</v>
      </c>
      <c r="J1450" s="124">
        <v>0.27705817905701924</v>
      </c>
      <c r="K1450" s="54">
        <v>0.67879255276680173</v>
      </c>
      <c r="M1450" s="47">
        <v>448</v>
      </c>
      <c r="N1450" s="124" cm="1">
        <f t="array" ref="N1450:W1450">(TRANSPOSE(MMULT(幕後結果!$AB$37:$AK$46, TRANSPOSE(N449:W449))))</f>
        <v>1.2174758073115168</v>
      </c>
      <c r="O1450" s="124">
        <v>-5.216512096055094E-2</v>
      </c>
      <c r="P1450" s="124">
        <v>0.52888284433464783</v>
      </c>
      <c r="Q1450" s="124">
        <v>0.11643004291393144</v>
      </c>
      <c r="R1450" s="124">
        <v>1.132074299487086</v>
      </c>
      <c r="S1450" s="124">
        <v>1.1711556697424377</v>
      </c>
      <c r="T1450" s="124">
        <v>1.1868513116140038</v>
      </c>
      <c r="U1450" s="124">
        <v>-9.5067945451703079E-2</v>
      </c>
      <c r="V1450" s="124">
        <v>-0.72470013793628463</v>
      </c>
      <c r="W1450" s="46">
        <v>1.2365907959941742</v>
      </c>
    </row>
    <row r="1451" spans="1:23" ht="19">
      <c r="A1451" s="91">
        <v>449</v>
      </c>
      <c r="B1451" s="124">
        <v>0.49536538962267129</v>
      </c>
      <c r="C1451" s="124">
        <v>0.21978445417569015</v>
      </c>
      <c r="D1451" s="124">
        <v>0.22390479687855125</v>
      </c>
      <c r="E1451" s="124">
        <v>0.45711518851057198</v>
      </c>
      <c r="F1451" s="124">
        <v>0.93748824279673437</v>
      </c>
      <c r="G1451" s="124">
        <v>9.4563347183067137E-2</v>
      </c>
      <c r="H1451" s="124">
        <v>0.31305528201254917</v>
      </c>
      <c r="I1451" s="124">
        <v>0.77692331577356533</v>
      </c>
      <c r="J1451" s="124">
        <v>0.9578495771595652</v>
      </c>
      <c r="K1451" s="54">
        <v>0.68102790529192725</v>
      </c>
      <c r="M1451" s="47">
        <v>449</v>
      </c>
      <c r="N1451" s="124" cm="1">
        <f t="array" ref="N1451:W1451">(TRANSPOSE(MMULT(幕後結果!$AB$37:$AK$46, TRANSPOSE(N450:W450))))</f>
        <v>-1.5511480327576099</v>
      </c>
      <c r="O1451" s="124">
        <v>-1.7185157882356779</v>
      </c>
      <c r="P1451" s="124">
        <v>-0.34783689808371449</v>
      </c>
      <c r="Q1451" s="124">
        <v>0.65527723136677696</v>
      </c>
      <c r="R1451" s="124">
        <v>-4.4766038940761727E-2</v>
      </c>
      <c r="S1451" s="124">
        <v>-0.90385482564675534</v>
      </c>
      <c r="T1451" s="124">
        <v>-0.98958587791993036</v>
      </c>
      <c r="U1451" s="124">
        <v>-2.8247578750661066</v>
      </c>
      <c r="V1451" s="124">
        <v>0.23197879002180133</v>
      </c>
      <c r="W1451" s="46">
        <v>-1.5430887016541792</v>
      </c>
    </row>
    <row r="1452" spans="1:23" ht="19">
      <c r="A1452" s="91">
        <v>450</v>
      </c>
      <c r="B1452" s="124">
        <v>0.3943872948230327</v>
      </c>
      <c r="C1452" s="124">
        <v>0.26957714982576442</v>
      </c>
      <c r="D1452" s="124">
        <v>0.57754711156057348</v>
      </c>
      <c r="E1452" s="124">
        <v>0.53363474167036817</v>
      </c>
      <c r="F1452" s="124">
        <v>0.54558497598248001</v>
      </c>
      <c r="G1452" s="124">
        <v>0.84841336135951817</v>
      </c>
      <c r="H1452" s="124">
        <v>0.26983281878638565</v>
      </c>
      <c r="I1452" s="124">
        <v>0.72248666440726339</v>
      </c>
      <c r="J1452" s="124">
        <v>8.248903091852644E-2</v>
      </c>
      <c r="K1452" s="54">
        <v>0.52276526337736784</v>
      </c>
      <c r="M1452" s="47">
        <v>450</v>
      </c>
      <c r="N1452" s="124" cm="1">
        <f t="array" ref="N1452:W1452">(TRANSPOSE(MMULT(幕後結果!$AB$37:$AK$46, TRANSPOSE(N451:W451))))</f>
        <v>-0.4307753331155959</v>
      </c>
      <c r="O1452" s="124">
        <v>-1.0329731898819978</v>
      </c>
      <c r="P1452" s="124">
        <v>-0.54443861392602255</v>
      </c>
      <c r="Q1452" s="124">
        <v>8.8116275980898828E-2</v>
      </c>
      <c r="R1452" s="124">
        <v>0.66277851339149729</v>
      </c>
      <c r="S1452" s="124">
        <v>-0.75192588180096598</v>
      </c>
      <c r="T1452" s="124">
        <v>-0.44078019207112806</v>
      </c>
      <c r="U1452" s="124">
        <v>-0.84110039615035237</v>
      </c>
      <c r="V1452" s="124">
        <v>-0.44291332962621233</v>
      </c>
      <c r="W1452" s="46">
        <v>0.72491902356117766</v>
      </c>
    </row>
    <row r="1453" spans="1:23" ht="19">
      <c r="A1453" s="91">
        <v>451</v>
      </c>
      <c r="B1453" s="124">
        <v>0.39837815253761333</v>
      </c>
      <c r="C1453" s="124">
        <v>0.6479979742821198</v>
      </c>
      <c r="D1453" s="124">
        <v>1.2606361223665985E-4</v>
      </c>
      <c r="E1453" s="124">
        <v>5.658470840238472E-2</v>
      </c>
      <c r="F1453" s="124">
        <v>2.6614709731733743E-3</v>
      </c>
      <c r="G1453" s="124">
        <v>3.4432694728380842E-2</v>
      </c>
      <c r="H1453" s="124">
        <v>0.56362148781050636</v>
      </c>
      <c r="I1453" s="124">
        <v>0.56373306860257633</v>
      </c>
      <c r="J1453" s="124">
        <v>0.43252573052405463</v>
      </c>
      <c r="K1453" s="54">
        <v>0.89951558423375944</v>
      </c>
      <c r="M1453" s="47">
        <v>451</v>
      </c>
      <c r="N1453" s="124" cm="1">
        <f t="array" ref="N1453:W1453">(TRANSPOSE(MMULT(幕後結果!$AB$37:$AK$46, TRANSPOSE(N452:W452))))</f>
        <v>0.1612386770675526</v>
      </c>
      <c r="O1453" s="124">
        <v>1.2213930400064297</v>
      </c>
      <c r="P1453" s="124">
        <v>0.60521588525817294</v>
      </c>
      <c r="Q1453" s="124">
        <v>-0.15521323556636429</v>
      </c>
      <c r="R1453" s="124">
        <v>0.12419980875442671</v>
      </c>
      <c r="S1453" s="124">
        <v>0.84846250480124019</v>
      </c>
      <c r="T1453" s="124">
        <v>1.7159824729130422</v>
      </c>
      <c r="U1453" s="124">
        <v>0.19998836830090155</v>
      </c>
      <c r="V1453" s="124">
        <v>0.47880557129649448</v>
      </c>
      <c r="W1453" s="46">
        <v>0.25919712110836418</v>
      </c>
    </row>
    <row r="1454" spans="1:23" ht="19">
      <c r="A1454" s="91">
        <v>452</v>
      </c>
      <c r="B1454" s="124">
        <v>0.74140492145331938</v>
      </c>
      <c r="C1454" s="124">
        <v>2.2231484849996042E-2</v>
      </c>
      <c r="D1454" s="124">
        <v>0.41531046973776808</v>
      </c>
      <c r="E1454" s="124">
        <v>0.23272132656954603</v>
      </c>
      <c r="F1454" s="124">
        <v>1.5165829924051355E-2</v>
      </c>
      <c r="G1454" s="124">
        <v>0.90119342204297204</v>
      </c>
      <c r="H1454" s="124">
        <v>0.71449296754418379</v>
      </c>
      <c r="I1454" s="124">
        <v>0.88932394607650678</v>
      </c>
      <c r="J1454" s="124">
        <v>0.35308682909064459</v>
      </c>
      <c r="K1454" s="54">
        <v>0.63606937607619751</v>
      </c>
      <c r="M1454" s="47">
        <v>452</v>
      </c>
      <c r="N1454" s="124" cm="1">
        <f t="array" ref="N1454:W1454">(TRANSPOSE(MMULT(幕後結果!$AB$37:$AK$46, TRANSPOSE(N453:W453))))</f>
        <v>0.8860670350080907</v>
      </c>
      <c r="O1454" s="124">
        <v>0.27272350577100279</v>
      </c>
      <c r="P1454" s="124">
        <v>-0.30137910462472561</v>
      </c>
      <c r="Q1454" s="124">
        <v>0.69756370569826898</v>
      </c>
      <c r="R1454" s="124">
        <v>0.23070706743948804</v>
      </c>
      <c r="S1454" s="124">
        <v>1.0482022428852473</v>
      </c>
      <c r="T1454" s="124">
        <v>-1.0968736732996958</v>
      </c>
      <c r="U1454" s="124">
        <v>2.0115003928912873</v>
      </c>
      <c r="V1454" s="124">
        <v>-0.52632363147764194</v>
      </c>
      <c r="W1454" s="46">
        <v>2.0811395512433362</v>
      </c>
    </row>
    <row r="1455" spans="1:23" ht="19">
      <c r="A1455" s="91">
        <v>453</v>
      </c>
      <c r="B1455" s="124">
        <v>0.34513341267641695</v>
      </c>
      <c r="C1455" s="124">
        <v>0.96396786559125114</v>
      </c>
      <c r="D1455" s="124">
        <v>0.93724137124634033</v>
      </c>
      <c r="E1455" s="124">
        <v>0.30096056120273151</v>
      </c>
      <c r="F1455" s="124">
        <v>0.45098716093869973</v>
      </c>
      <c r="G1455" s="124">
        <v>0.98818906575911836</v>
      </c>
      <c r="H1455" s="124">
        <v>0.10291340808584781</v>
      </c>
      <c r="I1455" s="124">
        <v>0.35296057499998668</v>
      </c>
      <c r="J1455" s="124">
        <v>0.68928996720863278</v>
      </c>
      <c r="K1455" s="54">
        <v>0.33323441087199446</v>
      </c>
      <c r="M1455" s="47">
        <v>453</v>
      </c>
      <c r="N1455" s="124" cm="1">
        <f t="array" ref="N1455:W1455">(TRANSPOSE(MMULT(幕後結果!$AB$37:$AK$46, TRANSPOSE(N454:W454))))</f>
        <v>-0.84980791471421457</v>
      </c>
      <c r="O1455" s="124">
        <v>2.0269579981622385</v>
      </c>
      <c r="P1455" s="124">
        <v>2.3078623207919402</v>
      </c>
      <c r="Q1455" s="124">
        <v>0.46478269470662104</v>
      </c>
      <c r="R1455" s="124">
        <v>0.55212714892134152</v>
      </c>
      <c r="S1455" s="124">
        <v>0.61875240915372709</v>
      </c>
      <c r="T1455" s="124">
        <v>0.27552338264049997</v>
      </c>
      <c r="U1455" s="124">
        <v>0.13102163774356912</v>
      </c>
      <c r="V1455" s="124">
        <v>0.15243882925617608</v>
      </c>
      <c r="W1455" s="46">
        <v>1.4811553629272121</v>
      </c>
    </row>
    <row r="1456" spans="1:23" ht="19">
      <c r="A1456" s="91">
        <v>454</v>
      </c>
      <c r="B1456" s="124">
        <v>0.5462287410162936</v>
      </c>
      <c r="C1456" s="124">
        <v>0.45559678324601394</v>
      </c>
      <c r="D1456" s="124">
        <v>0.73982045215344439</v>
      </c>
      <c r="E1456" s="124">
        <v>0.89673114501810769</v>
      </c>
      <c r="F1456" s="124">
        <v>0.15260677262082667</v>
      </c>
      <c r="G1456" s="124">
        <v>0.62849458169983907</v>
      </c>
      <c r="H1456" s="124">
        <v>0.15364957006043345</v>
      </c>
      <c r="I1456" s="124">
        <v>0.47044951099388199</v>
      </c>
      <c r="J1456" s="124">
        <v>0.54502906237897286</v>
      </c>
      <c r="K1456" s="54">
        <v>0.50945560244925825</v>
      </c>
      <c r="M1456" s="47">
        <v>454</v>
      </c>
      <c r="N1456" s="124" cm="1">
        <f t="array" ref="N1456:W1456">(TRANSPOSE(MMULT(幕後結果!$AB$37:$AK$46, TRANSPOSE(N455:W455))))</f>
        <v>-0.3242815796536152</v>
      </c>
      <c r="O1456" s="124">
        <v>0.87202652896040789</v>
      </c>
      <c r="P1456" s="124">
        <v>-0.65938317746877617</v>
      </c>
      <c r="Q1456" s="124">
        <v>0.16241778910878665</v>
      </c>
      <c r="R1456" s="124">
        <v>-0.18693227298215953</v>
      </c>
      <c r="S1456" s="124">
        <v>0.90320072615452762</v>
      </c>
      <c r="T1456" s="124">
        <v>0.56994548346224894</v>
      </c>
      <c r="U1456" s="124">
        <v>-0.62743584487376314</v>
      </c>
      <c r="V1456" s="124">
        <v>1.6042302746452703</v>
      </c>
      <c r="W1456" s="46">
        <v>-0.73361495667474041</v>
      </c>
    </row>
    <row r="1457" spans="1:23" ht="19">
      <c r="A1457" s="91">
        <v>455</v>
      </c>
      <c r="B1457" s="124">
        <v>0.9961431395166076</v>
      </c>
      <c r="C1457" s="124">
        <v>0.60921026178923032</v>
      </c>
      <c r="D1457" s="124">
        <v>0.52103660655101103</v>
      </c>
      <c r="E1457" s="124">
        <v>0.5897741074053604</v>
      </c>
      <c r="F1457" s="124">
        <v>3.2385055371114913E-2</v>
      </c>
      <c r="G1457" s="124">
        <v>0.62562119909460212</v>
      </c>
      <c r="H1457" s="124">
        <v>0.82765937231798725</v>
      </c>
      <c r="I1457" s="124">
        <v>0.39438301764789507</v>
      </c>
      <c r="J1457" s="124">
        <v>0.89668414745128389</v>
      </c>
      <c r="K1457" s="54">
        <v>0.98090374011606096</v>
      </c>
      <c r="M1457" s="47">
        <v>455</v>
      </c>
      <c r="N1457" s="124" cm="1">
        <f t="array" ref="N1457:W1457">(TRANSPOSE(MMULT(幕後結果!$AB$37:$AK$46, TRANSPOSE(N456:W456))))</f>
        <v>1.132687979739945</v>
      </c>
      <c r="O1457" s="124">
        <v>-0.58203952097512646</v>
      </c>
      <c r="P1457" s="124">
        <v>0.49796729108155674</v>
      </c>
      <c r="Q1457" s="124">
        <v>-5.6944318763138657E-2</v>
      </c>
      <c r="R1457" s="124">
        <v>-0.8603028363238534</v>
      </c>
      <c r="S1457" s="124">
        <v>-0.24678163472086867</v>
      </c>
      <c r="T1457" s="124">
        <v>2.2262339208880277</v>
      </c>
      <c r="U1457" s="124">
        <v>-0.18280631424299054</v>
      </c>
      <c r="V1457" s="124">
        <v>-0.14937950584270016</v>
      </c>
      <c r="W1457" s="46">
        <v>1.4728630869247192</v>
      </c>
    </row>
    <row r="1458" spans="1:23" ht="19">
      <c r="A1458" s="91">
        <v>456</v>
      </c>
      <c r="B1458" s="124">
        <v>0.90003719957587913</v>
      </c>
      <c r="C1458" s="124">
        <v>0.1261289217890178</v>
      </c>
      <c r="D1458" s="124">
        <v>0.69034707140109042</v>
      </c>
      <c r="E1458" s="124">
        <v>0.23978191034999985</v>
      </c>
      <c r="F1458" s="124">
        <v>0.78124243158214979</v>
      </c>
      <c r="G1458" s="124">
        <v>0.35779429562240161</v>
      </c>
      <c r="H1458" s="124">
        <v>0.70677272688957316</v>
      </c>
      <c r="I1458" s="124">
        <v>0.72620398161328481</v>
      </c>
      <c r="J1458" s="124">
        <v>0.56662109012647033</v>
      </c>
      <c r="K1458" s="54">
        <v>0.96633732968344765</v>
      </c>
      <c r="M1458" s="47">
        <v>456</v>
      </c>
      <c r="N1458" s="124" cm="1">
        <f t="array" ref="N1458:W1458">(TRANSPOSE(MMULT(幕後結果!$AB$37:$AK$46, TRANSPOSE(N457:W457))))</f>
        <v>0.87309463169543722</v>
      </c>
      <c r="O1458" s="124">
        <v>-1.3119731371656072</v>
      </c>
      <c r="P1458" s="124">
        <v>0.16558402883932477</v>
      </c>
      <c r="Q1458" s="124">
        <v>1.1302854414919381</v>
      </c>
      <c r="R1458" s="124">
        <v>-1.9607367108960316</v>
      </c>
      <c r="S1458" s="124">
        <v>-0.70298539599965193</v>
      </c>
      <c r="T1458" s="124">
        <v>-1.2498020469612632</v>
      </c>
      <c r="U1458" s="124">
        <v>-1.383542490083618</v>
      </c>
      <c r="V1458" s="124">
        <v>1.2126849164470885</v>
      </c>
      <c r="W1458" s="46">
        <v>-1.797931228381235</v>
      </c>
    </row>
    <row r="1459" spans="1:23" ht="19">
      <c r="A1459" s="91">
        <v>457</v>
      </c>
      <c r="B1459" s="124">
        <v>0.48427143335324785</v>
      </c>
      <c r="C1459" s="124">
        <v>0.72024510390541741</v>
      </c>
      <c r="D1459" s="124">
        <v>0.31509766491920854</v>
      </c>
      <c r="E1459" s="124">
        <v>0.79265064457113921</v>
      </c>
      <c r="F1459" s="124">
        <v>0.87331126807957959</v>
      </c>
      <c r="G1459" s="124">
        <v>0.92817309004130921</v>
      </c>
      <c r="H1459" s="124">
        <v>0.38560455341282318</v>
      </c>
      <c r="I1459" s="124">
        <v>0.73785325001929269</v>
      </c>
      <c r="J1459" s="124">
        <v>0.83966099318093801</v>
      </c>
      <c r="K1459" s="54">
        <v>0.67548625544231067</v>
      </c>
      <c r="M1459" s="47">
        <v>457</v>
      </c>
      <c r="N1459" s="124" cm="1">
        <f t="array" ref="N1459:W1459">(TRANSPOSE(MMULT(幕後結果!$AB$37:$AK$46, TRANSPOSE(N458:W458))))</f>
        <v>1.5642040173531941</v>
      </c>
      <c r="O1459" s="124">
        <v>-1.2500423650546695</v>
      </c>
      <c r="P1459" s="124">
        <v>-0.72159287815792306</v>
      </c>
      <c r="Q1459" s="124">
        <v>1.1864057955304703</v>
      </c>
      <c r="R1459" s="124">
        <v>2.0699694509611191</v>
      </c>
      <c r="S1459" s="124">
        <v>0.69502663030620726</v>
      </c>
      <c r="T1459" s="124">
        <v>1.8185437450711504</v>
      </c>
      <c r="U1459" s="124">
        <v>-0.58161278993153009</v>
      </c>
      <c r="V1459" s="124">
        <v>2.9161654804853754</v>
      </c>
      <c r="W1459" s="46">
        <v>0.11643144490418555</v>
      </c>
    </row>
    <row r="1460" spans="1:23" ht="19">
      <c r="A1460" s="91">
        <v>458</v>
      </c>
      <c r="B1460" s="124">
        <v>0.4554467605824819</v>
      </c>
      <c r="C1460" s="124">
        <v>0.3228582411043377</v>
      </c>
      <c r="D1460" s="124">
        <v>0.96322752081490526</v>
      </c>
      <c r="E1460" s="124">
        <v>0.61283502045791294</v>
      </c>
      <c r="F1460" s="124">
        <v>0.21134490668763473</v>
      </c>
      <c r="G1460" s="124">
        <v>0.27121673341999331</v>
      </c>
      <c r="H1460" s="124">
        <v>0.3444127273097517</v>
      </c>
      <c r="I1460" s="124">
        <v>0.90413653148007223</v>
      </c>
      <c r="J1460" s="124">
        <v>0.3352847849182945</v>
      </c>
      <c r="K1460" s="54">
        <v>0.11739437486032789</v>
      </c>
      <c r="M1460" s="47">
        <v>458</v>
      </c>
      <c r="N1460" s="124" cm="1">
        <f t="array" ref="N1460:W1460">(TRANSPOSE(MMULT(幕後結果!$AB$37:$AK$46, TRANSPOSE(N459:W459))))</f>
        <v>1.0104481648826522E-2</v>
      </c>
      <c r="O1460" s="124">
        <v>-1.5998850183361313</v>
      </c>
      <c r="P1460" s="124">
        <v>-1.4946958589892247</v>
      </c>
      <c r="Q1460" s="124">
        <v>-0.87857649129874404</v>
      </c>
      <c r="R1460" s="124">
        <v>0.27256062692211708</v>
      </c>
      <c r="S1460" s="124">
        <v>1.6488921439018616</v>
      </c>
      <c r="T1460" s="124">
        <v>-1.1782501709059923</v>
      </c>
      <c r="U1460" s="124">
        <v>-1.7389928537493193</v>
      </c>
      <c r="V1460" s="124">
        <v>0.61782685819594019</v>
      </c>
      <c r="W1460" s="46">
        <v>-1.1529586391177593</v>
      </c>
    </row>
    <row r="1461" spans="1:23" ht="19">
      <c r="A1461" s="91">
        <v>459</v>
      </c>
      <c r="B1461" s="124">
        <v>0.99454664266888382</v>
      </c>
      <c r="C1461" s="124">
        <v>0.51863966363969194</v>
      </c>
      <c r="D1461" s="124">
        <v>0.9266299998652221</v>
      </c>
      <c r="E1461" s="124">
        <v>0.44865846024860101</v>
      </c>
      <c r="F1461" s="124">
        <v>0.29672182430429817</v>
      </c>
      <c r="G1461" s="124">
        <v>0.76589887706276327</v>
      </c>
      <c r="H1461" s="124">
        <v>0.98035983925801062</v>
      </c>
      <c r="I1461" s="124">
        <v>0.83613482018119378</v>
      </c>
      <c r="J1461" s="124">
        <v>0.49797116255718432</v>
      </c>
      <c r="K1461" s="54">
        <v>0.66753558286588</v>
      </c>
      <c r="M1461" s="47">
        <v>459</v>
      </c>
      <c r="N1461" s="124" cm="1">
        <f t="array" ref="N1461:W1461">(TRANSPOSE(MMULT(幕後結果!$AB$37:$AK$46, TRANSPOSE(N460:W460))))</f>
        <v>-0.6510627959255425</v>
      </c>
      <c r="O1461" s="124">
        <v>-1.2802375271630737</v>
      </c>
      <c r="P1461" s="124">
        <v>0.45948828561424571</v>
      </c>
      <c r="Q1461" s="124">
        <v>-0.64469913402927759</v>
      </c>
      <c r="R1461" s="124">
        <v>1.5090701732683547</v>
      </c>
      <c r="S1461" s="124">
        <v>-0.6087627031658952</v>
      </c>
      <c r="T1461" s="124">
        <v>1.9212452822268267</v>
      </c>
      <c r="U1461" s="124">
        <v>-8.8085719037113597E-2</v>
      </c>
      <c r="V1461" s="124">
        <v>0.22380283341041829</v>
      </c>
      <c r="W1461" s="46">
        <v>0.85735078491965866</v>
      </c>
    </row>
    <row r="1462" spans="1:23" ht="19">
      <c r="A1462" s="91">
        <v>460</v>
      </c>
      <c r="B1462" s="124">
        <v>0.22609484971369387</v>
      </c>
      <c r="C1462" s="124">
        <v>0.60921609557093981</v>
      </c>
      <c r="D1462" s="124">
        <v>0.87098542776076049</v>
      </c>
      <c r="E1462" s="124">
        <v>4.5957048363084896E-2</v>
      </c>
      <c r="F1462" s="124">
        <v>0.41329243782073388</v>
      </c>
      <c r="G1462" s="124">
        <v>0.81590474337937047</v>
      </c>
      <c r="H1462" s="124">
        <v>0.80667030390385031</v>
      </c>
      <c r="I1462" s="124">
        <v>0.42249000255509084</v>
      </c>
      <c r="J1462" s="124">
        <v>0.34663580274731554</v>
      </c>
      <c r="K1462" s="54">
        <v>0.62318483313385831</v>
      </c>
      <c r="M1462" s="47">
        <v>460</v>
      </c>
      <c r="N1462" s="124" cm="1">
        <f t="array" ref="N1462:W1462">(TRANSPOSE(MMULT(幕後結果!$AB$37:$AK$46, TRANSPOSE(N461:W461))))</f>
        <v>-0.44891711140943991</v>
      </c>
      <c r="O1462" s="124">
        <v>-1.6004556405435799</v>
      </c>
      <c r="P1462" s="124">
        <v>0.32612991021158055</v>
      </c>
      <c r="Q1462" s="124">
        <v>-0.17503154875138061</v>
      </c>
      <c r="R1462" s="124">
        <v>-2.1410372111223324</v>
      </c>
      <c r="S1462" s="124">
        <v>-1.0842101344536723</v>
      </c>
      <c r="T1462" s="124">
        <v>0.28216423740968066</v>
      </c>
      <c r="U1462" s="124">
        <v>-1.0864349131179156</v>
      </c>
      <c r="V1462" s="124">
        <v>7.3170858635168867E-2</v>
      </c>
      <c r="W1462" s="46">
        <v>-1.8332474582104914</v>
      </c>
    </row>
    <row r="1463" spans="1:23" ht="19">
      <c r="A1463" s="91">
        <v>461</v>
      </c>
      <c r="B1463" s="124">
        <v>0.55155702395871842</v>
      </c>
      <c r="C1463" s="124">
        <v>0.95996084526083481</v>
      </c>
      <c r="D1463" s="124">
        <v>0.26653460110590732</v>
      </c>
      <c r="E1463" s="124">
        <v>5.1306137595341417E-2</v>
      </c>
      <c r="F1463" s="124">
        <v>0.22557618840584825</v>
      </c>
      <c r="G1463" s="124">
        <v>0.15696744216524028</v>
      </c>
      <c r="H1463" s="124">
        <v>0.7430589221820938</v>
      </c>
      <c r="I1463" s="124">
        <v>0.49338669623389708</v>
      </c>
      <c r="J1463" s="124">
        <v>0.78596939586315351</v>
      </c>
      <c r="K1463" s="54">
        <v>0.49668495234268129</v>
      </c>
      <c r="M1463" s="47">
        <v>461</v>
      </c>
      <c r="N1463" s="124" cm="1">
        <f t="array" ref="N1463:W1463">(TRANSPOSE(MMULT(幕後結果!$AB$37:$AK$46, TRANSPOSE(N462:W462))))</f>
        <v>-0.19508825551040276</v>
      </c>
      <c r="O1463" s="124">
        <v>0.89974918035038087</v>
      </c>
      <c r="P1463" s="124">
        <v>0.48016490390814898</v>
      </c>
      <c r="Q1463" s="124">
        <v>9.2040999316325783E-2</v>
      </c>
      <c r="R1463" s="124">
        <v>1.4764443074805491</v>
      </c>
      <c r="S1463" s="124">
        <v>0.50958640109975073</v>
      </c>
      <c r="T1463" s="124">
        <v>0.71484093150951766</v>
      </c>
      <c r="U1463" s="124">
        <v>0.81871709563190453</v>
      </c>
      <c r="V1463" s="124">
        <v>-0.86851418134270753</v>
      </c>
      <c r="W1463" s="46">
        <v>0.73347752872113325</v>
      </c>
    </row>
    <row r="1464" spans="1:23" ht="19">
      <c r="A1464" s="91">
        <v>462</v>
      </c>
      <c r="B1464" s="124">
        <v>0.99831154513991605</v>
      </c>
      <c r="C1464" s="124">
        <v>0.84697109981286323</v>
      </c>
      <c r="D1464" s="124">
        <v>0.66952357122076434</v>
      </c>
      <c r="E1464" s="124">
        <v>0.80399325367336383</v>
      </c>
      <c r="F1464" s="124">
        <v>0.21512492904939373</v>
      </c>
      <c r="G1464" s="124">
        <v>6.3136108008179148E-2</v>
      </c>
      <c r="H1464" s="124">
        <v>0.75015822812596733</v>
      </c>
      <c r="I1464" s="124">
        <v>0.15142115524099364</v>
      </c>
      <c r="J1464" s="124">
        <v>0.77350279473449279</v>
      </c>
      <c r="K1464" s="54">
        <v>0.22360159990143824</v>
      </c>
      <c r="M1464" s="47">
        <v>462</v>
      </c>
      <c r="N1464" s="124" cm="1">
        <f t="array" ref="N1464:W1464">(TRANSPOSE(MMULT(幕後結果!$AB$37:$AK$46, TRANSPOSE(N463:W463))))</f>
        <v>0.13469831741277616</v>
      </c>
      <c r="O1464" s="124">
        <v>0.34879293456491167</v>
      </c>
      <c r="P1464" s="124">
        <v>-0.66835844790664456</v>
      </c>
      <c r="Q1464" s="124">
        <v>-1.6115317144194781</v>
      </c>
      <c r="R1464" s="124">
        <v>-0.77613453301275392</v>
      </c>
      <c r="S1464" s="124">
        <v>-1.0227032140513725</v>
      </c>
      <c r="T1464" s="124">
        <v>-0.70771602868965466</v>
      </c>
      <c r="U1464" s="124">
        <v>1.191699536733962</v>
      </c>
      <c r="V1464" s="124">
        <v>0.41385457489669719</v>
      </c>
      <c r="W1464" s="46">
        <v>1.3216635171587634</v>
      </c>
    </row>
    <row r="1465" spans="1:23" ht="19">
      <c r="A1465" s="91">
        <v>463</v>
      </c>
      <c r="B1465" s="124">
        <v>0.82035523402171107</v>
      </c>
      <c r="C1465" s="124">
        <v>0.64126724808659774</v>
      </c>
      <c r="D1465" s="124">
        <v>0.86666226933571577</v>
      </c>
      <c r="E1465" s="124">
        <v>4.8102807583654483E-2</v>
      </c>
      <c r="F1465" s="124">
        <v>0.85038230289875227</v>
      </c>
      <c r="G1465" s="124">
        <v>0.73529812776271952</v>
      </c>
      <c r="H1465" s="124">
        <v>0.95935246760012305</v>
      </c>
      <c r="I1465" s="124">
        <v>0.32043248186332085</v>
      </c>
      <c r="J1465" s="124">
        <v>3.4010911745891992E-3</v>
      </c>
      <c r="K1465" s="54">
        <v>0.30411698546689148</v>
      </c>
      <c r="M1465" s="47">
        <v>463</v>
      </c>
      <c r="N1465" s="124" cm="1">
        <f t="array" ref="N1465:W1465">(TRANSPOSE(MMULT(幕後結果!$AB$37:$AK$46, TRANSPOSE(N464:W464))))</f>
        <v>-0.66402544916959028</v>
      </c>
      <c r="O1465" s="124">
        <v>-0.59886871923685825</v>
      </c>
      <c r="P1465" s="124">
        <v>0.69829676448470313</v>
      </c>
      <c r="Q1465" s="124">
        <v>0.43646976140168336</v>
      </c>
      <c r="R1465" s="124">
        <v>-0.42226602027985954</v>
      </c>
      <c r="S1465" s="124">
        <v>-0.30530894042967993</v>
      </c>
      <c r="T1465" s="124">
        <v>-0.97822185264791184</v>
      </c>
      <c r="U1465" s="124">
        <v>-0.66086697918075155</v>
      </c>
      <c r="V1465" s="124">
        <v>-0.79586877458936578</v>
      </c>
      <c r="W1465" s="46">
        <v>-1.1148290907084255</v>
      </c>
    </row>
    <row r="1466" spans="1:23" ht="19">
      <c r="A1466" s="91">
        <v>464</v>
      </c>
      <c r="B1466" s="124">
        <v>1.5220312211316145E-2</v>
      </c>
      <c r="C1466" s="124">
        <v>0.49668878877649969</v>
      </c>
      <c r="D1466" s="124">
        <v>0.50205972747670291</v>
      </c>
      <c r="E1466" s="124">
        <v>0.58956765877873085</v>
      </c>
      <c r="F1466" s="124">
        <v>0.71093752702644109</v>
      </c>
      <c r="G1466" s="124">
        <v>0.78238897634345883</v>
      </c>
      <c r="H1466" s="124">
        <v>0.46339429963437162</v>
      </c>
      <c r="I1466" s="124">
        <v>0.47977255476320413</v>
      </c>
      <c r="J1466" s="124">
        <v>0.31667506528488687</v>
      </c>
      <c r="K1466" s="54">
        <v>0.9814709083161679</v>
      </c>
      <c r="M1466" s="47">
        <v>464</v>
      </c>
      <c r="N1466" s="124" cm="1">
        <f t="array" ref="N1466:W1466">(TRANSPOSE(MMULT(幕後結果!$AB$37:$AK$46, TRANSPOSE(N465:W465))))</f>
        <v>-1.1083629421578465</v>
      </c>
      <c r="O1466" s="124">
        <v>0.53502753734259201</v>
      </c>
      <c r="P1466" s="124">
        <v>0.66361511684118457</v>
      </c>
      <c r="Q1466" s="124">
        <v>0.3095462191952475</v>
      </c>
      <c r="R1466" s="124">
        <v>0.47897291310076495</v>
      </c>
      <c r="S1466" s="124">
        <v>-2.1885046086514898E-2</v>
      </c>
      <c r="T1466" s="124">
        <v>-1.4166709958528649</v>
      </c>
      <c r="U1466" s="124">
        <v>1.3973059778907726</v>
      </c>
      <c r="V1466" s="124">
        <v>-4.5597605924386442E-2</v>
      </c>
      <c r="W1466" s="46">
        <v>1.7960263817710018</v>
      </c>
    </row>
    <row r="1467" spans="1:23" ht="19">
      <c r="A1467" s="91">
        <v>465</v>
      </c>
      <c r="B1467" s="124">
        <v>0.10953586001619731</v>
      </c>
      <c r="C1467" s="124">
        <v>0.28028242121744684</v>
      </c>
      <c r="D1467" s="124">
        <v>0.54260797880018052</v>
      </c>
      <c r="E1467" s="124">
        <v>0.76826822977783138</v>
      </c>
      <c r="F1467" s="124">
        <v>0.934941390680329</v>
      </c>
      <c r="G1467" s="124">
        <v>0.79127530121838974</v>
      </c>
      <c r="H1467" s="124">
        <v>0.39988414078558487</v>
      </c>
      <c r="I1467" s="124">
        <v>0.51648144841818033</v>
      </c>
      <c r="J1467" s="124">
        <v>0.71905105660794377</v>
      </c>
      <c r="K1467" s="54">
        <v>0.38131826924508161</v>
      </c>
      <c r="M1467" s="47">
        <v>465</v>
      </c>
      <c r="N1467" s="124" cm="1">
        <f t="array" ref="N1467:W1467">(TRANSPOSE(MMULT(幕後結果!$AB$37:$AK$46, TRANSPOSE(N466:W466))))</f>
        <v>-1.5018847362642707</v>
      </c>
      <c r="O1467" s="124">
        <v>-3.1808429772179805E-2</v>
      </c>
      <c r="P1467" s="124">
        <v>1.7742731036889441</v>
      </c>
      <c r="Q1467" s="124">
        <v>-4.3399598120628435E-2</v>
      </c>
      <c r="R1467" s="124">
        <v>1.524520944011915</v>
      </c>
      <c r="S1467" s="124">
        <v>-0.77246709673036895</v>
      </c>
      <c r="T1467" s="124">
        <v>-1.409522337578516</v>
      </c>
      <c r="U1467" s="124">
        <v>-0.52944719138618912</v>
      </c>
      <c r="V1467" s="124">
        <v>1.0862522717899596</v>
      </c>
      <c r="W1467" s="46">
        <v>-0.74097603348527952</v>
      </c>
    </row>
    <row r="1468" spans="1:23" ht="19">
      <c r="A1468" s="91">
        <v>466</v>
      </c>
      <c r="B1468" s="124">
        <v>0.12074521922218229</v>
      </c>
      <c r="C1468" s="124">
        <v>0.41714414866965188</v>
      </c>
      <c r="D1468" s="124">
        <v>1.6712344486806918E-2</v>
      </c>
      <c r="E1468" s="124">
        <v>0.98538962866912527</v>
      </c>
      <c r="F1468" s="124">
        <v>0.89922569880062841</v>
      </c>
      <c r="G1468" s="124">
        <v>0.35710889305728766</v>
      </c>
      <c r="H1468" s="124">
        <v>0.51427738502219911</v>
      </c>
      <c r="I1468" s="124">
        <v>0.88814673020285251</v>
      </c>
      <c r="J1468" s="124">
        <v>0.87002884713099471</v>
      </c>
      <c r="K1468" s="54">
        <v>0.56098183246118238</v>
      </c>
      <c r="M1468" s="47">
        <v>466</v>
      </c>
      <c r="N1468" s="124" cm="1">
        <f t="array" ref="N1468:W1468">(TRANSPOSE(MMULT(幕後結果!$AB$37:$AK$46, TRANSPOSE(N467:W467))))</f>
        <v>-2.1030369420666841</v>
      </c>
      <c r="O1468" s="124">
        <v>1.3182072991436988</v>
      </c>
      <c r="P1468" s="124">
        <v>-1.0421994590341206</v>
      </c>
      <c r="Q1468" s="124">
        <v>0.20429957889711786</v>
      </c>
      <c r="R1468" s="124">
        <v>-1.0018633733109439</v>
      </c>
      <c r="S1468" s="124">
        <v>0.92377275481644394</v>
      </c>
      <c r="T1468" s="124">
        <v>-1.1799809082242689</v>
      </c>
      <c r="U1468" s="124">
        <v>0.65140013346795189</v>
      </c>
      <c r="V1468" s="124">
        <v>1.1309305563596899</v>
      </c>
      <c r="W1468" s="46">
        <v>-0.62803584778997368</v>
      </c>
    </row>
    <row r="1469" spans="1:23" ht="19">
      <c r="A1469" s="91">
        <v>467</v>
      </c>
      <c r="B1469" s="124">
        <v>0.50195084011741864</v>
      </c>
      <c r="C1469" s="124">
        <v>0.31401341695731011</v>
      </c>
      <c r="D1469" s="124">
        <v>0.26183436898612267</v>
      </c>
      <c r="E1469" s="124">
        <v>0.44179671756741934</v>
      </c>
      <c r="F1469" s="124">
        <v>0.19482025142850024</v>
      </c>
      <c r="G1469" s="124">
        <v>0.33306079975120562</v>
      </c>
      <c r="H1469" s="124">
        <v>0.38136376990795817</v>
      </c>
      <c r="I1469" s="124">
        <v>0.96018246800825868</v>
      </c>
      <c r="J1469" s="124">
        <v>0.2934553925574217</v>
      </c>
      <c r="K1469" s="54">
        <v>0.77122109924825555</v>
      </c>
      <c r="M1469" s="47">
        <v>467</v>
      </c>
      <c r="N1469" s="124" cm="1">
        <f t="array" ref="N1469:W1469">(TRANSPOSE(MMULT(幕後結果!$AB$37:$AK$46, TRANSPOSE(N468:W468))))</f>
        <v>0.67826965750502588</v>
      </c>
      <c r="O1469" s="124">
        <v>-0.11719117027987531</v>
      </c>
      <c r="P1469" s="124">
        <v>1.061442994340339</v>
      </c>
      <c r="Q1469" s="124">
        <v>0.43818188817813886</v>
      </c>
      <c r="R1469" s="124">
        <v>-0.83123585675362055</v>
      </c>
      <c r="S1469" s="124">
        <v>-0.76129834758539161</v>
      </c>
      <c r="T1469" s="124">
        <v>0.10167024978497594</v>
      </c>
      <c r="U1469" s="124">
        <v>-0.9312849520088593</v>
      </c>
      <c r="V1469" s="124">
        <v>-1.014782034902852</v>
      </c>
      <c r="W1469" s="46">
        <v>-0.91886036384049607</v>
      </c>
    </row>
    <row r="1470" spans="1:23" ht="19">
      <c r="A1470" s="91">
        <v>468</v>
      </c>
      <c r="B1470" s="124">
        <v>0.22602242544701823</v>
      </c>
      <c r="C1470" s="124">
        <v>0.65754755412721622</v>
      </c>
      <c r="D1470" s="124">
        <v>0.55252087282634954</v>
      </c>
      <c r="E1470" s="124">
        <v>0.46067449362347568</v>
      </c>
      <c r="F1470" s="124">
        <v>0.68657196535782172</v>
      </c>
      <c r="G1470" s="124">
        <v>0.56153967944600525</v>
      </c>
      <c r="H1470" s="124">
        <v>0.1227160763167745</v>
      </c>
      <c r="I1470" s="124">
        <v>8.8194515281370123E-2</v>
      </c>
      <c r="J1470" s="124">
        <v>0.79406450534068473</v>
      </c>
      <c r="K1470" s="54">
        <v>0.92924461538275072</v>
      </c>
      <c r="M1470" s="47">
        <v>468</v>
      </c>
      <c r="N1470" s="124" cm="1">
        <f t="array" ref="N1470:W1470">(TRANSPOSE(MMULT(幕後結果!$AB$37:$AK$46, TRANSPOSE(N469:W469))))</f>
        <v>0.99485382877221673</v>
      </c>
      <c r="O1470" s="124">
        <v>-0.29866409950214851</v>
      </c>
      <c r="P1470" s="124">
        <v>1.2131081125188989</v>
      </c>
      <c r="Q1470" s="124">
        <v>-0.23301857237910906</v>
      </c>
      <c r="R1470" s="124">
        <v>1.1357870711519706</v>
      </c>
      <c r="S1470" s="124">
        <v>0.46661151811256907</v>
      </c>
      <c r="T1470" s="124">
        <v>0.2657929779715909</v>
      </c>
      <c r="U1470" s="124">
        <v>0.87561750788349679</v>
      </c>
      <c r="V1470" s="124">
        <v>1.3268715201543546</v>
      </c>
      <c r="W1470" s="46">
        <v>0.95316892664992769</v>
      </c>
    </row>
    <row r="1471" spans="1:23" ht="19">
      <c r="A1471" s="91">
        <v>469</v>
      </c>
      <c r="B1471" s="124">
        <v>0.62782715395968447</v>
      </c>
      <c r="C1471" s="124">
        <v>0.87338321543057118</v>
      </c>
      <c r="D1471" s="124">
        <v>0.42076898148118125</v>
      </c>
      <c r="E1471" s="124">
        <v>7.4307628775065693E-2</v>
      </c>
      <c r="F1471" s="124">
        <v>0.14241822599288123</v>
      </c>
      <c r="G1471" s="124">
        <v>0.14010644676278949</v>
      </c>
      <c r="H1471" s="124">
        <v>0.68278039544959102</v>
      </c>
      <c r="I1471" s="124">
        <v>0.12106788270445756</v>
      </c>
      <c r="J1471" s="124">
        <v>4.2365277558498393E-2</v>
      </c>
      <c r="K1471" s="54">
        <v>0.55034119412380567</v>
      </c>
      <c r="M1471" s="47">
        <v>469</v>
      </c>
      <c r="N1471" s="124" cm="1">
        <f t="array" ref="N1471:W1471">(TRANSPOSE(MMULT(幕後結果!$AB$37:$AK$46, TRANSPOSE(N470:W470))))</f>
        <v>2.2900855824787367</v>
      </c>
      <c r="O1471" s="124">
        <v>-1.2519394212814021</v>
      </c>
      <c r="P1471" s="124">
        <v>1.4264995494572932</v>
      </c>
      <c r="Q1471" s="124">
        <v>-0.42553683250773511</v>
      </c>
      <c r="R1471" s="124">
        <v>0.11413765748769961</v>
      </c>
      <c r="S1471" s="124">
        <v>1.0435392657024609</v>
      </c>
      <c r="T1471" s="124">
        <v>-0.78162758489991757</v>
      </c>
      <c r="U1471" s="124">
        <v>-0.13340030559583596</v>
      </c>
      <c r="V1471" s="124">
        <v>0.4359830978251521</v>
      </c>
      <c r="W1471" s="46">
        <v>-0.53996472606465962</v>
      </c>
    </row>
    <row r="1472" spans="1:23" ht="19">
      <c r="A1472" s="91">
        <v>470</v>
      </c>
      <c r="B1472" s="124">
        <v>0.55054516027540079</v>
      </c>
      <c r="C1472" s="124">
        <v>0.97582334638569779</v>
      </c>
      <c r="D1472" s="124">
        <v>0.79821878011257663</v>
      </c>
      <c r="E1472" s="124">
        <v>0.9841412476674587</v>
      </c>
      <c r="F1472" s="124">
        <v>0.28838052946807302</v>
      </c>
      <c r="G1472" s="124">
        <v>0.82465039398555562</v>
      </c>
      <c r="H1472" s="124">
        <v>0.18908094784828955</v>
      </c>
      <c r="I1472" s="124">
        <v>0.98064917141527985</v>
      </c>
      <c r="J1472" s="124">
        <v>0.19116848789023178</v>
      </c>
      <c r="K1472" s="54">
        <v>0.88297958566607071</v>
      </c>
      <c r="M1472" s="47">
        <v>470</v>
      </c>
      <c r="N1472" s="124" cm="1">
        <f t="array" ref="N1472:W1472">(TRANSPOSE(MMULT(幕後結果!$AB$37:$AK$46, TRANSPOSE(N471:W471))))</f>
        <v>-3.1964750707019138E-2</v>
      </c>
      <c r="O1472" s="124">
        <v>1.2322634374855714</v>
      </c>
      <c r="P1472" s="124">
        <v>1.0295260361766854</v>
      </c>
      <c r="Q1472" s="124">
        <v>-0.45578359321696449</v>
      </c>
      <c r="R1472" s="124">
        <v>0.28980693825814818</v>
      </c>
      <c r="S1472" s="124">
        <v>0.80991531539675976</v>
      </c>
      <c r="T1472" s="124">
        <v>1.5860164926708817</v>
      </c>
      <c r="U1472" s="124">
        <v>-0.32476506610725131</v>
      </c>
      <c r="V1472" s="124">
        <v>0.21909587174958181</v>
      </c>
      <c r="W1472" s="46">
        <v>0.80946819174905882</v>
      </c>
    </row>
    <row r="1473" spans="1:23" ht="19">
      <c r="A1473" s="91">
        <v>471</v>
      </c>
      <c r="B1473" s="124">
        <v>0.53031899293584983</v>
      </c>
      <c r="C1473" s="124">
        <v>0.59462096726336133</v>
      </c>
      <c r="D1473" s="124">
        <v>0.50588538963724794</v>
      </c>
      <c r="E1473" s="124">
        <v>0.38785787195816424</v>
      </c>
      <c r="F1473" s="124">
        <v>0.72515334671794252</v>
      </c>
      <c r="G1473" s="124">
        <v>0.13198544785411492</v>
      </c>
      <c r="H1473" s="124">
        <v>0.97545555718565402</v>
      </c>
      <c r="I1473" s="124">
        <v>0.42562064016019918</v>
      </c>
      <c r="J1473" s="124">
        <v>0.23997502326213138</v>
      </c>
      <c r="K1473" s="54">
        <v>9.3797963041748034E-2</v>
      </c>
      <c r="M1473" s="47">
        <v>471</v>
      </c>
      <c r="N1473" s="124" cm="1">
        <f t="array" ref="N1473:W1473">(TRANSPOSE(MMULT(幕後結果!$AB$37:$AK$46, TRANSPOSE(N472:W472))))</f>
        <v>-0.45122676663133982</v>
      </c>
      <c r="O1473" s="124">
        <v>-1.036123250789251</v>
      </c>
      <c r="P1473" s="124">
        <v>0.34709354226096989</v>
      </c>
      <c r="Q1473" s="124">
        <v>0.26402785220184438</v>
      </c>
      <c r="R1473" s="124">
        <v>0.63871441314275734</v>
      </c>
      <c r="S1473" s="124">
        <v>-1.0714962118661477</v>
      </c>
      <c r="T1473" s="124">
        <v>-0.24980327083588361</v>
      </c>
      <c r="U1473" s="124">
        <v>-0.46878549147713588</v>
      </c>
      <c r="V1473" s="124">
        <v>-1.0238620792176798</v>
      </c>
      <c r="W1473" s="46">
        <v>7.9821064149177723E-2</v>
      </c>
    </row>
    <row r="1474" spans="1:23" ht="19">
      <c r="A1474" s="91">
        <v>472</v>
      </c>
      <c r="B1474" s="124">
        <v>0.15226500738502602</v>
      </c>
      <c r="C1474" s="124">
        <v>0.48885784704303492</v>
      </c>
      <c r="D1474" s="124">
        <v>0.63353735881548578</v>
      </c>
      <c r="E1474" s="124">
        <v>0.87790113367487654</v>
      </c>
      <c r="F1474" s="124">
        <v>0.44088550636047974</v>
      </c>
      <c r="G1474" s="124">
        <v>0.21768516876864741</v>
      </c>
      <c r="H1474" s="124">
        <v>0.44756802051462707</v>
      </c>
      <c r="I1474" s="124">
        <v>0.61386651866804831</v>
      </c>
      <c r="J1474" s="124">
        <v>0.96135876356944783</v>
      </c>
      <c r="K1474" s="54">
        <v>0.64369895495646845</v>
      </c>
      <c r="M1474" s="47">
        <v>472</v>
      </c>
      <c r="N1474" s="124" cm="1">
        <f t="array" ref="N1474:W1474">(TRANSPOSE(MMULT(幕後結果!$AB$37:$AK$46, TRANSPOSE(N473:W473))))</f>
        <v>3.2299722300977253E-2</v>
      </c>
      <c r="O1474" s="124">
        <v>0.41379526522202315</v>
      </c>
      <c r="P1474" s="124">
        <v>1.2949452550713596</v>
      </c>
      <c r="Q1474" s="124">
        <v>1.0538044451197512</v>
      </c>
      <c r="R1474" s="124">
        <v>1.8440082340974513</v>
      </c>
      <c r="S1474" s="124">
        <v>-0.64619370671524723</v>
      </c>
      <c r="T1474" s="124">
        <v>1.2020554985511109</v>
      </c>
      <c r="U1474" s="124">
        <v>1.1538193944130939</v>
      </c>
      <c r="V1474" s="124">
        <v>-0.79051063175376135</v>
      </c>
      <c r="W1474" s="46">
        <v>2.1366389806990123</v>
      </c>
    </row>
    <row r="1475" spans="1:23" ht="19">
      <c r="A1475" s="91">
        <v>473</v>
      </c>
      <c r="B1475" s="124">
        <v>0.64314350533854947</v>
      </c>
      <c r="C1475" s="124">
        <v>3.0823863992563538E-2</v>
      </c>
      <c r="D1475" s="124">
        <v>0.485506282098779</v>
      </c>
      <c r="E1475" s="124">
        <v>0.15602135942762585</v>
      </c>
      <c r="F1475" s="124">
        <v>0.7351278065655471</v>
      </c>
      <c r="G1475" s="124">
        <v>0.72849257553378677</v>
      </c>
      <c r="H1475" s="124">
        <v>0.76735159406155184</v>
      </c>
      <c r="I1475" s="124">
        <v>0.68537416622842651</v>
      </c>
      <c r="J1475" s="124">
        <v>0.4881643425720037</v>
      </c>
      <c r="K1475" s="54">
        <v>0.2626193257051872</v>
      </c>
      <c r="M1475" s="47">
        <v>473</v>
      </c>
      <c r="N1475" s="124" cm="1">
        <f t="array" ref="N1475:W1475">(TRANSPOSE(MMULT(幕後結果!$AB$37:$AK$46, TRANSPOSE(N474:W474))))</f>
        <v>7.4394811609117609E-2</v>
      </c>
      <c r="O1475" s="124">
        <v>1.6597092101608268</v>
      </c>
      <c r="P1475" s="124">
        <v>1.6327516796665726</v>
      </c>
      <c r="Q1475" s="124">
        <v>0.64287544283802256</v>
      </c>
      <c r="R1475" s="124">
        <v>0.46669455646510932</v>
      </c>
      <c r="S1475" s="124">
        <v>-0.99407795537246668</v>
      </c>
      <c r="T1475" s="124">
        <v>-0.12704362064650765</v>
      </c>
      <c r="U1475" s="124">
        <v>0.5281560994350315</v>
      </c>
      <c r="V1475" s="124">
        <v>-0.3899660186391003</v>
      </c>
      <c r="W1475" s="46">
        <v>1.7406094840934454</v>
      </c>
    </row>
    <row r="1476" spans="1:23" ht="19">
      <c r="A1476" s="91">
        <v>474</v>
      </c>
      <c r="B1476" s="124">
        <v>0.53105298464035222</v>
      </c>
      <c r="C1476" s="124">
        <v>0.92338373468682899</v>
      </c>
      <c r="D1476" s="124">
        <v>0.91736898278870371</v>
      </c>
      <c r="E1476" s="124">
        <v>0.66404405413402712</v>
      </c>
      <c r="F1476" s="124">
        <v>0.71324370688438776</v>
      </c>
      <c r="G1476" s="124">
        <v>0.42861265543440363</v>
      </c>
      <c r="H1476" s="124">
        <v>0.6469691208259043</v>
      </c>
      <c r="I1476" s="124">
        <v>0.23028249634056497</v>
      </c>
      <c r="J1476" s="124">
        <v>0.47249183156450592</v>
      </c>
      <c r="K1476" s="54">
        <v>0.98221139564114668</v>
      </c>
      <c r="M1476" s="47">
        <v>474</v>
      </c>
      <c r="N1476" s="124" cm="1">
        <f t="array" ref="N1476:W1476">(TRANSPOSE(MMULT(幕後結果!$AB$37:$AK$46, TRANSPOSE(N475:W475))))</f>
        <v>-0.17548492927396842</v>
      </c>
      <c r="O1476" s="124">
        <v>0.7147388471851237</v>
      </c>
      <c r="P1476" s="124">
        <v>-0.43461813122921428</v>
      </c>
      <c r="Q1476" s="124">
        <v>-0.35258169502725034</v>
      </c>
      <c r="R1476" s="124">
        <v>-2.2880208830261015</v>
      </c>
      <c r="S1476" s="124">
        <v>2.8123934925286087E-2</v>
      </c>
      <c r="T1476" s="124">
        <v>-0.72534688489441279</v>
      </c>
      <c r="U1476" s="124">
        <v>-0.81089426677019394</v>
      </c>
      <c r="V1476" s="124">
        <v>0.11560055674041719</v>
      </c>
      <c r="W1476" s="46">
        <v>-2.2710725388348711</v>
      </c>
    </row>
    <row r="1477" spans="1:23" ht="19">
      <c r="A1477" s="91">
        <v>475</v>
      </c>
      <c r="B1477" s="124">
        <v>0.58709606992588848</v>
      </c>
      <c r="C1477" s="124">
        <v>0.14569196909979243</v>
      </c>
      <c r="D1477" s="124">
        <v>5.9108379279471102E-2</v>
      </c>
      <c r="E1477" s="124">
        <v>0.8400183597585984</v>
      </c>
      <c r="F1477" s="124">
        <v>0.31236781709581107</v>
      </c>
      <c r="G1477" s="124">
        <v>0.12223106083058433</v>
      </c>
      <c r="H1477" s="124">
        <v>0.73385249592599422</v>
      </c>
      <c r="I1477" s="124">
        <v>9.6319139642968787E-2</v>
      </c>
      <c r="J1477" s="124">
        <v>0.84114720670552323</v>
      </c>
      <c r="K1477" s="54">
        <v>0.48256970318559866</v>
      </c>
      <c r="M1477" s="47">
        <v>475</v>
      </c>
      <c r="N1477" s="124" cm="1">
        <f t="array" ref="N1477:W1477">(TRANSPOSE(MMULT(幕後結果!$AB$37:$AK$46, TRANSPOSE(N476:W476))))</f>
        <v>-0.47133798193632048</v>
      </c>
      <c r="O1477" s="124">
        <v>-0.53143346600341757</v>
      </c>
      <c r="P1477" s="124">
        <v>1.0592102808181514E-2</v>
      </c>
      <c r="Q1477" s="124">
        <v>1.0746698028071142E-2</v>
      </c>
      <c r="R1477" s="124">
        <v>-0.21664718530911015</v>
      </c>
      <c r="S1477" s="124">
        <v>0.18948981169532403</v>
      </c>
      <c r="T1477" s="124">
        <v>-1.9545953803475675</v>
      </c>
      <c r="U1477" s="124">
        <v>0.73292218377280438</v>
      </c>
      <c r="V1477" s="124">
        <v>-0.71764785207232129</v>
      </c>
      <c r="W1477" s="46">
        <v>0.71044649096953316</v>
      </c>
    </row>
    <row r="1478" spans="1:23" ht="19">
      <c r="A1478" s="91">
        <v>476</v>
      </c>
      <c r="B1478" s="124">
        <v>0.66393162773149039</v>
      </c>
      <c r="C1478" s="124">
        <v>0.57451863794924996</v>
      </c>
      <c r="D1478" s="124">
        <v>0.99898773434307908</v>
      </c>
      <c r="E1478" s="124">
        <v>0.57534321017780932</v>
      </c>
      <c r="F1478" s="124">
        <v>0.90782456401918155</v>
      </c>
      <c r="G1478" s="124">
        <v>0.43036223579631105</v>
      </c>
      <c r="H1478" s="124">
        <v>0.51858773268959957</v>
      </c>
      <c r="I1478" s="124">
        <v>0.31198437839864646</v>
      </c>
      <c r="J1478" s="124">
        <v>0.79181269575336066</v>
      </c>
      <c r="K1478" s="54">
        <v>0.92335272994131201</v>
      </c>
      <c r="M1478" s="47">
        <v>476</v>
      </c>
      <c r="N1478" s="124" cm="1">
        <f t="array" ref="N1478:W1478">(TRANSPOSE(MMULT(幕後結果!$AB$37:$AK$46, TRANSPOSE(N477:W477))))</f>
        <v>-0.64601322902731495</v>
      </c>
      <c r="O1478" s="124">
        <v>-0.38799941683024242</v>
      </c>
      <c r="P1478" s="124">
        <v>-1.0205821949609126</v>
      </c>
      <c r="Q1478" s="124">
        <v>0.33134664441725215</v>
      </c>
      <c r="R1478" s="124">
        <v>1.6795326976240024</v>
      </c>
      <c r="S1478" s="124">
        <v>-1.8410235995718227</v>
      </c>
      <c r="T1478" s="124">
        <v>0.10395480146744845</v>
      </c>
      <c r="U1478" s="124">
        <v>-1.8743206671044597</v>
      </c>
      <c r="V1478" s="124">
        <v>-1.205196570739395</v>
      </c>
      <c r="W1478" s="46">
        <v>0.15232012133001649</v>
      </c>
    </row>
    <row r="1479" spans="1:23" ht="19">
      <c r="A1479" s="91">
        <v>477</v>
      </c>
      <c r="B1479" s="124">
        <v>0.23082198325252845</v>
      </c>
      <c r="C1479" s="124">
        <v>0.19403802848237572</v>
      </c>
      <c r="D1479" s="124">
        <v>0.65177063076844544</v>
      </c>
      <c r="E1479" s="124">
        <v>0.87653764687701097</v>
      </c>
      <c r="F1479" s="124">
        <v>0.96710429684494081</v>
      </c>
      <c r="G1479" s="124">
        <v>0.58079616303515613</v>
      </c>
      <c r="H1479" s="124">
        <v>0.50062292897761163</v>
      </c>
      <c r="I1479" s="124">
        <v>0.25994012176700387</v>
      </c>
      <c r="J1479" s="124">
        <v>0.37937641560191682</v>
      </c>
      <c r="K1479" s="54">
        <v>0.29082914208689625</v>
      </c>
      <c r="M1479" s="47">
        <v>477</v>
      </c>
      <c r="N1479" s="124" cm="1">
        <f t="array" ref="N1479:W1479">(TRANSPOSE(MMULT(幕後結果!$AB$37:$AK$46, TRANSPOSE(N478:W478))))</f>
        <v>-1.163982944629917</v>
      </c>
      <c r="O1479" s="124">
        <v>0.45583981804106438</v>
      </c>
      <c r="P1479" s="124">
        <v>-1.1977157974814252</v>
      </c>
      <c r="Q1479" s="124">
        <v>-0.98045830958490376</v>
      </c>
      <c r="R1479" s="124">
        <v>-0.97879540489807426</v>
      </c>
      <c r="S1479" s="124">
        <v>-2.373572306157302</v>
      </c>
      <c r="T1479" s="124">
        <v>0.11823236489063874</v>
      </c>
      <c r="U1479" s="124">
        <v>-0.86190305034551851</v>
      </c>
      <c r="V1479" s="124">
        <v>-0.9932904118565824</v>
      </c>
      <c r="W1479" s="46">
        <v>-0.62865432850463732</v>
      </c>
    </row>
    <row r="1480" spans="1:23" ht="19">
      <c r="A1480" s="91">
        <v>478</v>
      </c>
      <c r="B1480" s="124">
        <v>0.51479600092132327</v>
      </c>
      <c r="C1480" s="124">
        <v>0.55037312945340422</v>
      </c>
      <c r="D1480" s="124">
        <v>0.79874711895095984</v>
      </c>
      <c r="E1480" s="124">
        <v>0.25759797670451756</v>
      </c>
      <c r="F1480" s="124">
        <v>0.55121552042954436</v>
      </c>
      <c r="G1480" s="124">
        <v>0.14679573290091841</v>
      </c>
      <c r="H1480" s="124">
        <v>0.94156334537030495</v>
      </c>
      <c r="I1480" s="124">
        <v>0.14915844535454026</v>
      </c>
      <c r="J1480" s="124">
        <v>0.6785492669862947</v>
      </c>
      <c r="K1480" s="54">
        <v>0.20722258955918837</v>
      </c>
      <c r="M1480" s="47">
        <v>478</v>
      </c>
      <c r="N1480" s="124" cm="1">
        <f t="array" ref="N1480:W1480">(TRANSPOSE(MMULT(幕後結果!$AB$37:$AK$46, TRANSPOSE(N479:W479))))</f>
        <v>-0.2501945821854587</v>
      </c>
      <c r="O1480" s="124">
        <v>1.0676102459898302</v>
      </c>
      <c r="P1480" s="124">
        <v>0.42469210139749969</v>
      </c>
      <c r="Q1480" s="124">
        <v>-0.68189385399619795</v>
      </c>
      <c r="R1480" s="124">
        <v>-1.0023662344118323</v>
      </c>
      <c r="S1480" s="124">
        <v>0.59092253505371906</v>
      </c>
      <c r="T1480" s="124">
        <v>0.4079610687205531</v>
      </c>
      <c r="U1480" s="124">
        <v>1.206219135767336</v>
      </c>
      <c r="V1480" s="124">
        <v>2.0125376531929358</v>
      </c>
      <c r="W1480" s="46">
        <v>1.2819696714741178</v>
      </c>
    </row>
    <row r="1481" spans="1:23" ht="19">
      <c r="A1481" s="91">
        <v>479</v>
      </c>
      <c r="B1481" s="124">
        <v>0.60875121249079522</v>
      </c>
      <c r="C1481" s="124">
        <v>0.72758749688340574</v>
      </c>
      <c r="D1481" s="124">
        <v>0.39525894427679686</v>
      </c>
      <c r="E1481" s="124">
        <v>1.0927781752166243E-2</v>
      </c>
      <c r="F1481" s="124">
        <v>0.84553460250333212</v>
      </c>
      <c r="G1481" s="124">
        <v>0.94202432161618543</v>
      </c>
      <c r="H1481" s="124">
        <v>0.24359771641317773</v>
      </c>
      <c r="I1481" s="124">
        <v>0.90377970371145566</v>
      </c>
      <c r="J1481" s="124">
        <v>0.25286145719007314</v>
      </c>
      <c r="K1481" s="54">
        <v>0.10968458912648149</v>
      </c>
      <c r="M1481" s="47">
        <v>479</v>
      </c>
      <c r="N1481" s="124" cm="1">
        <f t="array" ref="N1481:W1481">(TRANSPOSE(MMULT(幕後結果!$AB$37:$AK$46, TRANSPOSE(N480:W480))))</f>
        <v>0.15075036879361367</v>
      </c>
      <c r="O1481" s="124">
        <v>-1.0999688273676391</v>
      </c>
      <c r="P1481" s="124">
        <v>0.44337462315805048</v>
      </c>
      <c r="Q1481" s="124">
        <v>-0.14253974583152773</v>
      </c>
      <c r="R1481" s="124">
        <v>0.2653180725187399</v>
      </c>
      <c r="S1481" s="124">
        <v>-0.53581762822900325</v>
      </c>
      <c r="T1481" s="124">
        <v>0.47947912123768699</v>
      </c>
      <c r="U1481" s="124">
        <v>-0.87704358262748261</v>
      </c>
      <c r="V1481" s="124">
        <v>-1.0995369281666911</v>
      </c>
      <c r="W1481" s="46">
        <v>-0.45293162863293962</v>
      </c>
    </row>
    <row r="1482" spans="1:23" ht="19">
      <c r="A1482" s="91">
        <v>480</v>
      </c>
      <c r="B1482" s="124">
        <v>0.82033882284168036</v>
      </c>
      <c r="C1482" s="124">
        <v>0.97257838640626937</v>
      </c>
      <c r="D1482" s="124">
        <v>0.62483570275865707</v>
      </c>
      <c r="E1482" s="124">
        <v>0.88814204655899531</v>
      </c>
      <c r="F1482" s="124">
        <v>0.2139357097899206</v>
      </c>
      <c r="G1482" s="124">
        <v>0.79194008781253755</v>
      </c>
      <c r="H1482" s="124">
        <v>0.51079831775691598</v>
      </c>
      <c r="I1482" s="124">
        <v>0.19466498647622998</v>
      </c>
      <c r="J1482" s="124">
        <v>0.87522251793401629</v>
      </c>
      <c r="K1482" s="54">
        <v>0.91989229658438743</v>
      </c>
      <c r="M1482" s="47">
        <v>480</v>
      </c>
      <c r="N1482" s="124" cm="1">
        <f t="array" ref="N1482:W1482">(TRANSPOSE(MMULT(幕後結果!$AB$37:$AK$46, TRANSPOSE(N481:W481))))</f>
        <v>-0.93580675244468026</v>
      </c>
      <c r="O1482" s="124">
        <v>0.25851019022990401</v>
      </c>
      <c r="P1482" s="124">
        <v>0.30194906616777711</v>
      </c>
      <c r="Q1482" s="124">
        <v>-0.63207873219067134</v>
      </c>
      <c r="R1482" s="124">
        <v>-9.1988759553094379E-2</v>
      </c>
      <c r="S1482" s="124">
        <v>0.23991646716922121</v>
      </c>
      <c r="T1482" s="124">
        <v>0.38031224753462339</v>
      </c>
      <c r="U1482" s="124">
        <v>-0.6655503374276962</v>
      </c>
      <c r="V1482" s="124">
        <v>0.10166897185726709</v>
      </c>
      <c r="W1482" s="46">
        <v>-5.5086676772627435E-2</v>
      </c>
    </row>
    <row r="1483" spans="1:23" ht="19">
      <c r="A1483" s="91">
        <v>481</v>
      </c>
      <c r="B1483" s="124">
        <v>0.97775625559373358</v>
      </c>
      <c r="C1483" s="124">
        <v>0.50057022099091153</v>
      </c>
      <c r="D1483" s="124">
        <v>0.10144200519721136</v>
      </c>
      <c r="E1483" s="124">
        <v>0.87005607874043367</v>
      </c>
      <c r="F1483" s="124">
        <v>0.2448906147884149</v>
      </c>
      <c r="G1483" s="124">
        <v>0.73987223877468722</v>
      </c>
      <c r="H1483" s="124">
        <v>0.18471631025005752</v>
      </c>
      <c r="I1483" s="124">
        <v>0.71164437780279521</v>
      </c>
      <c r="J1483" s="124">
        <v>0.56465100372826682</v>
      </c>
      <c r="K1483" s="54">
        <v>0.44311827748884491</v>
      </c>
      <c r="M1483" s="47">
        <v>481</v>
      </c>
      <c r="N1483" s="124" cm="1">
        <f t="array" ref="N1483:W1483">(TRANSPOSE(MMULT(幕後結果!$AB$37:$AK$46, TRANSPOSE(N482:W482))))</f>
        <v>0.3029376774079241</v>
      </c>
      <c r="O1483" s="124">
        <v>-1.4832324475798486</v>
      </c>
      <c r="P1483" s="124">
        <v>-0.81929135598522063</v>
      </c>
      <c r="Q1483" s="124">
        <v>-0.79462421689086482</v>
      </c>
      <c r="R1483" s="124">
        <v>-6.7800982539277868E-2</v>
      </c>
      <c r="S1483" s="124">
        <v>0.48758335602556174</v>
      </c>
      <c r="T1483" s="124">
        <v>-1.4574250139144529</v>
      </c>
      <c r="U1483" s="124">
        <v>2.2804209965085032E-2</v>
      </c>
      <c r="V1483" s="124">
        <v>-0.25679942170364206</v>
      </c>
      <c r="W1483" s="46">
        <v>-0.88091500359483899</v>
      </c>
    </row>
    <row r="1484" spans="1:23" ht="19">
      <c r="A1484" s="91">
        <v>482</v>
      </c>
      <c r="B1484" s="124">
        <v>0.26318306410605485</v>
      </c>
      <c r="C1484" s="124">
        <v>0.86885697364997583</v>
      </c>
      <c r="D1484" s="124">
        <v>5.0166370341322875E-2</v>
      </c>
      <c r="E1484" s="124">
        <v>0.44425445071597247</v>
      </c>
      <c r="F1484" s="124">
        <v>0.20120621512398196</v>
      </c>
      <c r="G1484" s="124">
        <v>0.27233578415792925</v>
      </c>
      <c r="H1484" s="124">
        <v>0.34880051558607517</v>
      </c>
      <c r="I1484" s="124">
        <v>4.6275140941300474E-2</v>
      </c>
      <c r="J1484" s="124">
        <v>0.15516429376602647</v>
      </c>
      <c r="K1484" s="54">
        <v>7.4630970914471018E-2</v>
      </c>
      <c r="M1484" s="47">
        <v>482</v>
      </c>
      <c r="N1484" s="124" cm="1">
        <f t="array" ref="N1484:W1484">(TRANSPOSE(MMULT(幕後結果!$AB$37:$AK$46, TRANSPOSE(N483:W483))))</f>
        <v>1.1705697845753957</v>
      </c>
      <c r="O1484" s="124">
        <v>-1.1550947797556179</v>
      </c>
      <c r="P1484" s="124">
        <v>0.65729597410247043</v>
      </c>
      <c r="Q1484" s="124">
        <v>-3.3049997918348978E-2</v>
      </c>
      <c r="R1484" s="124">
        <v>-1.00728298003806</v>
      </c>
      <c r="S1484" s="124">
        <v>0.39678584963163871</v>
      </c>
      <c r="T1484" s="124">
        <v>-0.20807806664484874</v>
      </c>
      <c r="U1484" s="124">
        <v>0.62875738675518755</v>
      </c>
      <c r="V1484" s="124">
        <v>2.2104625607240709</v>
      </c>
      <c r="W1484" s="46">
        <v>-0.80394378630421937</v>
      </c>
    </row>
    <row r="1485" spans="1:23" ht="19">
      <c r="A1485" s="91">
        <v>483</v>
      </c>
      <c r="B1485" s="124">
        <v>0.99056337725565746</v>
      </c>
      <c r="C1485" s="124">
        <v>0.6651533204211999</v>
      </c>
      <c r="D1485" s="124">
        <v>0.66826189977205463</v>
      </c>
      <c r="E1485" s="124">
        <v>0.7081852322203892</v>
      </c>
      <c r="F1485" s="124">
        <v>0.24365271959946755</v>
      </c>
      <c r="G1485" s="124">
        <v>0.50051943688967127</v>
      </c>
      <c r="H1485" s="124">
        <v>0.48644451232605412</v>
      </c>
      <c r="I1485" s="124">
        <v>0.84083381916921907</v>
      </c>
      <c r="J1485" s="124">
        <v>0.81982603196877646</v>
      </c>
      <c r="K1485" s="54">
        <v>0.11386929555415137</v>
      </c>
      <c r="M1485" s="47">
        <v>483</v>
      </c>
      <c r="N1485" s="124" cm="1">
        <f t="array" ref="N1485:W1485">(TRANSPOSE(MMULT(幕後結果!$AB$37:$AK$46, TRANSPOSE(N484:W484))))</f>
        <v>-1.4347713459900593</v>
      </c>
      <c r="O1485" s="124">
        <v>0.72128397937756872</v>
      </c>
      <c r="P1485" s="124">
        <v>0.56387229594376675</v>
      </c>
      <c r="Q1485" s="124">
        <v>0.40945701039153076</v>
      </c>
      <c r="R1485" s="124">
        <v>1.1997595809202579</v>
      </c>
      <c r="S1485" s="124">
        <v>-0.7128040539592323</v>
      </c>
      <c r="T1485" s="124">
        <v>0.26845146840933271</v>
      </c>
      <c r="U1485" s="124">
        <v>0.43456690162077355</v>
      </c>
      <c r="V1485" s="124">
        <v>-0.50240189803965818</v>
      </c>
      <c r="W1485" s="46">
        <v>0.78959826034978731</v>
      </c>
    </row>
    <row r="1486" spans="1:23" ht="19">
      <c r="A1486" s="91">
        <v>484</v>
      </c>
      <c r="B1486" s="124">
        <v>0.93331345603421667</v>
      </c>
      <c r="C1486" s="124">
        <v>0.27422911981926235</v>
      </c>
      <c r="D1486" s="124">
        <v>0.77107653474718441</v>
      </c>
      <c r="E1486" s="124">
        <v>0.15738111479101358</v>
      </c>
      <c r="F1486" s="124">
        <v>0.56956204481249251</v>
      </c>
      <c r="G1486" s="124">
        <v>0.93481497841066274</v>
      </c>
      <c r="H1486" s="124">
        <v>0.14984816805145096</v>
      </c>
      <c r="I1486" s="124">
        <v>0.48746907576262521</v>
      </c>
      <c r="J1486" s="124">
        <v>0.52277926764805227</v>
      </c>
      <c r="K1486" s="54">
        <v>1.4747116895801327E-2</v>
      </c>
      <c r="M1486" s="47">
        <v>484</v>
      </c>
      <c r="N1486" s="124" cm="1">
        <f t="array" ref="N1486:W1486">(TRANSPOSE(MMULT(幕後結果!$AB$37:$AK$46, TRANSPOSE(N485:W485))))</f>
        <v>-0.88924643444275908</v>
      </c>
      <c r="O1486" s="124">
        <v>0.44693392663462223</v>
      </c>
      <c r="P1486" s="124">
        <v>1.2780851810957516</v>
      </c>
      <c r="Q1486" s="124">
        <v>-0.42386883915775531</v>
      </c>
      <c r="R1486" s="124">
        <v>-0.40680440381759342</v>
      </c>
      <c r="S1486" s="124">
        <v>-0.46475497838761737</v>
      </c>
      <c r="T1486" s="124">
        <v>0.46426017274118947</v>
      </c>
      <c r="U1486" s="124">
        <v>0.61868565032744005</v>
      </c>
      <c r="V1486" s="124">
        <v>-1.3702523757771237</v>
      </c>
      <c r="W1486" s="46">
        <v>0.12814163586577942</v>
      </c>
    </row>
    <row r="1487" spans="1:23" ht="19">
      <c r="A1487" s="91">
        <v>485</v>
      </c>
      <c r="B1487" s="124">
        <v>0.74438094205028693</v>
      </c>
      <c r="C1487" s="124">
        <v>0.6657906745296871</v>
      </c>
      <c r="D1487" s="124">
        <v>0.82332105805356592</v>
      </c>
      <c r="E1487" s="124">
        <v>0.77667703852978454</v>
      </c>
      <c r="F1487" s="124">
        <v>0.20431961418662348</v>
      </c>
      <c r="G1487" s="124">
        <v>0.27293269918461505</v>
      </c>
      <c r="H1487" s="124">
        <v>0.32278874146868142</v>
      </c>
      <c r="I1487" s="124">
        <v>0.28276040312637307</v>
      </c>
      <c r="J1487" s="124">
        <v>0.24358649552170775</v>
      </c>
      <c r="K1487" s="54">
        <v>0.10371966390903631</v>
      </c>
      <c r="M1487" s="47">
        <v>485</v>
      </c>
      <c r="N1487" s="124" cm="1">
        <f t="array" ref="N1487:W1487">(TRANSPOSE(MMULT(幕後結果!$AB$37:$AK$46, TRANSPOSE(N486:W486))))</f>
        <v>-1.1176308084366178</v>
      </c>
      <c r="O1487" s="124">
        <v>0.95729569263155345</v>
      </c>
      <c r="P1487" s="124">
        <v>1.1271221082547127</v>
      </c>
      <c r="Q1487" s="124">
        <v>2.7857132191893199</v>
      </c>
      <c r="R1487" s="124">
        <v>1.5431802272567943</v>
      </c>
      <c r="S1487" s="124">
        <v>-0.32540838831353847</v>
      </c>
      <c r="T1487" s="124">
        <v>-0.66490749762222068</v>
      </c>
      <c r="U1487" s="124">
        <v>1.1940676942481911</v>
      </c>
      <c r="V1487" s="124">
        <v>-1.4529284074462114</v>
      </c>
      <c r="W1487" s="46">
        <v>0.93147734439745833</v>
      </c>
    </row>
    <row r="1488" spans="1:23" ht="19">
      <c r="A1488" s="91">
        <v>486</v>
      </c>
      <c r="B1488" s="124">
        <v>0.92257971058177546</v>
      </c>
      <c r="C1488" s="124">
        <v>0.93508565332178839</v>
      </c>
      <c r="D1488" s="124">
        <v>0.8835965834018773</v>
      </c>
      <c r="E1488" s="124">
        <v>0.8019916382579968</v>
      </c>
      <c r="F1488" s="124">
        <v>0.89619048045432304</v>
      </c>
      <c r="G1488" s="124">
        <v>0.93934635824173518</v>
      </c>
      <c r="H1488" s="124">
        <v>0.45040421105936823</v>
      </c>
      <c r="I1488" s="124">
        <v>0.84071211506319643</v>
      </c>
      <c r="J1488" s="124">
        <v>0.39641865964019396</v>
      </c>
      <c r="K1488" s="54">
        <v>0.130253559864</v>
      </c>
      <c r="M1488" s="47">
        <v>486</v>
      </c>
      <c r="N1488" s="124" cm="1">
        <f t="array" ref="N1488:W1488">(TRANSPOSE(MMULT(幕後結果!$AB$37:$AK$46, TRANSPOSE(N487:W487))))</f>
        <v>0.12192393847956447</v>
      </c>
      <c r="O1488" s="124">
        <v>0.51171839654573203</v>
      </c>
      <c r="P1488" s="124">
        <v>4.5882916066849883E-2</v>
      </c>
      <c r="Q1488" s="124">
        <v>0.66936814366053821</v>
      </c>
      <c r="R1488" s="124">
        <v>1.3377763215624086</v>
      </c>
      <c r="S1488" s="124">
        <v>2.5521777974787643</v>
      </c>
      <c r="T1488" s="124">
        <v>1.0626556789938049</v>
      </c>
      <c r="U1488" s="124">
        <v>-0.41231654279595431</v>
      </c>
      <c r="V1488" s="124">
        <v>1.2145152514394355</v>
      </c>
      <c r="W1488" s="46">
        <v>0.1297969396289263</v>
      </c>
    </row>
    <row r="1489" spans="1:23" ht="19">
      <c r="A1489" s="91">
        <v>487</v>
      </c>
      <c r="B1489" s="124">
        <v>0.71733570027122084</v>
      </c>
      <c r="C1489" s="124">
        <v>0.1784304917337749</v>
      </c>
      <c r="D1489" s="124">
        <v>0.35483923685395657</v>
      </c>
      <c r="E1489" s="124">
        <v>0.5174135017319379</v>
      </c>
      <c r="F1489" s="124">
        <v>0.22280581869249727</v>
      </c>
      <c r="G1489" s="124">
        <v>0.6903848023639092</v>
      </c>
      <c r="H1489" s="124">
        <v>0.36438150664698421</v>
      </c>
      <c r="I1489" s="124">
        <v>0.29953757090848554</v>
      </c>
      <c r="J1489" s="124">
        <v>0.38681681989128625</v>
      </c>
      <c r="K1489" s="54">
        <v>0.81858999020105427</v>
      </c>
      <c r="M1489" s="47">
        <v>487</v>
      </c>
      <c r="N1489" s="124" cm="1">
        <f t="array" ref="N1489:W1489">(TRANSPOSE(MMULT(幕後結果!$AB$37:$AK$46, TRANSPOSE(N488:W488))))</f>
        <v>-7.0318275661331531E-2</v>
      </c>
      <c r="O1489" s="124">
        <v>-1.6760512242588377</v>
      </c>
      <c r="P1489" s="124">
        <v>-0.41843223556285325</v>
      </c>
      <c r="Q1489" s="124">
        <v>-0.60825722337571131</v>
      </c>
      <c r="R1489" s="124">
        <v>-0.22477827894797056</v>
      </c>
      <c r="S1489" s="124">
        <v>-0.37139020725956157</v>
      </c>
      <c r="T1489" s="124">
        <v>0.85847204052844051</v>
      </c>
      <c r="U1489" s="124">
        <v>-0.36391176221342758</v>
      </c>
      <c r="V1489" s="124">
        <v>-1.1747808822770567</v>
      </c>
      <c r="W1489" s="46">
        <v>-1.3338973604224358</v>
      </c>
    </row>
    <row r="1490" spans="1:23" ht="19">
      <c r="A1490" s="91">
        <v>488</v>
      </c>
      <c r="B1490" s="124">
        <v>0.63530253255042846</v>
      </c>
      <c r="C1490" s="124">
        <v>0.84006990890636524</v>
      </c>
      <c r="D1490" s="124">
        <v>0.38364656741172753</v>
      </c>
      <c r="E1490" s="124">
        <v>0.19362211434410237</v>
      </c>
      <c r="F1490" s="124">
        <v>0.17705145081567863</v>
      </c>
      <c r="G1490" s="124">
        <v>0.73985998393896035</v>
      </c>
      <c r="H1490" s="124">
        <v>0.18449299543531961</v>
      </c>
      <c r="I1490" s="124">
        <v>0.12059847310958749</v>
      </c>
      <c r="J1490" s="124">
        <v>0.99318798995348478</v>
      </c>
      <c r="K1490" s="54">
        <v>0.16288429343243527</v>
      </c>
      <c r="M1490" s="47">
        <v>488</v>
      </c>
      <c r="N1490" s="124" cm="1">
        <f t="array" ref="N1490:W1490">(TRANSPOSE(MMULT(幕後結果!$AB$37:$AK$46, TRANSPOSE(N489:W489))))</f>
        <v>0.56971753893842847</v>
      </c>
      <c r="O1490" s="124">
        <v>1.8324015750679861</v>
      </c>
      <c r="P1490" s="124">
        <v>1.1120951599081503</v>
      </c>
      <c r="Q1490" s="124">
        <v>0.25494599694185593</v>
      </c>
      <c r="R1490" s="124">
        <v>0.4989969027017705</v>
      </c>
      <c r="S1490" s="124">
        <v>-1.7452689311153184</v>
      </c>
      <c r="T1490" s="124">
        <v>0.82578676722779221</v>
      </c>
      <c r="U1490" s="124">
        <v>1.6802875433262467</v>
      </c>
      <c r="V1490" s="124">
        <v>-1.4391365878575817</v>
      </c>
      <c r="W1490" s="46">
        <v>0.29442129730276734</v>
      </c>
    </row>
    <row r="1491" spans="1:23" ht="19">
      <c r="A1491" s="91">
        <v>489</v>
      </c>
      <c r="B1491" s="124">
        <v>0.41714064027744424</v>
      </c>
      <c r="C1491" s="124">
        <v>0.98234544490627584</v>
      </c>
      <c r="D1491" s="124">
        <v>0.93960366506870607</v>
      </c>
      <c r="E1491" s="124">
        <v>0.35604015433641401</v>
      </c>
      <c r="F1491" s="124">
        <v>0.70333034738316202</v>
      </c>
      <c r="G1491" s="124">
        <v>0.33821123936635122</v>
      </c>
      <c r="H1491" s="124">
        <v>0.16288149783390793</v>
      </c>
      <c r="I1491" s="124">
        <v>0.81194952882831917</v>
      </c>
      <c r="J1491" s="124">
        <v>0.48709555847430175</v>
      </c>
      <c r="K1491" s="54">
        <v>0.60801639690815623</v>
      </c>
      <c r="M1491" s="47">
        <v>489</v>
      </c>
      <c r="N1491" s="124" cm="1">
        <f t="array" ref="N1491:W1491">(TRANSPOSE(MMULT(幕後結果!$AB$37:$AK$46, TRANSPOSE(N490:W490))))</f>
        <v>1.5947981632561838</v>
      </c>
      <c r="O1491" s="124">
        <v>0.4564511505908308</v>
      </c>
      <c r="P1491" s="124">
        <v>0.72392932147631628</v>
      </c>
      <c r="Q1491" s="124">
        <v>-4.7332950328021151E-2</v>
      </c>
      <c r="R1491" s="124">
        <v>-1.8714052207370888</v>
      </c>
      <c r="S1491" s="124">
        <v>-0.31533934053556356</v>
      </c>
      <c r="T1491" s="124">
        <v>0.60653435387474652</v>
      </c>
      <c r="U1491" s="124">
        <v>-0.52224086816178106</v>
      </c>
      <c r="V1491" s="124">
        <v>0.9776949274405109</v>
      </c>
      <c r="W1491" s="46">
        <v>-0.23454273361091355</v>
      </c>
    </row>
    <row r="1492" spans="1:23" ht="19">
      <c r="A1492" s="91">
        <v>490</v>
      </c>
      <c r="B1492" s="124">
        <v>0.93404055209671677</v>
      </c>
      <c r="C1492" s="124">
        <v>0.27139344432090606</v>
      </c>
      <c r="D1492" s="124">
        <v>0.1472958662682764</v>
      </c>
      <c r="E1492" s="124">
        <v>1.7379721772668555E-2</v>
      </c>
      <c r="F1492" s="124">
        <v>0.14853149491083406</v>
      </c>
      <c r="G1492" s="124">
        <v>0.65560374838773661</v>
      </c>
      <c r="H1492" s="124">
        <v>0.6363831760527392</v>
      </c>
      <c r="I1492" s="124">
        <v>0.63784779512128331</v>
      </c>
      <c r="J1492" s="124">
        <v>0.82240865825984999</v>
      </c>
      <c r="K1492" s="54">
        <v>3.4127157743339964E-3</v>
      </c>
      <c r="M1492" s="47">
        <v>490</v>
      </c>
      <c r="N1492" s="124" cm="1">
        <f t="array" ref="N1492:W1492">(TRANSPOSE(MMULT(幕後結果!$AB$37:$AK$46, TRANSPOSE(N491:W491))))</f>
        <v>-0.40365090539931525</v>
      </c>
      <c r="O1492" s="124">
        <v>-0.25001608175391121</v>
      </c>
      <c r="P1492" s="124">
        <v>-0.97346376541218504</v>
      </c>
      <c r="Q1492" s="124">
        <v>0.8603862576714828</v>
      </c>
      <c r="R1492" s="124">
        <v>-1.8775468075131752</v>
      </c>
      <c r="S1492" s="124">
        <v>0.89430715548314921</v>
      </c>
      <c r="T1492" s="124">
        <v>-0.15149208172498216</v>
      </c>
      <c r="U1492" s="124">
        <v>-0.49106589750885943</v>
      </c>
      <c r="V1492" s="124">
        <v>2.1452311599946974</v>
      </c>
      <c r="W1492" s="46">
        <v>-1.6555716941388128</v>
      </c>
    </row>
    <row r="1493" spans="1:23" ht="19">
      <c r="A1493" s="91">
        <v>491</v>
      </c>
      <c r="B1493" s="124">
        <v>0.82075368937294035</v>
      </c>
      <c r="C1493" s="124">
        <v>0.75827884814752222</v>
      </c>
      <c r="D1493" s="124">
        <v>0.52463349304959617</v>
      </c>
      <c r="E1493" s="124">
        <v>0.37663684048091017</v>
      </c>
      <c r="F1493" s="124">
        <v>0.66860093951095045</v>
      </c>
      <c r="G1493" s="124">
        <v>0.7251185066836987</v>
      </c>
      <c r="H1493" s="124">
        <v>0.3868847897116976</v>
      </c>
      <c r="I1493" s="124">
        <v>9.0028633398109292E-4</v>
      </c>
      <c r="J1493" s="124">
        <v>0.65822760942094249</v>
      </c>
      <c r="K1493" s="54">
        <v>0.71572832772318717</v>
      </c>
      <c r="M1493" s="47">
        <v>491</v>
      </c>
      <c r="N1493" s="124" cm="1">
        <f t="array" ref="N1493:W1493">(TRANSPOSE(MMULT(幕後結果!$AB$37:$AK$46, TRANSPOSE(N492:W492))))</f>
        <v>-0.11280015873817531</v>
      </c>
      <c r="O1493" s="124">
        <v>-0.3921032782631626</v>
      </c>
      <c r="P1493" s="124">
        <v>-4.337259201669616E-2</v>
      </c>
      <c r="Q1493" s="124">
        <v>1.144481764201279</v>
      </c>
      <c r="R1493" s="124">
        <v>-0.59162459527982136</v>
      </c>
      <c r="S1493" s="124">
        <v>1.8292608334318925</v>
      </c>
      <c r="T1493" s="124">
        <v>0.40563504109124587</v>
      </c>
      <c r="U1493" s="124">
        <v>-1.1793911606288308</v>
      </c>
      <c r="V1493" s="124">
        <v>-0.80058574019544348</v>
      </c>
      <c r="W1493" s="46">
        <v>-0.18977695782698983</v>
      </c>
    </row>
    <row r="1494" spans="1:23" ht="19">
      <c r="A1494" s="91">
        <v>492</v>
      </c>
      <c r="B1494" s="124">
        <v>0.84791719519327402</v>
      </c>
      <c r="C1494" s="124">
        <v>0.67844623149724015</v>
      </c>
      <c r="D1494" s="124">
        <v>0.58223332760665403</v>
      </c>
      <c r="E1494" s="124">
        <v>0.14862375849047127</v>
      </c>
      <c r="F1494" s="124">
        <v>0.61765326205054327</v>
      </c>
      <c r="G1494" s="124">
        <v>0.29569035103177832</v>
      </c>
      <c r="H1494" s="124">
        <v>0.22633906028079864</v>
      </c>
      <c r="I1494" s="124">
        <v>0.1891684097610884</v>
      </c>
      <c r="J1494" s="124">
        <v>0.1755666763729693</v>
      </c>
      <c r="K1494" s="54">
        <v>0.23846775171472623</v>
      </c>
      <c r="M1494" s="47">
        <v>492</v>
      </c>
      <c r="N1494" s="124" cm="1">
        <f t="array" ref="N1494:W1494">(TRANSPOSE(MMULT(幕後結果!$AB$37:$AK$46, TRANSPOSE(N493:W493))))</f>
        <v>0.70868813443111467</v>
      </c>
      <c r="O1494" s="124">
        <v>9.8664076695557421E-2</v>
      </c>
      <c r="P1494" s="124">
        <v>5.0902966921438572E-2</v>
      </c>
      <c r="Q1494" s="124">
        <v>-0.66196471876798546</v>
      </c>
      <c r="R1494" s="124">
        <v>1.4349331857729547E-2</v>
      </c>
      <c r="S1494" s="124">
        <v>0.96739565920699755</v>
      </c>
      <c r="T1494" s="124">
        <v>1.0386196863496222</v>
      </c>
      <c r="U1494" s="124">
        <v>0.74153198120123731</v>
      </c>
      <c r="V1494" s="124">
        <v>-2.5021366057415708</v>
      </c>
      <c r="W1494" s="46">
        <v>0.34046847891432186</v>
      </c>
    </row>
    <row r="1495" spans="1:23" ht="19">
      <c r="A1495" s="91">
        <v>493</v>
      </c>
      <c r="B1495" s="124">
        <v>0.7071941385520979</v>
      </c>
      <c r="C1495" s="124">
        <v>0.84964734280662957</v>
      </c>
      <c r="D1495" s="124">
        <v>8.7544240218582869E-2</v>
      </c>
      <c r="E1495" s="124">
        <v>0.2389835135328755</v>
      </c>
      <c r="F1495" s="124">
        <v>9.4481740342088338E-2</v>
      </c>
      <c r="G1495" s="124">
        <v>8.5810842847597435E-2</v>
      </c>
      <c r="H1495" s="124">
        <v>0.15670374531311304</v>
      </c>
      <c r="I1495" s="124">
        <v>0.50670018449976273</v>
      </c>
      <c r="J1495" s="124">
        <v>0.45656847557578062</v>
      </c>
      <c r="K1495" s="54">
        <v>0.36594509824306098</v>
      </c>
      <c r="M1495" s="47">
        <v>493</v>
      </c>
      <c r="N1495" s="124" cm="1">
        <f t="array" ref="N1495:W1495">(TRANSPOSE(MMULT(幕後結果!$AB$37:$AK$46, TRANSPOSE(N494:W494))))</f>
        <v>0.2611579112076487</v>
      </c>
      <c r="O1495" s="124">
        <v>0.30800322385092377</v>
      </c>
      <c r="P1495" s="124">
        <v>-0.12417587387416479</v>
      </c>
      <c r="Q1495" s="124">
        <v>-0.33327482329401303</v>
      </c>
      <c r="R1495" s="124">
        <v>0.39836672485184926</v>
      </c>
      <c r="S1495" s="124">
        <v>0.8380173730902184</v>
      </c>
      <c r="T1495" s="124">
        <v>-0.76429519694496617</v>
      </c>
      <c r="U1495" s="124">
        <v>1.5820650468798292</v>
      </c>
      <c r="V1495" s="124">
        <v>0.12203243503254832</v>
      </c>
      <c r="W1495" s="46">
        <v>1.2661281339635615</v>
      </c>
    </row>
    <row r="1496" spans="1:23" ht="19">
      <c r="A1496" s="91">
        <v>494</v>
      </c>
      <c r="B1496" s="124">
        <v>0.55698526919965685</v>
      </c>
      <c r="C1496" s="124">
        <v>0.99052068207641364</v>
      </c>
      <c r="D1496" s="124">
        <v>0.51946388860269699</v>
      </c>
      <c r="E1496" s="124">
        <v>0.41724191370984842</v>
      </c>
      <c r="F1496" s="124">
        <v>0.25304067166564614</v>
      </c>
      <c r="G1496" s="124">
        <v>0.36528838560978083</v>
      </c>
      <c r="H1496" s="124">
        <v>0.99447674495301341</v>
      </c>
      <c r="I1496" s="124">
        <v>0.22421745325334519</v>
      </c>
      <c r="J1496" s="124">
        <v>0.82077713972731803</v>
      </c>
      <c r="K1496" s="54">
        <v>4.805692741469092E-2</v>
      </c>
      <c r="M1496" s="47">
        <v>494</v>
      </c>
      <c r="N1496" s="124" cm="1">
        <f t="array" ref="N1496:W1496">(TRANSPOSE(MMULT(幕後結果!$AB$37:$AK$46, TRANSPOSE(N495:W495))))</f>
        <v>-0.18858746955274105</v>
      </c>
      <c r="O1496" s="124">
        <v>-0.80784860480959253</v>
      </c>
      <c r="P1496" s="124">
        <v>-0.64691663627730334</v>
      </c>
      <c r="Q1496" s="124">
        <v>-0.54067625321007462</v>
      </c>
      <c r="R1496" s="124">
        <v>-1.1756457663326301</v>
      </c>
      <c r="S1496" s="124">
        <v>1.6538669782010935</v>
      </c>
      <c r="T1496" s="124">
        <v>0.70279629336209282</v>
      </c>
      <c r="U1496" s="124">
        <v>-0.42102318383231407</v>
      </c>
      <c r="V1496" s="124">
        <v>1.8936937771297666</v>
      </c>
      <c r="W1496" s="46">
        <v>-1.1390595003410269</v>
      </c>
    </row>
    <row r="1497" spans="1:23" ht="19">
      <c r="A1497" s="91">
        <v>495</v>
      </c>
      <c r="B1497" s="124">
        <v>0.41524641362153525</v>
      </c>
      <c r="C1497" s="124">
        <v>0.80074075134932077</v>
      </c>
      <c r="D1497" s="124">
        <v>0.1318492288523212</v>
      </c>
      <c r="E1497" s="124">
        <v>0.19410344879716801</v>
      </c>
      <c r="F1497" s="124">
        <v>0.65608975991729501</v>
      </c>
      <c r="G1497" s="124">
        <v>0.44457159132773505</v>
      </c>
      <c r="H1497" s="124">
        <v>0.63305435906443375</v>
      </c>
      <c r="I1497" s="124">
        <v>0.91950450048625321</v>
      </c>
      <c r="J1497" s="124">
        <v>0.39205737326553858</v>
      </c>
      <c r="K1497" s="54">
        <v>4.5581584246575657E-2</v>
      </c>
      <c r="M1497" s="47">
        <v>495</v>
      </c>
      <c r="N1497" s="124" cm="1">
        <f t="array" ref="N1497:W1497">(TRANSPOSE(MMULT(幕後結果!$AB$37:$AK$46, TRANSPOSE(N496:W496))))</f>
        <v>1.6319738551591236</v>
      </c>
      <c r="O1497" s="124">
        <v>-0.43151261144378755</v>
      </c>
      <c r="P1497" s="124">
        <v>0.24028959042242609</v>
      </c>
      <c r="Q1497" s="124">
        <v>0.75478068358623451</v>
      </c>
      <c r="R1497" s="124">
        <v>-1.4100805855102634</v>
      </c>
      <c r="S1497" s="124">
        <v>1.2755815959242394</v>
      </c>
      <c r="T1497" s="124">
        <v>1.7824445594037988</v>
      </c>
      <c r="U1497" s="124">
        <v>-1.1984614806936698</v>
      </c>
      <c r="V1497" s="124">
        <v>1.4249049628420261</v>
      </c>
      <c r="W1497" s="46">
        <v>-1.0080634224800851</v>
      </c>
    </row>
    <row r="1498" spans="1:23" ht="19">
      <c r="A1498" s="91">
        <v>496</v>
      </c>
      <c r="B1498" s="124">
        <v>0.81443575470111718</v>
      </c>
      <c r="C1498" s="124">
        <v>0.89227992893288</v>
      </c>
      <c r="D1498" s="124">
        <v>0.59546362321753166</v>
      </c>
      <c r="E1498" s="124">
        <v>0.38331669455953388</v>
      </c>
      <c r="F1498" s="124">
        <v>0.72892969024866372</v>
      </c>
      <c r="G1498" s="124">
        <v>0.45672634072298535</v>
      </c>
      <c r="H1498" s="124">
        <v>0.74234475787407961</v>
      </c>
      <c r="I1498" s="124">
        <v>0.457847190358873</v>
      </c>
      <c r="J1498" s="124">
        <v>0.18018557580852645</v>
      </c>
      <c r="K1498" s="54">
        <v>0.61605009213410455</v>
      </c>
      <c r="M1498" s="47">
        <v>496</v>
      </c>
      <c r="N1498" s="124" cm="1">
        <f t="array" ref="N1498:W1498">(TRANSPOSE(MMULT(幕後結果!$AB$37:$AK$46, TRANSPOSE(N497:W497))))</f>
        <v>-2.0447505719362482</v>
      </c>
      <c r="O1498" s="124">
        <v>0.87439761970924312</v>
      </c>
      <c r="P1498" s="124">
        <v>0.22169732291026409</v>
      </c>
      <c r="Q1498" s="124">
        <v>-9.4585202007073099E-2</v>
      </c>
      <c r="R1498" s="124">
        <v>-0.62818190253743278</v>
      </c>
      <c r="S1498" s="124">
        <v>-1.1535075692665728</v>
      </c>
      <c r="T1498" s="124">
        <v>-0.83860400905290988</v>
      </c>
      <c r="U1498" s="124">
        <v>-0.26319107627480076</v>
      </c>
      <c r="V1498" s="124">
        <v>-0.53993991325414481</v>
      </c>
      <c r="W1498" s="46">
        <v>0.14765900326860948</v>
      </c>
    </row>
    <row r="1499" spans="1:23" ht="19">
      <c r="A1499" s="91">
        <v>497</v>
      </c>
      <c r="B1499" s="124">
        <v>0.3610224452031463</v>
      </c>
      <c r="C1499" s="124">
        <v>0.59654983580666654</v>
      </c>
      <c r="D1499" s="124">
        <v>0.58948815308356539</v>
      </c>
      <c r="E1499" s="124">
        <v>0.14499501063530129</v>
      </c>
      <c r="F1499" s="124">
        <v>0.73189804665044944</v>
      </c>
      <c r="G1499" s="124">
        <v>0.17326968554249622</v>
      </c>
      <c r="H1499" s="124">
        <v>0.77354188631360343</v>
      </c>
      <c r="I1499" s="124">
        <v>0.37492646966803744</v>
      </c>
      <c r="J1499" s="124">
        <v>0.13202230951104177</v>
      </c>
      <c r="K1499" s="54">
        <v>0.91798408741499626</v>
      </c>
      <c r="M1499" s="47">
        <v>497</v>
      </c>
      <c r="N1499" s="124" cm="1">
        <f t="array" ref="N1499:W1499">(TRANSPOSE(MMULT(幕後結果!$AB$37:$AK$46, TRANSPOSE(N498:W498))))</f>
        <v>-1.6613893486463951</v>
      </c>
      <c r="O1499" s="124">
        <v>9.1048452085080944E-2</v>
      </c>
      <c r="P1499" s="124">
        <v>0.22025604687080258</v>
      </c>
      <c r="Q1499" s="124">
        <v>-0.60338514723623704</v>
      </c>
      <c r="R1499" s="124">
        <v>-5.2846493300017131E-2</v>
      </c>
      <c r="S1499" s="124">
        <v>0.49537131398927153</v>
      </c>
      <c r="T1499" s="124">
        <v>-0.27553713522259604</v>
      </c>
      <c r="U1499" s="124">
        <v>0.77225170917467456</v>
      </c>
      <c r="V1499" s="124">
        <v>-1.807705883598806</v>
      </c>
      <c r="W1499" s="46">
        <v>1.2662901124663763</v>
      </c>
    </row>
    <row r="1500" spans="1:23" ht="19">
      <c r="A1500" s="91">
        <v>498</v>
      </c>
      <c r="B1500" s="124">
        <v>0.43414390221232146</v>
      </c>
      <c r="C1500" s="124">
        <v>0.9293406443422807</v>
      </c>
      <c r="D1500" s="124">
        <v>0.91788660279237821</v>
      </c>
      <c r="E1500" s="124">
        <v>0.12068334620068089</v>
      </c>
      <c r="F1500" s="124">
        <v>0.76990182931028617</v>
      </c>
      <c r="G1500" s="124">
        <v>0.58187997009730186</v>
      </c>
      <c r="H1500" s="124">
        <v>0.17375057543560501</v>
      </c>
      <c r="I1500" s="124">
        <v>0.49769626298405378</v>
      </c>
      <c r="J1500" s="124">
        <v>0.6276263111071847</v>
      </c>
      <c r="K1500" s="54">
        <v>0.66453893185125978</v>
      </c>
      <c r="M1500" s="47">
        <v>498</v>
      </c>
      <c r="N1500" s="124" cm="1">
        <f t="array" ref="N1500:W1500">(TRANSPOSE(MMULT(幕後結果!$AB$37:$AK$46, TRANSPOSE(N499:W499))))</f>
        <v>-0.95561650484258354</v>
      </c>
      <c r="O1500" s="124">
        <v>-1.1473622462377551</v>
      </c>
      <c r="P1500" s="124">
        <v>-2.1337213762127396</v>
      </c>
      <c r="Q1500" s="124">
        <v>-2.4832164114286717</v>
      </c>
      <c r="R1500" s="124">
        <v>-1.2488863828303614</v>
      </c>
      <c r="S1500" s="124">
        <v>1.1376578883523538</v>
      </c>
      <c r="T1500" s="124">
        <v>-0.37308991283428156</v>
      </c>
      <c r="U1500" s="124">
        <v>-0.13128027445916923</v>
      </c>
      <c r="V1500" s="124">
        <v>-0.37798732165878235</v>
      </c>
      <c r="W1500" s="46">
        <v>-0.68478740239191471</v>
      </c>
    </row>
    <row r="1501" spans="1:23" ht="19">
      <c r="A1501" s="91">
        <v>499</v>
      </c>
      <c r="B1501" s="124">
        <v>0.62672020509222004</v>
      </c>
      <c r="C1501" s="124">
        <v>0.38656845076691337</v>
      </c>
      <c r="D1501" s="124">
        <v>0.12452840173531876</v>
      </c>
      <c r="E1501" s="124">
        <v>0.11762403035360669</v>
      </c>
      <c r="F1501" s="124">
        <v>0.49775055565533588</v>
      </c>
      <c r="G1501" s="124">
        <v>7.0287671321927148E-2</v>
      </c>
      <c r="H1501" s="124">
        <v>0.69549158819249546</v>
      </c>
      <c r="I1501" s="124">
        <v>0.43382640722372989</v>
      </c>
      <c r="J1501" s="124">
        <v>0.87194577098945669</v>
      </c>
      <c r="K1501" s="54">
        <v>0.9391528607143127</v>
      </c>
      <c r="M1501" s="47">
        <v>499</v>
      </c>
      <c r="N1501" s="124" cm="1">
        <f t="array" ref="N1501:W1501">(TRANSPOSE(MMULT(幕後結果!$AB$37:$AK$46, TRANSPOSE(N500:W500))))</f>
        <v>-0.78666001728711132</v>
      </c>
      <c r="O1501" s="124">
        <v>1.3931211384084969</v>
      </c>
      <c r="P1501" s="124">
        <v>0.15499773618168064</v>
      </c>
      <c r="Q1501" s="124">
        <v>0.49103624955221825</v>
      </c>
      <c r="R1501" s="124">
        <v>1.759460913151675</v>
      </c>
      <c r="S1501" s="124">
        <v>1.3114084748797943</v>
      </c>
      <c r="T1501" s="124">
        <v>0.57418958779073082</v>
      </c>
      <c r="U1501" s="124">
        <v>1.2652980789150421</v>
      </c>
      <c r="V1501" s="124">
        <v>-1.0874916112981445</v>
      </c>
      <c r="W1501" s="46">
        <v>1.6512989680691246</v>
      </c>
    </row>
    <row r="1502" spans="1:23" ht="19">
      <c r="A1502" s="91">
        <v>500</v>
      </c>
      <c r="B1502" s="124">
        <v>0.3316799324081221</v>
      </c>
      <c r="C1502" s="124">
        <v>0.44989009378152711</v>
      </c>
      <c r="D1502" s="124">
        <v>0.14995056610066415</v>
      </c>
      <c r="E1502" s="124">
        <v>0.56880884217790317</v>
      </c>
      <c r="F1502" s="124">
        <v>0.64657651750769762</v>
      </c>
      <c r="G1502" s="124">
        <v>0.17716444118170327</v>
      </c>
      <c r="H1502" s="124">
        <v>0.7499830258762521</v>
      </c>
      <c r="I1502" s="124">
        <v>0.78137658500847551</v>
      </c>
      <c r="J1502" s="124">
        <v>0.31682638377013661</v>
      </c>
      <c r="K1502" s="54">
        <v>0.10080422188742544</v>
      </c>
      <c r="M1502" s="47">
        <v>500</v>
      </c>
      <c r="N1502" s="124" cm="1">
        <f t="array" ref="N1502:W1502">(TRANSPOSE(MMULT(幕後結果!$AB$37:$AK$46, TRANSPOSE(N501:W501))))</f>
        <v>-1.0878797153553859</v>
      </c>
      <c r="O1502" s="124">
        <v>0.14298719140937838</v>
      </c>
      <c r="P1502" s="124">
        <v>1.5821583874160954</v>
      </c>
      <c r="Q1502" s="124">
        <v>0.24133201125342196</v>
      </c>
      <c r="R1502" s="124">
        <v>7.7684335903104307E-3</v>
      </c>
      <c r="S1502" s="124">
        <v>-0.83503517848646913</v>
      </c>
      <c r="T1502" s="124">
        <v>-0.90923168981150271</v>
      </c>
      <c r="U1502" s="124">
        <v>-0.42298988532908144</v>
      </c>
      <c r="V1502" s="124">
        <v>1.3767982777993857</v>
      </c>
      <c r="W1502" s="46">
        <v>0.91637749850863348</v>
      </c>
    </row>
    <row r="1503" spans="1:23" ht="19">
      <c r="A1503" s="91">
        <v>501</v>
      </c>
      <c r="B1503" s="124">
        <v>0.2988844305070002</v>
      </c>
      <c r="C1503" s="124">
        <v>0.91110169980074662</v>
      </c>
      <c r="D1503" s="124">
        <v>0.11449327905674478</v>
      </c>
      <c r="E1503" s="124">
        <v>0.32973857092889602</v>
      </c>
      <c r="F1503" s="124">
        <v>0.60232930896315184</v>
      </c>
      <c r="G1503" s="124">
        <v>0.52734694949021677</v>
      </c>
      <c r="H1503" s="124">
        <v>0.98825899106798798</v>
      </c>
      <c r="I1503" s="124">
        <v>0.27221739622814201</v>
      </c>
      <c r="J1503" s="124">
        <v>0.85919747181700368</v>
      </c>
      <c r="K1503" s="54">
        <v>0.60971983936293483</v>
      </c>
      <c r="M1503" s="47">
        <v>501</v>
      </c>
      <c r="N1503" s="124" cm="1">
        <f t="array" ref="N1503:W1503">(TRANSPOSE(MMULT(幕後結果!$AB$37:$AK$46, TRANSPOSE(N502:W502))))</f>
        <v>0.2828480839864555</v>
      </c>
      <c r="O1503" s="124">
        <v>-0.9014539427567192</v>
      </c>
      <c r="P1503" s="124">
        <v>-3.4617899939377139E-2</v>
      </c>
      <c r="Q1503" s="124">
        <v>0.27545448355526708</v>
      </c>
      <c r="R1503" s="124">
        <v>-0.71352285074515243</v>
      </c>
      <c r="S1503" s="124">
        <v>-0.20987301834754474</v>
      </c>
      <c r="T1503" s="124">
        <v>2.6960578101735622</v>
      </c>
      <c r="U1503" s="124">
        <v>-1.8513074967871206</v>
      </c>
      <c r="V1503" s="124">
        <v>0.72685513144059866</v>
      </c>
      <c r="W1503" s="46">
        <v>-2.0754858778544496</v>
      </c>
    </row>
    <row r="1504" spans="1:23" ht="19">
      <c r="A1504" s="91">
        <v>502</v>
      </c>
      <c r="B1504" s="124">
        <v>0.12762316042745137</v>
      </c>
      <c r="C1504" s="124">
        <v>0.85627553305679016</v>
      </c>
      <c r="D1504" s="124">
        <v>0.56687931877489017</v>
      </c>
      <c r="E1504" s="124">
        <v>0.41539047718397626</v>
      </c>
      <c r="F1504" s="124">
        <v>0.57254937816571938</v>
      </c>
      <c r="G1504" s="124">
        <v>0.55337927161461198</v>
      </c>
      <c r="H1504" s="124">
        <v>0.23703542186288162</v>
      </c>
      <c r="I1504" s="124">
        <v>0.7690822075042103</v>
      </c>
      <c r="J1504" s="124">
        <v>0.37218491465958525</v>
      </c>
      <c r="K1504" s="54">
        <v>0.89980387775590787</v>
      </c>
      <c r="M1504" s="47">
        <v>502</v>
      </c>
      <c r="N1504" s="124" cm="1">
        <f t="array" ref="N1504:W1504">(TRANSPOSE(MMULT(幕後結果!$AB$37:$AK$46, TRANSPOSE(N503:W503))))</f>
        <v>1.8320459275792389</v>
      </c>
      <c r="O1504" s="124">
        <v>-0.91265854325396056</v>
      </c>
      <c r="P1504" s="124">
        <v>-0.76749139045843418</v>
      </c>
      <c r="Q1504" s="124">
        <v>-1.2638131315129593</v>
      </c>
      <c r="R1504" s="124">
        <v>-0.82331305532077259</v>
      </c>
      <c r="S1504" s="124">
        <v>-0.659723580703372</v>
      </c>
      <c r="T1504" s="124">
        <v>1.4148082108419768</v>
      </c>
      <c r="U1504" s="124">
        <v>-0.68420101134324296</v>
      </c>
      <c r="V1504" s="124">
        <v>-0.69660486314927705</v>
      </c>
      <c r="W1504" s="46">
        <v>-0.63639039975865508</v>
      </c>
    </row>
    <row r="1505" spans="1:23" ht="19">
      <c r="A1505" s="91">
        <v>503</v>
      </c>
      <c r="B1505" s="124">
        <v>0.42514314369874562</v>
      </c>
      <c r="C1505" s="124">
        <v>0.99445323160228272</v>
      </c>
      <c r="D1505" s="124">
        <v>4.5868359173101947E-2</v>
      </c>
      <c r="E1505" s="124">
        <v>0.55512681072989967</v>
      </c>
      <c r="F1505" s="124">
        <v>0.84317961934492991</v>
      </c>
      <c r="G1505" s="124">
        <v>0.8844677422325482</v>
      </c>
      <c r="H1505" s="124">
        <v>0.89687070945144565</v>
      </c>
      <c r="I1505" s="124">
        <v>0.19898340552419835</v>
      </c>
      <c r="J1505" s="124">
        <v>0.20348020901126507</v>
      </c>
      <c r="K1505" s="54">
        <v>0.81939056337050742</v>
      </c>
      <c r="M1505" s="47">
        <v>503</v>
      </c>
      <c r="N1505" s="124" cm="1">
        <f t="array" ref="N1505:W1505">(TRANSPOSE(MMULT(幕後結果!$AB$37:$AK$46, TRANSPOSE(N504:W504))))</f>
        <v>-1.0391149520081899</v>
      </c>
      <c r="O1505" s="124">
        <v>-0.27826782482523538</v>
      </c>
      <c r="P1505" s="124">
        <v>-3.0117257531944219E-2</v>
      </c>
      <c r="Q1505" s="124">
        <v>0.21743082230076896</v>
      </c>
      <c r="R1505" s="124">
        <v>-0.70416805636065005</v>
      </c>
      <c r="S1505" s="124">
        <v>1.2627283038586803</v>
      </c>
      <c r="T1505" s="124">
        <v>-1.6312234448691538</v>
      </c>
      <c r="U1505" s="124">
        <v>0.26917677099863557</v>
      </c>
      <c r="V1505" s="124">
        <v>0.81694727276574652</v>
      </c>
      <c r="W1505" s="46">
        <v>-0.29764361253248184</v>
      </c>
    </row>
    <row r="1506" spans="1:23" ht="19">
      <c r="A1506" s="91">
        <v>504</v>
      </c>
      <c r="B1506" s="124">
        <v>0.7785419609084594</v>
      </c>
      <c r="C1506" s="124">
        <v>0.41105938414461418</v>
      </c>
      <c r="D1506" s="124">
        <v>0.35640712174432165</v>
      </c>
      <c r="E1506" s="124">
        <v>9.7141319955748706E-2</v>
      </c>
      <c r="F1506" s="124">
        <v>4.5111374861484865E-2</v>
      </c>
      <c r="G1506" s="124">
        <v>0.56485853613087267</v>
      </c>
      <c r="H1506" s="124">
        <v>8.9761661440818985E-2</v>
      </c>
      <c r="I1506" s="124">
        <v>0.10982640869121596</v>
      </c>
      <c r="J1506" s="124">
        <v>0.35112864311109426</v>
      </c>
      <c r="K1506" s="54">
        <v>0.37548690372277327</v>
      </c>
      <c r="M1506" s="47">
        <v>504</v>
      </c>
      <c r="N1506" s="124" cm="1">
        <f t="array" ref="N1506:W1506">(TRANSPOSE(MMULT(幕後結果!$AB$37:$AK$46, TRANSPOSE(N505:W505))))</f>
        <v>-1.6854250155009471</v>
      </c>
      <c r="O1506" s="124">
        <v>1.7132762524795168E-2</v>
      </c>
      <c r="P1506" s="124">
        <v>0.72736163005018528</v>
      </c>
      <c r="Q1506" s="124">
        <v>-0.41440267932928898</v>
      </c>
      <c r="R1506" s="124">
        <v>0.10313101463291925</v>
      </c>
      <c r="S1506" s="124">
        <v>-1.5537721504459689</v>
      </c>
      <c r="T1506" s="124">
        <v>1.3095674064230118</v>
      </c>
      <c r="U1506" s="124">
        <v>-5.0969738787575714E-2</v>
      </c>
      <c r="V1506" s="124">
        <v>0.46527146928673013</v>
      </c>
      <c r="W1506" s="46">
        <v>-0.70034136555648518</v>
      </c>
    </row>
    <row r="1507" spans="1:23" ht="19">
      <c r="A1507" s="91">
        <v>505</v>
      </c>
      <c r="B1507" s="124">
        <v>0.46679851077441503</v>
      </c>
      <c r="C1507" s="124">
        <v>0.81078584683194355</v>
      </c>
      <c r="D1507" s="124">
        <v>0.42795518181135583</v>
      </c>
      <c r="E1507" s="124">
        <v>0.7623826851908484</v>
      </c>
      <c r="F1507" s="124">
        <v>0.46471459239682589</v>
      </c>
      <c r="G1507" s="124">
        <v>0.4048577638838784</v>
      </c>
      <c r="H1507" s="124">
        <v>0.30002089235609697</v>
      </c>
      <c r="I1507" s="124">
        <v>0.96061360468917911</v>
      </c>
      <c r="J1507" s="124">
        <v>0.66954134512457042</v>
      </c>
      <c r="K1507" s="54">
        <v>0.41335926806394241</v>
      </c>
      <c r="M1507" s="47">
        <v>505</v>
      </c>
      <c r="N1507" s="124" cm="1">
        <f t="array" ref="N1507:W1507">(TRANSPOSE(MMULT(幕後結果!$AB$37:$AK$46, TRANSPOSE(N506:W506))))</f>
        <v>1.0802962955218529</v>
      </c>
      <c r="O1507" s="124">
        <v>0.42818122660322838</v>
      </c>
      <c r="P1507" s="124">
        <v>-0.39594195018154854</v>
      </c>
      <c r="Q1507" s="124">
        <v>0.27284118809713453</v>
      </c>
      <c r="R1507" s="124">
        <v>1.1020991935496167</v>
      </c>
      <c r="S1507" s="124">
        <v>0.12406581819746115</v>
      </c>
      <c r="T1507" s="124">
        <v>0.60899109481153935</v>
      </c>
      <c r="U1507" s="124">
        <v>-0.1120660455300812</v>
      </c>
      <c r="V1507" s="124">
        <v>-0.4203493442608241</v>
      </c>
      <c r="W1507" s="46">
        <v>-0.20944497222081543</v>
      </c>
    </row>
    <row r="1508" spans="1:23" ht="19">
      <c r="A1508" s="91">
        <v>506</v>
      </c>
      <c r="B1508" s="124">
        <v>0.43988926158186059</v>
      </c>
      <c r="C1508" s="124">
        <v>0.25553231557912803</v>
      </c>
      <c r="D1508" s="124">
        <v>0.74837232122277841</v>
      </c>
      <c r="E1508" s="124">
        <v>0.50937905077723178</v>
      </c>
      <c r="F1508" s="124">
        <v>0.88347700083355152</v>
      </c>
      <c r="G1508" s="124">
        <v>0.14007245116133893</v>
      </c>
      <c r="H1508" s="124">
        <v>0.58908824038794205</v>
      </c>
      <c r="I1508" s="124">
        <v>0.63743942629395711</v>
      </c>
      <c r="J1508" s="124">
        <v>0.61897990352754828</v>
      </c>
      <c r="K1508" s="54">
        <v>0.89184858434071934</v>
      </c>
      <c r="M1508" s="47">
        <v>506</v>
      </c>
      <c r="N1508" s="124" cm="1">
        <f t="array" ref="N1508:W1508">(TRANSPOSE(MMULT(幕後結果!$AB$37:$AK$46, TRANSPOSE(N507:W507))))</f>
        <v>-0.24949329294269493</v>
      </c>
      <c r="O1508" s="124">
        <v>-0.23220078791439172</v>
      </c>
      <c r="P1508" s="124">
        <v>0.4454811940172172</v>
      </c>
      <c r="Q1508" s="124">
        <v>0.39923908128733354</v>
      </c>
      <c r="R1508" s="124">
        <v>-1.8652178348698532</v>
      </c>
      <c r="S1508" s="124">
        <v>0.21193368641147786</v>
      </c>
      <c r="T1508" s="124">
        <v>-1.6394781953512056</v>
      </c>
      <c r="U1508" s="124">
        <v>-0.50269890321054933</v>
      </c>
      <c r="V1508" s="124">
        <v>-1.7999811392509957</v>
      </c>
      <c r="W1508" s="46">
        <v>0.22990767135465456</v>
      </c>
    </row>
    <row r="1509" spans="1:23" ht="19">
      <c r="A1509" s="91">
        <v>507</v>
      </c>
      <c r="B1509" s="124">
        <v>3.2149487775937402E-2</v>
      </c>
      <c r="C1509" s="124">
        <v>0.93980390929325974</v>
      </c>
      <c r="D1509" s="124">
        <v>0.89155277147574497</v>
      </c>
      <c r="E1509" s="124">
        <v>0.78259114747399705</v>
      </c>
      <c r="F1509" s="124">
        <v>0.25225978074438249</v>
      </c>
      <c r="G1509" s="124">
        <v>0.69873824274634444</v>
      </c>
      <c r="H1509" s="124">
        <v>0.90780821944547618</v>
      </c>
      <c r="I1509" s="124">
        <v>0.48756865255102233</v>
      </c>
      <c r="J1509" s="124">
        <v>0.56162948464922513</v>
      </c>
      <c r="K1509" s="54">
        <v>7.6436946214850643E-2</v>
      </c>
      <c r="M1509" s="47">
        <v>507</v>
      </c>
      <c r="N1509" s="124" cm="1">
        <f t="array" ref="N1509:W1509">(TRANSPOSE(MMULT(幕後結果!$AB$37:$AK$46, TRANSPOSE(N508:W508))))</f>
        <v>0.357357918001876</v>
      </c>
      <c r="O1509" s="124">
        <v>4.7654706338878125E-2</v>
      </c>
      <c r="P1509" s="124">
        <v>0.31352924659904435</v>
      </c>
      <c r="Q1509" s="124">
        <v>-1.4585561706541259</v>
      </c>
      <c r="R1509" s="124">
        <v>-0.30180417884797001</v>
      </c>
      <c r="S1509" s="124">
        <v>0.58016060245640089</v>
      </c>
      <c r="T1509" s="124">
        <v>0.27544263761239629</v>
      </c>
      <c r="U1509" s="124">
        <v>-0.28434031315239272</v>
      </c>
      <c r="V1509" s="124">
        <v>0.75348646854318091</v>
      </c>
      <c r="W1509" s="46">
        <v>1.0871756011403435</v>
      </c>
    </row>
    <row r="1510" spans="1:23" ht="19">
      <c r="A1510" s="91">
        <v>508</v>
      </c>
      <c r="B1510" s="124">
        <v>0.53547639949935477</v>
      </c>
      <c r="C1510" s="124">
        <v>0.56165391866544923</v>
      </c>
      <c r="D1510" s="124">
        <v>0.78036667612308097</v>
      </c>
      <c r="E1510" s="124">
        <v>0.70987121728273528</v>
      </c>
      <c r="F1510" s="124">
        <v>0.60829305134679168</v>
      </c>
      <c r="G1510" s="124">
        <v>0.74608200318164974</v>
      </c>
      <c r="H1510" s="124">
        <v>0.96345965192860317</v>
      </c>
      <c r="I1510" s="124">
        <v>0.4056018445541707</v>
      </c>
      <c r="J1510" s="124">
        <v>3.3467936227368655E-2</v>
      </c>
      <c r="K1510" s="54">
        <v>7.4687635894525428E-2</v>
      </c>
      <c r="M1510" s="47">
        <v>508</v>
      </c>
      <c r="N1510" s="124" cm="1">
        <f t="array" ref="N1510:W1510">(TRANSPOSE(MMULT(幕後結果!$AB$37:$AK$46, TRANSPOSE(N509:W509))))</f>
        <v>1.5742497410443079</v>
      </c>
      <c r="O1510" s="124">
        <v>-2.2269831645821139</v>
      </c>
      <c r="P1510" s="124">
        <v>-0.37655242119646248</v>
      </c>
      <c r="Q1510" s="124">
        <v>0.52140097489643333</v>
      </c>
      <c r="R1510" s="124">
        <v>1.173318634050402</v>
      </c>
      <c r="S1510" s="124">
        <v>0.24928634944246994</v>
      </c>
      <c r="T1510" s="124">
        <v>-0.51180506440289375</v>
      </c>
      <c r="U1510" s="124">
        <v>0.13866254315561433</v>
      </c>
      <c r="V1510" s="124">
        <v>-0.69997514921942239</v>
      </c>
      <c r="W1510" s="46">
        <v>0.43066392159638012</v>
      </c>
    </row>
    <row r="1511" spans="1:23" ht="19">
      <c r="A1511" s="91">
        <v>509</v>
      </c>
      <c r="B1511" s="124">
        <v>0.79568347130340333</v>
      </c>
      <c r="C1511" s="124">
        <v>0.5692741896513529</v>
      </c>
      <c r="D1511" s="124">
        <v>8.2825557182182319E-3</v>
      </c>
      <c r="E1511" s="124">
        <v>0.75478689458617709</v>
      </c>
      <c r="F1511" s="124">
        <v>0.62918165541888782</v>
      </c>
      <c r="G1511" s="124">
        <v>0.99980188873328246</v>
      </c>
      <c r="H1511" s="124">
        <v>0.50782932140190273</v>
      </c>
      <c r="I1511" s="124">
        <v>0.6248656980704661</v>
      </c>
      <c r="J1511" s="124">
        <v>0.40982904079687454</v>
      </c>
      <c r="K1511" s="54">
        <v>1.9353410060455323E-2</v>
      </c>
      <c r="M1511" s="47">
        <v>509</v>
      </c>
      <c r="N1511" s="124" cm="1">
        <f t="array" ref="N1511:W1511">(TRANSPOSE(MMULT(幕後結果!$AB$37:$AK$46, TRANSPOSE(N510:W510))))</f>
        <v>-0.26053078881219771</v>
      </c>
      <c r="O1511" s="124">
        <v>-2.0027285343205241</v>
      </c>
      <c r="P1511" s="124">
        <v>-0.76685419067374594</v>
      </c>
      <c r="Q1511" s="124">
        <v>2.6761909640926285E-2</v>
      </c>
      <c r="R1511" s="124">
        <v>1.0020546264617354</v>
      </c>
      <c r="S1511" s="124">
        <v>0.12228353108426343</v>
      </c>
      <c r="T1511" s="124">
        <v>1.0792864349307418</v>
      </c>
      <c r="U1511" s="124">
        <v>-0.79165048603091837</v>
      </c>
      <c r="V1511" s="124">
        <v>-0.43780799261280162</v>
      </c>
      <c r="W1511" s="46">
        <v>-0.25281202777467271</v>
      </c>
    </row>
    <row r="1512" spans="1:23" ht="19">
      <c r="A1512" s="91">
        <v>510</v>
      </c>
      <c r="B1512" s="124">
        <v>0.16127696227294441</v>
      </c>
      <c r="C1512" s="124">
        <v>0.63524668615115965</v>
      </c>
      <c r="D1512" s="124">
        <v>0.8354292743254581</v>
      </c>
      <c r="E1512" s="124">
        <v>0.20283509509229969</v>
      </c>
      <c r="F1512" s="124">
        <v>0.76235443611242015</v>
      </c>
      <c r="G1512" s="124">
        <v>1.63663373371572E-2</v>
      </c>
      <c r="H1512" s="124">
        <v>0.47649098688620417</v>
      </c>
      <c r="I1512" s="124">
        <v>0.37045668738552506</v>
      </c>
      <c r="J1512" s="124">
        <v>0.73546903244880935</v>
      </c>
      <c r="K1512" s="54">
        <v>8.5619153285061644E-2</v>
      </c>
      <c r="M1512" s="47">
        <v>510</v>
      </c>
      <c r="N1512" s="124" cm="1">
        <f t="array" ref="N1512:W1512">(TRANSPOSE(MMULT(幕後結果!$AB$37:$AK$46, TRANSPOSE(N511:W511))))</f>
        <v>0.13356959270174626</v>
      </c>
      <c r="O1512" s="124">
        <v>1.471058895119274</v>
      </c>
      <c r="P1512" s="124">
        <v>0.25123934344135707</v>
      </c>
      <c r="Q1512" s="124">
        <v>0.28941586774028155</v>
      </c>
      <c r="R1512" s="124">
        <v>-0.10576406473979129</v>
      </c>
      <c r="S1512" s="124">
        <v>-0.69613185073994832</v>
      </c>
      <c r="T1512" s="124">
        <v>1.1175982440493044</v>
      </c>
      <c r="U1512" s="124">
        <v>0.95118724297288959</v>
      </c>
      <c r="V1512" s="124">
        <v>-0.48905322128125756</v>
      </c>
      <c r="W1512" s="46">
        <v>0.62451594835384405</v>
      </c>
    </row>
    <row r="1513" spans="1:23" ht="19">
      <c r="A1513" s="91">
        <v>511</v>
      </c>
      <c r="B1513" s="124">
        <v>0.38711463237369803</v>
      </c>
      <c r="C1513" s="124">
        <v>0.53931411508501959</v>
      </c>
      <c r="D1513" s="124">
        <v>0.97716799618871142</v>
      </c>
      <c r="E1513" s="124">
        <v>0.15343969632278887</v>
      </c>
      <c r="F1513" s="124">
        <v>0.14968223447235851</v>
      </c>
      <c r="G1513" s="124">
        <v>0.70352225125988621</v>
      </c>
      <c r="H1513" s="124">
        <v>0.18851785719571579</v>
      </c>
      <c r="I1513" s="124">
        <v>0.42397929261923828</v>
      </c>
      <c r="J1513" s="124">
        <v>0.67958582627377218</v>
      </c>
      <c r="K1513" s="54">
        <v>0.45873392042032246</v>
      </c>
      <c r="M1513" s="47">
        <v>511</v>
      </c>
      <c r="N1513" s="124" cm="1">
        <f t="array" ref="N1513:W1513">(TRANSPOSE(MMULT(幕後結果!$AB$37:$AK$46, TRANSPOSE(N512:W512))))</f>
        <v>-7.6582190302356953E-2</v>
      </c>
      <c r="O1513" s="124">
        <v>-0.477328057390698</v>
      </c>
      <c r="P1513" s="124">
        <v>-0.51896005966493319</v>
      </c>
      <c r="Q1513" s="124">
        <v>-0.80705019802745992</v>
      </c>
      <c r="R1513" s="124">
        <v>1.3067136828835257E-2</v>
      </c>
      <c r="S1513" s="124">
        <v>0.94300785487900685</v>
      </c>
      <c r="T1513" s="124">
        <v>-6.2069364846977004E-2</v>
      </c>
      <c r="U1513" s="124">
        <v>0.71435057856295048</v>
      </c>
      <c r="V1513" s="124">
        <v>-0.60626391964122439</v>
      </c>
      <c r="W1513" s="46">
        <v>-0.44428661420751148</v>
      </c>
    </row>
    <row r="1514" spans="1:23" ht="19">
      <c r="A1514" s="91">
        <v>512</v>
      </c>
      <c r="B1514" s="124">
        <v>0.94421706809891726</v>
      </c>
      <c r="C1514" s="124">
        <v>0.70946267130428198</v>
      </c>
      <c r="D1514" s="124">
        <v>0.61467981400407079</v>
      </c>
      <c r="E1514" s="124">
        <v>0.12214992287551962</v>
      </c>
      <c r="F1514" s="124">
        <v>0.82087764772628935</v>
      </c>
      <c r="G1514" s="124">
        <v>0.75193861410131624</v>
      </c>
      <c r="H1514" s="124">
        <v>0.52857167371824709</v>
      </c>
      <c r="I1514" s="124">
        <v>0.44903518508304274</v>
      </c>
      <c r="J1514" s="124">
        <v>0.38583165663033081</v>
      </c>
      <c r="K1514" s="54">
        <v>0.3528330768261585</v>
      </c>
      <c r="M1514" s="47">
        <v>512</v>
      </c>
      <c r="N1514" s="124" cm="1">
        <f t="array" ref="N1514:W1514">(TRANSPOSE(MMULT(幕後結果!$AB$37:$AK$46, TRANSPOSE(N513:W513))))</f>
        <v>1.7723872607050621</v>
      </c>
      <c r="O1514" s="124">
        <v>-0.20866501047399572</v>
      </c>
      <c r="P1514" s="124">
        <v>-0.64423315770514122</v>
      </c>
      <c r="Q1514" s="124">
        <v>-0.75919093781442704</v>
      </c>
      <c r="R1514" s="124">
        <v>-2.0059824688217853</v>
      </c>
      <c r="S1514" s="124">
        <v>1.0901454591673216</v>
      </c>
      <c r="T1514" s="124">
        <v>-0.84154770465305595</v>
      </c>
      <c r="U1514" s="124">
        <v>-0.36814296915711675</v>
      </c>
      <c r="V1514" s="124">
        <v>0.64559628968734639</v>
      </c>
      <c r="W1514" s="46">
        <v>-0.33946344048142757</v>
      </c>
    </row>
    <row r="1515" spans="1:23" ht="19">
      <c r="A1515" s="91">
        <v>513</v>
      </c>
      <c r="B1515" s="124">
        <v>0.14373768517103458</v>
      </c>
      <c r="C1515" s="124">
        <v>0.23504477880850483</v>
      </c>
      <c r="D1515" s="124">
        <v>0.33217562587429472</v>
      </c>
      <c r="E1515" s="124">
        <v>0.21141088579958267</v>
      </c>
      <c r="F1515" s="124">
        <v>0.42686834603006663</v>
      </c>
      <c r="G1515" s="124">
        <v>1.9879303717014629E-2</v>
      </c>
      <c r="H1515" s="124">
        <v>0.22854733117711201</v>
      </c>
      <c r="I1515" s="124">
        <v>0.80721222126650694</v>
      </c>
      <c r="J1515" s="124">
        <v>0.41018509704582096</v>
      </c>
      <c r="K1515" s="54">
        <v>0.92544679832895227</v>
      </c>
      <c r="M1515" s="47">
        <v>513</v>
      </c>
      <c r="N1515" s="124" cm="1">
        <f t="array" ref="N1515:W1515">(TRANSPOSE(MMULT(幕後結果!$AB$37:$AK$46, TRANSPOSE(N514:W514))))</f>
        <v>0.12887373839802657</v>
      </c>
      <c r="O1515" s="124">
        <v>-0.80798393931229262</v>
      </c>
      <c r="P1515" s="124">
        <v>-1.4583790204975888</v>
      </c>
      <c r="Q1515" s="124">
        <v>-2.3191795813268783</v>
      </c>
      <c r="R1515" s="124">
        <v>0.27833927498387545</v>
      </c>
      <c r="S1515" s="124">
        <v>-0.96573671147341411</v>
      </c>
      <c r="T1515" s="124">
        <v>1.6956757738551136</v>
      </c>
      <c r="U1515" s="124">
        <v>-1.3143929299893931</v>
      </c>
      <c r="V1515" s="124">
        <v>-1.1066994268013708</v>
      </c>
      <c r="W1515" s="46">
        <v>-0.3560861388752154</v>
      </c>
    </row>
    <row r="1516" spans="1:23" ht="19">
      <c r="A1516" s="91">
        <v>514</v>
      </c>
      <c r="B1516" s="124">
        <v>0.49363046593533255</v>
      </c>
      <c r="C1516" s="124">
        <v>0.30359128830519611</v>
      </c>
      <c r="D1516" s="124">
        <v>0.2068633304110139</v>
      </c>
      <c r="E1516" s="124">
        <v>0.83795195181557869</v>
      </c>
      <c r="F1516" s="124">
        <v>0.60603175748385252</v>
      </c>
      <c r="G1516" s="124">
        <v>0.55007439091480492</v>
      </c>
      <c r="H1516" s="124">
        <v>0.98284562420505051</v>
      </c>
      <c r="I1516" s="124">
        <v>0.95550157615056297</v>
      </c>
      <c r="J1516" s="124">
        <v>0.19801176002414733</v>
      </c>
      <c r="K1516" s="54">
        <v>0.66024657236524131</v>
      </c>
      <c r="M1516" s="47">
        <v>514</v>
      </c>
      <c r="N1516" s="124" cm="1">
        <f t="array" ref="N1516:W1516">(TRANSPOSE(MMULT(幕後結果!$AB$37:$AK$46, TRANSPOSE(N515:W515))))</f>
        <v>1.2319588265639567</v>
      </c>
      <c r="O1516" s="124">
        <v>-1.0879374736049625</v>
      </c>
      <c r="P1516" s="124">
        <v>1.8806269186226634</v>
      </c>
      <c r="Q1516" s="124">
        <v>1.0741127753183999</v>
      </c>
      <c r="R1516" s="124">
        <v>0.57490091042535796</v>
      </c>
      <c r="S1516" s="124">
        <v>-0.48720612867313751</v>
      </c>
      <c r="T1516" s="124">
        <v>-0.50597061051076608</v>
      </c>
      <c r="U1516" s="124">
        <v>0.98368262468280254</v>
      </c>
      <c r="V1516" s="124">
        <v>-2.2095079739850636</v>
      </c>
      <c r="W1516" s="46">
        <v>1.6175310946897241</v>
      </c>
    </row>
    <row r="1517" spans="1:23" ht="19">
      <c r="A1517" s="91">
        <v>515</v>
      </c>
      <c r="B1517" s="124">
        <v>0.40013132083196856</v>
      </c>
      <c r="C1517" s="124">
        <v>0.10202901991516877</v>
      </c>
      <c r="D1517" s="124">
        <v>0.61989158869771144</v>
      </c>
      <c r="E1517" s="124">
        <v>0.11476526988731228</v>
      </c>
      <c r="F1517" s="124">
        <v>0.54242498099139103</v>
      </c>
      <c r="G1517" s="124">
        <v>0.95984924057931553</v>
      </c>
      <c r="H1517" s="124">
        <v>0.64085594799111223</v>
      </c>
      <c r="I1517" s="124">
        <v>0.53973095254862336</v>
      </c>
      <c r="J1517" s="124">
        <v>0.72768466615703065</v>
      </c>
      <c r="K1517" s="54">
        <v>0.35622025602800833</v>
      </c>
      <c r="M1517" s="47">
        <v>515</v>
      </c>
      <c r="N1517" s="124" cm="1">
        <f t="array" ref="N1517:W1517">(TRANSPOSE(MMULT(幕後結果!$AB$37:$AK$46, TRANSPOSE(N516:W516))))</f>
        <v>1.9937709459285202</v>
      </c>
      <c r="O1517" s="124">
        <v>0.78202416561798016</v>
      </c>
      <c r="P1517" s="124">
        <v>1.2516984743573589</v>
      </c>
      <c r="Q1517" s="124">
        <v>0.39265617156079619</v>
      </c>
      <c r="R1517" s="124">
        <v>0.91384920038730044</v>
      </c>
      <c r="S1517" s="124">
        <v>-1.251205743054028</v>
      </c>
      <c r="T1517" s="124">
        <v>1.4937051052184338</v>
      </c>
      <c r="U1517" s="124">
        <v>1.0551920549907554</v>
      </c>
      <c r="V1517" s="124">
        <v>-0.80719250761650452</v>
      </c>
      <c r="W1517" s="46">
        <v>1.798626768443865</v>
      </c>
    </row>
    <row r="1518" spans="1:23" ht="19">
      <c r="A1518" s="91">
        <v>516</v>
      </c>
      <c r="B1518" s="124">
        <v>0.92080050109546763</v>
      </c>
      <c r="C1518" s="124">
        <v>0.48687494553862321</v>
      </c>
      <c r="D1518" s="124">
        <v>3.9636829106854732E-2</v>
      </c>
      <c r="E1518" s="124">
        <v>0.35563453905418196</v>
      </c>
      <c r="F1518" s="124">
        <v>0.50432645597945491</v>
      </c>
      <c r="G1518" s="124">
        <v>0.37335069345994198</v>
      </c>
      <c r="H1518" s="124">
        <v>0.98129776846233319</v>
      </c>
      <c r="I1518" s="124">
        <v>0.2347648826232358</v>
      </c>
      <c r="J1518" s="124">
        <v>0.93737532223895959</v>
      </c>
      <c r="K1518" s="54">
        <v>0.83816433803543622</v>
      </c>
      <c r="M1518" s="47">
        <v>516</v>
      </c>
      <c r="N1518" s="124" cm="1">
        <f t="array" ref="N1518:W1518">(TRANSPOSE(MMULT(幕後結果!$AB$37:$AK$46, TRANSPOSE(N517:W517))))</f>
        <v>0.20572064061729489</v>
      </c>
      <c r="O1518" s="124">
        <v>-1.2291275834573148</v>
      </c>
      <c r="P1518" s="124">
        <v>0.21944693646486735</v>
      </c>
      <c r="Q1518" s="124">
        <v>-0.88671430689889064</v>
      </c>
      <c r="R1518" s="124">
        <v>0.65924597363068949</v>
      </c>
      <c r="S1518" s="124">
        <v>-0.53510304855829538</v>
      </c>
      <c r="T1518" s="124">
        <v>1.8837404201326009</v>
      </c>
      <c r="U1518" s="124">
        <v>-0.30146783478935163</v>
      </c>
      <c r="V1518" s="124">
        <v>0.49727376662621253</v>
      </c>
      <c r="W1518" s="46">
        <v>-0.19654529322634334</v>
      </c>
    </row>
    <row r="1519" spans="1:23" ht="19">
      <c r="A1519" s="91">
        <v>517</v>
      </c>
      <c r="B1519" s="124">
        <v>0.36594407856791444</v>
      </c>
      <c r="C1519" s="124">
        <v>0.82184275260088158</v>
      </c>
      <c r="D1519" s="124">
        <v>4.6069439795418443E-2</v>
      </c>
      <c r="E1519" s="124">
        <v>0.82690906193403269</v>
      </c>
      <c r="F1519" s="124">
        <v>0.43572221800139999</v>
      </c>
      <c r="G1519" s="124">
        <v>0.72044595879033135</v>
      </c>
      <c r="H1519" s="124">
        <v>0.45952297253277141</v>
      </c>
      <c r="I1519" s="124">
        <v>0.60923438325638402</v>
      </c>
      <c r="J1519" s="124">
        <v>0.39843953373080399</v>
      </c>
      <c r="K1519" s="54">
        <v>0.62778130434394552</v>
      </c>
      <c r="M1519" s="47">
        <v>517</v>
      </c>
      <c r="N1519" s="124" cm="1">
        <f t="array" ref="N1519:W1519">(TRANSPOSE(MMULT(幕後結果!$AB$37:$AK$46, TRANSPOSE(N518:W518))))</f>
        <v>0.37188902663486645</v>
      </c>
      <c r="O1519" s="124">
        <v>-2.0021038281684223</v>
      </c>
      <c r="P1519" s="124">
        <v>-0.92201724250513495</v>
      </c>
      <c r="Q1519" s="124">
        <v>4.1858228520438856E-2</v>
      </c>
      <c r="R1519" s="124">
        <v>0.13771705389284278</v>
      </c>
      <c r="S1519" s="124">
        <v>-0.59944623073061387</v>
      </c>
      <c r="T1519" s="124">
        <v>5.1868758122309289E-2</v>
      </c>
      <c r="U1519" s="124">
        <v>-0.88991225326080226</v>
      </c>
      <c r="V1519" s="124">
        <v>1.3532884466998174</v>
      </c>
      <c r="W1519" s="46">
        <v>-1.7908914537122897</v>
      </c>
    </row>
    <row r="1520" spans="1:23" ht="19">
      <c r="A1520" s="91">
        <v>518</v>
      </c>
      <c r="B1520" s="124">
        <v>0.10012821469252087</v>
      </c>
      <c r="C1520" s="124">
        <v>0.40277091073760785</v>
      </c>
      <c r="D1520" s="124">
        <v>0.82888952954987483</v>
      </c>
      <c r="E1520" s="124">
        <v>0.63944259318739061</v>
      </c>
      <c r="F1520" s="124">
        <v>6.3446532895171215E-2</v>
      </c>
      <c r="G1520" s="124">
        <v>0.99224467162133023</v>
      </c>
      <c r="H1520" s="124">
        <v>1.5567532313847332E-2</v>
      </c>
      <c r="I1520" s="124">
        <v>0.19460865165644736</v>
      </c>
      <c r="J1520" s="124">
        <v>0.63193225321741431</v>
      </c>
      <c r="K1520" s="54">
        <v>0.23081670147836242</v>
      </c>
      <c r="M1520" s="47">
        <v>518</v>
      </c>
      <c r="N1520" s="124" cm="1">
        <f t="array" ref="N1520:W1520">(TRANSPOSE(MMULT(幕後結果!$AB$37:$AK$46, TRANSPOSE(N519:W519))))</f>
        <v>-1.4375424963956531</v>
      </c>
      <c r="O1520" s="124">
        <v>-0.56176682180227355</v>
      </c>
      <c r="P1520" s="124">
        <v>1.0797583725556503</v>
      </c>
      <c r="Q1520" s="124">
        <v>-1.0775186565553545</v>
      </c>
      <c r="R1520" s="124">
        <v>0.44239088928164438</v>
      </c>
      <c r="S1520" s="124">
        <v>-2.0148630178276825</v>
      </c>
      <c r="T1520" s="124">
        <v>-1.286152480746368</v>
      </c>
      <c r="U1520" s="124">
        <v>1.3045958089039982</v>
      </c>
      <c r="V1520" s="124">
        <v>-3.3966298229902732</v>
      </c>
      <c r="W1520" s="46">
        <v>2.3457182701660368</v>
      </c>
    </row>
    <row r="1521" spans="1:23" ht="19">
      <c r="A1521" s="91">
        <v>519</v>
      </c>
      <c r="B1521" s="124">
        <v>3.7567484035195386E-2</v>
      </c>
      <c r="C1521" s="124">
        <v>0.64406325334019154</v>
      </c>
      <c r="D1521" s="124">
        <v>3.6760755203656403E-2</v>
      </c>
      <c r="E1521" s="124">
        <v>0.65189789225643335</v>
      </c>
      <c r="F1521" s="124">
        <v>2.0169322508681198E-2</v>
      </c>
      <c r="G1521" s="124">
        <v>0.55978422985683585</v>
      </c>
      <c r="H1521" s="124">
        <v>0.81396786368040686</v>
      </c>
      <c r="I1521" s="124">
        <v>0.91192755999596331</v>
      </c>
      <c r="J1521" s="124">
        <v>0.33201628565377783</v>
      </c>
      <c r="K1521" s="54">
        <v>0.12415478340522745</v>
      </c>
      <c r="M1521" s="47">
        <v>519</v>
      </c>
      <c r="N1521" s="124" cm="1">
        <f t="array" ref="N1521:W1521">(TRANSPOSE(MMULT(幕後結果!$AB$37:$AK$46, TRANSPOSE(N520:W520))))</f>
        <v>-1.4882620123119348</v>
      </c>
      <c r="O1521" s="124">
        <v>-0.62251700019468659</v>
      </c>
      <c r="P1521" s="124">
        <v>-0.67249281618875023</v>
      </c>
      <c r="Q1521" s="124">
        <v>0.28337686540000706</v>
      </c>
      <c r="R1521" s="124">
        <v>-0.73234074027786833</v>
      </c>
      <c r="S1521" s="124">
        <v>-0.24006547005746168</v>
      </c>
      <c r="T1521" s="124">
        <v>-0.48027008084851747</v>
      </c>
      <c r="U1521" s="124">
        <v>-1.0620972025282258</v>
      </c>
      <c r="V1521" s="124">
        <v>0.10843080242796382</v>
      </c>
      <c r="W1521" s="46">
        <v>-0.71467263339894638</v>
      </c>
    </row>
    <row r="1522" spans="1:23" ht="19">
      <c r="A1522" s="91">
        <v>520</v>
      </c>
      <c r="B1522" s="124">
        <v>0.8639947339795182</v>
      </c>
      <c r="C1522" s="124">
        <v>0.11822446756926541</v>
      </c>
      <c r="D1522" s="124">
        <v>0.38096680031770358</v>
      </c>
      <c r="E1522" s="124">
        <v>0.23023830728318506</v>
      </c>
      <c r="F1522" s="124">
        <v>0.15434487729036639</v>
      </c>
      <c r="G1522" s="124">
        <v>0.33232642126170053</v>
      </c>
      <c r="H1522" s="124">
        <v>0.74634517195738925</v>
      </c>
      <c r="I1522" s="124">
        <v>0.58819341549074222</v>
      </c>
      <c r="J1522" s="124">
        <v>0.78978621407750671</v>
      </c>
      <c r="K1522" s="54">
        <v>0.37058118198609913</v>
      </c>
      <c r="M1522" s="47">
        <v>520</v>
      </c>
      <c r="N1522" s="124" cm="1">
        <f t="array" ref="N1522:W1522">(TRANSPOSE(MMULT(幕後結果!$AB$37:$AK$46, TRANSPOSE(N521:W521))))</f>
        <v>-0.82685956933623361</v>
      </c>
      <c r="O1522" s="124">
        <v>0.25654811732325133</v>
      </c>
      <c r="P1522" s="124">
        <v>-0.65355622389078982</v>
      </c>
      <c r="Q1522" s="124">
        <v>-0.32621659045476709</v>
      </c>
      <c r="R1522" s="124">
        <v>0.17257508917845577</v>
      </c>
      <c r="S1522" s="124">
        <v>1.741368573825357</v>
      </c>
      <c r="T1522" s="124">
        <v>-0.16781140705917463</v>
      </c>
      <c r="U1522" s="124">
        <v>0.45688429932704444</v>
      </c>
      <c r="V1522" s="124">
        <v>0.70660236666613141</v>
      </c>
      <c r="W1522" s="46">
        <v>0.17594020494156845</v>
      </c>
    </row>
    <row r="1523" spans="1:23" ht="19">
      <c r="A1523" s="91">
        <v>521</v>
      </c>
      <c r="B1523" s="124">
        <v>0.15531647317459529</v>
      </c>
      <c r="C1523" s="124">
        <v>0.99612661474007269</v>
      </c>
      <c r="D1523" s="124">
        <v>0.27085837099182175</v>
      </c>
      <c r="E1523" s="124">
        <v>0.16604392990752248</v>
      </c>
      <c r="F1523" s="124">
        <v>0.98698818868600791</v>
      </c>
      <c r="G1523" s="124">
        <v>0.41024511313104428</v>
      </c>
      <c r="H1523" s="124">
        <v>8.4489738052897723E-2</v>
      </c>
      <c r="I1523" s="124">
        <v>0.63242929525411817</v>
      </c>
      <c r="J1523" s="124">
        <v>0.74349957592062776</v>
      </c>
      <c r="K1523" s="54">
        <v>0.61688905926934767</v>
      </c>
      <c r="M1523" s="47">
        <v>521</v>
      </c>
      <c r="N1523" s="124" cm="1">
        <f t="array" ref="N1523:W1523">(TRANSPOSE(MMULT(幕後結果!$AB$37:$AK$46, TRANSPOSE(N522:W522))))</f>
        <v>-1.4665313996749643</v>
      </c>
      <c r="O1523" s="124">
        <v>1.3438970693309642</v>
      </c>
      <c r="P1523" s="124">
        <v>-0.21247970133496069</v>
      </c>
      <c r="Q1523" s="124">
        <v>0.72800140563193105</v>
      </c>
      <c r="R1523" s="124">
        <v>-0.80341065098867481</v>
      </c>
      <c r="S1523" s="124">
        <v>1.7020689725193583</v>
      </c>
      <c r="T1523" s="124">
        <v>-0.59207314220556517</v>
      </c>
      <c r="U1523" s="124">
        <v>1.1980819772359264</v>
      </c>
      <c r="V1523" s="124">
        <v>0.91955489079019048</v>
      </c>
      <c r="W1523" s="46">
        <v>0.75555023630394302</v>
      </c>
    </row>
    <row r="1524" spans="1:23" ht="19">
      <c r="A1524" s="91">
        <v>522</v>
      </c>
      <c r="B1524" s="124">
        <v>0.74396166220169424</v>
      </c>
      <c r="C1524" s="124">
        <v>0.24776704140279548</v>
      </c>
      <c r="D1524" s="124">
        <v>0.29864825523413918</v>
      </c>
      <c r="E1524" s="124">
        <v>0.90740101236163673</v>
      </c>
      <c r="F1524" s="124">
        <v>0.17383431030076468</v>
      </c>
      <c r="G1524" s="124">
        <v>2.209509280149069E-2</v>
      </c>
      <c r="H1524" s="124">
        <v>7.0607087538361091E-2</v>
      </c>
      <c r="I1524" s="124">
        <v>0.97434487735942965</v>
      </c>
      <c r="J1524" s="124">
        <v>0.4482071756905599</v>
      </c>
      <c r="K1524" s="54">
        <v>0.57194494974989629</v>
      </c>
      <c r="M1524" s="47">
        <v>522</v>
      </c>
      <c r="N1524" s="124" cm="1">
        <f t="array" ref="N1524:W1524">(TRANSPOSE(MMULT(幕後結果!$AB$37:$AK$46, TRANSPOSE(N523:W523))))</f>
        <v>-0.26382627813018794</v>
      </c>
      <c r="O1524" s="124">
        <v>0.90778166378805347</v>
      </c>
      <c r="P1524" s="124">
        <v>-1.3831246121509284</v>
      </c>
      <c r="Q1524" s="124">
        <v>-0.93102452499966915</v>
      </c>
      <c r="R1524" s="124">
        <v>-1.1870150290954129</v>
      </c>
      <c r="S1524" s="124">
        <v>-0.63536608283888163</v>
      </c>
      <c r="T1524" s="124">
        <v>-0.58134504777639839</v>
      </c>
      <c r="U1524" s="124">
        <v>-0.77244238773431562</v>
      </c>
      <c r="V1524" s="124">
        <v>0.77321483728306228</v>
      </c>
      <c r="W1524" s="46">
        <v>0.77936415781019663</v>
      </c>
    </row>
    <row r="1525" spans="1:23" ht="19">
      <c r="A1525" s="91">
        <v>523</v>
      </c>
      <c r="B1525" s="124">
        <v>0.15187249144690762</v>
      </c>
      <c r="C1525" s="124">
        <v>0.30573200635539588</v>
      </c>
      <c r="D1525" s="124">
        <v>0.18398065011465037</v>
      </c>
      <c r="E1525" s="124">
        <v>0.46607974606304503</v>
      </c>
      <c r="F1525" s="124">
        <v>0.41929967443220417</v>
      </c>
      <c r="G1525" s="124">
        <v>0.74625557778716822</v>
      </c>
      <c r="H1525" s="124">
        <v>0.69702344770001834</v>
      </c>
      <c r="I1525" s="124">
        <v>0.80536853672232067</v>
      </c>
      <c r="J1525" s="124">
        <v>0.45605620305999151</v>
      </c>
      <c r="K1525" s="54">
        <v>0.16275080503470862</v>
      </c>
      <c r="M1525" s="47">
        <v>523</v>
      </c>
      <c r="N1525" s="124" cm="1">
        <f t="array" ref="N1525:W1525">(TRANSPOSE(MMULT(幕後結果!$AB$37:$AK$46, TRANSPOSE(N524:W524))))</f>
        <v>0.62593892028130815</v>
      </c>
      <c r="O1525" s="124">
        <v>0.5636021399203206</v>
      </c>
      <c r="P1525" s="124">
        <v>0.21273591780178019</v>
      </c>
      <c r="Q1525" s="124">
        <v>1.6924938019887317</v>
      </c>
      <c r="R1525" s="124">
        <v>-0.51771305342578722</v>
      </c>
      <c r="S1525" s="124">
        <v>1.0975584426232847</v>
      </c>
      <c r="T1525" s="124">
        <v>-0.4654020972025219</v>
      </c>
      <c r="U1525" s="124">
        <v>-0.4344053484829864</v>
      </c>
      <c r="V1525" s="124">
        <v>0.86195812477423805</v>
      </c>
      <c r="W1525" s="46">
        <v>-0.20792238917979938</v>
      </c>
    </row>
    <row r="1526" spans="1:23" ht="19">
      <c r="A1526" s="91">
        <v>524</v>
      </c>
      <c r="B1526" s="124">
        <v>0.67235976917791551</v>
      </c>
      <c r="C1526" s="124">
        <v>0.57463865973308437</v>
      </c>
      <c r="D1526" s="124">
        <v>0.14168625060909346</v>
      </c>
      <c r="E1526" s="124">
        <v>0.60829136350315904</v>
      </c>
      <c r="F1526" s="124">
        <v>0.59239923240376324</v>
      </c>
      <c r="G1526" s="124">
        <v>0.36689405111588513</v>
      </c>
      <c r="H1526" s="124">
        <v>0.2957309706258735</v>
      </c>
      <c r="I1526" s="124">
        <v>0.9525403019428007</v>
      </c>
      <c r="J1526" s="124">
        <v>0.19421186603015239</v>
      </c>
      <c r="K1526" s="54">
        <v>0.22676142138632183</v>
      </c>
      <c r="M1526" s="47">
        <v>524</v>
      </c>
      <c r="N1526" s="124" cm="1">
        <f t="array" ref="N1526:W1526">(TRANSPOSE(MMULT(幕後結果!$AB$37:$AK$46, TRANSPOSE(N525:W525))))</f>
        <v>-0.80902428109507729</v>
      </c>
      <c r="O1526" s="124">
        <v>-0.18692062728462938</v>
      </c>
      <c r="P1526" s="124">
        <v>1.2267852773019399</v>
      </c>
      <c r="Q1526" s="124">
        <v>-1.7378832607989341</v>
      </c>
      <c r="R1526" s="124">
        <v>-1.1938076451515778</v>
      </c>
      <c r="S1526" s="124">
        <v>0.12350327566716413</v>
      </c>
      <c r="T1526" s="124">
        <v>-3.4598423093710085E-2</v>
      </c>
      <c r="U1526" s="124">
        <v>-0.51649138713810006</v>
      </c>
      <c r="V1526" s="124">
        <v>1.4133668065395277</v>
      </c>
      <c r="W1526" s="46">
        <v>-0.44416927867570422</v>
      </c>
    </row>
    <row r="1527" spans="1:23" ht="19">
      <c r="A1527" s="91">
        <v>525</v>
      </c>
      <c r="B1527" s="124">
        <v>0.96705284957047821</v>
      </c>
      <c r="C1527" s="124">
        <v>0.93046996730596998</v>
      </c>
      <c r="D1527" s="124">
        <v>0.8297321374172737</v>
      </c>
      <c r="E1527" s="124">
        <v>0.776490025203181</v>
      </c>
      <c r="F1527" s="124">
        <v>0.47332305234785221</v>
      </c>
      <c r="G1527" s="124">
        <v>0.60477898133362507</v>
      </c>
      <c r="H1527" s="124">
        <v>0.72679374305730637</v>
      </c>
      <c r="I1527" s="124">
        <v>0.30361197332071033</v>
      </c>
      <c r="J1527" s="124">
        <v>0.77884848922353589</v>
      </c>
      <c r="K1527" s="54">
        <v>0.28541891199979963</v>
      </c>
      <c r="M1527" s="47">
        <v>525</v>
      </c>
      <c r="N1527" s="124" cm="1">
        <f t="array" ref="N1527:W1527">(TRANSPOSE(MMULT(幕後結果!$AB$37:$AK$46, TRANSPOSE(N526:W526))))</f>
        <v>-0.61555267823088311</v>
      </c>
      <c r="O1527" s="124">
        <v>1.5805873720087962</v>
      </c>
      <c r="P1527" s="124">
        <v>2.398273099936576</v>
      </c>
      <c r="Q1527" s="124">
        <v>0.62239504135210499</v>
      </c>
      <c r="R1527" s="124">
        <v>-0.56987671156097885</v>
      </c>
      <c r="S1527" s="124">
        <v>-1.4060783675990982</v>
      </c>
      <c r="T1527" s="124">
        <v>-0.91146156198249795</v>
      </c>
      <c r="U1527" s="124">
        <v>0.65627038844054097</v>
      </c>
      <c r="V1527" s="124">
        <v>-0.6619637188880767</v>
      </c>
      <c r="W1527" s="46">
        <v>0.25247564335284312</v>
      </c>
    </row>
    <row r="1528" spans="1:23" ht="19">
      <c r="A1528" s="91">
        <v>526</v>
      </c>
      <c r="B1528" s="124">
        <v>2.6980181462522568E-2</v>
      </c>
      <c r="C1528" s="124">
        <v>0.97776649888098199</v>
      </c>
      <c r="D1528" s="124">
        <v>0.71423837021753123</v>
      </c>
      <c r="E1528" s="124">
        <v>0.83635192899736843</v>
      </c>
      <c r="F1528" s="124">
        <v>0.13402538116336848</v>
      </c>
      <c r="G1528" s="124">
        <v>0.70531018614796492</v>
      </c>
      <c r="H1528" s="124">
        <v>0.41890952759216749</v>
      </c>
      <c r="I1528" s="124">
        <v>0.79239941097691946</v>
      </c>
      <c r="J1528" s="124">
        <v>0.21860834344637947</v>
      </c>
      <c r="K1528" s="54">
        <v>0.91402001679243772</v>
      </c>
      <c r="M1528" s="47">
        <v>526</v>
      </c>
      <c r="N1528" s="124" cm="1">
        <f t="array" ref="N1528:W1528">(TRANSPOSE(MMULT(幕後結果!$AB$37:$AK$46, TRANSPOSE(N527:W527))))</f>
        <v>-1.6910890708201409</v>
      </c>
      <c r="O1528" s="124">
        <v>0.60688039212515466</v>
      </c>
      <c r="P1528" s="124">
        <v>0.47104445652787019</v>
      </c>
      <c r="Q1528" s="124">
        <v>-0.45193356860502243</v>
      </c>
      <c r="R1528" s="124">
        <v>-0.37290410421151093</v>
      </c>
      <c r="S1528" s="124">
        <v>-0.73985500680254424</v>
      </c>
      <c r="T1528" s="124">
        <v>-0.35890558454436083</v>
      </c>
      <c r="U1528" s="124">
        <v>0.3932252225699201</v>
      </c>
      <c r="V1528" s="124">
        <v>1.0066436607808646</v>
      </c>
      <c r="W1528" s="46">
        <v>0.74370658099957554</v>
      </c>
    </row>
    <row r="1529" spans="1:23" ht="19">
      <c r="A1529" s="91">
        <v>527</v>
      </c>
      <c r="B1529" s="124">
        <v>0.20926933921299895</v>
      </c>
      <c r="C1529" s="124">
        <v>0.94657643226480359</v>
      </c>
      <c r="D1529" s="124">
        <v>0.28435607264589602</v>
      </c>
      <c r="E1529" s="124">
        <v>0.8560595782720879</v>
      </c>
      <c r="F1529" s="124">
        <v>0.71971295814717706</v>
      </c>
      <c r="G1529" s="124">
        <v>0.68944233876485561</v>
      </c>
      <c r="H1529" s="124">
        <v>0.78161838651029747</v>
      </c>
      <c r="I1529" s="124">
        <v>3.4902120260774883E-2</v>
      </c>
      <c r="J1529" s="124">
        <v>0.13823045571519388</v>
      </c>
      <c r="K1529" s="54">
        <v>2.4670828382080678E-2</v>
      </c>
      <c r="M1529" s="47">
        <v>527</v>
      </c>
      <c r="N1529" s="124" cm="1">
        <f t="array" ref="N1529:W1529">(TRANSPOSE(MMULT(幕後結果!$AB$37:$AK$46, TRANSPOSE(N528:W528))))</f>
        <v>-1.8979443566635723</v>
      </c>
      <c r="O1529" s="124">
        <v>-1.5640931784545145</v>
      </c>
      <c r="P1529" s="124">
        <v>-0.5242781057560788</v>
      </c>
      <c r="Q1529" s="124">
        <v>-1.4822617496066068</v>
      </c>
      <c r="R1529" s="124">
        <v>-0.34196701345651931</v>
      </c>
      <c r="S1529" s="124">
        <v>-0.55989297622037593</v>
      </c>
      <c r="T1529" s="124">
        <v>-0.40238456517065874</v>
      </c>
      <c r="U1529" s="124">
        <v>-1.7654705654663569</v>
      </c>
      <c r="V1529" s="124">
        <v>-2.2426720392042903</v>
      </c>
      <c r="W1529" s="46">
        <v>-0.86098622272565406</v>
      </c>
    </row>
    <row r="1530" spans="1:23" ht="19">
      <c r="A1530" s="91">
        <v>528</v>
      </c>
      <c r="B1530" s="124">
        <v>0.80413437402168508</v>
      </c>
      <c r="C1530" s="124">
        <v>6.2934826046384451E-2</v>
      </c>
      <c r="D1530" s="124">
        <v>0.26112117531770118</v>
      </c>
      <c r="E1530" s="124">
        <v>0.96107300565515996</v>
      </c>
      <c r="F1530" s="124">
        <v>0.81710248923168916</v>
      </c>
      <c r="G1530" s="124">
        <v>0.4899156825526565</v>
      </c>
      <c r="H1530" s="124">
        <v>7.0515569889086471E-2</v>
      </c>
      <c r="I1530" s="124">
        <v>0.18344853605327938</v>
      </c>
      <c r="J1530" s="124">
        <v>3.1569706845773204E-3</v>
      </c>
      <c r="K1530" s="54">
        <v>0.36660057393199619</v>
      </c>
      <c r="M1530" s="47">
        <v>528</v>
      </c>
      <c r="N1530" s="124" cm="1">
        <f t="array" ref="N1530:W1530">(TRANSPOSE(MMULT(幕後結果!$AB$37:$AK$46, TRANSPOSE(N529:W529))))</f>
        <v>0.16016018415704722</v>
      </c>
      <c r="O1530" s="124">
        <v>1.6015960204715738</v>
      </c>
      <c r="P1530" s="124">
        <v>1.386261652826275</v>
      </c>
      <c r="Q1530" s="124">
        <v>0.147526294587907</v>
      </c>
      <c r="R1530" s="124">
        <v>1.1688513209466196</v>
      </c>
      <c r="S1530" s="124">
        <v>2.4878823820133539E-2</v>
      </c>
      <c r="T1530" s="124">
        <v>1.1701495987929631</v>
      </c>
      <c r="U1530" s="124">
        <v>0.20445717624540305</v>
      </c>
      <c r="V1530" s="124">
        <v>-1.1504486579154511</v>
      </c>
      <c r="W1530" s="46">
        <v>1.7113448105567604</v>
      </c>
    </row>
    <row r="1531" spans="1:23" ht="19">
      <c r="A1531" s="91">
        <v>529</v>
      </c>
      <c r="B1531" s="124">
        <v>0.94842182273036335</v>
      </c>
      <c r="C1531" s="124">
        <v>0.85907370908759462</v>
      </c>
      <c r="D1531" s="124">
        <v>0.16146108118501079</v>
      </c>
      <c r="E1531" s="124">
        <v>0.86705101420151287</v>
      </c>
      <c r="F1531" s="124">
        <v>1.4199937621747427E-2</v>
      </c>
      <c r="G1531" s="124">
        <v>0.36552524505143347</v>
      </c>
      <c r="H1531" s="124">
        <v>0.92707429049838175</v>
      </c>
      <c r="I1531" s="124">
        <v>0.20310480649001872</v>
      </c>
      <c r="J1531" s="124">
        <v>0.55885811134265984</v>
      </c>
      <c r="K1531" s="54">
        <v>0.32273746979396845</v>
      </c>
      <c r="M1531" s="47">
        <v>529</v>
      </c>
      <c r="N1531" s="124" cm="1">
        <f t="array" ref="N1531:W1531">(TRANSPOSE(MMULT(幕後結果!$AB$37:$AK$46, TRANSPOSE(N530:W530))))</f>
        <v>-1.6127627049756965</v>
      </c>
      <c r="O1531" s="124">
        <v>-0.83791519911781054</v>
      </c>
      <c r="P1531" s="124">
        <v>-4.4713120190885636E-2</v>
      </c>
      <c r="Q1531" s="124">
        <v>0.51822990994289853</v>
      </c>
      <c r="R1531" s="124">
        <v>-2.3839699194917698</v>
      </c>
      <c r="S1531" s="124">
        <v>0.9421837670721358</v>
      </c>
      <c r="T1531" s="124">
        <v>0.50988204930997627</v>
      </c>
      <c r="U1531" s="124">
        <v>-1.6599496652952246</v>
      </c>
      <c r="V1531" s="124">
        <v>1.4363457663422856</v>
      </c>
      <c r="W1531" s="46">
        <v>-1.4235293041988619</v>
      </c>
    </row>
    <row r="1532" spans="1:23" ht="19">
      <c r="A1532" s="91">
        <v>530</v>
      </c>
      <c r="B1532" s="124">
        <v>0.81622939064862843</v>
      </c>
      <c r="C1532" s="124">
        <v>6.5176939634264297E-2</v>
      </c>
      <c r="D1532" s="124">
        <v>0.11309854074298276</v>
      </c>
      <c r="E1532" s="124">
        <v>0.76470410451820348</v>
      </c>
      <c r="F1532" s="124">
        <v>0.91452532772355255</v>
      </c>
      <c r="G1532" s="124">
        <v>1.2510413966768663E-3</v>
      </c>
      <c r="H1532" s="124">
        <v>8.5191668851263946E-2</v>
      </c>
      <c r="I1532" s="124">
        <v>0.2788230986408764</v>
      </c>
      <c r="J1532" s="124">
        <v>0.86056203730400882</v>
      </c>
      <c r="K1532" s="54">
        <v>0.91053146209245983</v>
      </c>
      <c r="M1532" s="47">
        <v>530</v>
      </c>
      <c r="N1532" s="124" cm="1">
        <f t="array" ref="N1532:W1532">(TRANSPOSE(MMULT(幕後結果!$AB$37:$AK$46, TRANSPOSE(N531:W531))))</f>
        <v>1.3931382945016995</v>
      </c>
      <c r="O1532" s="124">
        <v>0.17547123476725229</v>
      </c>
      <c r="P1532" s="124">
        <v>0.6125274479478594</v>
      </c>
      <c r="Q1532" s="124">
        <v>-0.61563351865147398</v>
      </c>
      <c r="R1532" s="124">
        <v>0.10507294894497983</v>
      </c>
      <c r="S1532" s="124">
        <v>1.0980615761683934</v>
      </c>
      <c r="T1532" s="124">
        <v>0.97930274034335385</v>
      </c>
      <c r="U1532" s="124">
        <v>0.34611957018847167</v>
      </c>
      <c r="V1532" s="124">
        <v>2.2416400653295785</v>
      </c>
      <c r="W1532" s="46">
        <v>-5.9879406396752877E-2</v>
      </c>
    </row>
    <row r="1533" spans="1:23" ht="19">
      <c r="A1533" s="91">
        <v>531</v>
      </c>
      <c r="B1533" s="124">
        <v>0.97038213386902328</v>
      </c>
      <c r="C1533" s="124">
        <v>0.70847968686909435</v>
      </c>
      <c r="D1533" s="124">
        <v>0.11265692339458488</v>
      </c>
      <c r="E1533" s="124">
        <v>0.51379804494823311</v>
      </c>
      <c r="F1533" s="124">
        <v>0.12347041077979837</v>
      </c>
      <c r="G1533" s="124">
        <v>0.65082114363504884</v>
      </c>
      <c r="H1533" s="124">
        <v>0.53684137723620529</v>
      </c>
      <c r="I1533" s="124">
        <v>0.70798402667361549</v>
      </c>
      <c r="J1533" s="124">
        <v>0.93201846945951594</v>
      </c>
      <c r="K1533" s="54">
        <v>0.28896998652999306</v>
      </c>
      <c r="M1533" s="47">
        <v>531</v>
      </c>
      <c r="N1533" s="124" cm="1">
        <f t="array" ref="N1533:W1533">(TRANSPOSE(MMULT(幕後結果!$AB$37:$AK$46, TRANSPOSE(N532:W532))))</f>
        <v>-0.3254568228598872</v>
      </c>
      <c r="O1533" s="124">
        <v>1.2745902730789971</v>
      </c>
      <c r="P1533" s="124">
        <v>-0.89928774434872838</v>
      </c>
      <c r="Q1533" s="124">
        <v>0.14091490710024157</v>
      </c>
      <c r="R1533" s="124">
        <v>-0.92622323738630419</v>
      </c>
      <c r="S1533" s="124">
        <v>0.34689741040049749</v>
      </c>
      <c r="T1533" s="124">
        <v>-0.451093854548828</v>
      </c>
      <c r="U1533" s="124">
        <v>-1.0850758955817759</v>
      </c>
      <c r="V1533" s="124">
        <v>-0.55951501607824206</v>
      </c>
      <c r="W1533" s="46">
        <v>8.1542878772448812E-2</v>
      </c>
    </row>
    <row r="1534" spans="1:23" ht="19">
      <c r="A1534" s="91">
        <v>532</v>
      </c>
      <c r="B1534" s="124">
        <v>0.59365704890195237</v>
      </c>
      <c r="C1534" s="124">
        <v>0.70230579244066349</v>
      </c>
      <c r="D1534" s="124">
        <v>0.47913235175097446</v>
      </c>
      <c r="E1534" s="124">
        <v>0.15272302384051861</v>
      </c>
      <c r="F1534" s="124">
        <v>0.31919796189303318</v>
      </c>
      <c r="G1534" s="124">
        <v>0.61588411646358776</v>
      </c>
      <c r="H1534" s="124">
        <v>0.40432404341962869</v>
      </c>
      <c r="I1534" s="124">
        <v>0.80622654054557286</v>
      </c>
      <c r="J1534" s="124">
        <v>0.36346049096156907</v>
      </c>
      <c r="K1534" s="54">
        <v>0.95384785893535429</v>
      </c>
      <c r="M1534" s="47">
        <v>532</v>
      </c>
      <c r="N1534" s="124" cm="1">
        <f t="array" ref="N1534:W1534">(TRANSPOSE(MMULT(幕後結果!$AB$37:$AK$46, TRANSPOSE(N533:W533))))</f>
        <v>-0.77905577706955165</v>
      </c>
      <c r="O1534" s="124">
        <v>0.93381994754018749</v>
      </c>
      <c r="P1534" s="124">
        <v>-0.41683132406601564</v>
      </c>
      <c r="Q1534" s="124">
        <v>-0.19760295935937602</v>
      </c>
      <c r="R1534" s="124">
        <v>-0.65354252443778216</v>
      </c>
      <c r="S1534" s="124">
        <v>-0.6894170887908776</v>
      </c>
      <c r="T1534" s="124">
        <v>1.0205507173533646</v>
      </c>
      <c r="U1534" s="124">
        <v>1.1466084154903577</v>
      </c>
      <c r="V1534" s="124">
        <v>-1.0685425576444685</v>
      </c>
      <c r="W1534" s="46">
        <v>0.75077320371797029</v>
      </c>
    </row>
    <row r="1535" spans="1:23" ht="19">
      <c r="A1535" s="91">
        <v>533</v>
      </c>
      <c r="B1535" s="124">
        <v>9.2731216261733973E-2</v>
      </c>
      <c r="C1535" s="124">
        <v>0.92426529796900359</v>
      </c>
      <c r="D1535" s="124">
        <v>0.61790743528027003</v>
      </c>
      <c r="E1535" s="124">
        <v>0.15589172809673202</v>
      </c>
      <c r="F1535" s="124">
        <v>0.30563216306244811</v>
      </c>
      <c r="G1535" s="124">
        <v>0.14225855641499674</v>
      </c>
      <c r="H1535" s="124">
        <v>0.65814570611922174</v>
      </c>
      <c r="I1535" s="124">
        <v>0.76488077128377596</v>
      </c>
      <c r="J1535" s="124">
        <v>0.73828291231963283</v>
      </c>
      <c r="K1535" s="54">
        <v>0.89480653352876827</v>
      </c>
      <c r="M1535" s="47">
        <v>533</v>
      </c>
      <c r="N1535" s="124" cm="1">
        <f t="array" ref="N1535:W1535">(TRANSPOSE(MMULT(幕後結果!$AB$37:$AK$46, TRANSPOSE(N534:W534))))</f>
        <v>-0.77248587055042151</v>
      </c>
      <c r="O1535" s="124">
        <v>1.2513672678696841</v>
      </c>
      <c r="P1535" s="124">
        <v>1.4550272435384903</v>
      </c>
      <c r="Q1535" s="124">
        <v>-0.2028826283932057</v>
      </c>
      <c r="R1535" s="124">
        <v>-0.15233342491020285</v>
      </c>
      <c r="S1535" s="124">
        <v>-0.29511138675900001</v>
      </c>
      <c r="T1535" s="124">
        <v>-3.5230429471577465E-2</v>
      </c>
      <c r="U1535" s="124">
        <v>1.3877694956014017</v>
      </c>
      <c r="V1535" s="124">
        <v>0.42479857058112747</v>
      </c>
      <c r="W1535" s="46">
        <v>0.77051208241543334</v>
      </c>
    </row>
    <row r="1536" spans="1:23" ht="19">
      <c r="A1536" s="91">
        <v>534</v>
      </c>
      <c r="B1536" s="124">
        <v>0.90596608909853682</v>
      </c>
      <c r="C1536" s="124">
        <v>0.17889560696855078</v>
      </c>
      <c r="D1536" s="124">
        <v>0.96479612262310988</v>
      </c>
      <c r="E1536" s="124">
        <v>0.53862079074569902</v>
      </c>
      <c r="F1536" s="124">
        <v>0.47199723103966651</v>
      </c>
      <c r="G1536" s="124">
        <v>7.3102161543004529E-2</v>
      </c>
      <c r="H1536" s="124">
        <v>1.8536307454537049E-2</v>
      </c>
      <c r="I1536" s="124">
        <v>0.71703611931502986</v>
      </c>
      <c r="J1536" s="124">
        <v>0.25917182771895919</v>
      </c>
      <c r="K1536" s="54">
        <v>0.97704903673091237</v>
      </c>
      <c r="M1536" s="47">
        <v>534</v>
      </c>
      <c r="N1536" s="124" cm="1">
        <f t="array" ref="N1536:W1536">(TRANSPOSE(MMULT(幕後結果!$AB$37:$AK$46, TRANSPOSE(N535:W535))))</f>
        <v>-0.12143601326658775</v>
      </c>
      <c r="O1536" s="124">
        <v>0.9323131427906366</v>
      </c>
      <c r="P1536" s="124">
        <v>-0.84276317996464001</v>
      </c>
      <c r="Q1536" s="124">
        <v>-0.4697454217649189</v>
      </c>
      <c r="R1536" s="124">
        <v>-0.33070007233890031</v>
      </c>
      <c r="S1536" s="124">
        <v>1.0349474060905399</v>
      </c>
      <c r="T1536" s="124">
        <v>-0.88009243223129896</v>
      </c>
      <c r="U1536" s="124">
        <v>1.2759186609135424</v>
      </c>
      <c r="V1536" s="124">
        <v>-0.21928339231386512</v>
      </c>
      <c r="W1536" s="46">
        <v>0.32818755156163326</v>
      </c>
    </row>
    <row r="1537" spans="1:23" ht="19">
      <c r="A1537" s="91">
        <v>535</v>
      </c>
      <c r="B1537" s="124">
        <v>0.93318611560379505</v>
      </c>
      <c r="C1537" s="124">
        <v>0.69456418817456256</v>
      </c>
      <c r="D1537" s="124">
        <v>5.2996595295094151E-2</v>
      </c>
      <c r="E1537" s="124">
        <v>0.88794790557792691</v>
      </c>
      <c r="F1537" s="124">
        <v>1.9672718727541838E-2</v>
      </c>
      <c r="G1537" s="124">
        <v>0.47130607211684228</v>
      </c>
      <c r="H1537" s="124">
        <v>0.47519597437141936</v>
      </c>
      <c r="I1537" s="124">
        <v>0.60571002885231473</v>
      </c>
      <c r="J1537" s="124">
        <v>0.39816803496514819</v>
      </c>
      <c r="K1537" s="54">
        <v>0.53676737024996402</v>
      </c>
      <c r="M1537" s="47">
        <v>535</v>
      </c>
      <c r="N1537" s="124" cm="1">
        <f t="array" ref="N1537:W1537">(TRANSPOSE(MMULT(幕後結果!$AB$37:$AK$46, TRANSPOSE(N536:W536))))</f>
        <v>0.96119416244095224</v>
      </c>
      <c r="O1537" s="124">
        <v>-0.55320128713709504</v>
      </c>
      <c r="P1537" s="124">
        <v>0.27633489011046197</v>
      </c>
      <c r="Q1537" s="124">
        <v>-0.76918171347441811</v>
      </c>
      <c r="R1537" s="124">
        <v>0.27585407241569415</v>
      </c>
      <c r="S1537" s="124">
        <v>0.53693026191278104</v>
      </c>
      <c r="T1537" s="124">
        <v>0.31428420653664402</v>
      </c>
      <c r="U1537" s="124">
        <v>0.82511050846860767</v>
      </c>
      <c r="V1537" s="124">
        <v>-1.4985923278637006</v>
      </c>
      <c r="W1537" s="46">
        <v>2.1701897561268266</v>
      </c>
    </row>
    <row r="1538" spans="1:23" ht="19">
      <c r="A1538" s="91">
        <v>536</v>
      </c>
      <c r="B1538" s="124">
        <v>0.8447656906005625</v>
      </c>
      <c r="C1538" s="124">
        <v>8.6490489404190685E-2</v>
      </c>
      <c r="D1538" s="124">
        <v>0.5424973576628791</v>
      </c>
      <c r="E1538" s="124">
        <v>0.64894444283913288</v>
      </c>
      <c r="F1538" s="124">
        <v>0.57791761524465879</v>
      </c>
      <c r="G1538" s="124">
        <v>0.9543564198347092</v>
      </c>
      <c r="H1538" s="124">
        <v>0.59481999845574873</v>
      </c>
      <c r="I1538" s="124">
        <v>2.071825564019214E-2</v>
      </c>
      <c r="J1538" s="124">
        <v>0.62425264752736753</v>
      </c>
      <c r="K1538" s="54">
        <v>0.7573716801977024</v>
      </c>
      <c r="M1538" s="47">
        <v>536</v>
      </c>
      <c r="N1538" s="124" cm="1">
        <f t="array" ref="N1538:W1538">(TRANSPOSE(MMULT(幕後結果!$AB$37:$AK$46, TRANSPOSE(N537:W537))))</f>
        <v>-1.0081639891993366</v>
      </c>
      <c r="O1538" s="124">
        <v>0.87091379871327845</v>
      </c>
      <c r="P1538" s="124">
        <v>2.8284364362070811</v>
      </c>
      <c r="Q1538" s="124">
        <v>0.34206485977226309</v>
      </c>
      <c r="R1538" s="124">
        <v>-1.3203600609887527</v>
      </c>
      <c r="S1538" s="124">
        <v>0.58161182902444652</v>
      </c>
      <c r="T1538" s="124">
        <v>0.46488185954721084</v>
      </c>
      <c r="U1538" s="124">
        <v>0.28089918388808716</v>
      </c>
      <c r="V1538" s="124">
        <v>1.0326381168684988</v>
      </c>
      <c r="W1538" s="46">
        <v>0.28589358778710949</v>
      </c>
    </row>
    <row r="1539" spans="1:23" ht="19">
      <c r="A1539" s="91">
        <v>537</v>
      </c>
      <c r="B1539" s="124">
        <v>0.5701989935030376</v>
      </c>
      <c r="C1539" s="124">
        <v>0.26137738276374245</v>
      </c>
      <c r="D1539" s="124">
        <v>7.9583957434340213E-2</v>
      </c>
      <c r="E1539" s="124">
        <v>0.53204557523638263</v>
      </c>
      <c r="F1539" s="124">
        <v>0.19780815736590918</v>
      </c>
      <c r="G1539" s="124">
        <v>0.89770060615077529</v>
      </c>
      <c r="H1539" s="124">
        <v>0.91235199276827283</v>
      </c>
      <c r="I1539" s="124">
        <v>0.83802158000495153</v>
      </c>
      <c r="J1539" s="124">
        <v>0.96585402063517178</v>
      </c>
      <c r="K1539" s="54">
        <v>0.94989623419035807</v>
      </c>
      <c r="M1539" s="47">
        <v>537</v>
      </c>
      <c r="N1539" s="124" cm="1">
        <f t="array" ref="N1539:W1539">(TRANSPOSE(MMULT(幕後結果!$AB$37:$AK$46, TRANSPOSE(N538:W538))))</f>
        <v>-1.1519073068056185</v>
      </c>
      <c r="O1539" s="124">
        <v>0.36643152442566357</v>
      </c>
      <c r="P1539" s="124">
        <v>0.7666406764721827</v>
      </c>
      <c r="Q1539" s="124">
        <v>0.67478582039058677</v>
      </c>
      <c r="R1539" s="124">
        <v>1.3905663126451693</v>
      </c>
      <c r="S1539" s="124">
        <v>-0.5906010471887253</v>
      </c>
      <c r="T1539" s="124">
        <v>-0.64085112129198929</v>
      </c>
      <c r="U1539" s="124">
        <v>0.22076675000347029</v>
      </c>
      <c r="V1539" s="124">
        <v>-2.5897457554699574</v>
      </c>
      <c r="W1539" s="46">
        <v>1.1587203060619347</v>
      </c>
    </row>
    <row r="1540" spans="1:23" ht="19">
      <c r="A1540" s="91">
        <v>538</v>
      </c>
      <c r="B1540" s="124">
        <v>0.85457548946893391</v>
      </c>
      <c r="C1540" s="124">
        <v>0.56208133425699769</v>
      </c>
      <c r="D1540" s="124">
        <v>0.54687458646719089</v>
      </c>
      <c r="E1540" s="124">
        <v>0.44092079570300302</v>
      </c>
      <c r="F1540" s="124">
        <v>0.42894936902354797</v>
      </c>
      <c r="G1540" s="124">
        <v>0.6603074770774775</v>
      </c>
      <c r="H1540" s="124">
        <v>8.6411058610584179E-2</v>
      </c>
      <c r="I1540" s="124">
        <v>0.4171419070318898</v>
      </c>
      <c r="J1540" s="124">
        <v>0.47147200012017021</v>
      </c>
      <c r="K1540" s="54">
        <v>0.22639099826755249</v>
      </c>
      <c r="M1540" s="47">
        <v>538</v>
      </c>
      <c r="N1540" s="124" cm="1">
        <f t="array" ref="N1540:W1540">(TRANSPOSE(MMULT(幕後結果!$AB$37:$AK$46, TRANSPOSE(N539:W539))))</f>
        <v>7.3731991958435064E-2</v>
      </c>
      <c r="O1540" s="124">
        <v>0.66259790173798538</v>
      </c>
      <c r="P1540" s="124">
        <v>-2.1419939205787233</v>
      </c>
      <c r="Q1540" s="124">
        <v>0.31274888872368545</v>
      </c>
      <c r="R1540" s="124">
        <v>-0.66631409186925195</v>
      </c>
      <c r="S1540" s="124">
        <v>-0.4297036145801949</v>
      </c>
      <c r="T1540" s="124">
        <v>0.70025233348069948</v>
      </c>
      <c r="U1540" s="124">
        <v>-1.9545517872371658</v>
      </c>
      <c r="V1540" s="124">
        <v>1.3860787871928346</v>
      </c>
      <c r="W1540" s="46">
        <v>-2.3177657666744089</v>
      </c>
    </row>
    <row r="1541" spans="1:23" ht="19">
      <c r="A1541" s="91">
        <v>539</v>
      </c>
      <c r="B1541" s="124">
        <v>0.11977032782262542</v>
      </c>
      <c r="C1541" s="124">
        <v>0.83205112971508788</v>
      </c>
      <c r="D1541" s="124">
        <v>0.36030763546031452</v>
      </c>
      <c r="E1541" s="124">
        <v>0.97888214687905695</v>
      </c>
      <c r="F1541" s="124">
        <v>0.74323870567426353</v>
      </c>
      <c r="G1541" s="124">
        <v>0.54517086713999507</v>
      </c>
      <c r="H1541" s="124">
        <v>0.27803807647285916</v>
      </c>
      <c r="I1541" s="124">
        <v>0.17777331595655665</v>
      </c>
      <c r="J1541" s="124">
        <v>0.73226185834499158</v>
      </c>
      <c r="K1541" s="54">
        <v>0.79138235907399168</v>
      </c>
      <c r="M1541" s="47">
        <v>539</v>
      </c>
      <c r="N1541" s="124" cm="1">
        <f t="array" ref="N1541:W1541">(TRANSPOSE(MMULT(幕後結果!$AB$37:$AK$46, TRANSPOSE(N540:W540))))</f>
        <v>0.64422857184024851</v>
      </c>
      <c r="O1541" s="124">
        <v>0.22762155163396341</v>
      </c>
      <c r="P1541" s="124">
        <v>1.4391071089689209</v>
      </c>
      <c r="Q1541" s="124">
        <v>0.14811654823179432</v>
      </c>
      <c r="R1541" s="124">
        <v>-0.23444892298453313</v>
      </c>
      <c r="S1541" s="124">
        <v>-1.4591809037273815</v>
      </c>
      <c r="T1541" s="124">
        <v>0.52250257291775082</v>
      </c>
      <c r="U1541" s="124">
        <v>-0.54184739825317085</v>
      </c>
      <c r="V1541" s="124">
        <v>-1.1718945492273729</v>
      </c>
      <c r="W1541" s="46">
        <v>0.48287530857191563</v>
      </c>
    </row>
    <row r="1542" spans="1:23" ht="19">
      <c r="A1542" s="91">
        <v>540</v>
      </c>
      <c r="B1542" s="124">
        <v>0.12389478620924566</v>
      </c>
      <c r="C1542" s="124">
        <v>0.77324965944709034</v>
      </c>
      <c r="D1542" s="124">
        <v>0.3391241141631014</v>
      </c>
      <c r="E1542" s="124">
        <v>0.42179895309162485</v>
      </c>
      <c r="F1542" s="124">
        <v>4.4749892738964014E-2</v>
      </c>
      <c r="G1542" s="124">
        <v>0.34671795207203537</v>
      </c>
      <c r="H1542" s="124">
        <v>0.3632086163238577</v>
      </c>
      <c r="I1542" s="124">
        <v>0.14774090038379395</v>
      </c>
      <c r="J1542" s="124">
        <v>0.41214918961968827</v>
      </c>
      <c r="K1542" s="54">
        <v>0.31567847327289922</v>
      </c>
      <c r="M1542" s="47">
        <v>540</v>
      </c>
      <c r="N1542" s="124" cm="1">
        <f t="array" ref="N1542:W1542">(TRANSPOSE(MMULT(幕後結果!$AB$37:$AK$46, TRANSPOSE(N541:W541))))</f>
        <v>1.4136842558326572</v>
      </c>
      <c r="O1542" s="124">
        <v>-0.62806510287592798</v>
      </c>
      <c r="P1542" s="124">
        <v>0.50264914437089891</v>
      </c>
      <c r="Q1542" s="124">
        <v>3.7829247955801282E-2</v>
      </c>
      <c r="R1542" s="124">
        <v>-1.2877224574716362</v>
      </c>
      <c r="S1542" s="124">
        <v>-1.3367450530323601</v>
      </c>
      <c r="T1542" s="124">
        <v>0.47418999539005324</v>
      </c>
      <c r="U1542" s="124">
        <v>1.0982985702634394</v>
      </c>
      <c r="V1542" s="124">
        <v>0.87634295745153401</v>
      </c>
      <c r="W1542" s="46">
        <v>-1.6861277299852546</v>
      </c>
    </row>
    <row r="1543" spans="1:23" ht="19">
      <c r="A1543" s="91">
        <v>541</v>
      </c>
      <c r="B1543" s="124">
        <v>0.79489269412305386</v>
      </c>
      <c r="C1543" s="124">
        <v>0.90172850373894642</v>
      </c>
      <c r="D1543" s="124">
        <v>0.31023139206846273</v>
      </c>
      <c r="E1543" s="124">
        <v>0.39911510249829574</v>
      </c>
      <c r="F1543" s="124">
        <v>0.63201551639028852</v>
      </c>
      <c r="G1543" s="124">
        <v>0.27224986443306842</v>
      </c>
      <c r="H1543" s="124">
        <v>0.59403535150823394</v>
      </c>
      <c r="I1543" s="124">
        <v>4.093022525163259E-2</v>
      </c>
      <c r="J1543" s="124">
        <v>0.97864616189493425</v>
      </c>
      <c r="K1543" s="54">
        <v>0.41394135225050999</v>
      </c>
      <c r="M1543" s="47">
        <v>541</v>
      </c>
      <c r="N1543" s="124" cm="1">
        <f t="array" ref="N1543:W1543">(TRANSPOSE(MMULT(幕後結果!$AB$37:$AK$46, TRANSPOSE(N542:W542))))</f>
        <v>-0.67660464272179721</v>
      </c>
      <c r="O1543" s="124">
        <v>0.96411956018172928</v>
      </c>
      <c r="P1543" s="124">
        <v>0.71822919402382701</v>
      </c>
      <c r="Q1543" s="124">
        <v>1.2027360417371495</v>
      </c>
      <c r="R1543" s="124">
        <v>0.43342187906724794</v>
      </c>
      <c r="S1543" s="124">
        <v>1.3663402850873396</v>
      </c>
      <c r="T1543" s="124">
        <v>-1.4318455809662605</v>
      </c>
      <c r="U1543" s="124">
        <v>1.3624391402641649</v>
      </c>
      <c r="V1543" s="124">
        <v>-0.57717092256389924</v>
      </c>
      <c r="W1543" s="46">
        <v>-0.73234112370780258</v>
      </c>
    </row>
    <row r="1544" spans="1:23" ht="19">
      <c r="A1544" s="91">
        <v>542</v>
      </c>
      <c r="B1544" s="124">
        <v>0.79035305475697237</v>
      </c>
      <c r="C1544" s="124">
        <v>0.29387739157311477</v>
      </c>
      <c r="D1544" s="124">
        <v>0.36918832366979615</v>
      </c>
      <c r="E1544" s="124">
        <v>0.80216048960494546</v>
      </c>
      <c r="F1544" s="124">
        <v>0.98010679272554735</v>
      </c>
      <c r="G1544" s="124">
        <v>0.88706298608956469</v>
      </c>
      <c r="H1544" s="124">
        <v>0.88871120036688844</v>
      </c>
      <c r="I1544" s="124">
        <v>0.76245188875882786</v>
      </c>
      <c r="J1544" s="124">
        <v>0.38678783150166329</v>
      </c>
      <c r="K1544" s="54">
        <v>0.35829947183458311</v>
      </c>
      <c r="M1544" s="47">
        <v>542</v>
      </c>
      <c r="N1544" s="124" cm="1">
        <f t="array" ref="N1544:W1544">(TRANSPOSE(MMULT(幕後結果!$AB$37:$AK$46, TRANSPOSE(N543:W543))))</f>
        <v>0.16515878380617083</v>
      </c>
      <c r="O1544" s="124">
        <v>1.0311271175405281</v>
      </c>
      <c r="P1544" s="124">
        <v>0.90178924608261624</v>
      </c>
      <c r="Q1544" s="124">
        <v>0.67929398611651881</v>
      </c>
      <c r="R1544" s="124">
        <v>-1.4190711686292354</v>
      </c>
      <c r="S1544" s="124">
        <v>0.19940052299307345</v>
      </c>
      <c r="T1544" s="124">
        <v>-0.15456797438936537</v>
      </c>
      <c r="U1544" s="124">
        <v>-0.19940422850023187</v>
      </c>
      <c r="V1544" s="124">
        <v>1.7260212601007907</v>
      </c>
      <c r="W1544" s="46">
        <v>-0.348748461386715</v>
      </c>
    </row>
    <row r="1545" spans="1:23" ht="19">
      <c r="A1545" s="91">
        <v>543</v>
      </c>
      <c r="B1545" s="124">
        <v>0.96224719692867744</v>
      </c>
      <c r="C1545" s="124">
        <v>0.91827010680645227</v>
      </c>
      <c r="D1545" s="124">
        <v>0.68377507802390203</v>
      </c>
      <c r="E1545" s="124">
        <v>0.60516584761830816</v>
      </c>
      <c r="F1545" s="124">
        <v>7.7488239883955368E-2</v>
      </c>
      <c r="G1545" s="124">
        <v>0.48446520189408671</v>
      </c>
      <c r="H1545" s="124">
        <v>2.8113888694760281E-2</v>
      </c>
      <c r="I1545" s="124">
        <v>0.59439582456121798</v>
      </c>
      <c r="J1545" s="124">
        <v>3.4381436626560458E-3</v>
      </c>
      <c r="K1545" s="54">
        <v>0.52796474864953891</v>
      </c>
      <c r="M1545" s="47">
        <v>543</v>
      </c>
      <c r="N1545" s="124" cm="1">
        <f t="array" ref="N1545:W1545">(TRANSPOSE(MMULT(幕後結果!$AB$37:$AK$46, TRANSPOSE(N544:W544))))</f>
        <v>-0.27605185955054451</v>
      </c>
      <c r="O1545" s="124">
        <v>-0.56963868031220832</v>
      </c>
      <c r="P1545" s="124">
        <v>-0.91254237565066421</v>
      </c>
      <c r="Q1545" s="124">
        <v>-0.98284657578165202</v>
      </c>
      <c r="R1545" s="124">
        <v>0.62380434266512963</v>
      </c>
      <c r="S1545" s="124">
        <v>0.10237847204478778</v>
      </c>
      <c r="T1545" s="124">
        <v>0.70060456805786486</v>
      </c>
      <c r="U1545" s="124">
        <v>-0.15461120723196953</v>
      </c>
      <c r="V1545" s="124">
        <v>0.94381174884292951</v>
      </c>
      <c r="W1545" s="46">
        <v>0.88080040545227956</v>
      </c>
    </row>
    <row r="1546" spans="1:23" ht="19">
      <c r="A1546" s="91">
        <v>544</v>
      </c>
      <c r="B1546" s="124">
        <v>0.57013844175825712</v>
      </c>
      <c r="C1546" s="124">
        <v>0.14006633873515772</v>
      </c>
      <c r="D1546" s="124">
        <v>0.31559595059776591</v>
      </c>
      <c r="E1546" s="124">
        <v>0.57197951857632501</v>
      </c>
      <c r="F1546" s="124">
        <v>0.49646989931099772</v>
      </c>
      <c r="G1546" s="124">
        <v>0.78693021336922198</v>
      </c>
      <c r="H1546" s="124">
        <v>0.55192214898936065</v>
      </c>
      <c r="I1546" s="124">
        <v>0.81344787230954996</v>
      </c>
      <c r="J1546" s="124">
        <v>0.23212952050680991</v>
      </c>
      <c r="K1546" s="54">
        <v>5.2954173272756977E-2</v>
      </c>
      <c r="M1546" s="47">
        <v>544</v>
      </c>
      <c r="N1546" s="124" cm="1">
        <f t="array" ref="N1546:W1546">(TRANSPOSE(MMULT(幕後結果!$AB$37:$AK$46, TRANSPOSE(N545:W545))))</f>
        <v>-0.44804102408735341</v>
      </c>
      <c r="O1546" s="124">
        <v>-3.0098024085493682</v>
      </c>
      <c r="P1546" s="124">
        <v>-1.3633087154723798</v>
      </c>
      <c r="Q1546" s="124">
        <v>-0.31762379516287298</v>
      </c>
      <c r="R1546" s="124">
        <v>1.1548863822675037</v>
      </c>
      <c r="S1546" s="124">
        <v>-0.296351343743191</v>
      </c>
      <c r="T1546" s="124">
        <v>-0.85408862907063687</v>
      </c>
      <c r="U1546" s="124">
        <v>-1.5936567663080896</v>
      </c>
      <c r="V1546" s="124">
        <v>0.40275898497511892</v>
      </c>
      <c r="W1546" s="46">
        <v>-1.4979747105470271</v>
      </c>
    </row>
    <row r="1547" spans="1:23" ht="19">
      <c r="A1547" s="91">
        <v>545</v>
      </c>
      <c r="B1547" s="124">
        <v>0.70468120053041972</v>
      </c>
      <c r="C1547" s="124">
        <v>0.69192254440492174</v>
      </c>
      <c r="D1547" s="124">
        <v>0.55107797725930863</v>
      </c>
      <c r="E1547" s="124">
        <v>7.4410006339524104E-2</v>
      </c>
      <c r="F1547" s="124">
        <v>4.2166760763233224E-2</v>
      </c>
      <c r="G1547" s="124">
        <v>0.45688661952063048</v>
      </c>
      <c r="H1547" s="124">
        <v>0.33377694637056288</v>
      </c>
      <c r="I1547" s="124">
        <v>0.19758516056246767</v>
      </c>
      <c r="J1547" s="124">
        <v>7.841331254738737E-3</v>
      </c>
      <c r="K1547" s="54">
        <v>0.54649913941697315</v>
      </c>
      <c r="M1547" s="47">
        <v>545</v>
      </c>
      <c r="N1547" s="124" cm="1">
        <f t="array" ref="N1547:W1547">(TRANSPOSE(MMULT(幕後結果!$AB$37:$AK$46, TRANSPOSE(N546:W546))))</f>
        <v>-1.8116172895015703</v>
      </c>
      <c r="O1547" s="124">
        <v>-0.61639579068244787</v>
      </c>
      <c r="P1547" s="124">
        <v>0.2713792886731764</v>
      </c>
      <c r="Q1547" s="124">
        <v>0.58489808909055441</v>
      </c>
      <c r="R1547" s="124">
        <v>0.27553941127237347</v>
      </c>
      <c r="S1547" s="124">
        <v>-1.1052019573473844</v>
      </c>
      <c r="T1547" s="124">
        <v>-8.8167175084971822E-2</v>
      </c>
      <c r="U1547" s="124">
        <v>-1.2587348703749361</v>
      </c>
      <c r="V1547" s="124">
        <v>2.8176578285578735E-2</v>
      </c>
      <c r="W1547" s="46">
        <v>-0.87739088670167253</v>
      </c>
    </row>
    <row r="1548" spans="1:23" ht="19">
      <c r="A1548" s="91">
        <v>546</v>
      </c>
      <c r="B1548" s="124">
        <v>0.30741660196957543</v>
      </c>
      <c r="C1548" s="124">
        <v>0.413275354145902</v>
      </c>
      <c r="D1548" s="124">
        <v>0.45911436687716733</v>
      </c>
      <c r="E1548" s="124">
        <v>0.2826628752852558</v>
      </c>
      <c r="F1548" s="124">
        <v>0.33720904553417941</v>
      </c>
      <c r="G1548" s="124">
        <v>0.62803897377266282</v>
      </c>
      <c r="H1548" s="124">
        <v>0.61215236625553637</v>
      </c>
      <c r="I1548" s="124">
        <v>0.76651597572530528</v>
      </c>
      <c r="J1548" s="124">
        <v>0.69924238436753838</v>
      </c>
      <c r="K1548" s="54">
        <v>0.64293152803318709</v>
      </c>
      <c r="M1548" s="47">
        <v>546</v>
      </c>
      <c r="N1548" s="124" cm="1">
        <f t="array" ref="N1548:W1548">(TRANSPOSE(MMULT(幕後結果!$AB$37:$AK$46, TRANSPOSE(N547:W547))))</f>
        <v>9.1190182447944454E-2</v>
      </c>
      <c r="O1548" s="124">
        <v>0.80666992341866306</v>
      </c>
      <c r="P1548" s="124">
        <v>2.0201825367458035</v>
      </c>
      <c r="Q1548" s="124">
        <v>1.3373303574038262</v>
      </c>
      <c r="R1548" s="124">
        <v>0.48207320331716047</v>
      </c>
      <c r="S1548" s="124">
        <v>0.17055291717477428</v>
      </c>
      <c r="T1548" s="124">
        <v>0.70965421217215763</v>
      </c>
      <c r="U1548" s="124">
        <v>0.73094680302324377</v>
      </c>
      <c r="V1548" s="124">
        <v>-0.76310115539231405</v>
      </c>
      <c r="W1548" s="46">
        <v>1.154746323128971</v>
      </c>
    </row>
    <row r="1549" spans="1:23" ht="19">
      <c r="A1549" s="91">
        <v>547</v>
      </c>
      <c r="B1549" s="124">
        <v>0.73718583666152115</v>
      </c>
      <c r="C1549" s="124">
        <v>0.34247743143795484</v>
      </c>
      <c r="D1549" s="124">
        <v>0.2020829225656795</v>
      </c>
      <c r="E1549" s="124">
        <v>0.66617696636516621</v>
      </c>
      <c r="F1549" s="124">
        <v>0.11106051278764895</v>
      </c>
      <c r="G1549" s="124">
        <v>0.2642622797202534</v>
      </c>
      <c r="H1549" s="124">
        <v>0.18116795512952799</v>
      </c>
      <c r="I1549" s="124">
        <v>0.43828796391961911</v>
      </c>
      <c r="J1549" s="124">
        <v>0.82600646621273976</v>
      </c>
      <c r="K1549" s="54">
        <v>0.16557490926578744</v>
      </c>
      <c r="M1549" s="47">
        <v>547</v>
      </c>
      <c r="N1549" s="124" cm="1">
        <f t="array" ref="N1549:W1549">(TRANSPOSE(MMULT(幕後結果!$AB$37:$AK$46, TRANSPOSE(N548:W548))))</f>
        <v>1.7160164711225381</v>
      </c>
      <c r="O1549" s="124">
        <v>1.6244351593105484</v>
      </c>
      <c r="P1549" s="124">
        <v>0.91214482016055087</v>
      </c>
      <c r="Q1549" s="124">
        <v>0.7811516568840301</v>
      </c>
      <c r="R1549" s="124">
        <v>1.0422537539711434</v>
      </c>
      <c r="S1549" s="124">
        <v>1.4590953047901962</v>
      </c>
      <c r="T1549" s="124">
        <v>0.11385728638550308</v>
      </c>
      <c r="U1549" s="124">
        <v>1.0937978456000246</v>
      </c>
      <c r="V1549" s="124">
        <v>1.6123028338840506</v>
      </c>
      <c r="W1549" s="46">
        <v>2.4565884394537063</v>
      </c>
    </row>
    <row r="1550" spans="1:23" ht="19">
      <c r="A1550" s="91">
        <v>548</v>
      </c>
      <c r="B1550" s="124">
        <v>5.2096665045947343E-2</v>
      </c>
      <c r="C1550" s="124">
        <v>0.42826417290568974</v>
      </c>
      <c r="D1550" s="124">
        <v>0.18446264600072038</v>
      </c>
      <c r="E1550" s="124">
        <v>0.9335172541339698</v>
      </c>
      <c r="F1550" s="124">
        <v>0.51387630961903885</v>
      </c>
      <c r="G1550" s="124">
        <v>0.97323707518993596</v>
      </c>
      <c r="H1550" s="124">
        <v>9.7600318389630125E-2</v>
      </c>
      <c r="I1550" s="124">
        <v>0.83322783648885212</v>
      </c>
      <c r="J1550" s="124">
        <v>0.76516758221306058</v>
      </c>
      <c r="K1550" s="54">
        <v>0.76958201045880337</v>
      </c>
      <c r="M1550" s="47">
        <v>548</v>
      </c>
      <c r="N1550" s="124" cm="1">
        <f t="array" ref="N1550:W1550">(TRANSPOSE(MMULT(幕後結果!$AB$37:$AK$46, TRANSPOSE(N549:W549))))</f>
        <v>-0.18261389946706755</v>
      </c>
      <c r="O1550" s="124">
        <v>-0.48490578731277806</v>
      </c>
      <c r="P1550" s="124">
        <v>0.40363033446416136</v>
      </c>
      <c r="Q1550" s="124">
        <v>-0.98964823626086074</v>
      </c>
      <c r="R1550" s="124">
        <v>-0.78531372841883662</v>
      </c>
      <c r="S1550" s="124">
        <v>-2.4260270587574531</v>
      </c>
      <c r="T1550" s="124">
        <v>-0.47375799200010332</v>
      </c>
      <c r="U1550" s="124">
        <v>0.76587358065460276</v>
      </c>
      <c r="V1550" s="124">
        <v>0.88588293877214452</v>
      </c>
      <c r="W1550" s="46">
        <v>-0.35258044782286146</v>
      </c>
    </row>
    <row r="1551" spans="1:23" ht="19">
      <c r="A1551" s="91">
        <v>549</v>
      </c>
      <c r="B1551" s="124">
        <v>0.17365964020920233</v>
      </c>
      <c r="C1551" s="124">
        <v>4.5657715670722965E-2</v>
      </c>
      <c r="D1551" s="124">
        <v>9.7639118046175533E-3</v>
      </c>
      <c r="E1551" s="124">
        <v>0.10089971092269945</v>
      </c>
      <c r="F1551" s="124">
        <v>0.60201698745261112</v>
      </c>
      <c r="G1551" s="124">
        <v>0.86277107035517342</v>
      </c>
      <c r="H1551" s="124">
        <v>0.72785741443347285</v>
      </c>
      <c r="I1551" s="124">
        <v>5.680318091548453E-2</v>
      </c>
      <c r="J1551" s="124">
        <v>0.79635174858703173</v>
      </c>
      <c r="K1551" s="54">
        <v>5.218796866041675E-2</v>
      </c>
      <c r="M1551" s="47">
        <v>549</v>
      </c>
      <c r="N1551" s="124" cm="1">
        <f t="array" ref="N1551:W1551">(TRANSPOSE(MMULT(幕後結果!$AB$37:$AK$46, TRANSPOSE(N550:W550))))</f>
        <v>0.21626588021882437</v>
      </c>
      <c r="O1551" s="124">
        <v>1.3941402953054416</v>
      </c>
      <c r="P1551" s="124">
        <v>0.3881441752086196</v>
      </c>
      <c r="Q1551" s="124">
        <v>-1.1487043734972642</v>
      </c>
      <c r="R1551" s="124">
        <v>0.29763515040541205</v>
      </c>
      <c r="S1551" s="124">
        <v>0.26929213271252939</v>
      </c>
      <c r="T1551" s="124">
        <v>-1.5532034630736677</v>
      </c>
      <c r="U1551" s="124">
        <v>0.83285479803808982</v>
      </c>
      <c r="V1551" s="124">
        <v>7.0074931152345393E-2</v>
      </c>
      <c r="W1551" s="46">
        <v>0.65224798065421985</v>
      </c>
    </row>
    <row r="1552" spans="1:23" ht="19">
      <c r="A1552" s="91">
        <v>550</v>
      </c>
      <c r="B1552" s="124">
        <v>0.90257552612059011</v>
      </c>
      <c r="C1552" s="124">
        <v>0.40359445721932019</v>
      </c>
      <c r="D1552" s="124">
        <v>0.88689922837273771</v>
      </c>
      <c r="E1552" s="124">
        <v>0.185035168982983</v>
      </c>
      <c r="F1552" s="124">
        <v>0.96427423895712483</v>
      </c>
      <c r="G1552" s="124">
        <v>0.53082498171216352</v>
      </c>
      <c r="H1552" s="124">
        <v>0.67734994509367041</v>
      </c>
      <c r="I1552" s="124">
        <v>0.83959240731816509</v>
      </c>
      <c r="J1552" s="124">
        <v>9.0770335110619271E-3</v>
      </c>
      <c r="K1552" s="54">
        <v>0.54972081459322109</v>
      </c>
      <c r="M1552" s="47">
        <v>550</v>
      </c>
      <c r="N1552" s="124" cm="1">
        <f t="array" ref="N1552:W1552">(TRANSPOSE(MMULT(幕後結果!$AB$37:$AK$46, TRANSPOSE(N551:W551))))</f>
        <v>1.2382021006071855</v>
      </c>
      <c r="O1552" s="124">
        <v>-0.22633897743468059</v>
      </c>
      <c r="P1552" s="124">
        <v>1.0282565925085541</v>
      </c>
      <c r="Q1552" s="124">
        <v>-0.12396396998374737</v>
      </c>
      <c r="R1552" s="124">
        <v>-1.5501118278252601</v>
      </c>
      <c r="S1552" s="124">
        <v>0.32871064213743312</v>
      </c>
      <c r="T1552" s="124">
        <v>0.74319048729038006</v>
      </c>
      <c r="U1552" s="124">
        <v>-0.60258887555008245</v>
      </c>
      <c r="V1552" s="124">
        <v>-0.43856941433374874</v>
      </c>
      <c r="W1552" s="46">
        <v>0.52185761045523837</v>
      </c>
    </row>
    <row r="1553" spans="1:23" ht="19">
      <c r="A1553" s="91">
        <v>551</v>
      </c>
      <c r="B1553" s="124">
        <v>9.6516835024162972E-4</v>
      </c>
      <c r="C1553" s="124">
        <v>0.69829215007337253</v>
      </c>
      <c r="D1553" s="124">
        <v>8.3215047411363319E-2</v>
      </c>
      <c r="E1553" s="124">
        <v>0.62820540458363272</v>
      </c>
      <c r="F1553" s="124">
        <v>0.17469766298226919</v>
      </c>
      <c r="G1553" s="124">
        <v>0.83488365755007354</v>
      </c>
      <c r="H1553" s="124">
        <v>0.84880264060494737</v>
      </c>
      <c r="I1553" s="124">
        <v>0.79006911867402674</v>
      </c>
      <c r="J1553" s="124">
        <v>0.33451869451068728</v>
      </c>
      <c r="K1553" s="54">
        <v>0.80276281116277359</v>
      </c>
      <c r="M1553" s="47">
        <v>551</v>
      </c>
      <c r="N1553" s="124" cm="1">
        <f t="array" ref="N1553:W1553">(TRANSPOSE(MMULT(幕後結果!$AB$37:$AK$46, TRANSPOSE(N552:W552))))</f>
        <v>0.92496398494282606</v>
      </c>
      <c r="O1553" s="124">
        <v>-0.23885558438877408</v>
      </c>
      <c r="P1553" s="124">
        <v>-2.5360360588733242</v>
      </c>
      <c r="Q1553" s="124">
        <v>6.5918234730153902E-2</v>
      </c>
      <c r="R1553" s="124">
        <v>-0.25643305786098747</v>
      </c>
      <c r="S1553" s="124">
        <v>1.5002909417201122</v>
      </c>
      <c r="T1553" s="124">
        <v>1.5686935468166177</v>
      </c>
      <c r="U1553" s="124">
        <v>-1.5304781019273357</v>
      </c>
      <c r="V1553" s="124">
        <v>1.1210216011700891</v>
      </c>
      <c r="W1553" s="46">
        <v>-1.3282592665613993</v>
      </c>
    </row>
    <row r="1554" spans="1:23" ht="19">
      <c r="A1554" s="91">
        <v>552</v>
      </c>
      <c r="B1554" s="124">
        <v>0.21298587909865452</v>
      </c>
      <c r="C1554" s="124">
        <v>0.7215467042213275</v>
      </c>
      <c r="D1554" s="124">
        <v>0.74765097553920112</v>
      </c>
      <c r="E1554" s="124">
        <v>0.41118231517110049</v>
      </c>
      <c r="F1554" s="124">
        <v>0.99677315280424783</v>
      </c>
      <c r="G1554" s="124">
        <v>0.55325271617117844</v>
      </c>
      <c r="H1554" s="124">
        <v>0.30162891473247311</v>
      </c>
      <c r="I1554" s="124">
        <v>0.8158646118989743</v>
      </c>
      <c r="J1554" s="124">
        <v>0.35717310085247567</v>
      </c>
      <c r="K1554" s="54">
        <v>0.71429797859520328</v>
      </c>
      <c r="M1554" s="47">
        <v>552</v>
      </c>
      <c r="N1554" s="124" cm="1">
        <f t="array" ref="N1554:W1554">(TRANSPOSE(MMULT(幕後結果!$AB$37:$AK$46, TRANSPOSE(N553:W553))))</f>
        <v>0.56603546948962447</v>
      </c>
      <c r="O1554" s="124">
        <v>0.33204659459593594</v>
      </c>
      <c r="P1554" s="124">
        <v>0.79079951155677031</v>
      </c>
      <c r="Q1554" s="124">
        <v>1.1008897154133461</v>
      </c>
      <c r="R1554" s="124">
        <v>1.6703635788484106</v>
      </c>
      <c r="S1554" s="124">
        <v>0.66387998600259535</v>
      </c>
      <c r="T1554" s="124">
        <v>-0.97751965616554348</v>
      </c>
      <c r="U1554" s="124">
        <v>1.1564692820410514</v>
      </c>
      <c r="V1554" s="124">
        <v>-0.62415508762776628</v>
      </c>
      <c r="W1554" s="46">
        <v>2.0007068305842122</v>
      </c>
    </row>
    <row r="1555" spans="1:23" ht="19">
      <c r="A1555" s="91">
        <v>553</v>
      </c>
      <c r="B1555" s="124">
        <v>0.53678068109567856</v>
      </c>
      <c r="C1555" s="124">
        <v>0.53273650941822859</v>
      </c>
      <c r="D1555" s="124">
        <v>0.39048582479699534</v>
      </c>
      <c r="E1555" s="124">
        <v>0.65577396903012164</v>
      </c>
      <c r="F1555" s="124">
        <v>0.61857960956739566</v>
      </c>
      <c r="G1555" s="124">
        <v>0.61063029490078713</v>
      </c>
      <c r="H1555" s="124">
        <v>0.20260085384074245</v>
      </c>
      <c r="I1555" s="124">
        <v>0.49662751283645035</v>
      </c>
      <c r="J1555" s="124">
        <v>0.13434406367095564</v>
      </c>
      <c r="K1555" s="54">
        <v>0.86682007543225792</v>
      </c>
      <c r="M1555" s="47">
        <v>553</v>
      </c>
      <c r="N1555" s="124" cm="1">
        <f t="array" ref="N1555:W1555">(TRANSPOSE(MMULT(幕後結果!$AB$37:$AK$46, TRANSPOSE(N554:W554))))</f>
        <v>3.5115180299219416E-2</v>
      </c>
      <c r="O1555" s="124">
        <v>-0.17950840947238511</v>
      </c>
      <c r="P1555" s="124">
        <v>0.71864764474386844</v>
      </c>
      <c r="Q1555" s="124">
        <v>0.65388640309948642</v>
      </c>
      <c r="R1555" s="124">
        <v>-0.1236922249001694</v>
      </c>
      <c r="S1555" s="124">
        <v>1.4803689978037404</v>
      </c>
      <c r="T1555" s="124">
        <v>0.82440841209122728</v>
      </c>
      <c r="U1555" s="124">
        <v>-0.70694492645960039</v>
      </c>
      <c r="V1555" s="124">
        <v>0.62613864296288158</v>
      </c>
      <c r="W1555" s="46">
        <v>-2.637238343706827E-3</v>
      </c>
    </row>
    <row r="1556" spans="1:23" ht="19">
      <c r="A1556" s="91">
        <v>554</v>
      </c>
      <c r="B1556" s="124">
        <v>0.19487890633762617</v>
      </c>
      <c r="C1556" s="124">
        <v>0.31488860772356708</v>
      </c>
      <c r="D1556" s="124">
        <v>0.50147096848840578</v>
      </c>
      <c r="E1556" s="124">
        <v>0.72313767594375555</v>
      </c>
      <c r="F1556" s="124">
        <v>5.9858551236501745E-2</v>
      </c>
      <c r="G1556" s="124">
        <v>8.017360452624378E-2</v>
      </c>
      <c r="H1556" s="124">
        <v>0.42973594166488649</v>
      </c>
      <c r="I1556" s="124">
        <v>0.61257172020583583</v>
      </c>
      <c r="J1556" s="124">
        <v>0.75241923010637746</v>
      </c>
      <c r="K1556" s="54">
        <v>0.98546497865559668</v>
      </c>
      <c r="M1556" s="47">
        <v>554</v>
      </c>
      <c r="N1556" s="124" cm="1">
        <f t="array" ref="N1556:W1556">(TRANSPOSE(MMULT(幕後結果!$AB$37:$AK$46, TRANSPOSE(N555:W555))))</f>
        <v>0.23954687351273918</v>
      </c>
      <c r="O1556" s="124">
        <v>0.67015567319628522</v>
      </c>
      <c r="P1556" s="124">
        <v>-1.0503120718756376</v>
      </c>
      <c r="Q1556" s="124">
        <v>-0.33196767889595069</v>
      </c>
      <c r="R1556" s="124">
        <v>-0.16459006941252247</v>
      </c>
      <c r="S1556" s="124">
        <v>-1.6781896041359232</v>
      </c>
      <c r="T1556" s="124">
        <v>-0.34854206287188988</v>
      </c>
      <c r="U1556" s="124">
        <v>0.409422870828971</v>
      </c>
      <c r="V1556" s="124">
        <v>-1.1582056975020225</v>
      </c>
      <c r="W1556" s="46">
        <v>-0.50867535965979904</v>
      </c>
    </row>
    <row r="1557" spans="1:23" ht="19">
      <c r="A1557" s="91">
        <v>555</v>
      </c>
      <c r="B1557" s="124">
        <v>0.67451518172741509</v>
      </c>
      <c r="C1557" s="124">
        <v>0.41287544386861863</v>
      </c>
      <c r="D1557" s="124">
        <v>0.84370550455642945</v>
      </c>
      <c r="E1557" s="124">
        <v>0.84292332869624675</v>
      </c>
      <c r="F1557" s="124">
        <v>0.24287553062672895</v>
      </c>
      <c r="G1557" s="124">
        <v>0.15241614678026782</v>
      </c>
      <c r="H1557" s="124">
        <v>4.088264491512672E-2</v>
      </c>
      <c r="I1557" s="124">
        <v>0.15136222658129039</v>
      </c>
      <c r="J1557" s="124">
        <v>0.49880592547117497</v>
      </c>
      <c r="K1557" s="54">
        <v>0.34938881745507899</v>
      </c>
      <c r="M1557" s="47">
        <v>555</v>
      </c>
      <c r="N1557" s="124" cm="1">
        <f t="array" ref="N1557:W1557">(TRANSPOSE(MMULT(幕後結果!$AB$37:$AK$46, TRANSPOSE(N556:W556))))</f>
        <v>2.04187992726597</v>
      </c>
      <c r="O1557" s="124">
        <v>-1.7977986670984381</v>
      </c>
      <c r="P1557" s="124">
        <v>1.4816640592330788E-2</v>
      </c>
      <c r="Q1557" s="124">
        <v>1.2545684755510709</v>
      </c>
      <c r="R1557" s="124">
        <v>0.31458084146696141</v>
      </c>
      <c r="S1557" s="124">
        <v>1.5934930739647215</v>
      </c>
      <c r="T1557" s="124">
        <v>0.59255139575614768</v>
      </c>
      <c r="U1557" s="124">
        <v>-0.2591839853207426</v>
      </c>
      <c r="V1557" s="124">
        <v>1.4992738034783706</v>
      </c>
      <c r="W1557" s="46">
        <v>-1.0077108675612867</v>
      </c>
    </row>
    <row r="1558" spans="1:23" ht="19">
      <c r="A1558" s="91">
        <v>556</v>
      </c>
      <c r="B1558" s="124">
        <v>0.97620945179546714</v>
      </c>
      <c r="C1558" s="124">
        <v>0.10462950957969763</v>
      </c>
      <c r="D1558" s="124">
        <v>0.26714008973833248</v>
      </c>
      <c r="E1558" s="124">
        <v>0.38774334233621621</v>
      </c>
      <c r="F1558" s="124">
        <v>0.93416661540109969</v>
      </c>
      <c r="G1558" s="124">
        <v>0.81384124933614621</v>
      </c>
      <c r="H1558" s="124">
        <v>0.25201816002196065</v>
      </c>
      <c r="I1558" s="124">
        <v>0.51203550104571094</v>
      </c>
      <c r="J1558" s="124">
        <v>0.66136025914424001</v>
      </c>
      <c r="K1558" s="54">
        <v>0.54602530019985429</v>
      </c>
      <c r="M1558" s="47">
        <v>556</v>
      </c>
      <c r="N1558" s="124" cm="1">
        <f t="array" ref="N1558:W1558">(TRANSPOSE(MMULT(幕後結果!$AB$37:$AK$46, TRANSPOSE(N557:W557))))</f>
        <v>-0.82391743770014392</v>
      </c>
      <c r="O1558" s="124">
        <v>0.66261475545160997</v>
      </c>
      <c r="P1558" s="124">
        <v>0.18568299735802091</v>
      </c>
      <c r="Q1558" s="124">
        <v>1.0313960300848448</v>
      </c>
      <c r="R1558" s="124">
        <v>-0.26107956092539675</v>
      </c>
      <c r="S1558" s="124">
        <v>2.5958295927787383</v>
      </c>
      <c r="T1558" s="124">
        <v>0.83440958741029303</v>
      </c>
      <c r="U1558" s="124">
        <v>0.45953830870601986</v>
      </c>
      <c r="V1558" s="124">
        <v>0.45253982143397814</v>
      </c>
      <c r="W1558" s="46">
        <v>2.5237320304691779E-2</v>
      </c>
    </row>
    <row r="1559" spans="1:23" ht="19">
      <c r="A1559" s="91">
        <v>557</v>
      </c>
      <c r="B1559" s="124">
        <v>0.7710454644302398</v>
      </c>
      <c r="C1559" s="124">
        <v>0.67844551224042204</v>
      </c>
      <c r="D1559" s="124">
        <v>3.9110568018289937E-2</v>
      </c>
      <c r="E1559" s="124">
        <v>4.0467144663786758E-2</v>
      </c>
      <c r="F1559" s="124">
        <v>0.45308287512076073</v>
      </c>
      <c r="G1559" s="124">
        <v>0.72512352659007151</v>
      </c>
      <c r="H1559" s="124">
        <v>0.23051035765257799</v>
      </c>
      <c r="I1559" s="124">
        <v>0.66712060172143972</v>
      </c>
      <c r="J1559" s="124">
        <v>0.18075885792187485</v>
      </c>
      <c r="K1559" s="54">
        <v>0.97487849175871877</v>
      </c>
      <c r="M1559" s="47">
        <v>557</v>
      </c>
      <c r="N1559" s="124" cm="1">
        <f t="array" ref="N1559:W1559">(TRANSPOSE(MMULT(幕後結果!$AB$37:$AK$46, TRANSPOSE(N558:W558))))</f>
        <v>-0.35388296911747519</v>
      </c>
      <c r="O1559" s="124">
        <v>1.2043466658979891</v>
      </c>
      <c r="P1559" s="124">
        <v>1.3499318240772582</v>
      </c>
      <c r="Q1559" s="124">
        <v>0.53558477222906586</v>
      </c>
      <c r="R1559" s="124">
        <v>-0.69628925762031124</v>
      </c>
      <c r="S1559" s="124">
        <v>-1.602829342562573</v>
      </c>
      <c r="T1559" s="124">
        <v>0.55410801806882404</v>
      </c>
      <c r="U1559" s="124">
        <v>1.0973095117872622</v>
      </c>
      <c r="V1559" s="124">
        <v>0.94232061494357511</v>
      </c>
      <c r="W1559" s="46">
        <v>-0.44909739002731508</v>
      </c>
    </row>
    <row r="1560" spans="1:23" ht="19">
      <c r="A1560" s="91">
        <v>558</v>
      </c>
      <c r="B1560" s="124">
        <v>0.32748578292108954</v>
      </c>
      <c r="C1560" s="124">
        <v>0.53161609234716645</v>
      </c>
      <c r="D1560" s="124">
        <v>0.23402138144287088</v>
      </c>
      <c r="E1560" s="124">
        <v>0.47632220523670332</v>
      </c>
      <c r="F1560" s="124">
        <v>0.24885092261469266</v>
      </c>
      <c r="G1560" s="124">
        <v>0.20814649196033264</v>
      </c>
      <c r="H1560" s="124">
        <v>0.73524692510681078</v>
      </c>
      <c r="I1560" s="124">
        <v>8.8447753498002379E-2</v>
      </c>
      <c r="J1560" s="124">
        <v>0.78466128685232772</v>
      </c>
      <c r="K1560" s="54">
        <v>0.92630375556042477</v>
      </c>
      <c r="M1560" s="47">
        <v>558</v>
      </c>
      <c r="N1560" s="124" cm="1">
        <f t="array" ref="N1560:W1560">(TRANSPOSE(MMULT(幕後結果!$AB$37:$AK$46, TRANSPOSE(N559:W559))))</f>
        <v>0.82906069916904901</v>
      </c>
      <c r="O1560" s="124">
        <v>0.26350782961776487</v>
      </c>
      <c r="P1560" s="124">
        <v>1.5161182655693517</v>
      </c>
      <c r="Q1560" s="124">
        <v>0.10682430938293708</v>
      </c>
      <c r="R1560" s="124">
        <v>9.4576342780670036E-2</v>
      </c>
      <c r="S1560" s="124">
        <v>-0.27986328525353144</v>
      </c>
      <c r="T1560" s="124">
        <v>-1.408257493273428</v>
      </c>
      <c r="U1560" s="124">
        <v>0.98932784371128291</v>
      </c>
      <c r="V1560" s="124">
        <v>0.98035822416074281</v>
      </c>
      <c r="W1560" s="46">
        <v>0.8326797762382725</v>
      </c>
    </row>
    <row r="1561" spans="1:23" ht="19">
      <c r="A1561" s="91">
        <v>559</v>
      </c>
      <c r="B1561" s="124">
        <v>0.78913582225574719</v>
      </c>
      <c r="C1561" s="124">
        <v>0.26280580265700282</v>
      </c>
      <c r="D1561" s="124">
        <v>0.60245893382915305</v>
      </c>
      <c r="E1561" s="124">
        <v>0.38081045321402618</v>
      </c>
      <c r="F1561" s="124">
        <v>0.56733370829250407</v>
      </c>
      <c r="G1561" s="124">
        <v>0.72511609203290606</v>
      </c>
      <c r="H1561" s="124">
        <v>0.41132754641479763</v>
      </c>
      <c r="I1561" s="124">
        <v>0.29945651027593545</v>
      </c>
      <c r="J1561" s="124">
        <v>0.65758401677065992</v>
      </c>
      <c r="K1561" s="54">
        <v>0.41204583908187908</v>
      </c>
      <c r="M1561" s="47">
        <v>559</v>
      </c>
      <c r="N1561" s="124" cm="1">
        <f t="array" ref="N1561:W1561">(TRANSPOSE(MMULT(幕後結果!$AB$37:$AK$46, TRANSPOSE(N560:W560))))</f>
        <v>-0.16220363195843784</v>
      </c>
      <c r="O1561" s="124">
        <v>1.2826521372547386</v>
      </c>
      <c r="P1561" s="124">
        <v>-0.11932863607339012</v>
      </c>
      <c r="Q1561" s="124">
        <v>-0.2168268672746671</v>
      </c>
      <c r="R1561" s="124">
        <v>0.91103848904555607</v>
      </c>
      <c r="S1561" s="124">
        <v>-1.4703908305191131</v>
      </c>
      <c r="T1561" s="124">
        <v>0.62251630919984835</v>
      </c>
      <c r="U1561" s="124">
        <v>1.506273816441946</v>
      </c>
      <c r="V1561" s="124">
        <v>-2.4289486760558927</v>
      </c>
      <c r="W1561" s="46">
        <v>1.9181414113140589</v>
      </c>
    </row>
    <row r="1562" spans="1:23" ht="19">
      <c r="A1562" s="91">
        <v>560</v>
      </c>
      <c r="B1562" s="124">
        <v>6.8882638323426226E-2</v>
      </c>
      <c r="C1562" s="124">
        <v>0.69205397399787238</v>
      </c>
      <c r="D1562" s="124">
        <v>0.65244520647795889</v>
      </c>
      <c r="E1562" s="124">
        <v>8.9126500704084455E-2</v>
      </c>
      <c r="F1562" s="124">
        <v>0.96614691775205075</v>
      </c>
      <c r="G1562" s="124">
        <v>0.18421515084563378</v>
      </c>
      <c r="H1562" s="124">
        <v>0.33642670224823568</v>
      </c>
      <c r="I1562" s="124">
        <v>0.9858240428578271</v>
      </c>
      <c r="J1562" s="124">
        <v>0.75782776322490042</v>
      </c>
      <c r="K1562" s="54">
        <v>0.4095089017426905</v>
      </c>
      <c r="M1562" s="47">
        <v>560</v>
      </c>
      <c r="N1562" s="124" cm="1">
        <f t="array" ref="N1562:W1562">(TRANSPOSE(MMULT(幕後結果!$AB$37:$AK$46, TRANSPOSE(N561:W561))))</f>
        <v>-6.1313527946420449E-2</v>
      </c>
      <c r="O1562" s="124">
        <v>1.0036655309897295</v>
      </c>
      <c r="P1562" s="124">
        <v>1.8481372061185399</v>
      </c>
      <c r="Q1562" s="124">
        <v>0.50589985361431866</v>
      </c>
      <c r="R1562" s="124">
        <v>0.32636643130130494</v>
      </c>
      <c r="S1562" s="124">
        <v>1.7432949750276521</v>
      </c>
      <c r="T1562" s="124">
        <v>1.3367230068637974</v>
      </c>
      <c r="U1562" s="124">
        <v>0.39299960825073188</v>
      </c>
      <c r="V1562" s="124">
        <v>-0.12045578859551337</v>
      </c>
      <c r="W1562" s="46">
        <v>1.5201018604278766</v>
      </c>
    </row>
    <row r="1563" spans="1:23" ht="19">
      <c r="A1563" s="91">
        <v>561</v>
      </c>
      <c r="B1563" s="124">
        <v>0.82861431640698369</v>
      </c>
      <c r="C1563" s="124">
        <v>0.24679091897005878</v>
      </c>
      <c r="D1563" s="124">
        <v>0.34551427571377413</v>
      </c>
      <c r="E1563" s="124">
        <v>0.88858648744157409</v>
      </c>
      <c r="F1563" s="124">
        <v>0.82427511584353308</v>
      </c>
      <c r="G1563" s="124">
        <v>0.18979565626334383</v>
      </c>
      <c r="H1563" s="124">
        <v>0.98122264949803495</v>
      </c>
      <c r="I1563" s="124">
        <v>0.52473592695345395</v>
      </c>
      <c r="J1563" s="124">
        <v>0.73281933555059853</v>
      </c>
      <c r="K1563" s="54">
        <v>0.28395202839705247</v>
      </c>
      <c r="M1563" s="47">
        <v>561</v>
      </c>
      <c r="N1563" s="124" cm="1">
        <f t="array" ref="N1563:W1563">(TRANSPOSE(MMULT(幕後結果!$AB$37:$AK$46, TRANSPOSE(N562:W562))))</f>
        <v>-0.77823759070961207</v>
      </c>
      <c r="O1563" s="124">
        <v>0.3607968651720444</v>
      </c>
      <c r="P1563" s="124">
        <v>-0.57076597005841256</v>
      </c>
      <c r="Q1563" s="124">
        <v>6.4886421290246299E-2</v>
      </c>
      <c r="R1563" s="124">
        <v>-0.97981331725545917</v>
      </c>
      <c r="S1563" s="124">
        <v>0.47121605466898614</v>
      </c>
      <c r="T1563" s="124">
        <v>0.73646121333387327</v>
      </c>
      <c r="U1563" s="124">
        <v>1.3053779395615361</v>
      </c>
      <c r="V1563" s="124">
        <v>0.82405659526793607</v>
      </c>
      <c r="W1563" s="46">
        <v>0.956544761802397</v>
      </c>
    </row>
    <row r="1564" spans="1:23" ht="19">
      <c r="A1564" s="91">
        <v>562</v>
      </c>
      <c r="B1564" s="124">
        <v>0.13060558315506476</v>
      </c>
      <c r="C1564" s="124">
        <v>0.43615210528092674</v>
      </c>
      <c r="D1564" s="124">
        <v>0.77738753593998644</v>
      </c>
      <c r="E1564" s="124">
        <v>0.53668775598578589</v>
      </c>
      <c r="F1564" s="124">
        <v>0.81572779298893217</v>
      </c>
      <c r="G1564" s="124">
        <v>0.78179522638565513</v>
      </c>
      <c r="H1564" s="124">
        <v>0.25627873720680694</v>
      </c>
      <c r="I1564" s="124">
        <v>0.33529232503752193</v>
      </c>
      <c r="J1564" s="124">
        <v>0.10721197634132373</v>
      </c>
      <c r="K1564" s="54">
        <v>0.30228968974043324</v>
      </c>
      <c r="M1564" s="47">
        <v>562</v>
      </c>
      <c r="N1564" s="124" cm="1">
        <f t="array" ref="N1564:W1564">(TRANSPOSE(MMULT(幕後結果!$AB$37:$AK$46, TRANSPOSE(N563:W563))))</f>
        <v>1.1112438441150345</v>
      </c>
      <c r="O1564" s="124">
        <v>1.096018498777853</v>
      </c>
      <c r="P1564" s="124">
        <v>0.28037339621668667</v>
      </c>
      <c r="Q1564" s="124">
        <v>-0.70658223466464753</v>
      </c>
      <c r="R1564" s="124">
        <v>0.24487462089151127</v>
      </c>
      <c r="S1564" s="124">
        <v>-0.38193935733637274</v>
      </c>
      <c r="T1564" s="124">
        <v>1.5648765498378996</v>
      </c>
      <c r="U1564" s="124">
        <v>1.2744568112108281</v>
      </c>
      <c r="V1564" s="124">
        <v>0.29233549376205353</v>
      </c>
      <c r="W1564" s="46">
        <v>1.7239514829333547</v>
      </c>
    </row>
    <row r="1565" spans="1:23" ht="19">
      <c r="A1565" s="91">
        <v>563</v>
      </c>
      <c r="B1565" s="124">
        <v>0.22830468437194451</v>
      </c>
      <c r="C1565" s="124">
        <v>0.65726442312924882</v>
      </c>
      <c r="D1565" s="124">
        <v>0.70784142620840984</v>
      </c>
      <c r="E1565" s="124">
        <v>0.36536715737764047</v>
      </c>
      <c r="F1565" s="124">
        <v>0.40258767123039196</v>
      </c>
      <c r="G1565" s="124">
        <v>0.499161636710167</v>
      </c>
      <c r="H1565" s="124">
        <v>0.6476285405850768</v>
      </c>
      <c r="I1565" s="124">
        <v>3.6528329072542221E-2</v>
      </c>
      <c r="J1565" s="124">
        <v>0.33625848785459467</v>
      </c>
      <c r="K1565" s="54">
        <v>0.29193306131330266</v>
      </c>
      <c r="M1565" s="47">
        <v>563</v>
      </c>
      <c r="N1565" s="124" cm="1">
        <f t="array" ref="N1565:W1565">(TRANSPOSE(MMULT(幕後結果!$AB$37:$AK$46, TRANSPOSE(N564:W564))))</f>
        <v>-1.3093924317438355</v>
      </c>
      <c r="O1565" s="124">
        <v>-7.8382305829549706E-2</v>
      </c>
      <c r="P1565" s="124">
        <v>-2.8777242600930895</v>
      </c>
      <c r="Q1565" s="124">
        <v>-3.4862256744583071</v>
      </c>
      <c r="R1565" s="124">
        <v>0.44307767916434471</v>
      </c>
      <c r="S1565" s="124">
        <v>-1.8507594375834755</v>
      </c>
      <c r="T1565" s="124">
        <v>-1.8034054991325874</v>
      </c>
      <c r="U1565" s="124">
        <v>0.95322286031790093</v>
      </c>
      <c r="V1565" s="124">
        <v>-0.8145464757732499</v>
      </c>
      <c r="W1565" s="46">
        <v>2.2589188905588475E-3</v>
      </c>
    </row>
    <row r="1566" spans="1:23" ht="19">
      <c r="A1566" s="91">
        <v>564</v>
      </c>
      <c r="B1566" s="124">
        <v>0.67718167451542843</v>
      </c>
      <c r="C1566" s="124">
        <v>0.49028246656767238</v>
      </c>
      <c r="D1566" s="124">
        <v>0.59779014514909856</v>
      </c>
      <c r="E1566" s="124">
        <v>7.4954727695186074E-2</v>
      </c>
      <c r="F1566" s="124">
        <v>0.56189805953168492</v>
      </c>
      <c r="G1566" s="124">
        <v>0.46440681328345135</v>
      </c>
      <c r="H1566" s="124">
        <v>0.50901668489373564</v>
      </c>
      <c r="I1566" s="124">
        <v>0.72510091779748298</v>
      </c>
      <c r="J1566" s="124">
        <v>0.49117828540031994</v>
      </c>
      <c r="K1566" s="54">
        <v>0.40960385456263948</v>
      </c>
      <c r="M1566" s="47">
        <v>564</v>
      </c>
      <c r="N1566" s="124" cm="1">
        <f t="array" ref="N1566:W1566">(TRANSPOSE(MMULT(幕後結果!$AB$37:$AK$46, TRANSPOSE(N565:W565))))</f>
        <v>-0.385678871523495</v>
      </c>
      <c r="O1566" s="124">
        <v>0.75744691689495369</v>
      </c>
      <c r="P1566" s="124">
        <v>-6.3434251724410196E-2</v>
      </c>
      <c r="Q1566" s="124">
        <v>0.42466845607792786</v>
      </c>
      <c r="R1566" s="124">
        <v>-0.54470903902790491</v>
      </c>
      <c r="S1566" s="124">
        <v>1.0374959788109839</v>
      </c>
      <c r="T1566" s="124">
        <v>-1.0063720140234653</v>
      </c>
      <c r="U1566" s="124">
        <v>0.95273419996660413</v>
      </c>
      <c r="V1566" s="124">
        <v>0.65112248353632052</v>
      </c>
      <c r="W1566" s="46">
        <v>-2.682165166899747E-2</v>
      </c>
    </row>
    <row r="1567" spans="1:23" ht="19">
      <c r="A1567" s="91">
        <v>565</v>
      </c>
      <c r="B1567" s="124">
        <v>0.19599624773649604</v>
      </c>
      <c r="C1567" s="124">
        <v>0.72841472281940911</v>
      </c>
      <c r="D1567" s="124">
        <v>0.24496884848179246</v>
      </c>
      <c r="E1567" s="124">
        <v>0.31062703773654321</v>
      </c>
      <c r="F1567" s="124">
        <v>0.19686050027426893</v>
      </c>
      <c r="G1567" s="124">
        <v>0.61729425398965643</v>
      </c>
      <c r="H1567" s="124">
        <v>0.25753321067627444</v>
      </c>
      <c r="I1567" s="124">
        <v>0.65612550549784898</v>
      </c>
      <c r="J1567" s="124">
        <v>3.7839463126513762E-2</v>
      </c>
      <c r="K1567" s="54">
        <v>0.71858030735016509</v>
      </c>
      <c r="M1567" s="47">
        <v>565</v>
      </c>
      <c r="N1567" s="124" cm="1">
        <f t="array" ref="N1567:W1567">(TRANSPOSE(MMULT(幕後結果!$AB$37:$AK$46, TRANSPOSE(N566:W566))))</f>
        <v>0.35004528342623725</v>
      </c>
      <c r="O1567" s="124">
        <v>-0.62027215436123195</v>
      </c>
      <c r="P1567" s="124">
        <v>1.1397292449739964</v>
      </c>
      <c r="Q1567" s="124">
        <v>0.92960891758727371</v>
      </c>
      <c r="R1567" s="124">
        <v>-0.44312484060249774</v>
      </c>
      <c r="S1567" s="124">
        <v>-0.66562530408597775</v>
      </c>
      <c r="T1567" s="124">
        <v>-0.12090103897036876</v>
      </c>
      <c r="U1567" s="124">
        <v>0.52155457023693508</v>
      </c>
      <c r="V1567" s="124">
        <v>0.7513810462232795</v>
      </c>
      <c r="W1567" s="46">
        <v>-1.1462492397385113</v>
      </c>
    </row>
    <row r="1568" spans="1:23" ht="19">
      <c r="A1568" s="91">
        <v>566</v>
      </c>
      <c r="B1568" s="124">
        <v>0.58137101344404662</v>
      </c>
      <c r="C1568" s="124">
        <v>0.98092561337806372</v>
      </c>
      <c r="D1568" s="124">
        <v>0.53884589767230073</v>
      </c>
      <c r="E1568" s="124">
        <v>0.66475357961800996</v>
      </c>
      <c r="F1568" s="124">
        <v>2.960986457571968E-2</v>
      </c>
      <c r="G1568" s="124">
        <v>0.9617074769360523</v>
      </c>
      <c r="H1568" s="124">
        <v>5.3359463639115257E-2</v>
      </c>
      <c r="I1568" s="124">
        <v>0.62522341304414675</v>
      </c>
      <c r="J1568" s="124">
        <v>0.5809366233118689</v>
      </c>
      <c r="K1568" s="54">
        <v>0.80759356515437308</v>
      </c>
      <c r="M1568" s="47">
        <v>566</v>
      </c>
      <c r="N1568" s="124" cm="1">
        <f t="array" ref="N1568:W1568">(TRANSPOSE(MMULT(幕後結果!$AB$37:$AK$46, TRANSPOSE(N567:W567))))</f>
        <v>0.5507693673655667</v>
      </c>
      <c r="O1568" s="124">
        <v>0.61041999491694399</v>
      </c>
      <c r="P1568" s="124">
        <v>4.7493797579418795E-2</v>
      </c>
      <c r="Q1568" s="124">
        <v>-0.37942574496274495</v>
      </c>
      <c r="R1568" s="124">
        <v>5.7311275174365434E-2</v>
      </c>
      <c r="S1568" s="124">
        <v>-0.77068238187272475</v>
      </c>
      <c r="T1568" s="124">
        <v>1.0985992470924604</v>
      </c>
      <c r="U1568" s="124">
        <v>0.53387562196745331</v>
      </c>
      <c r="V1568" s="124">
        <v>-0.14142856806478091</v>
      </c>
      <c r="W1568" s="46">
        <v>-0.41475704116930912</v>
      </c>
    </row>
    <row r="1569" spans="1:23" ht="19">
      <c r="A1569" s="91">
        <v>567</v>
      </c>
      <c r="B1569" s="124">
        <v>0.85482636802027212</v>
      </c>
      <c r="C1569" s="124">
        <v>0.94083802235614766</v>
      </c>
      <c r="D1569" s="124">
        <v>0.10166437244780546</v>
      </c>
      <c r="E1569" s="124">
        <v>0.21652726592779548</v>
      </c>
      <c r="F1569" s="124">
        <v>0.89515484428198033</v>
      </c>
      <c r="G1569" s="124">
        <v>0.1588538816440086</v>
      </c>
      <c r="H1569" s="124">
        <v>0.8601105373586091</v>
      </c>
      <c r="I1569" s="124">
        <v>0.9081446024306854</v>
      </c>
      <c r="J1569" s="124">
        <v>1.8229083486237307E-2</v>
      </c>
      <c r="K1569" s="54">
        <v>0.17944998825543346</v>
      </c>
      <c r="M1569" s="47">
        <v>567</v>
      </c>
      <c r="N1569" s="124" cm="1">
        <f t="array" ref="N1569:W1569">(TRANSPOSE(MMULT(幕後結果!$AB$37:$AK$46, TRANSPOSE(N568:W568))))</f>
        <v>-2.6327871462770744</v>
      </c>
      <c r="O1569" s="124">
        <v>-0.38724031470027437</v>
      </c>
      <c r="P1569" s="124">
        <v>-8.8172507422195678E-2</v>
      </c>
      <c r="Q1569" s="124">
        <v>-0.5667689308060927</v>
      </c>
      <c r="R1569" s="124">
        <v>-0.94798978969737557</v>
      </c>
      <c r="S1569" s="124">
        <v>9.0345962215142794E-2</v>
      </c>
      <c r="T1569" s="124">
        <v>0.86870702477043238</v>
      </c>
      <c r="U1569" s="124">
        <v>-1.302708693482858</v>
      </c>
      <c r="V1569" s="124">
        <v>-0.33324449362493436</v>
      </c>
      <c r="W1569" s="46">
        <v>-0.97152337289812551</v>
      </c>
    </row>
    <row r="1570" spans="1:23" ht="19">
      <c r="A1570" s="91">
        <v>568</v>
      </c>
      <c r="B1570" s="124">
        <v>0.25467250810207154</v>
      </c>
      <c r="C1570" s="124">
        <v>0.68184321134052239</v>
      </c>
      <c r="D1570" s="124">
        <v>0.5731020867044565</v>
      </c>
      <c r="E1570" s="124">
        <v>0.60185066759038008</v>
      </c>
      <c r="F1570" s="124">
        <v>0.37017809568557736</v>
      </c>
      <c r="G1570" s="124">
        <v>0.44141500703598857</v>
      </c>
      <c r="H1570" s="124">
        <v>0.35351370224860146</v>
      </c>
      <c r="I1570" s="124">
        <v>2.4105159111433405E-2</v>
      </c>
      <c r="J1570" s="124">
        <v>0.59879311531846779</v>
      </c>
      <c r="K1570" s="54">
        <v>0.80438455591420532</v>
      </c>
      <c r="M1570" s="47">
        <v>568</v>
      </c>
      <c r="N1570" s="124" cm="1">
        <f t="array" ref="N1570:W1570">(TRANSPOSE(MMULT(幕後結果!$AB$37:$AK$46, TRANSPOSE(N569:W569))))</f>
        <v>-0.82929741501142884</v>
      </c>
      <c r="O1570" s="124">
        <v>-0.53505699035820042</v>
      </c>
      <c r="P1570" s="124">
        <v>-2.2774609735958125</v>
      </c>
      <c r="Q1570" s="124">
        <v>-1.6003578815919914</v>
      </c>
      <c r="R1570" s="124">
        <v>0.18809732723734296</v>
      </c>
      <c r="S1570" s="124">
        <v>-0.24756311973383832</v>
      </c>
      <c r="T1570" s="124">
        <v>0.34609403686736789</v>
      </c>
      <c r="U1570" s="124">
        <v>-0.93305171735183645</v>
      </c>
      <c r="V1570" s="124">
        <v>-0.48128923574759769</v>
      </c>
      <c r="W1570" s="46">
        <v>-1.8117590886667025</v>
      </c>
    </row>
    <row r="1571" spans="1:23" ht="19">
      <c r="A1571" s="91">
        <v>569</v>
      </c>
      <c r="B1571" s="124">
        <v>0.43974476856877653</v>
      </c>
      <c r="C1571" s="124">
        <v>0.45638871303159623</v>
      </c>
      <c r="D1571" s="124">
        <v>0.55179193563631923</v>
      </c>
      <c r="E1571" s="124">
        <v>0.95604736317226013</v>
      </c>
      <c r="F1571" s="124">
        <v>0.82704233148267958</v>
      </c>
      <c r="G1571" s="124">
        <v>0.29249276198259566</v>
      </c>
      <c r="H1571" s="124">
        <v>0.87458582193912893</v>
      </c>
      <c r="I1571" s="124">
        <v>0.87350742800116166</v>
      </c>
      <c r="J1571" s="124">
        <v>0.95261524910916284</v>
      </c>
      <c r="K1571" s="54">
        <v>0.43708301327079346</v>
      </c>
      <c r="M1571" s="47">
        <v>569</v>
      </c>
      <c r="N1571" s="124" cm="1">
        <f t="array" ref="N1571:W1571">(TRANSPOSE(MMULT(幕後結果!$AB$37:$AK$46, TRANSPOSE(N570:W570))))</f>
        <v>0.5825956943156495</v>
      </c>
      <c r="O1571" s="124">
        <v>0.3076892395094416</v>
      </c>
      <c r="P1571" s="124">
        <v>0.27656401983324236</v>
      </c>
      <c r="Q1571" s="124">
        <v>1.4825199526176527</v>
      </c>
      <c r="R1571" s="124">
        <v>7.7990250842714881E-2</v>
      </c>
      <c r="S1571" s="124">
        <v>-0.32898480489481186</v>
      </c>
      <c r="T1571" s="124">
        <v>0.32043758163416425</v>
      </c>
      <c r="U1571" s="124">
        <v>0.96201313568795033</v>
      </c>
      <c r="V1571" s="124">
        <v>-0.32051237277857969</v>
      </c>
      <c r="W1571" s="46">
        <v>0.36527466256441921</v>
      </c>
    </row>
    <row r="1572" spans="1:23" ht="19">
      <c r="A1572" s="91">
        <v>570</v>
      </c>
      <c r="B1572" s="124">
        <v>7.1160336188582862E-2</v>
      </c>
      <c r="C1572" s="124">
        <v>3.0753155110255115E-2</v>
      </c>
      <c r="D1572" s="124">
        <v>0.15618835954454058</v>
      </c>
      <c r="E1572" s="124">
        <v>0.93858072469605691</v>
      </c>
      <c r="F1572" s="124">
        <v>0.91962868923416075</v>
      </c>
      <c r="G1572" s="124">
        <v>6.9151043612079022E-3</v>
      </c>
      <c r="H1572" s="124">
        <v>0.30302527543295876</v>
      </c>
      <c r="I1572" s="124">
        <v>0.63583213687246309</v>
      </c>
      <c r="J1572" s="124">
        <v>5.0873290349870093E-2</v>
      </c>
      <c r="K1572" s="54">
        <v>0.39785674543587612</v>
      </c>
      <c r="M1572" s="47">
        <v>570</v>
      </c>
      <c r="N1572" s="124" cm="1">
        <f t="array" ref="N1572:W1572">(TRANSPOSE(MMULT(幕後結果!$AB$37:$AK$46, TRANSPOSE(N571:W571))))</f>
        <v>1.4553071969394562</v>
      </c>
      <c r="O1572" s="124">
        <v>0.45853218051006656</v>
      </c>
      <c r="P1572" s="124">
        <v>1.222775696816589</v>
      </c>
      <c r="Q1572" s="124">
        <v>1.7022811117765135</v>
      </c>
      <c r="R1572" s="124">
        <v>1.1405954803814433</v>
      </c>
      <c r="S1572" s="124">
        <v>1.0853927619977726</v>
      </c>
      <c r="T1572" s="124">
        <v>1.7827785236215163</v>
      </c>
      <c r="U1572" s="124">
        <v>4.3453517143802411E-2</v>
      </c>
      <c r="V1572" s="124">
        <v>0.9261613279424088</v>
      </c>
      <c r="W1572" s="46">
        <v>-0.96929305996970638</v>
      </c>
    </row>
    <row r="1573" spans="1:23" ht="19">
      <c r="A1573" s="91">
        <v>571</v>
      </c>
      <c r="B1573" s="124">
        <v>0.93638627512128458</v>
      </c>
      <c r="C1573" s="124">
        <v>0.30213470211264148</v>
      </c>
      <c r="D1573" s="124">
        <v>0.23368458799016478</v>
      </c>
      <c r="E1573" s="124">
        <v>0.91720491258821224</v>
      </c>
      <c r="F1573" s="124">
        <v>0.41213525727678224</v>
      </c>
      <c r="G1573" s="124">
        <v>0.79838710944157443</v>
      </c>
      <c r="H1573" s="124">
        <v>2.505065781648308E-2</v>
      </c>
      <c r="I1573" s="124">
        <v>0.20421789749487562</v>
      </c>
      <c r="J1573" s="124">
        <v>0.52559881984992951</v>
      </c>
      <c r="K1573" s="54">
        <v>0.44477099987424906</v>
      </c>
      <c r="M1573" s="47">
        <v>571</v>
      </c>
      <c r="N1573" s="124" cm="1">
        <f t="array" ref="N1573:W1573">(TRANSPOSE(MMULT(幕後結果!$AB$37:$AK$46, TRANSPOSE(N572:W572))))</f>
        <v>-0.1077104975631433</v>
      </c>
      <c r="O1573" s="124">
        <v>-0.39926569987019978</v>
      </c>
      <c r="P1573" s="124">
        <v>1.1778473884476277</v>
      </c>
      <c r="Q1573" s="124">
        <v>-5.1957881323438815E-2</v>
      </c>
      <c r="R1573" s="124">
        <v>1.4993622670855762</v>
      </c>
      <c r="S1573" s="124">
        <v>-0.15254310852019559</v>
      </c>
      <c r="T1573" s="124">
        <v>-0.53795290158491194</v>
      </c>
      <c r="U1573" s="124">
        <v>0.34951405744758873</v>
      </c>
      <c r="V1573" s="124">
        <v>1.5624246735217719</v>
      </c>
      <c r="W1573" s="46">
        <v>0.74887733766093634</v>
      </c>
    </row>
    <row r="1574" spans="1:23" ht="19">
      <c r="A1574" s="91">
        <v>572</v>
      </c>
      <c r="B1574" s="124">
        <v>0.40119458395705698</v>
      </c>
      <c r="C1574" s="124">
        <v>0.78235181630777584</v>
      </c>
      <c r="D1574" s="124">
        <v>0.27298107517427717</v>
      </c>
      <c r="E1574" s="124">
        <v>0.23368627026444488</v>
      </c>
      <c r="F1574" s="124">
        <v>0.43733460408335234</v>
      </c>
      <c r="G1574" s="124">
        <v>0.53821366133230875</v>
      </c>
      <c r="H1574" s="124">
        <v>0.94173962197549099</v>
      </c>
      <c r="I1574" s="124">
        <v>0.29749205423530145</v>
      </c>
      <c r="J1574" s="124">
        <v>0.23681690194277016</v>
      </c>
      <c r="K1574" s="54">
        <v>0.24600641664147149</v>
      </c>
      <c r="M1574" s="47">
        <v>572</v>
      </c>
      <c r="N1574" s="124" cm="1">
        <f t="array" ref="N1574:W1574">(TRANSPOSE(MMULT(幕後結果!$AB$37:$AK$46, TRANSPOSE(N573:W573))))</f>
        <v>0.86182367363122414</v>
      </c>
      <c r="O1574" s="124">
        <v>-0.17172543790731465</v>
      </c>
      <c r="P1574" s="124">
        <v>0.17414256988011401</v>
      </c>
      <c r="Q1574" s="124">
        <v>0.11531756835871294</v>
      </c>
      <c r="R1574" s="124">
        <v>0.14247701098863977</v>
      </c>
      <c r="S1574" s="124">
        <v>1.2734693444594016</v>
      </c>
      <c r="T1574" s="124">
        <v>-0.31724351245957183</v>
      </c>
      <c r="U1574" s="124">
        <v>-1.0845634854293156</v>
      </c>
      <c r="V1574" s="124">
        <v>1.1881946382099096</v>
      </c>
      <c r="W1574" s="46">
        <v>1.0734812798316526</v>
      </c>
    </row>
    <row r="1575" spans="1:23" ht="19">
      <c r="A1575" s="91">
        <v>573</v>
      </c>
      <c r="B1575" s="124">
        <v>0.16542902520779323</v>
      </c>
      <c r="C1575" s="124">
        <v>0.18160219565012592</v>
      </c>
      <c r="D1575" s="124">
        <v>0.94137460411899454</v>
      </c>
      <c r="E1575" s="124">
        <v>0.80380489650635245</v>
      </c>
      <c r="F1575" s="124">
        <v>0.29587677831320502</v>
      </c>
      <c r="G1575" s="124">
        <v>0.58041219573474101</v>
      </c>
      <c r="H1575" s="124">
        <v>0.35790048254730711</v>
      </c>
      <c r="I1575" s="124">
        <v>0.94464159722289254</v>
      </c>
      <c r="J1575" s="124">
        <v>0.16950483707808606</v>
      </c>
      <c r="K1575" s="54">
        <v>0.3598339291649213</v>
      </c>
      <c r="M1575" s="47">
        <v>573</v>
      </c>
      <c r="N1575" s="124" cm="1">
        <f t="array" ref="N1575:W1575">(TRANSPOSE(MMULT(幕後結果!$AB$37:$AK$46, TRANSPOSE(N574:W574))))</f>
        <v>0.13315727804228866</v>
      </c>
      <c r="O1575" s="124">
        <v>-0.4958724434844119</v>
      </c>
      <c r="P1575" s="124">
        <v>0.40797847013038679</v>
      </c>
      <c r="Q1575" s="124">
        <v>-1.4333977708002847</v>
      </c>
      <c r="R1575" s="124">
        <v>-1.2115234741398417</v>
      </c>
      <c r="S1575" s="124">
        <v>0.82028013427585378</v>
      </c>
      <c r="T1575" s="124">
        <v>1.0225379992320212</v>
      </c>
      <c r="U1575" s="124">
        <v>-0.69845933888763911</v>
      </c>
      <c r="V1575" s="124">
        <v>-0.41499723458796312</v>
      </c>
      <c r="W1575" s="46">
        <v>-0.65968015233215516</v>
      </c>
    </row>
    <row r="1576" spans="1:23" ht="19">
      <c r="A1576" s="91">
        <v>574</v>
      </c>
      <c r="B1576" s="124">
        <v>0.95052115422946137</v>
      </c>
      <c r="C1576" s="124">
        <v>0.41485155762931725</v>
      </c>
      <c r="D1576" s="124">
        <v>0.94105230203483092</v>
      </c>
      <c r="E1576" s="124">
        <v>0.16503494732150026</v>
      </c>
      <c r="F1576" s="124">
        <v>0.3949969273943208</v>
      </c>
      <c r="G1576" s="124">
        <v>0.73141586591782781</v>
      </c>
      <c r="H1576" s="124">
        <v>0.46908480655120854</v>
      </c>
      <c r="I1576" s="124">
        <v>0.42829858813006849</v>
      </c>
      <c r="J1576" s="124">
        <v>0.6852335811771435</v>
      </c>
      <c r="K1576" s="54">
        <v>0.33648691240897599</v>
      </c>
      <c r="M1576" s="47">
        <v>574</v>
      </c>
      <c r="N1576" s="124" cm="1">
        <f t="array" ref="N1576:W1576">(TRANSPOSE(MMULT(幕後結果!$AB$37:$AK$46, TRANSPOSE(N575:W575))))</f>
        <v>0.37140215569063467</v>
      </c>
      <c r="O1576" s="124">
        <v>1.0413396180656405</v>
      </c>
      <c r="P1576" s="124">
        <v>-1.9930322128218516</v>
      </c>
      <c r="Q1576" s="124">
        <v>-0.85067309072449271</v>
      </c>
      <c r="R1576" s="124">
        <v>-1.600365697376628</v>
      </c>
      <c r="S1576" s="124">
        <v>-9.644646274355595E-2</v>
      </c>
      <c r="T1576" s="124">
        <v>0.98504374689453589</v>
      </c>
      <c r="U1576" s="124">
        <v>-1.4291620582174425</v>
      </c>
      <c r="V1576" s="124">
        <v>0.30113917872378193</v>
      </c>
      <c r="W1576" s="46">
        <v>-1.906112107134323</v>
      </c>
    </row>
    <row r="1577" spans="1:23" ht="19">
      <c r="A1577" s="91">
        <v>575</v>
      </c>
      <c r="B1577" s="124">
        <v>0.48630607004145077</v>
      </c>
      <c r="C1577" s="124">
        <v>0.90041657917935436</v>
      </c>
      <c r="D1577" s="124">
        <v>0.57237248531026363</v>
      </c>
      <c r="E1577" s="124">
        <v>0.70204751665561238</v>
      </c>
      <c r="F1577" s="124">
        <v>0.87368003140982986</v>
      </c>
      <c r="G1577" s="124">
        <v>0.25655438442228684</v>
      </c>
      <c r="H1577" s="124">
        <v>0.14510246292751061</v>
      </c>
      <c r="I1577" s="124">
        <v>0.24276589934964177</v>
      </c>
      <c r="J1577" s="124">
        <v>3.4115037129389902E-2</v>
      </c>
      <c r="K1577" s="54">
        <v>0.44059488948129411</v>
      </c>
      <c r="M1577" s="47">
        <v>575</v>
      </c>
      <c r="N1577" s="124" cm="1">
        <f t="array" ref="N1577:W1577">(TRANSPOSE(MMULT(幕後結果!$AB$37:$AK$46, TRANSPOSE(N576:W576))))</f>
        <v>1.1162663772109154</v>
      </c>
      <c r="O1577" s="124">
        <v>-0.20039030362030505</v>
      </c>
      <c r="P1577" s="124">
        <v>0.60531224908986581</v>
      </c>
      <c r="Q1577" s="124">
        <v>0.80830892161364487</v>
      </c>
      <c r="R1577" s="124">
        <v>7.8520092775602984E-2</v>
      </c>
      <c r="S1577" s="124">
        <v>1.270020290089815</v>
      </c>
      <c r="T1577" s="124">
        <v>-0.93511038416250536</v>
      </c>
      <c r="U1577" s="124">
        <v>0.21553793268648838</v>
      </c>
      <c r="V1577" s="124">
        <v>0.71479937812272243</v>
      </c>
      <c r="W1577" s="46">
        <v>1.0635625702221347</v>
      </c>
    </row>
    <row r="1578" spans="1:23" ht="19">
      <c r="A1578" s="91">
        <v>576</v>
      </c>
      <c r="B1578" s="124">
        <v>0.1306325367533685</v>
      </c>
      <c r="C1578" s="124">
        <v>0.97036565593229795</v>
      </c>
      <c r="D1578" s="124">
        <v>0.93321638029322407</v>
      </c>
      <c r="E1578" s="124">
        <v>9.5586638244231636E-3</v>
      </c>
      <c r="F1578" s="124">
        <v>0.28139349119501755</v>
      </c>
      <c r="G1578" s="124">
        <v>0.30722964661437357</v>
      </c>
      <c r="H1578" s="124">
        <v>0.90822289081190233</v>
      </c>
      <c r="I1578" s="124">
        <v>0.98676937068952308</v>
      </c>
      <c r="J1578" s="124">
        <v>0.33679207322947335</v>
      </c>
      <c r="K1578" s="54">
        <v>0.94777081341271607</v>
      </c>
      <c r="M1578" s="47">
        <v>576</v>
      </c>
      <c r="N1578" s="124" cm="1">
        <f t="array" ref="N1578:W1578">(TRANSPOSE(MMULT(幕後結果!$AB$37:$AK$46, TRANSPOSE(N577:W577))))</f>
        <v>0.80687134996815013</v>
      </c>
      <c r="O1578" s="124">
        <v>1.4159752908768248</v>
      </c>
      <c r="P1578" s="124">
        <v>1.4992783816196935</v>
      </c>
      <c r="Q1578" s="124">
        <v>-0.15461423434432742</v>
      </c>
      <c r="R1578" s="124">
        <v>-0.70231560603035847</v>
      </c>
      <c r="S1578" s="124">
        <v>2.6267975133749691E-2</v>
      </c>
      <c r="T1578" s="124">
        <v>0.92400109124167962</v>
      </c>
      <c r="U1578" s="124">
        <v>2.0566430441456203</v>
      </c>
      <c r="V1578" s="124">
        <v>1.1758736483105636</v>
      </c>
      <c r="W1578" s="46">
        <v>0.66553553865326864</v>
      </c>
    </row>
    <row r="1579" spans="1:23" ht="19">
      <c r="A1579" s="91">
        <v>577</v>
      </c>
      <c r="B1579" s="124">
        <v>0.71569368942470479</v>
      </c>
      <c r="C1579" s="124">
        <v>0.22338577945332849</v>
      </c>
      <c r="D1579" s="124">
        <v>0.79947869387508264</v>
      </c>
      <c r="E1579" s="124">
        <v>0.33809019227133019</v>
      </c>
      <c r="F1579" s="124">
        <v>0.68764618658721166</v>
      </c>
      <c r="G1579" s="124">
        <v>0.66958009156671894</v>
      </c>
      <c r="H1579" s="124">
        <v>0.24205866018027944</v>
      </c>
      <c r="I1579" s="124">
        <v>0.84151908522414964</v>
      </c>
      <c r="J1579" s="124">
        <v>0.63351266965436648</v>
      </c>
      <c r="K1579" s="54">
        <v>0.64577219949470654</v>
      </c>
      <c r="M1579" s="47">
        <v>577</v>
      </c>
      <c r="N1579" s="124" cm="1">
        <f t="array" ref="N1579:W1579">(TRANSPOSE(MMULT(幕後結果!$AB$37:$AK$46, TRANSPOSE(N578:W578))))</f>
        <v>-0.55164311904311703</v>
      </c>
      <c r="O1579" s="124">
        <v>1.6364869431907188E-2</v>
      </c>
      <c r="P1579" s="124">
        <v>-0.68357192619632934</v>
      </c>
      <c r="Q1579" s="124">
        <v>-0.27718966793867927</v>
      </c>
      <c r="R1579" s="124">
        <v>0.39899476180895838</v>
      </c>
      <c r="S1579" s="124">
        <v>1.1138530156849797</v>
      </c>
      <c r="T1579" s="124">
        <v>0.95643774773959156</v>
      </c>
      <c r="U1579" s="124">
        <v>-1.9908056867439941</v>
      </c>
      <c r="V1579" s="124">
        <v>0.94255585580150525</v>
      </c>
      <c r="W1579" s="46">
        <v>-1.3602517816501378</v>
      </c>
    </row>
    <row r="1580" spans="1:23" ht="19">
      <c r="A1580" s="91">
        <v>578</v>
      </c>
      <c r="B1580" s="124">
        <v>0.39132067676142079</v>
      </c>
      <c r="C1580" s="124">
        <v>0.61310922344735141</v>
      </c>
      <c r="D1580" s="124">
        <v>0.66493832911096984</v>
      </c>
      <c r="E1580" s="124">
        <v>0.50306613909765652</v>
      </c>
      <c r="F1580" s="124">
        <v>0.38161132177591117</v>
      </c>
      <c r="G1580" s="124">
        <v>0.44411706225044312</v>
      </c>
      <c r="H1580" s="124">
        <v>0.39123041589437291</v>
      </c>
      <c r="I1580" s="124">
        <v>0.11662380060467892</v>
      </c>
      <c r="J1580" s="124">
        <v>0.2083772710488685</v>
      </c>
      <c r="K1580" s="54">
        <v>0.55275851994992165</v>
      </c>
      <c r="M1580" s="47">
        <v>578</v>
      </c>
      <c r="N1580" s="124" cm="1">
        <f t="array" ref="N1580:W1580">(TRANSPOSE(MMULT(幕後結果!$AB$37:$AK$46, TRANSPOSE(N579:W579))))</f>
        <v>1.2821622815239153</v>
      </c>
      <c r="O1580" s="124">
        <v>0.51493335922816064</v>
      </c>
      <c r="P1580" s="124">
        <v>-0.52064713416450215</v>
      </c>
      <c r="Q1580" s="124">
        <v>-3.2095493906423855E-3</v>
      </c>
      <c r="R1580" s="124">
        <v>0.29047976610070791</v>
      </c>
      <c r="S1580" s="124">
        <v>1.0329886917080318</v>
      </c>
      <c r="T1580" s="124">
        <v>0.57085479054797739</v>
      </c>
      <c r="U1580" s="124">
        <v>0.26854792108909781</v>
      </c>
      <c r="V1580" s="124">
        <v>1.3840212205160334</v>
      </c>
      <c r="W1580" s="46">
        <v>0.67545855984959746</v>
      </c>
    </row>
    <row r="1581" spans="1:23" ht="19">
      <c r="A1581" s="91">
        <v>579</v>
      </c>
      <c r="B1581" s="124">
        <v>0.59267169506505768</v>
      </c>
      <c r="C1581" s="124">
        <v>0.80902960541837987</v>
      </c>
      <c r="D1581" s="124">
        <v>0.46113868905491562</v>
      </c>
      <c r="E1581" s="124">
        <v>0.30161175389558803</v>
      </c>
      <c r="F1581" s="124">
        <v>0.1968550923445882</v>
      </c>
      <c r="G1581" s="124">
        <v>0.61904002495133192</v>
      </c>
      <c r="H1581" s="124">
        <v>0.5908750638891378</v>
      </c>
      <c r="I1581" s="124">
        <v>0.886259599810864</v>
      </c>
      <c r="J1581" s="124">
        <v>0.63361484622200148</v>
      </c>
      <c r="K1581" s="54">
        <v>9.3954214457495189E-2</v>
      </c>
      <c r="M1581" s="47">
        <v>579</v>
      </c>
      <c r="N1581" s="124" cm="1">
        <f t="array" ref="N1581:W1581">(TRANSPOSE(MMULT(幕後結果!$AB$37:$AK$46, TRANSPOSE(N580:W580))))</f>
        <v>-0.8840947898611391</v>
      </c>
      <c r="O1581" s="124">
        <v>0.73690354005171022</v>
      </c>
      <c r="P1581" s="124">
        <v>1.6088081979031956</v>
      </c>
      <c r="Q1581" s="124">
        <v>1.7631923019948832</v>
      </c>
      <c r="R1581" s="124">
        <v>0.9809671147387109</v>
      </c>
      <c r="S1581" s="124">
        <v>1.6100736821207922</v>
      </c>
      <c r="T1581" s="124">
        <v>-0.39019482298814423</v>
      </c>
      <c r="U1581" s="124">
        <v>-0.16759856983725063</v>
      </c>
      <c r="V1581" s="124">
        <v>3.7127744015928325E-2</v>
      </c>
      <c r="W1581" s="46">
        <v>0.8572875245065501</v>
      </c>
    </row>
    <row r="1582" spans="1:23" ht="19">
      <c r="A1582" s="91">
        <v>580</v>
      </c>
      <c r="B1582" s="124">
        <v>0.30101596276297959</v>
      </c>
      <c r="C1582" s="124">
        <v>0.87875677556242637</v>
      </c>
      <c r="D1582" s="124">
        <v>4.1415690509358116E-2</v>
      </c>
      <c r="E1582" s="124">
        <v>0.80678349051232767</v>
      </c>
      <c r="F1582" s="124">
        <v>2.0824826837660071E-2</v>
      </c>
      <c r="G1582" s="124">
        <v>2.5153685128933123E-2</v>
      </c>
      <c r="H1582" s="124">
        <v>0.13907604598462231</v>
      </c>
      <c r="I1582" s="124">
        <v>0.22471726874529852</v>
      </c>
      <c r="J1582" s="124">
        <v>0.52931805259610498</v>
      </c>
      <c r="K1582" s="54">
        <v>0.30281475790073631</v>
      </c>
      <c r="M1582" s="47">
        <v>580</v>
      </c>
      <c r="N1582" s="124" cm="1">
        <f t="array" ref="N1582:W1582">(TRANSPOSE(MMULT(幕後結果!$AB$37:$AK$46, TRANSPOSE(N581:W581))))</f>
        <v>-0.5441414028553444</v>
      </c>
      <c r="O1582" s="124">
        <v>0.40540100766221465</v>
      </c>
      <c r="P1582" s="124">
        <v>0.95066829279029275</v>
      </c>
      <c r="Q1582" s="124">
        <v>6.1998923068057321E-4</v>
      </c>
      <c r="R1582" s="124">
        <v>-0.99593363460784756</v>
      </c>
      <c r="S1582" s="124">
        <v>-1.4246999486092509</v>
      </c>
      <c r="T1582" s="124">
        <v>9.0326096385268423E-2</v>
      </c>
      <c r="U1582" s="124">
        <v>0.60162101143411684</v>
      </c>
      <c r="V1582" s="124">
        <v>-0.89426232513476134</v>
      </c>
      <c r="W1582" s="46">
        <v>-0.46741105058643584</v>
      </c>
    </row>
    <row r="1583" spans="1:23" ht="19">
      <c r="A1583" s="91">
        <v>581</v>
      </c>
      <c r="B1583" s="124">
        <v>8.512831879364402E-2</v>
      </c>
      <c r="C1583" s="124">
        <v>0.33369995840737099</v>
      </c>
      <c r="D1583" s="124">
        <v>0.57707969871256415</v>
      </c>
      <c r="E1583" s="124">
        <v>0.19143934685327579</v>
      </c>
      <c r="F1583" s="124">
        <v>0.90084414489905829</v>
      </c>
      <c r="G1583" s="124">
        <v>0.94771070909614208</v>
      </c>
      <c r="H1583" s="124">
        <v>6.2168515815707925E-2</v>
      </c>
      <c r="I1583" s="124">
        <v>0.69699116842974806</v>
      </c>
      <c r="J1583" s="124">
        <v>0.20512762445914001</v>
      </c>
      <c r="K1583" s="54">
        <v>3.7213525625886312E-2</v>
      </c>
      <c r="M1583" s="47">
        <v>581</v>
      </c>
      <c r="N1583" s="124" cm="1">
        <f t="array" ref="N1583:W1583">(TRANSPOSE(MMULT(幕後結果!$AB$37:$AK$46, TRANSPOSE(N582:W582))))</f>
        <v>1.9904832957480227</v>
      </c>
      <c r="O1583" s="124">
        <v>-0.64799591270092305</v>
      </c>
      <c r="P1583" s="124">
        <v>-0.18469973541020226</v>
      </c>
      <c r="Q1583" s="124">
        <v>1.2389977462972073</v>
      </c>
      <c r="R1583" s="124">
        <v>-0.57398827989035717</v>
      </c>
      <c r="S1583" s="124">
        <v>-0.31901951901389514</v>
      </c>
      <c r="T1583" s="124">
        <v>0.7229134482817694</v>
      </c>
      <c r="U1583" s="124">
        <v>-0.23256815742611253</v>
      </c>
      <c r="V1583" s="124">
        <v>0.21620342630312234</v>
      </c>
      <c r="W1583" s="46">
        <v>-0.1423654577924624</v>
      </c>
    </row>
    <row r="1584" spans="1:23" ht="19">
      <c r="A1584" s="91">
        <v>582</v>
      </c>
      <c r="B1584" s="124">
        <v>0.13123516348520381</v>
      </c>
      <c r="C1584" s="124">
        <v>8.0175806303804054E-2</v>
      </c>
      <c r="D1584" s="124">
        <v>0.20260967570134381</v>
      </c>
      <c r="E1584" s="124">
        <v>0.96835398298899134</v>
      </c>
      <c r="F1584" s="124">
        <v>0.40061842580220675</v>
      </c>
      <c r="G1584" s="124">
        <v>0.87341674919058998</v>
      </c>
      <c r="H1584" s="124">
        <v>0.75868458528145699</v>
      </c>
      <c r="I1584" s="124">
        <v>0.71847024750764144</v>
      </c>
      <c r="J1584" s="124">
        <v>0.37772135577156551</v>
      </c>
      <c r="K1584" s="54">
        <v>0.5438526304480269</v>
      </c>
      <c r="M1584" s="47">
        <v>582</v>
      </c>
      <c r="N1584" s="124" cm="1">
        <f t="array" ref="N1584:W1584">(TRANSPOSE(MMULT(幕後結果!$AB$37:$AK$46, TRANSPOSE(N583:W583))))</f>
        <v>0.270791237657592</v>
      </c>
      <c r="O1584" s="124">
        <v>-1.2125608812430577</v>
      </c>
      <c r="P1584" s="124">
        <v>0.67705660588921401</v>
      </c>
      <c r="Q1584" s="124">
        <v>0.4575121166656208</v>
      </c>
      <c r="R1584" s="124">
        <v>0.72607618074647451</v>
      </c>
      <c r="S1584" s="124">
        <v>-1.6450749738213615</v>
      </c>
      <c r="T1584" s="124">
        <v>0.25949660698414467</v>
      </c>
      <c r="U1584" s="124">
        <v>0.43671784271044378</v>
      </c>
      <c r="V1584" s="124">
        <v>-1.1127467835208738</v>
      </c>
      <c r="W1584" s="46">
        <v>-0.20709855275573139</v>
      </c>
    </row>
    <row r="1585" spans="1:23" ht="19">
      <c r="A1585" s="91">
        <v>583</v>
      </c>
      <c r="B1585" s="124">
        <v>0.26829967880959327</v>
      </c>
      <c r="C1585" s="124">
        <v>0.33261385621279604</v>
      </c>
      <c r="D1585" s="124">
        <v>0.40517204241669935</v>
      </c>
      <c r="E1585" s="124">
        <v>0.14560857873760269</v>
      </c>
      <c r="F1585" s="124">
        <v>3.5922896440718999E-2</v>
      </c>
      <c r="G1585" s="124">
        <v>0.65871946235863588</v>
      </c>
      <c r="H1585" s="124">
        <v>0.37761266011184769</v>
      </c>
      <c r="I1585" s="124">
        <v>0.37785133838152718</v>
      </c>
      <c r="J1585" s="124">
        <v>0.51003750486970123</v>
      </c>
      <c r="K1585" s="54">
        <v>0.80340370492166957</v>
      </c>
      <c r="M1585" s="47">
        <v>583</v>
      </c>
      <c r="N1585" s="124" cm="1">
        <f t="array" ref="N1585:W1585">(TRANSPOSE(MMULT(幕後結果!$AB$37:$AK$46, TRANSPOSE(N584:W584))))</f>
        <v>0.11852492743876152</v>
      </c>
      <c r="O1585" s="124">
        <v>0.17542596979115321</v>
      </c>
      <c r="P1585" s="124">
        <v>-0.58123924271679228</v>
      </c>
      <c r="Q1585" s="124">
        <v>-0.13017019154661452</v>
      </c>
      <c r="R1585" s="124">
        <v>-1.4512571376367556</v>
      </c>
      <c r="S1585" s="124">
        <v>0.60821187063350979</v>
      </c>
      <c r="T1585" s="124">
        <v>-1.5431051134034999</v>
      </c>
      <c r="U1585" s="124">
        <v>-0.20053584468822161</v>
      </c>
      <c r="V1585" s="124">
        <v>-0.65801508206905224</v>
      </c>
      <c r="W1585" s="46">
        <v>-1.2327331257161513</v>
      </c>
    </row>
    <row r="1586" spans="1:23" ht="19">
      <c r="A1586" s="91">
        <v>584</v>
      </c>
      <c r="B1586" s="124">
        <v>0.40291025779347067</v>
      </c>
      <c r="C1586" s="124">
        <v>0.44030502463867771</v>
      </c>
      <c r="D1586" s="124">
        <v>0.2085320657767431</v>
      </c>
      <c r="E1586" s="124">
        <v>0.13698646624522115</v>
      </c>
      <c r="F1586" s="124">
        <v>9.8545776503220717E-2</v>
      </c>
      <c r="G1586" s="124">
        <v>0.90698625278841605</v>
      </c>
      <c r="H1586" s="124">
        <v>0.72831866380937083</v>
      </c>
      <c r="I1586" s="124">
        <v>0.49295148004529254</v>
      </c>
      <c r="J1586" s="124">
        <v>0.53979485455880383</v>
      </c>
      <c r="K1586" s="54">
        <v>0.1422579211257522</v>
      </c>
      <c r="M1586" s="47">
        <v>584</v>
      </c>
      <c r="N1586" s="124" cm="1">
        <f t="array" ref="N1586:W1586">(TRANSPOSE(MMULT(幕後結果!$AB$37:$AK$46, TRANSPOSE(N585:W585))))</f>
        <v>-1.1444666723641099</v>
      </c>
      <c r="O1586" s="124">
        <v>-0.35639894530666383</v>
      </c>
      <c r="P1586" s="124">
        <v>0.38351497036870502</v>
      </c>
      <c r="Q1586" s="124">
        <v>0.1762326685612276</v>
      </c>
      <c r="R1586" s="124">
        <v>0.11983038049515825</v>
      </c>
      <c r="S1586" s="124">
        <v>-3.5050273378202296E-2</v>
      </c>
      <c r="T1586" s="124">
        <v>-0.72535221290856078</v>
      </c>
      <c r="U1586" s="124">
        <v>-0.66350029625339513</v>
      </c>
      <c r="V1586" s="124">
        <v>1.215363080677949</v>
      </c>
      <c r="W1586" s="46">
        <v>-0.72843473887683707</v>
      </c>
    </row>
    <row r="1587" spans="1:23" ht="19">
      <c r="A1587" s="91">
        <v>585</v>
      </c>
      <c r="B1587" s="124">
        <v>0.87266301939895552</v>
      </c>
      <c r="C1587" s="124">
        <v>0.29660386477721534</v>
      </c>
      <c r="D1587" s="124">
        <v>0.79619548031634646</v>
      </c>
      <c r="E1587" s="124">
        <v>0.39373204865260236</v>
      </c>
      <c r="F1587" s="124">
        <v>0.63984875552934839</v>
      </c>
      <c r="G1587" s="124">
        <v>0.21769082584304722</v>
      </c>
      <c r="H1587" s="124">
        <v>0.45494813465576089</v>
      </c>
      <c r="I1587" s="124">
        <v>0.86811100959575094</v>
      </c>
      <c r="J1587" s="124">
        <v>0.23819071082054166</v>
      </c>
      <c r="K1587" s="54">
        <v>0.10790153255417989</v>
      </c>
      <c r="M1587" s="47">
        <v>585</v>
      </c>
      <c r="N1587" s="124" cm="1">
        <f t="array" ref="N1587:W1587">(TRANSPOSE(MMULT(幕後結果!$AB$37:$AK$46, TRANSPOSE(N586:W586))))</f>
        <v>0.71451921242037697</v>
      </c>
      <c r="O1587" s="124">
        <v>-6.7779827684200447E-2</v>
      </c>
      <c r="P1587" s="124">
        <v>1.4683114012020684</v>
      </c>
      <c r="Q1587" s="124">
        <v>1.4188613730243995</v>
      </c>
      <c r="R1587" s="124">
        <v>1.0795535618298315</v>
      </c>
      <c r="S1587" s="124">
        <v>-0.18477258388396942</v>
      </c>
      <c r="T1587" s="124">
        <v>-0.23356496929651038</v>
      </c>
      <c r="U1587" s="124">
        <v>0.68216177675782741</v>
      </c>
      <c r="V1587" s="124">
        <v>-0.27894561940999663</v>
      </c>
      <c r="W1587" s="46">
        <v>0.90074047155181836</v>
      </c>
    </row>
    <row r="1588" spans="1:23" ht="19">
      <c r="A1588" s="91">
        <v>586</v>
      </c>
      <c r="B1588" s="124">
        <v>0.34821815757253827</v>
      </c>
      <c r="C1588" s="124">
        <v>0.57799251140252395</v>
      </c>
      <c r="D1588" s="124">
        <v>7.478447029301849E-2</v>
      </c>
      <c r="E1588" s="124">
        <v>9.0745995321548811E-2</v>
      </c>
      <c r="F1588" s="124">
        <v>3.3437985782191815E-2</v>
      </c>
      <c r="G1588" s="124">
        <v>0.91410945759529505</v>
      </c>
      <c r="H1588" s="124">
        <v>0.35853030470446567</v>
      </c>
      <c r="I1588" s="124">
        <v>3.61244470012001E-2</v>
      </c>
      <c r="J1588" s="124">
        <v>0.75655597890531978</v>
      </c>
      <c r="K1588" s="54">
        <v>0.96507579098805629</v>
      </c>
      <c r="M1588" s="47">
        <v>586</v>
      </c>
      <c r="N1588" s="124" cm="1">
        <f t="array" ref="N1588:W1588">(TRANSPOSE(MMULT(幕後結果!$AB$37:$AK$46, TRANSPOSE(N587:W587))))</f>
        <v>0.71639403953310354</v>
      </c>
      <c r="O1588" s="124">
        <v>1.1605820398628119</v>
      </c>
      <c r="P1588" s="124">
        <v>0.50838019985946736</v>
      </c>
      <c r="Q1588" s="124">
        <v>-8.3655465916822436E-2</v>
      </c>
      <c r="R1588" s="124">
        <v>-0.8416378911989818</v>
      </c>
      <c r="S1588" s="124">
        <v>-0.20595211199191321</v>
      </c>
      <c r="T1588" s="124">
        <v>-0.59821052422361221</v>
      </c>
      <c r="U1588" s="124">
        <v>-1.3924137026158134E-2</v>
      </c>
      <c r="V1588" s="124">
        <v>0.59177322468260951</v>
      </c>
      <c r="W1588" s="46">
        <v>0.37019333932437148</v>
      </c>
    </row>
    <row r="1589" spans="1:23" ht="19">
      <c r="A1589" s="91">
        <v>587</v>
      </c>
      <c r="B1589" s="124">
        <v>0.94543510481549631</v>
      </c>
      <c r="C1589" s="124">
        <v>0.15227509633036784</v>
      </c>
      <c r="D1589" s="124">
        <v>0.16336164355664873</v>
      </c>
      <c r="E1589" s="124">
        <v>0.94457442745767217</v>
      </c>
      <c r="F1589" s="124">
        <v>0.52157223939477282</v>
      </c>
      <c r="G1589" s="124">
        <v>0.21854906399919738</v>
      </c>
      <c r="H1589" s="124">
        <v>0.67303712832638829</v>
      </c>
      <c r="I1589" s="124">
        <v>0.61136035907028585</v>
      </c>
      <c r="J1589" s="124">
        <v>0.21842414096522522</v>
      </c>
      <c r="K1589" s="54">
        <v>0.82769682655855004</v>
      </c>
      <c r="M1589" s="47">
        <v>587</v>
      </c>
      <c r="N1589" s="124" cm="1">
        <f t="array" ref="N1589:W1589">(TRANSPOSE(MMULT(幕後結果!$AB$37:$AK$46, TRANSPOSE(N588:W588))))</f>
        <v>0.28663187997899703</v>
      </c>
      <c r="O1589" s="124">
        <v>-0.5058565870024132</v>
      </c>
      <c r="P1589" s="124">
        <v>1.037681106313469</v>
      </c>
      <c r="Q1589" s="124">
        <v>0.56226852574065556</v>
      </c>
      <c r="R1589" s="124">
        <v>-0.96553484951499668</v>
      </c>
      <c r="S1589" s="124">
        <v>-0.43285479470819993</v>
      </c>
      <c r="T1589" s="124">
        <v>-2.2994478231891566</v>
      </c>
      <c r="U1589" s="124">
        <v>-0.65209129702467261</v>
      </c>
      <c r="V1589" s="124">
        <v>-0.43397890359314095</v>
      </c>
      <c r="W1589" s="46">
        <v>-6.7082819740164723E-2</v>
      </c>
    </row>
    <row r="1590" spans="1:23" ht="19">
      <c r="A1590" s="91">
        <v>588</v>
      </c>
      <c r="B1590" s="124">
        <v>0.75715209452210619</v>
      </c>
      <c r="C1590" s="124">
        <v>0.14980644608050375</v>
      </c>
      <c r="D1590" s="124">
        <v>0.3312829115083995</v>
      </c>
      <c r="E1590" s="124">
        <v>0.8960342282395497</v>
      </c>
      <c r="F1590" s="124">
        <v>0.43518650714217499</v>
      </c>
      <c r="G1590" s="124">
        <v>0.15563871637905624</v>
      </c>
      <c r="H1590" s="124">
        <v>0.51032847287978167</v>
      </c>
      <c r="I1590" s="124">
        <v>0.39483995222233093</v>
      </c>
      <c r="J1590" s="124">
        <v>0.63739444057900485</v>
      </c>
      <c r="K1590" s="54">
        <v>0.51383376377757317</v>
      </c>
      <c r="M1590" s="47">
        <v>588</v>
      </c>
      <c r="N1590" s="124" cm="1">
        <f t="array" ref="N1590:W1590">(TRANSPOSE(MMULT(幕後結果!$AB$37:$AK$46, TRANSPOSE(N589:W589))))</f>
        <v>0.6639322247628664</v>
      </c>
      <c r="O1590" s="124">
        <v>-0.14319028418100654</v>
      </c>
      <c r="P1590" s="124">
        <v>-0.8832208771350275</v>
      </c>
      <c r="Q1590" s="124">
        <v>0.73277578691347522</v>
      </c>
      <c r="R1590" s="124">
        <v>-0.58214317987288766</v>
      </c>
      <c r="S1590" s="124">
        <v>1.095241840889597</v>
      </c>
      <c r="T1590" s="124">
        <v>-0.45616640873540848</v>
      </c>
      <c r="U1590" s="124">
        <v>-0.484302668269387</v>
      </c>
      <c r="V1590" s="124">
        <v>0.79860421884180832</v>
      </c>
      <c r="W1590" s="46">
        <v>-1.1983754322445024</v>
      </c>
    </row>
    <row r="1591" spans="1:23" ht="19">
      <c r="A1591" s="91">
        <v>589</v>
      </c>
      <c r="B1591" s="124">
        <v>0.69783092392941271</v>
      </c>
      <c r="C1591" s="124">
        <v>3.8312713889297134E-2</v>
      </c>
      <c r="D1591" s="124">
        <v>0.82915272195920431</v>
      </c>
      <c r="E1591" s="124">
        <v>0.21357111633097658</v>
      </c>
      <c r="F1591" s="124">
        <v>0.84697322882433124</v>
      </c>
      <c r="G1591" s="124">
        <v>0.20844191896174058</v>
      </c>
      <c r="H1591" s="124">
        <v>0.34533444566299321</v>
      </c>
      <c r="I1591" s="124">
        <v>0.5364449205845867</v>
      </c>
      <c r="J1591" s="124">
        <v>0.14634816468288303</v>
      </c>
      <c r="K1591" s="54">
        <v>0.55624920117211318</v>
      </c>
      <c r="M1591" s="47">
        <v>589</v>
      </c>
      <c r="N1591" s="124" cm="1">
        <f t="array" ref="N1591:W1591">(TRANSPOSE(MMULT(幕後結果!$AB$37:$AK$46, TRANSPOSE(N590:W590))))</f>
        <v>1.1202168489428186</v>
      </c>
      <c r="O1591" s="124">
        <v>1.0940102318610203</v>
      </c>
      <c r="P1591" s="124">
        <v>-7.0959206416036813E-2</v>
      </c>
      <c r="Q1591" s="124">
        <v>0.17106692381317418</v>
      </c>
      <c r="R1591" s="124">
        <v>0.5983605883393267</v>
      </c>
      <c r="S1591" s="124">
        <v>0.81508416842406217</v>
      </c>
      <c r="T1591" s="124">
        <v>0.19912167771248387</v>
      </c>
      <c r="U1591" s="124">
        <v>-0.54943362385048544</v>
      </c>
      <c r="V1591" s="124">
        <v>1.1892781445298497</v>
      </c>
      <c r="W1591" s="46">
        <v>-0.64323825120593314</v>
      </c>
    </row>
    <row r="1592" spans="1:23" ht="19">
      <c r="A1592" s="91">
        <v>590</v>
      </c>
      <c r="B1592" s="124">
        <v>0.62855541036662799</v>
      </c>
      <c r="C1592" s="124">
        <v>8.1930776136803551E-2</v>
      </c>
      <c r="D1592" s="124">
        <v>0.59503677983039927</v>
      </c>
      <c r="E1592" s="124">
        <v>0.25465368335876004</v>
      </c>
      <c r="F1592" s="124">
        <v>0.80449000354136069</v>
      </c>
      <c r="G1592" s="124">
        <v>0.13239126217416164</v>
      </c>
      <c r="H1592" s="124">
        <v>0.56752784059637906</v>
      </c>
      <c r="I1592" s="124">
        <v>0.45140652854016405</v>
      </c>
      <c r="J1592" s="124">
        <v>0.59466708145000347</v>
      </c>
      <c r="K1592" s="54">
        <v>0.46977487281731212</v>
      </c>
      <c r="M1592" s="47">
        <v>590</v>
      </c>
      <c r="N1592" s="124" cm="1">
        <f t="array" ref="N1592:W1592">(TRANSPOSE(MMULT(幕後結果!$AB$37:$AK$46, TRANSPOSE(N591:W591))))</f>
        <v>1.7503931843748248</v>
      </c>
      <c r="O1592" s="124">
        <v>-1.2881117783967277</v>
      </c>
      <c r="P1592" s="124">
        <v>-5.7610069038668832E-2</v>
      </c>
      <c r="Q1592" s="124">
        <v>0.23288079094881722</v>
      </c>
      <c r="R1592" s="124">
        <v>0.9997403545905057</v>
      </c>
      <c r="S1592" s="124">
        <v>-0.7658982610995394</v>
      </c>
      <c r="T1592" s="124">
        <v>2.368655166947951</v>
      </c>
      <c r="U1592" s="124">
        <v>-1.0216085512542461</v>
      </c>
      <c r="V1592" s="124">
        <v>-8.2471019576404236E-2</v>
      </c>
      <c r="W1592" s="46">
        <v>0.17895973941593446</v>
      </c>
    </row>
    <row r="1593" spans="1:23" ht="19">
      <c r="A1593" s="91">
        <v>591</v>
      </c>
      <c r="B1593" s="124">
        <v>0.60367904404308526</v>
      </c>
      <c r="C1593" s="124">
        <v>0.32959373144621851</v>
      </c>
      <c r="D1593" s="124">
        <v>8.4588677137635848E-2</v>
      </c>
      <c r="E1593" s="124">
        <v>0.12526490142421021</v>
      </c>
      <c r="F1593" s="124">
        <v>0.93531841564748119</v>
      </c>
      <c r="G1593" s="124">
        <v>0.81364646869150081</v>
      </c>
      <c r="H1593" s="124">
        <v>0.48347805343240058</v>
      </c>
      <c r="I1593" s="124">
        <v>0.72295200961900918</v>
      </c>
      <c r="J1593" s="124">
        <v>0.10273164005015945</v>
      </c>
      <c r="K1593" s="54">
        <v>0.92869360456210548</v>
      </c>
      <c r="M1593" s="47">
        <v>591</v>
      </c>
      <c r="N1593" s="124" cm="1">
        <f t="array" ref="N1593:W1593">(TRANSPOSE(MMULT(幕後結果!$AB$37:$AK$46, TRANSPOSE(N592:W592))))</f>
        <v>-0.15294331590512564</v>
      </c>
      <c r="O1593" s="124">
        <v>-0.52338399930392798</v>
      </c>
      <c r="P1593" s="124">
        <v>-0.22257217285764613</v>
      </c>
      <c r="Q1593" s="124">
        <v>-0.46520447084631333</v>
      </c>
      <c r="R1593" s="124">
        <v>1.892353218864659</v>
      </c>
      <c r="S1593" s="124">
        <v>-0.89424988620896695</v>
      </c>
      <c r="T1593" s="124">
        <v>-0.15299391246531585</v>
      </c>
      <c r="U1593" s="124">
        <v>0.3352532136751229</v>
      </c>
      <c r="V1593" s="124">
        <v>3.4477208497210032E-3</v>
      </c>
      <c r="W1593" s="46">
        <v>2.0810023091853813E-2</v>
      </c>
    </row>
    <row r="1594" spans="1:23" ht="19">
      <c r="A1594" s="91">
        <v>592</v>
      </c>
      <c r="B1594" s="124">
        <v>0.58128420986482365</v>
      </c>
      <c r="C1594" s="124">
        <v>0.91085060707887666</v>
      </c>
      <c r="D1594" s="124">
        <v>0.804929041267197</v>
      </c>
      <c r="E1594" s="124">
        <v>0.25822396076444232</v>
      </c>
      <c r="F1594" s="124">
        <v>0.24606329917482617</v>
      </c>
      <c r="G1594" s="124">
        <v>0.64355964830039625</v>
      </c>
      <c r="H1594" s="124">
        <v>0.74125992192170376</v>
      </c>
      <c r="I1594" s="124">
        <v>0.93377339503100498</v>
      </c>
      <c r="J1594" s="124">
        <v>0.86245720703736573</v>
      </c>
      <c r="K1594" s="54">
        <v>0.81411932590891456</v>
      </c>
      <c r="M1594" s="47">
        <v>592</v>
      </c>
      <c r="N1594" s="124" cm="1">
        <f t="array" ref="N1594:W1594">(TRANSPOSE(MMULT(幕後結果!$AB$37:$AK$46, TRANSPOSE(N593:W593))))</f>
        <v>0.41014188001811031</v>
      </c>
      <c r="O1594" s="124">
        <v>-4.1559573107669383E-2</v>
      </c>
      <c r="P1594" s="124">
        <v>3.6117132753451957E-2</v>
      </c>
      <c r="Q1594" s="124">
        <v>-1.2025908652688844</v>
      </c>
      <c r="R1594" s="124">
        <v>-0.84244291016732475</v>
      </c>
      <c r="S1594" s="124">
        <v>-0.1659027538610609</v>
      </c>
      <c r="T1594" s="124">
        <v>1.4632360673842273</v>
      </c>
      <c r="U1594" s="124">
        <v>-4.5169377942659739E-2</v>
      </c>
      <c r="V1594" s="124">
        <v>0.76632197140781355</v>
      </c>
      <c r="W1594" s="46">
        <v>-0.97562380580200958</v>
      </c>
    </row>
    <row r="1595" spans="1:23" ht="19">
      <c r="A1595" s="91">
        <v>593</v>
      </c>
      <c r="B1595" s="124">
        <v>0.55458298516067384</v>
      </c>
      <c r="C1595" s="124">
        <v>0.98902743229604373</v>
      </c>
      <c r="D1595" s="124">
        <v>0.21682197985175988</v>
      </c>
      <c r="E1595" s="124">
        <v>0.52769931261495162</v>
      </c>
      <c r="F1595" s="124">
        <v>0.25184040044744682</v>
      </c>
      <c r="G1595" s="124">
        <v>0.84780265378702224</v>
      </c>
      <c r="H1595" s="124">
        <v>0.40642733489565175</v>
      </c>
      <c r="I1595" s="124">
        <v>0.85332769894377436</v>
      </c>
      <c r="J1595" s="124">
        <v>4.6680015308074641E-2</v>
      </c>
      <c r="K1595" s="54">
        <v>0.51941694620916179</v>
      </c>
      <c r="M1595" s="47">
        <v>593</v>
      </c>
      <c r="N1595" s="124" cm="1">
        <f t="array" ref="N1595:W1595">(TRANSPOSE(MMULT(幕後結果!$AB$37:$AK$46, TRANSPOSE(N594:W594))))</f>
        <v>1.0502053022981681</v>
      </c>
      <c r="O1595" s="124">
        <v>0.85929776628550369</v>
      </c>
      <c r="P1595" s="124">
        <v>2.8637812904986903E-3</v>
      </c>
      <c r="Q1595" s="124">
        <v>2.4833796800885639</v>
      </c>
      <c r="R1595" s="124">
        <v>0.60459490867989585</v>
      </c>
      <c r="S1595" s="124">
        <v>0.65838410256139601</v>
      </c>
      <c r="T1595" s="124">
        <v>0.53928368217098599</v>
      </c>
      <c r="U1595" s="124">
        <v>1.1280273910928633</v>
      </c>
      <c r="V1595" s="124">
        <v>-0.22338018472564292</v>
      </c>
      <c r="W1595" s="46">
        <v>0.43873032875200102</v>
      </c>
    </row>
    <row r="1596" spans="1:23" ht="19">
      <c r="A1596" s="91">
        <v>594</v>
      </c>
      <c r="B1596" s="124">
        <v>0.20893438595259872</v>
      </c>
      <c r="C1596" s="124">
        <v>0.68166551809265297</v>
      </c>
      <c r="D1596" s="124">
        <v>0.18844267558184957</v>
      </c>
      <c r="E1596" s="124">
        <v>0.49704277813395259</v>
      </c>
      <c r="F1596" s="124">
        <v>0.54024242886305807</v>
      </c>
      <c r="G1596" s="124">
        <v>8.2492672659139732E-2</v>
      </c>
      <c r="H1596" s="124">
        <v>0.58032490108951262</v>
      </c>
      <c r="I1596" s="124">
        <v>0.83250987033583934</v>
      </c>
      <c r="J1596" s="124">
        <v>0.36658745822600181</v>
      </c>
      <c r="K1596" s="54">
        <v>0.28178011666775982</v>
      </c>
      <c r="M1596" s="47">
        <v>594</v>
      </c>
      <c r="N1596" s="124" cm="1">
        <f t="array" ref="N1596:W1596">(TRANSPOSE(MMULT(幕後結果!$AB$37:$AK$46, TRANSPOSE(N595:W595))))</f>
        <v>0.14087046875867706</v>
      </c>
      <c r="O1596" s="124">
        <v>5.5014949536266775E-2</v>
      </c>
      <c r="P1596" s="124">
        <v>3.947887611226495E-2</v>
      </c>
      <c r="Q1596" s="124">
        <v>-9.4912127877987168E-2</v>
      </c>
      <c r="R1596" s="124">
        <v>0.91292088480682909</v>
      </c>
      <c r="S1596" s="124">
        <v>0.11462719725428172</v>
      </c>
      <c r="T1596" s="124">
        <v>1.861456133917808</v>
      </c>
      <c r="U1596" s="124">
        <v>-0.10304098493312419</v>
      </c>
      <c r="V1596" s="124">
        <v>-9.8937481111480263E-2</v>
      </c>
      <c r="W1596" s="46">
        <v>-0.5583115423860201</v>
      </c>
    </row>
    <row r="1597" spans="1:23" ht="19">
      <c r="A1597" s="91">
        <v>595</v>
      </c>
      <c r="B1597" s="124">
        <v>0.65418612023353662</v>
      </c>
      <c r="C1597" s="124">
        <v>0.41122085547604215</v>
      </c>
      <c r="D1597" s="124">
        <v>0.90008222016844686</v>
      </c>
      <c r="E1597" s="124">
        <v>2.1365047642639912E-2</v>
      </c>
      <c r="F1597" s="124">
        <v>0.85587721648969017</v>
      </c>
      <c r="G1597" s="124">
        <v>0.40788421286798093</v>
      </c>
      <c r="H1597" s="124">
        <v>0.90414387909076965</v>
      </c>
      <c r="I1597" s="124">
        <v>0.20386893303329812</v>
      </c>
      <c r="J1597" s="124">
        <v>0.38671683540767754</v>
      </c>
      <c r="K1597" s="54">
        <v>9.6263317936131187E-2</v>
      </c>
      <c r="M1597" s="47">
        <v>595</v>
      </c>
      <c r="N1597" s="124" cm="1">
        <f t="array" ref="N1597:W1597">(TRANSPOSE(MMULT(幕後結果!$AB$37:$AK$46, TRANSPOSE(N596:W596))))</f>
        <v>-0.10673560267711207</v>
      </c>
      <c r="O1597" s="124">
        <v>0.17600780184480766</v>
      </c>
      <c r="P1597" s="124">
        <v>1.5776268981911798</v>
      </c>
      <c r="Q1597" s="124">
        <v>0.6064049230207853</v>
      </c>
      <c r="R1597" s="124">
        <v>1.623115043952378</v>
      </c>
      <c r="S1597" s="124">
        <v>-1.010272000048809</v>
      </c>
      <c r="T1597" s="124">
        <v>-0.39596576008345791</v>
      </c>
      <c r="U1597" s="124">
        <v>-0.3728165985779881</v>
      </c>
      <c r="V1597" s="124">
        <v>-1.4246819120400835</v>
      </c>
      <c r="W1597" s="46">
        <v>-0.59855373248145161</v>
      </c>
    </row>
    <row r="1598" spans="1:23" ht="19">
      <c r="A1598" s="91">
        <v>596</v>
      </c>
      <c r="B1598" s="124">
        <v>0.54402704495858645</v>
      </c>
      <c r="C1598" s="124">
        <v>0.49008350622082575</v>
      </c>
      <c r="D1598" s="124">
        <v>0.20666963149411943</v>
      </c>
      <c r="E1598" s="124">
        <v>0.86091963261991067</v>
      </c>
      <c r="F1598" s="124">
        <v>0.12170917147005222</v>
      </c>
      <c r="G1598" s="124">
        <v>0.24837150949690701</v>
      </c>
      <c r="H1598" s="124">
        <v>0.27934296738681241</v>
      </c>
      <c r="I1598" s="124">
        <v>0.75063039823065769</v>
      </c>
      <c r="J1598" s="124">
        <v>0.8141130230591096</v>
      </c>
      <c r="K1598" s="54">
        <v>0.29151846058295061</v>
      </c>
      <c r="M1598" s="47">
        <v>596</v>
      </c>
      <c r="N1598" s="124" cm="1">
        <f t="array" ref="N1598:W1598">(TRANSPOSE(MMULT(幕後結果!$AB$37:$AK$46, TRANSPOSE(N597:W597))))</f>
        <v>-0.36963309154465773</v>
      </c>
      <c r="O1598" s="124">
        <v>-1.7867336453425069</v>
      </c>
      <c r="P1598" s="124">
        <v>-0.46384738015989402</v>
      </c>
      <c r="Q1598" s="124">
        <v>0.99378198923417749</v>
      </c>
      <c r="R1598" s="124">
        <v>0.50970316121035153</v>
      </c>
      <c r="S1598" s="124">
        <v>-9.3823530186457005E-2</v>
      </c>
      <c r="T1598" s="124">
        <v>0.43510194815310393</v>
      </c>
      <c r="U1598" s="124">
        <v>0.77724693653923094</v>
      </c>
      <c r="V1598" s="124">
        <v>-1.5430648671381708</v>
      </c>
      <c r="W1598" s="46">
        <v>0.27200909318943955</v>
      </c>
    </row>
    <row r="1599" spans="1:23" ht="19">
      <c r="A1599" s="91">
        <v>597</v>
      </c>
      <c r="B1599" s="124">
        <v>0.70942755471803531</v>
      </c>
      <c r="C1599" s="124">
        <v>0.62033723867839718</v>
      </c>
      <c r="D1599" s="124">
        <v>0.59611885774616957</v>
      </c>
      <c r="E1599" s="124">
        <v>0.87092764481942297</v>
      </c>
      <c r="F1599" s="124">
        <v>0.58838670709800467</v>
      </c>
      <c r="G1599" s="124">
        <v>0.70593442108125926</v>
      </c>
      <c r="H1599" s="124">
        <v>0.46162568794811643</v>
      </c>
      <c r="I1599" s="124">
        <v>0.97385848034060407</v>
      </c>
      <c r="J1599" s="124">
        <v>0.45677306326971689</v>
      </c>
      <c r="K1599" s="54">
        <v>0.88480687489427301</v>
      </c>
      <c r="M1599" s="47">
        <v>597</v>
      </c>
      <c r="N1599" s="124" cm="1">
        <f t="array" ref="N1599:W1599">(TRANSPOSE(MMULT(幕後結果!$AB$37:$AK$46, TRANSPOSE(N598:W598))))</f>
        <v>-0.78356190752265409</v>
      </c>
      <c r="O1599" s="124">
        <v>-1.1252781959605787</v>
      </c>
      <c r="P1599" s="124">
        <v>0.82046569665609126</v>
      </c>
      <c r="Q1599" s="124">
        <v>-0.56582310866488283</v>
      </c>
      <c r="R1599" s="124">
        <v>0.78040957132989541</v>
      </c>
      <c r="S1599" s="124">
        <v>-1.5542296210020958</v>
      </c>
      <c r="T1599" s="124">
        <v>-0.51883645306789972</v>
      </c>
      <c r="U1599" s="124">
        <v>-0.66729616993627783</v>
      </c>
      <c r="V1599" s="124">
        <v>9.9735397593283537E-3</v>
      </c>
      <c r="W1599" s="46">
        <v>-0.61937170480271719</v>
      </c>
    </row>
    <row r="1600" spans="1:23" ht="19">
      <c r="A1600" s="91">
        <v>598</v>
      </c>
      <c r="B1600" s="124">
        <v>0.10718040758094971</v>
      </c>
      <c r="C1600" s="124">
        <v>0.81573986831820156</v>
      </c>
      <c r="D1600" s="124">
        <v>0.15264187636816429</v>
      </c>
      <c r="E1600" s="124">
        <v>0.58946131323690576</v>
      </c>
      <c r="F1600" s="124">
        <v>0.14884904821067302</v>
      </c>
      <c r="G1600" s="124">
        <v>0.94404709958357769</v>
      </c>
      <c r="H1600" s="124">
        <v>0.92742654398403923</v>
      </c>
      <c r="I1600" s="124">
        <v>0.37311872427274206</v>
      </c>
      <c r="J1600" s="124">
        <v>0.29865171737921559</v>
      </c>
      <c r="K1600" s="54">
        <v>0.96453017896329385</v>
      </c>
      <c r="M1600" s="47">
        <v>598</v>
      </c>
      <c r="N1600" s="124" cm="1">
        <f t="array" ref="N1600:W1600">(TRANSPOSE(MMULT(幕後結果!$AB$37:$AK$46, TRANSPOSE(N599:W599))))</f>
        <v>0.94181230645937652</v>
      </c>
      <c r="O1600" s="124">
        <v>0.20187175818003686</v>
      </c>
      <c r="P1600" s="124">
        <v>-0.69569385119982496</v>
      </c>
      <c r="Q1600" s="124">
        <v>-0.97980546921128231</v>
      </c>
      <c r="R1600" s="124">
        <v>0.45317193495716146</v>
      </c>
      <c r="S1600" s="124">
        <v>1.6071316243218914</v>
      </c>
      <c r="T1600" s="124">
        <v>3.4400073742281698E-2</v>
      </c>
      <c r="U1600" s="124">
        <v>-9.8040348270092198E-2</v>
      </c>
      <c r="V1600" s="124">
        <v>-0.47272072808119026</v>
      </c>
      <c r="W1600" s="46">
        <v>2.8122604169749663</v>
      </c>
    </row>
    <row r="1601" spans="1:23" ht="19">
      <c r="A1601" s="91">
        <v>599</v>
      </c>
      <c r="B1601" s="124">
        <v>0.26326519296611561</v>
      </c>
      <c r="C1601" s="124">
        <v>0.68086527230848226</v>
      </c>
      <c r="D1601" s="124">
        <v>0.22774586942452557</v>
      </c>
      <c r="E1601" s="124">
        <v>0.31110904075549128</v>
      </c>
      <c r="F1601" s="124">
        <v>0.84947557246090444</v>
      </c>
      <c r="G1601" s="124">
        <v>0.94862153002635385</v>
      </c>
      <c r="H1601" s="124">
        <v>0.12890808044858937</v>
      </c>
      <c r="I1601" s="124">
        <v>0.23365558722112145</v>
      </c>
      <c r="J1601" s="124">
        <v>0.55409345263454779</v>
      </c>
      <c r="K1601" s="54">
        <v>0.53525426117686026</v>
      </c>
      <c r="M1601" s="47">
        <v>599</v>
      </c>
      <c r="N1601" s="124" cm="1">
        <f t="array" ref="N1601:W1601">(TRANSPOSE(MMULT(幕後結果!$AB$37:$AK$46, TRANSPOSE(N600:W600))))</f>
        <v>-0.40035565512528054</v>
      </c>
      <c r="O1601" s="124">
        <v>-0.15006895565438605</v>
      </c>
      <c r="P1601" s="124">
        <v>-0.91821759070772502</v>
      </c>
      <c r="Q1601" s="124">
        <v>-1.9484295929752271</v>
      </c>
      <c r="R1601" s="124">
        <v>-0.15180835243411001</v>
      </c>
      <c r="S1601" s="124">
        <v>-1.5071629805682027</v>
      </c>
      <c r="T1601" s="124">
        <v>1.070921393503417</v>
      </c>
      <c r="U1601" s="124">
        <v>-1.6867277410717312</v>
      </c>
      <c r="V1601" s="124">
        <v>-1.1982962851139567</v>
      </c>
      <c r="W1601" s="46">
        <v>2.5280981814184256E-2</v>
      </c>
    </row>
    <row r="1602" spans="1:23" ht="19">
      <c r="A1602" s="91">
        <v>600</v>
      </c>
      <c r="B1602" s="124">
        <v>0.17714788111020274</v>
      </c>
      <c r="C1602" s="124">
        <v>0.83611271864074066</v>
      </c>
      <c r="D1602" s="124">
        <v>0.3107621206617408</v>
      </c>
      <c r="E1602" s="124">
        <v>0.71562975892154568</v>
      </c>
      <c r="F1602" s="124">
        <v>0.43096785335645249</v>
      </c>
      <c r="G1602" s="124">
        <v>0.54533602700809269</v>
      </c>
      <c r="H1602" s="124">
        <v>0.5395370795757799</v>
      </c>
      <c r="I1602" s="124">
        <v>0.27512712007909923</v>
      </c>
      <c r="J1602" s="124">
        <v>0.20468715191693554</v>
      </c>
      <c r="K1602" s="54">
        <v>0.45262321197337307</v>
      </c>
      <c r="M1602" s="47">
        <v>600</v>
      </c>
      <c r="N1602" s="124" cm="1">
        <f t="array" ref="N1602:W1602">(TRANSPOSE(MMULT(幕後結果!$AB$37:$AK$46, TRANSPOSE(N601:W601))))</f>
        <v>-0.94078688868459326</v>
      </c>
      <c r="O1602" s="124">
        <v>0.86163998799407771</v>
      </c>
      <c r="P1602" s="124">
        <v>0.84560586387298997</v>
      </c>
      <c r="Q1602" s="124">
        <v>1.3034520966422152</v>
      </c>
      <c r="R1602" s="124">
        <v>-1.7422132503355687</v>
      </c>
      <c r="S1602" s="124">
        <v>1.6588347819711513</v>
      </c>
      <c r="T1602" s="124">
        <v>-1.3528872414668298</v>
      </c>
      <c r="U1602" s="124">
        <v>-4.7113374055274965E-2</v>
      </c>
      <c r="V1602" s="124">
        <v>-0.63357789567998546</v>
      </c>
      <c r="W1602" s="46">
        <v>-0.43195464968982528</v>
      </c>
    </row>
    <row r="1603" spans="1:23" ht="19">
      <c r="A1603" s="91">
        <v>601</v>
      </c>
      <c r="B1603" s="124">
        <v>0.79448795168659636</v>
      </c>
      <c r="C1603" s="124">
        <v>0.91285689725807551</v>
      </c>
      <c r="D1603" s="124">
        <v>0.37395443204378154</v>
      </c>
      <c r="E1603" s="124">
        <v>6.5857654941616328E-2</v>
      </c>
      <c r="F1603" s="124">
        <v>6.3486387571393799E-2</v>
      </c>
      <c r="G1603" s="124">
        <v>0.3676587976250798</v>
      </c>
      <c r="H1603" s="124">
        <v>0.29423125022409025</v>
      </c>
      <c r="I1603" s="124">
        <v>0.57787345003027668</v>
      </c>
      <c r="J1603" s="124">
        <v>0.33986812732030991</v>
      </c>
      <c r="K1603" s="54">
        <v>0.81249430639018705</v>
      </c>
      <c r="M1603" s="47">
        <v>601</v>
      </c>
      <c r="N1603" s="124" cm="1">
        <f t="array" ref="N1603:W1603">(TRANSPOSE(MMULT(幕後結果!$AB$37:$AK$46, TRANSPOSE(N602:W602))))</f>
        <v>0.79285573284149746</v>
      </c>
      <c r="O1603" s="124">
        <v>-1.6347118493305655</v>
      </c>
      <c r="P1603" s="124">
        <v>-0.23929392913031225</v>
      </c>
      <c r="Q1603" s="124">
        <v>0.50099690376385309</v>
      </c>
      <c r="R1603" s="124">
        <v>-1.5631820863598127</v>
      </c>
      <c r="S1603" s="124">
        <v>1.3355059890885901</v>
      </c>
      <c r="T1603" s="124">
        <v>1.2442627325322657</v>
      </c>
      <c r="U1603" s="124">
        <v>-1.0995269353169461</v>
      </c>
      <c r="V1603" s="124">
        <v>1.2931856316139976</v>
      </c>
      <c r="W1603" s="46">
        <v>-1.265412394718495</v>
      </c>
    </row>
    <row r="1604" spans="1:23" ht="19">
      <c r="A1604" s="91">
        <v>602</v>
      </c>
      <c r="B1604" s="124">
        <v>0.13851412575058974</v>
      </c>
      <c r="C1604" s="124">
        <v>0.21437379226072339</v>
      </c>
      <c r="D1604" s="124">
        <v>0.63713506185917135</v>
      </c>
      <c r="E1604" s="124">
        <v>0.39348850273746683</v>
      </c>
      <c r="F1604" s="124">
        <v>0.12285312013181793</v>
      </c>
      <c r="G1604" s="124">
        <v>0.27517349601039909</v>
      </c>
      <c r="H1604" s="124">
        <v>0.12517257151485595</v>
      </c>
      <c r="I1604" s="124">
        <v>0.90165072824467529</v>
      </c>
      <c r="J1604" s="124">
        <v>0.64835473360673057</v>
      </c>
      <c r="K1604" s="54">
        <v>0.75176922390638401</v>
      </c>
      <c r="M1604" s="47">
        <v>602</v>
      </c>
      <c r="N1604" s="124" cm="1">
        <f t="array" ref="N1604:W1604">(TRANSPOSE(MMULT(幕後結果!$AB$37:$AK$46, TRANSPOSE(N603:W603))))</f>
        <v>6.6897967282806572E-2</v>
      </c>
      <c r="O1604" s="124">
        <v>-0.15959988391806651</v>
      </c>
      <c r="P1604" s="124">
        <v>1.0516550922987926</v>
      </c>
      <c r="Q1604" s="124">
        <v>-0.11912478660977999</v>
      </c>
      <c r="R1604" s="124">
        <v>0.73089942779984496</v>
      </c>
      <c r="S1604" s="124">
        <v>1.2926723520099923</v>
      </c>
      <c r="T1604" s="124">
        <v>8.0629588720599749E-2</v>
      </c>
      <c r="U1604" s="124">
        <v>-0.66380008344670505</v>
      </c>
      <c r="V1604" s="124">
        <v>1.4745133530604697</v>
      </c>
      <c r="W1604" s="46">
        <v>0.20705483075383413</v>
      </c>
    </row>
    <row r="1605" spans="1:23" ht="19">
      <c r="A1605" s="91">
        <v>603</v>
      </c>
      <c r="B1605" s="124">
        <v>0.4373150590365984</v>
      </c>
      <c r="C1605" s="124">
        <v>0.46483695440495754</v>
      </c>
      <c r="D1605" s="124">
        <v>0.17640789399166712</v>
      </c>
      <c r="E1605" s="124">
        <v>0.67279325329143225</v>
      </c>
      <c r="F1605" s="124">
        <v>0.76980371469353326</v>
      </c>
      <c r="G1605" s="124">
        <v>0.77669422924541753</v>
      </c>
      <c r="H1605" s="124">
        <v>0.57071192219831035</v>
      </c>
      <c r="I1605" s="124">
        <v>0.82204537104426789</v>
      </c>
      <c r="J1605" s="124">
        <v>0.30037615936485729</v>
      </c>
      <c r="K1605" s="54">
        <v>0.47281127080012819</v>
      </c>
      <c r="M1605" s="47">
        <v>603</v>
      </c>
      <c r="N1605" s="124" cm="1">
        <f t="array" ref="N1605:W1605">(TRANSPOSE(MMULT(幕後結果!$AB$37:$AK$46, TRANSPOSE(N604:W604))))</f>
        <v>-1.1616725380566855</v>
      </c>
      <c r="O1605" s="124">
        <v>-0.69454808946031521</v>
      </c>
      <c r="P1605" s="124">
        <v>-0.29901959841126274</v>
      </c>
      <c r="Q1605" s="124">
        <v>0.36056447039896672</v>
      </c>
      <c r="R1605" s="124">
        <v>-9.7967093116156298E-3</v>
      </c>
      <c r="S1605" s="124">
        <v>-0.27981024400179133</v>
      </c>
      <c r="T1605" s="124">
        <v>0.37866794470266357</v>
      </c>
      <c r="U1605" s="124">
        <v>0.86262696397738248</v>
      </c>
      <c r="V1605" s="124">
        <v>0.85849354258604915</v>
      </c>
      <c r="W1605" s="46">
        <v>0.8964849345206406</v>
      </c>
    </row>
    <row r="1606" spans="1:23" ht="19">
      <c r="A1606" s="91">
        <v>604</v>
      </c>
      <c r="B1606" s="124">
        <v>0.29167337704186092</v>
      </c>
      <c r="C1606" s="124">
        <v>0.40327038065122611</v>
      </c>
      <c r="D1606" s="124">
        <v>0.3481096649808102</v>
      </c>
      <c r="E1606" s="124">
        <v>0.78579147675570971</v>
      </c>
      <c r="F1606" s="124">
        <v>0.135832237515499</v>
      </c>
      <c r="G1606" s="124">
        <v>0.64683331369519648</v>
      </c>
      <c r="H1606" s="124">
        <v>0.57059290251041173</v>
      </c>
      <c r="I1606" s="124">
        <v>0.74422370018350636</v>
      </c>
      <c r="J1606" s="124">
        <v>0.86028346077968076</v>
      </c>
      <c r="K1606" s="54">
        <v>0.99665314156004103</v>
      </c>
      <c r="M1606" s="47">
        <v>604</v>
      </c>
      <c r="N1606" s="124" cm="1">
        <f t="array" ref="N1606:W1606">(TRANSPOSE(MMULT(幕後結果!$AB$37:$AK$46, TRANSPOSE(N605:W605))))</f>
        <v>0.97684962865415526</v>
      </c>
      <c r="O1606" s="124">
        <v>0.84220330378789043</v>
      </c>
      <c r="P1606" s="124">
        <v>1.4252679072000309</v>
      </c>
      <c r="Q1606" s="124">
        <v>0.802113396211802</v>
      </c>
      <c r="R1606" s="124">
        <v>1.3364272642968236</v>
      </c>
      <c r="S1606" s="124">
        <v>1.5922879825719274</v>
      </c>
      <c r="T1606" s="124">
        <v>0.66167592654639984</v>
      </c>
      <c r="U1606" s="124">
        <v>0.51348986987415324</v>
      </c>
      <c r="V1606" s="124">
        <v>0.22041976780013928</v>
      </c>
      <c r="W1606" s="46">
        <v>1.5334972070177468</v>
      </c>
    </row>
    <row r="1607" spans="1:23" ht="19">
      <c r="A1607" s="91">
        <v>605</v>
      </c>
      <c r="B1607" s="124">
        <v>0.75910106127995847</v>
      </c>
      <c r="C1607" s="124">
        <v>0.71598668831404955</v>
      </c>
      <c r="D1607" s="124">
        <v>0.36655139830884753</v>
      </c>
      <c r="E1607" s="124">
        <v>0.12775668576472832</v>
      </c>
      <c r="F1607" s="124">
        <v>0.86644899958793187</v>
      </c>
      <c r="G1607" s="124">
        <v>0.86914575584022491</v>
      </c>
      <c r="H1607" s="124">
        <v>0.50010559293769674</v>
      </c>
      <c r="I1607" s="124">
        <v>5.5314190177439659E-2</v>
      </c>
      <c r="J1607" s="124">
        <v>0.40499810343691967</v>
      </c>
      <c r="K1607" s="54">
        <v>8.4752283762376868E-2</v>
      </c>
      <c r="M1607" s="47">
        <v>605</v>
      </c>
      <c r="N1607" s="124" cm="1">
        <f t="array" ref="N1607:W1607">(TRANSPOSE(MMULT(幕後結果!$AB$37:$AK$46, TRANSPOSE(N606:W606))))</f>
        <v>0.44049989707869935</v>
      </c>
      <c r="O1607" s="124">
        <v>0.9112709706080917</v>
      </c>
      <c r="P1607" s="124">
        <v>1.6755835142803535</v>
      </c>
      <c r="Q1607" s="124">
        <v>0.49284154422205845</v>
      </c>
      <c r="R1607" s="124">
        <v>-0.27617484291995537</v>
      </c>
      <c r="S1607" s="124">
        <v>-0.91815140061668044</v>
      </c>
      <c r="T1607" s="124">
        <v>-0.30384475551585666</v>
      </c>
      <c r="U1607" s="124">
        <v>0.92064928678105962</v>
      </c>
      <c r="V1607" s="124">
        <v>-1.9144488237096411</v>
      </c>
      <c r="W1607" s="46">
        <v>1.4746553745132069</v>
      </c>
    </row>
    <row r="1608" spans="1:23" ht="19">
      <c r="A1608" s="91">
        <v>606</v>
      </c>
      <c r="B1608" s="124">
        <v>0.2647790352081647</v>
      </c>
      <c r="C1608" s="124">
        <v>0.78485758336246025</v>
      </c>
      <c r="D1608" s="124">
        <v>0.13967223020827713</v>
      </c>
      <c r="E1608" s="124">
        <v>0.71622851143533528</v>
      </c>
      <c r="F1608" s="124">
        <v>0.4748569466732635</v>
      </c>
      <c r="G1608" s="124">
        <v>0.8577292460481778</v>
      </c>
      <c r="H1608" s="124">
        <v>0.88326764747050945</v>
      </c>
      <c r="I1608" s="124">
        <v>0.35249872359524614</v>
      </c>
      <c r="J1608" s="124">
        <v>0.20575417152861442</v>
      </c>
      <c r="K1608" s="54">
        <v>0.98295294480421269</v>
      </c>
      <c r="M1608" s="47">
        <v>606</v>
      </c>
      <c r="N1608" s="124" cm="1">
        <f t="array" ref="N1608:W1608">(TRANSPOSE(MMULT(幕後結果!$AB$37:$AK$46, TRANSPOSE(N607:W607))))</f>
        <v>0.53275850182649742</v>
      </c>
      <c r="O1608" s="124">
        <v>-1.7173572207337886</v>
      </c>
      <c r="P1608" s="124">
        <v>-1.2840270858822587</v>
      </c>
      <c r="Q1608" s="124">
        <v>-0.22988186592298077</v>
      </c>
      <c r="R1608" s="124">
        <v>-1.6051105294803849</v>
      </c>
      <c r="S1608" s="124">
        <v>1.9844648039037234</v>
      </c>
      <c r="T1608" s="124">
        <v>1.1300347163388968</v>
      </c>
      <c r="U1608" s="124">
        <v>-1.56577368220038</v>
      </c>
      <c r="V1608" s="124">
        <v>1.1684920249862878</v>
      </c>
      <c r="W1608" s="46">
        <v>-1.2486668303722437</v>
      </c>
    </row>
    <row r="1609" spans="1:23" ht="19">
      <c r="A1609" s="91">
        <v>607</v>
      </c>
      <c r="B1609" s="124">
        <v>0.7488677470906373</v>
      </c>
      <c r="C1609" s="124">
        <v>0.36933090653757517</v>
      </c>
      <c r="D1609" s="124">
        <v>0.83985802002903109</v>
      </c>
      <c r="E1609" s="124">
        <v>0.75398005636003029</v>
      </c>
      <c r="F1609" s="124">
        <v>0.38442839651615501</v>
      </c>
      <c r="G1609" s="124">
        <v>0.32752780676104543</v>
      </c>
      <c r="H1609" s="124">
        <v>0.21804456703349429</v>
      </c>
      <c r="I1609" s="124">
        <v>4.422390745398852E-3</v>
      </c>
      <c r="J1609" s="124">
        <v>0.35401943182572104</v>
      </c>
      <c r="K1609" s="54">
        <v>0.91435202338816035</v>
      </c>
      <c r="M1609" s="47">
        <v>607</v>
      </c>
      <c r="N1609" s="124" cm="1">
        <f t="array" ref="N1609:W1609">(TRANSPOSE(MMULT(幕後結果!$AB$37:$AK$46, TRANSPOSE(N608:W608))))</f>
        <v>-1.6978182406672848</v>
      </c>
      <c r="O1609" s="124">
        <v>1.0967998148118985</v>
      </c>
      <c r="P1609" s="124">
        <v>0.39466358262115542</v>
      </c>
      <c r="Q1609" s="124">
        <v>0.48492520705160469</v>
      </c>
      <c r="R1609" s="124">
        <v>-1.9357700685535134E-2</v>
      </c>
      <c r="S1609" s="124">
        <v>-1.2937638850837185</v>
      </c>
      <c r="T1609" s="124">
        <v>0.84881271328333363</v>
      </c>
      <c r="U1609" s="124">
        <v>1.6216680691272196</v>
      </c>
      <c r="V1609" s="124">
        <v>-1.5824236364509547</v>
      </c>
      <c r="W1609" s="46">
        <v>0.15235888725329272</v>
      </c>
    </row>
    <row r="1610" spans="1:23" ht="19">
      <c r="A1610" s="91">
        <v>608</v>
      </c>
      <c r="B1610" s="124">
        <v>0.78084422718156987</v>
      </c>
      <c r="C1610" s="124">
        <v>0.60011711177854576</v>
      </c>
      <c r="D1610" s="124">
        <v>0.36449902118132682</v>
      </c>
      <c r="E1610" s="124">
        <v>6.6271883374393603E-3</v>
      </c>
      <c r="F1610" s="124">
        <v>0.22660131603985789</v>
      </c>
      <c r="G1610" s="124">
        <v>0.68109626360522357</v>
      </c>
      <c r="H1610" s="124">
        <v>0.84063385045967487</v>
      </c>
      <c r="I1610" s="124">
        <v>0.59270708186052756</v>
      </c>
      <c r="J1610" s="124">
        <v>0.31684296610680973</v>
      </c>
      <c r="K1610" s="54">
        <v>0.58154100512087181</v>
      </c>
      <c r="M1610" s="47">
        <v>608</v>
      </c>
      <c r="N1610" s="124" cm="1">
        <f t="array" ref="N1610:W1610">(TRANSPOSE(MMULT(幕後結果!$AB$37:$AK$46, TRANSPOSE(N609:W609))))</f>
        <v>1.1218153042916705</v>
      </c>
      <c r="O1610" s="124">
        <v>-0.77174594766924476</v>
      </c>
      <c r="P1610" s="124">
        <v>0.5388939672694022</v>
      </c>
      <c r="Q1610" s="124">
        <v>-0.50641894349195016</v>
      </c>
      <c r="R1610" s="124">
        <v>1.2692115399548709</v>
      </c>
      <c r="S1610" s="124">
        <v>-1.5349892461461685</v>
      </c>
      <c r="T1610" s="124">
        <v>1.3565318069386743</v>
      </c>
      <c r="U1610" s="124">
        <v>-0.84814372030235785</v>
      </c>
      <c r="V1610" s="124">
        <v>0.98575678736998695</v>
      </c>
      <c r="W1610" s="46">
        <v>-0.85558212423792668</v>
      </c>
    </row>
    <row r="1611" spans="1:23" ht="19">
      <c r="A1611" s="91">
        <v>609</v>
      </c>
      <c r="B1611" s="124">
        <v>0.86063984384027603</v>
      </c>
      <c r="C1611" s="124">
        <v>0.29635460924738299</v>
      </c>
      <c r="D1611" s="124">
        <v>0.25856360117356991</v>
      </c>
      <c r="E1611" s="124">
        <v>0.42362287294473466</v>
      </c>
      <c r="F1611" s="124">
        <v>0.71305396324447679</v>
      </c>
      <c r="G1611" s="124">
        <v>0.35301965732627338</v>
      </c>
      <c r="H1611" s="124">
        <v>0.98150057233913968</v>
      </c>
      <c r="I1611" s="124">
        <v>7.1830497524985493E-2</v>
      </c>
      <c r="J1611" s="124">
        <v>0.1474451875487528</v>
      </c>
      <c r="K1611" s="54">
        <v>0.49200082594695593</v>
      </c>
      <c r="M1611" s="47">
        <v>609</v>
      </c>
      <c r="N1611" s="124" cm="1">
        <f t="array" ref="N1611:W1611">(TRANSPOSE(MMULT(幕後結果!$AB$37:$AK$46, TRANSPOSE(N610:W610))))</f>
        <v>0.94902802505649031</v>
      </c>
      <c r="O1611" s="124">
        <v>0.29967885248830917</v>
      </c>
      <c r="P1611" s="124">
        <v>-0.59618440447771315</v>
      </c>
      <c r="Q1611" s="124">
        <v>-0.36587796580046139</v>
      </c>
      <c r="R1611" s="124">
        <v>1.6382801635249535</v>
      </c>
      <c r="S1611" s="124">
        <v>-0.1439007962874933</v>
      </c>
      <c r="T1611" s="124">
        <v>0.19674920471108368</v>
      </c>
      <c r="U1611" s="124">
        <v>1.9273811792211841</v>
      </c>
      <c r="V1611" s="124">
        <v>0.84437158052420269</v>
      </c>
      <c r="W1611" s="46">
        <v>1.4824363292189975</v>
      </c>
    </row>
    <row r="1612" spans="1:23" ht="19">
      <c r="A1612" s="91">
        <v>610</v>
      </c>
      <c r="B1612" s="124">
        <v>0.22223262795392418</v>
      </c>
      <c r="C1612" s="124">
        <v>0.94882639740278019</v>
      </c>
      <c r="D1612" s="124">
        <v>9.9301611225974806E-2</v>
      </c>
      <c r="E1612" s="124">
        <v>2.0503019606021189E-2</v>
      </c>
      <c r="F1612" s="124">
        <v>0.42838308403637271</v>
      </c>
      <c r="G1612" s="124">
        <v>0.4146202683382747</v>
      </c>
      <c r="H1612" s="124">
        <v>0.77826947086823761</v>
      </c>
      <c r="I1612" s="124">
        <v>0.68735271116634333</v>
      </c>
      <c r="J1612" s="124">
        <v>0.82194403984313036</v>
      </c>
      <c r="K1612" s="54">
        <v>0.59364217761216476</v>
      </c>
      <c r="M1612" s="47">
        <v>610</v>
      </c>
      <c r="N1612" s="124" cm="1">
        <f t="array" ref="N1612:W1612">(TRANSPOSE(MMULT(幕後結果!$AB$37:$AK$46, TRANSPOSE(N611:W611))))</f>
        <v>0.63915791607713157</v>
      </c>
      <c r="O1612" s="124">
        <v>-1.1029178793080014</v>
      </c>
      <c r="P1612" s="124">
        <v>0.64457505381574565</v>
      </c>
      <c r="Q1612" s="124">
        <v>0.33353235582313356</v>
      </c>
      <c r="R1612" s="124">
        <v>0.9305660479398794</v>
      </c>
      <c r="S1612" s="124">
        <v>-8.6554172234254545E-2</v>
      </c>
      <c r="T1612" s="124">
        <v>0.72985987342962488</v>
      </c>
      <c r="U1612" s="124">
        <v>0.48916260023148861</v>
      </c>
      <c r="V1612" s="124">
        <v>0.76867791761065418</v>
      </c>
      <c r="W1612" s="46">
        <v>-0.5184643612687152</v>
      </c>
    </row>
    <row r="1613" spans="1:23" ht="19">
      <c r="A1613" s="91">
        <v>611</v>
      </c>
      <c r="B1613" s="124">
        <v>0.71263240989678844</v>
      </c>
      <c r="C1613" s="124">
        <v>0.20018277944932361</v>
      </c>
      <c r="D1613" s="124">
        <v>0.85621293332735626</v>
      </c>
      <c r="E1613" s="124">
        <v>0.44920359101831298</v>
      </c>
      <c r="F1613" s="124">
        <v>0.98513450684867654</v>
      </c>
      <c r="G1613" s="124">
        <v>0.34796793610603505</v>
      </c>
      <c r="H1613" s="124">
        <v>0.60162801587776182</v>
      </c>
      <c r="I1613" s="124">
        <v>0.47622341347409414</v>
      </c>
      <c r="J1613" s="124">
        <v>0.22113514658841837</v>
      </c>
      <c r="K1613" s="54">
        <v>0.85840985543056925</v>
      </c>
      <c r="M1613" s="47">
        <v>611</v>
      </c>
      <c r="N1613" s="124" cm="1">
        <f t="array" ref="N1613:W1613">(TRANSPOSE(MMULT(幕後結果!$AB$37:$AK$46, TRANSPOSE(N612:W612))))</f>
        <v>-1.4011123439537396</v>
      </c>
      <c r="O1613" s="124">
        <v>1.4904134163273512</v>
      </c>
      <c r="P1613" s="124">
        <v>-0.17242632036890593</v>
      </c>
      <c r="Q1613" s="124">
        <v>-1.3361064957079987</v>
      </c>
      <c r="R1613" s="124">
        <v>0.72155380181770523</v>
      </c>
      <c r="S1613" s="124">
        <v>-1.0443861890776149</v>
      </c>
      <c r="T1613" s="124">
        <v>1.4788729634451925</v>
      </c>
      <c r="U1613" s="124">
        <v>-0.9744265395637226</v>
      </c>
      <c r="V1613" s="124">
        <v>1.1508537718652134</v>
      </c>
      <c r="W1613" s="46">
        <v>-1.0727125994627804</v>
      </c>
    </row>
    <row r="1614" spans="1:23" ht="19">
      <c r="A1614" s="91">
        <v>612</v>
      </c>
      <c r="B1614" s="124">
        <v>0.306907020351187</v>
      </c>
      <c r="C1614" s="124">
        <v>0.15592562372848162</v>
      </c>
      <c r="D1614" s="124">
        <v>0.98524866032351466</v>
      </c>
      <c r="E1614" s="124">
        <v>0.71427740244945004</v>
      </c>
      <c r="F1614" s="124">
        <v>0.78751792892706507</v>
      </c>
      <c r="G1614" s="124">
        <v>0.8579689281954137</v>
      </c>
      <c r="H1614" s="124">
        <v>0.13847797209560619</v>
      </c>
      <c r="I1614" s="124">
        <v>0.6993370977349862</v>
      </c>
      <c r="J1614" s="124">
        <v>0.88698451980979565</v>
      </c>
      <c r="K1614" s="54">
        <v>0.45604860644530909</v>
      </c>
      <c r="M1614" s="47">
        <v>612</v>
      </c>
      <c r="N1614" s="124" cm="1">
        <f t="array" ref="N1614:W1614">(TRANSPOSE(MMULT(幕後結果!$AB$37:$AK$46, TRANSPOSE(N613:W613))))</f>
        <v>-0.78669472249440975</v>
      </c>
      <c r="O1614" s="124">
        <v>2.0712526125513976E-4</v>
      </c>
      <c r="P1614" s="124">
        <v>-0.93818249072523907</v>
      </c>
      <c r="Q1614" s="124">
        <v>-1.3200953071862198</v>
      </c>
      <c r="R1614" s="124">
        <v>0.49853784984197902</v>
      </c>
      <c r="S1614" s="124">
        <v>-0.28252107880279242</v>
      </c>
      <c r="T1614" s="124">
        <v>0.74874479312214937</v>
      </c>
      <c r="U1614" s="124">
        <v>0.46636928080494289</v>
      </c>
      <c r="V1614" s="124">
        <v>-1.7303798882602974</v>
      </c>
      <c r="W1614" s="46">
        <v>0.92664095867839569</v>
      </c>
    </row>
    <row r="1615" spans="1:23" ht="19">
      <c r="A1615" s="91">
        <v>613</v>
      </c>
      <c r="B1615" s="124">
        <v>1.2536603887596032E-2</v>
      </c>
      <c r="C1615" s="124">
        <v>0.26581373178495249</v>
      </c>
      <c r="D1615" s="124">
        <v>0.96456632982238633</v>
      </c>
      <c r="E1615" s="124">
        <v>0.68629930508763626</v>
      </c>
      <c r="F1615" s="124">
        <v>0.18551901530238801</v>
      </c>
      <c r="G1615" s="124">
        <v>0.26811482620247662</v>
      </c>
      <c r="H1615" s="124">
        <v>0.89379083722592001</v>
      </c>
      <c r="I1615" s="124">
        <v>0.70754403771981855</v>
      </c>
      <c r="J1615" s="124">
        <v>0.77764038262399238</v>
      </c>
      <c r="K1615" s="54">
        <v>0.29859347842277639</v>
      </c>
      <c r="M1615" s="47">
        <v>613</v>
      </c>
      <c r="N1615" s="124" cm="1">
        <f t="array" ref="N1615:W1615">(TRANSPOSE(MMULT(幕後結果!$AB$37:$AK$46, TRANSPOSE(N614:W614))))</f>
        <v>-2.8779436280729636E-2</v>
      </c>
      <c r="O1615" s="124">
        <v>-0.38644462793762935</v>
      </c>
      <c r="P1615" s="124">
        <v>0.29143170200058111</v>
      </c>
      <c r="Q1615" s="124">
        <v>-0.63037412934363346</v>
      </c>
      <c r="R1615" s="124">
        <v>-1.0510180195120511</v>
      </c>
      <c r="S1615" s="124">
        <v>-1.8051779018666445</v>
      </c>
      <c r="T1615" s="124">
        <v>1.1357432538567784</v>
      </c>
      <c r="U1615" s="124">
        <v>-8.8779658416113794E-3</v>
      </c>
      <c r="V1615" s="124">
        <v>1.159305372909887</v>
      </c>
      <c r="W1615" s="46">
        <v>0.86650818882274649</v>
      </c>
    </row>
    <row r="1616" spans="1:23" ht="19">
      <c r="A1616" s="91">
        <v>614</v>
      </c>
      <c r="B1616" s="124">
        <v>0.5529717043812985</v>
      </c>
      <c r="C1616" s="124">
        <v>6.8648965380436522E-2</v>
      </c>
      <c r="D1616" s="124">
        <v>0.11560599108220626</v>
      </c>
      <c r="E1616" s="124">
        <v>0.27081317080945388</v>
      </c>
      <c r="F1616" s="124">
        <v>0.98898209481500898</v>
      </c>
      <c r="G1616" s="124">
        <v>0.33297364864546841</v>
      </c>
      <c r="H1616" s="124">
        <v>0.84096597334863099</v>
      </c>
      <c r="I1616" s="124">
        <v>0.16103135034883675</v>
      </c>
      <c r="J1616" s="124">
        <v>3.370249107966794E-2</v>
      </c>
      <c r="K1616" s="54">
        <v>0.90757130083508075</v>
      </c>
      <c r="M1616" s="47">
        <v>614</v>
      </c>
      <c r="N1616" s="124" cm="1">
        <f t="array" ref="N1616:W1616">(TRANSPOSE(MMULT(幕後結果!$AB$37:$AK$46, TRANSPOSE(N615:W615))))</f>
        <v>-0.16655080121409896</v>
      </c>
      <c r="O1616" s="124">
        <v>0.94785412779929701</v>
      </c>
      <c r="P1616" s="124">
        <v>0.82593142985012469</v>
      </c>
      <c r="Q1616" s="124">
        <v>-0.63597794453524759</v>
      </c>
      <c r="R1616" s="124">
        <v>0.57723264422690579</v>
      </c>
      <c r="S1616" s="124">
        <v>0.2889072069724743</v>
      </c>
      <c r="T1616" s="124">
        <v>0.52951238874316997</v>
      </c>
      <c r="U1616" s="124">
        <v>0.76607927480582449</v>
      </c>
      <c r="V1616" s="124">
        <v>-1.0094142486588595</v>
      </c>
      <c r="W1616" s="46">
        <v>0.37885778146431026</v>
      </c>
    </row>
    <row r="1617" spans="1:23" ht="19">
      <c r="A1617" s="91">
        <v>615</v>
      </c>
      <c r="B1617" s="124">
        <v>0.28716900664851441</v>
      </c>
      <c r="C1617" s="124">
        <v>0.12021797630636688</v>
      </c>
      <c r="D1617" s="124">
        <v>0.73978958339029166</v>
      </c>
      <c r="E1617" s="124">
        <v>0.72947162529133824</v>
      </c>
      <c r="F1617" s="124">
        <v>0.86625689763741742</v>
      </c>
      <c r="G1617" s="124">
        <v>0.13818788462061993</v>
      </c>
      <c r="H1617" s="124">
        <v>0.35812435339661408</v>
      </c>
      <c r="I1617" s="124">
        <v>0.33253360812490174</v>
      </c>
      <c r="J1617" s="124">
        <v>5.3157940284314975E-2</v>
      </c>
      <c r="K1617" s="54">
        <v>0.75798338488556216</v>
      </c>
      <c r="M1617" s="47">
        <v>615</v>
      </c>
      <c r="N1617" s="124" cm="1">
        <f t="array" ref="N1617:W1617">(TRANSPOSE(MMULT(幕後結果!$AB$37:$AK$46, TRANSPOSE(N616:W616))))</f>
        <v>0.84987540250060911</v>
      </c>
      <c r="O1617" s="124">
        <v>-0.55357826992044312</v>
      </c>
      <c r="P1617" s="124">
        <v>-0.36513086271556028</v>
      </c>
      <c r="Q1617" s="124">
        <v>0.14006689558367588</v>
      </c>
      <c r="R1617" s="124">
        <v>0.67756000758104418</v>
      </c>
      <c r="S1617" s="124">
        <v>-8.9016576947219067E-2</v>
      </c>
      <c r="T1617" s="124">
        <v>0.29973222168581193</v>
      </c>
      <c r="U1617" s="124">
        <v>-1.5078645360061889</v>
      </c>
      <c r="V1617" s="124">
        <v>1.3923674838705749</v>
      </c>
      <c r="W1617" s="46">
        <v>-2.0017120949664724</v>
      </c>
    </row>
    <row r="1618" spans="1:23" ht="19">
      <c r="A1618" s="91">
        <v>616</v>
      </c>
      <c r="B1618" s="124">
        <v>9.8942288412257717E-2</v>
      </c>
      <c r="C1618" s="124">
        <v>0.39352303654016585</v>
      </c>
      <c r="D1618" s="124">
        <v>0.45098143597109086</v>
      </c>
      <c r="E1618" s="124">
        <v>0.85218109935906927</v>
      </c>
      <c r="F1618" s="124">
        <v>0.67065806926187554</v>
      </c>
      <c r="G1618" s="124">
        <v>0.95145079889612738</v>
      </c>
      <c r="H1618" s="124">
        <v>0.90363757313022952</v>
      </c>
      <c r="I1618" s="124">
        <v>0.41932808121775866</v>
      </c>
      <c r="J1618" s="124">
        <v>0.3026713995763628</v>
      </c>
      <c r="K1618" s="54">
        <v>0.57388527505521791</v>
      </c>
      <c r="M1618" s="47">
        <v>616</v>
      </c>
      <c r="N1618" s="124" cm="1">
        <f t="array" ref="N1618:W1618">(TRANSPOSE(MMULT(幕後結果!$AB$37:$AK$46, TRANSPOSE(N617:W617))))</f>
        <v>0.54924493364151383</v>
      </c>
      <c r="O1618" s="124">
        <v>-1.2872355158527269</v>
      </c>
      <c r="P1618" s="124">
        <v>-0.49373874640300397</v>
      </c>
      <c r="Q1618" s="124">
        <v>-4.9285498147946583E-2</v>
      </c>
      <c r="R1618" s="124">
        <v>-0.74470234281911718</v>
      </c>
      <c r="S1618" s="124">
        <v>0.2190243741028346</v>
      </c>
      <c r="T1618" s="124">
        <v>3.7290935945265502E-2</v>
      </c>
      <c r="U1618" s="124">
        <v>-0.16589481473961676</v>
      </c>
      <c r="V1618" s="124">
        <v>-1.0024650826232109</v>
      </c>
      <c r="W1618" s="46">
        <v>0.68982712241677269</v>
      </c>
    </row>
    <row r="1619" spans="1:23" ht="19">
      <c r="A1619" s="91">
        <v>617</v>
      </c>
      <c r="B1619" s="124">
        <v>0.91175492557567428</v>
      </c>
      <c r="C1619" s="124">
        <v>0.38159503314062682</v>
      </c>
      <c r="D1619" s="124">
        <v>0.46205871904095308</v>
      </c>
      <c r="E1619" s="124">
        <v>0.60954716551469201</v>
      </c>
      <c r="F1619" s="124">
        <v>0.9563245944877985</v>
      </c>
      <c r="G1619" s="124">
        <v>0.9781123937952092</v>
      </c>
      <c r="H1619" s="124">
        <v>0.87548664147982924</v>
      </c>
      <c r="I1619" s="124">
        <v>0.77110658690463518</v>
      </c>
      <c r="J1619" s="124">
        <v>5.8390778561852485E-2</v>
      </c>
      <c r="K1619" s="54">
        <v>0.50529945370741736</v>
      </c>
      <c r="M1619" s="47">
        <v>617</v>
      </c>
      <c r="N1619" s="124" cm="1">
        <f t="array" ref="N1619:W1619">(TRANSPOSE(MMULT(幕後結果!$AB$37:$AK$46, TRANSPOSE(N618:W618))))</f>
        <v>1.7639561372806214</v>
      </c>
      <c r="O1619" s="124">
        <v>-1.1903219812828798</v>
      </c>
      <c r="P1619" s="124">
        <v>-0.3805896738430361</v>
      </c>
      <c r="Q1619" s="124">
        <v>1.548389437106557</v>
      </c>
      <c r="R1619" s="124">
        <v>-1.0560293319280616</v>
      </c>
      <c r="S1619" s="124">
        <v>0.22150014255232509</v>
      </c>
      <c r="T1619" s="124">
        <v>0.28338497091163256</v>
      </c>
      <c r="U1619" s="124">
        <v>-0.12279622091505671</v>
      </c>
      <c r="V1619" s="124">
        <v>-1.6878862166088526E-2</v>
      </c>
      <c r="W1619" s="46">
        <v>-0.35756433659741277</v>
      </c>
    </row>
    <row r="1620" spans="1:23" ht="19">
      <c r="A1620" s="91">
        <v>618</v>
      </c>
      <c r="B1620" s="124">
        <v>0.8427495171660655</v>
      </c>
      <c r="C1620" s="124">
        <v>0.75559285912754648</v>
      </c>
      <c r="D1620" s="124">
        <v>0.93769323598769838</v>
      </c>
      <c r="E1620" s="124">
        <v>0.40600101682046774</v>
      </c>
      <c r="F1620" s="124">
        <v>0.95543784321152958</v>
      </c>
      <c r="G1620" s="124">
        <v>0.98461352113794165</v>
      </c>
      <c r="H1620" s="124">
        <v>0.41456673628146246</v>
      </c>
      <c r="I1620" s="124">
        <v>0.56787246047337514</v>
      </c>
      <c r="J1620" s="124">
        <v>5.8082797264886077E-2</v>
      </c>
      <c r="K1620" s="54">
        <v>0.21417589759166877</v>
      </c>
      <c r="M1620" s="47">
        <v>618</v>
      </c>
      <c r="N1620" s="124" cm="1">
        <f t="array" ref="N1620:W1620">(TRANSPOSE(MMULT(幕後結果!$AB$37:$AK$46, TRANSPOSE(N619:W619))))</f>
        <v>1.5928607973954145</v>
      </c>
      <c r="O1620" s="124">
        <v>-1.9132762586117886</v>
      </c>
      <c r="P1620" s="124">
        <v>0.8642379652022556</v>
      </c>
      <c r="Q1620" s="124">
        <v>-1.0911120321897099</v>
      </c>
      <c r="R1620" s="124">
        <v>0.24859054448192994</v>
      </c>
      <c r="S1620" s="124">
        <v>0.23912452072256263</v>
      </c>
      <c r="T1620" s="124">
        <v>0.33357149676030484</v>
      </c>
      <c r="U1620" s="124">
        <v>0.27229898856921197</v>
      </c>
      <c r="V1620" s="124">
        <v>1.6460902678014653</v>
      </c>
      <c r="W1620" s="46">
        <v>-0.79420370139972474</v>
      </c>
    </row>
    <row r="1621" spans="1:23" ht="19">
      <c r="A1621" s="91">
        <v>619</v>
      </c>
      <c r="B1621" s="124">
        <v>0.266774095587202</v>
      </c>
      <c r="C1621" s="124">
        <v>0.54033481989574517</v>
      </c>
      <c r="D1621" s="124">
        <v>0.46104325357217468</v>
      </c>
      <c r="E1621" s="124">
        <v>0.89263688953728915</v>
      </c>
      <c r="F1621" s="124">
        <v>0.92388243373904588</v>
      </c>
      <c r="G1621" s="124">
        <v>0.27610044408151491</v>
      </c>
      <c r="H1621" s="124">
        <v>2.9969892553345812E-2</v>
      </c>
      <c r="I1621" s="124">
        <v>0.79936472580895246</v>
      </c>
      <c r="J1621" s="124">
        <v>0.59406924778224068</v>
      </c>
      <c r="K1621" s="54">
        <v>0.54555807538975487</v>
      </c>
      <c r="M1621" s="47">
        <v>619</v>
      </c>
      <c r="N1621" s="124" cm="1">
        <f t="array" ref="N1621:W1621">(TRANSPOSE(MMULT(幕後結果!$AB$37:$AK$46, TRANSPOSE(N620:W620))))</f>
        <v>-0.91946630641450988</v>
      </c>
      <c r="O1621" s="124">
        <v>0.60352178979697801</v>
      </c>
      <c r="P1621" s="124">
        <v>2.352656289511688</v>
      </c>
      <c r="Q1621" s="124">
        <v>0.48128654639913626</v>
      </c>
      <c r="R1621" s="124">
        <v>-0.49339909412399158</v>
      </c>
      <c r="S1621" s="124">
        <v>1.0992656127404863</v>
      </c>
      <c r="T1621" s="124">
        <v>-2.2116184855678216</v>
      </c>
      <c r="U1621" s="124">
        <v>-1.0745237345441976</v>
      </c>
      <c r="V1621" s="124">
        <v>-1.2488507563210212</v>
      </c>
      <c r="W1621" s="46">
        <v>0.58902211951919137</v>
      </c>
    </row>
    <row r="1622" spans="1:23" ht="19">
      <c r="A1622" s="91">
        <v>620</v>
      </c>
      <c r="B1622" s="124">
        <v>0.52004475957696106</v>
      </c>
      <c r="C1622" s="124">
        <v>0.67467943064541225</v>
      </c>
      <c r="D1622" s="124">
        <v>0.48097104907023081</v>
      </c>
      <c r="E1622" s="124">
        <v>2.9400228474881329E-2</v>
      </c>
      <c r="F1622" s="124">
        <v>0.61624318361715269</v>
      </c>
      <c r="G1622" s="124">
        <v>0.12748366305182279</v>
      </c>
      <c r="H1622" s="124">
        <v>0.54583306447098323</v>
      </c>
      <c r="I1622" s="124">
        <v>0.25736482241209213</v>
      </c>
      <c r="J1622" s="124">
        <v>0.8977813457011985</v>
      </c>
      <c r="K1622" s="54">
        <v>0.72583605760987102</v>
      </c>
      <c r="M1622" s="47">
        <v>620</v>
      </c>
      <c r="N1622" s="124" cm="1">
        <f t="array" ref="N1622:W1622">(TRANSPOSE(MMULT(幕後結果!$AB$37:$AK$46, TRANSPOSE(N621:W621))))</f>
        <v>-0.85532785005829792</v>
      </c>
      <c r="O1622" s="124">
        <v>-2.5707220898291618</v>
      </c>
      <c r="P1622" s="124">
        <v>-2.8912012705498631</v>
      </c>
      <c r="Q1622" s="124">
        <v>-1.8852469547890347</v>
      </c>
      <c r="R1622" s="124">
        <v>-1.0585489830075607</v>
      </c>
      <c r="S1622" s="124">
        <v>-1.6057358832324913</v>
      </c>
      <c r="T1622" s="124">
        <v>6.4040767981026647E-2</v>
      </c>
      <c r="U1622" s="124">
        <v>-3.0101409389919258</v>
      </c>
      <c r="V1622" s="124">
        <v>0.96397496475962141</v>
      </c>
      <c r="W1622" s="46">
        <v>-0.3631231874326124</v>
      </c>
    </row>
    <row r="1623" spans="1:23" ht="19">
      <c r="A1623" s="91">
        <v>621</v>
      </c>
      <c r="B1623" s="124">
        <v>0.27685632007103034</v>
      </c>
      <c r="C1623" s="124">
        <v>0.54405766306238501</v>
      </c>
      <c r="D1623" s="124">
        <v>0.54216445980845784</v>
      </c>
      <c r="E1623" s="124">
        <v>0.99166136066004218</v>
      </c>
      <c r="F1623" s="124">
        <v>0.54408531650505143</v>
      </c>
      <c r="G1623" s="124">
        <v>0.14729257874382506</v>
      </c>
      <c r="H1623" s="124">
        <v>0.63451209640433182</v>
      </c>
      <c r="I1623" s="124">
        <v>0.86300275118144953</v>
      </c>
      <c r="J1623" s="124">
        <v>7.0142902040978727E-2</v>
      </c>
      <c r="K1623" s="54">
        <v>0.72594855148186221</v>
      </c>
      <c r="M1623" s="47">
        <v>621</v>
      </c>
      <c r="N1623" s="124" cm="1">
        <f t="array" ref="N1623:W1623">(TRANSPOSE(MMULT(幕後結果!$AB$37:$AK$46, TRANSPOSE(N622:W622))))</f>
        <v>0.54360905336100163</v>
      </c>
      <c r="O1623" s="124">
        <v>1.3205025332894688E-2</v>
      </c>
      <c r="P1623" s="124">
        <v>0.59726265574734805</v>
      </c>
      <c r="Q1623" s="124">
        <v>0.24609938636294276</v>
      </c>
      <c r="R1623" s="124">
        <v>1.4700896759628308</v>
      </c>
      <c r="S1623" s="124">
        <v>-7.234045211319827E-2</v>
      </c>
      <c r="T1623" s="124">
        <v>-1.6073059597011968E-2</v>
      </c>
      <c r="U1623" s="124">
        <v>1.0569292736427631</v>
      </c>
      <c r="V1623" s="124">
        <v>1.2506231950407398E-3</v>
      </c>
      <c r="W1623" s="46">
        <v>1.3217901624215487</v>
      </c>
    </row>
    <row r="1624" spans="1:23" ht="19">
      <c r="A1624" s="91">
        <v>622</v>
      </c>
      <c r="B1624" s="124">
        <v>0.83297480276873936</v>
      </c>
      <c r="C1624" s="124">
        <v>0.56498976466030348</v>
      </c>
      <c r="D1624" s="124">
        <v>0.78982953946458467</v>
      </c>
      <c r="E1624" s="124">
        <v>0.81556225094517654</v>
      </c>
      <c r="F1624" s="124">
        <v>0.75084913721185531</v>
      </c>
      <c r="G1624" s="124">
        <v>0.98052641272578289</v>
      </c>
      <c r="H1624" s="124">
        <v>0.88978530030162872</v>
      </c>
      <c r="I1624" s="124">
        <v>0.56325959478889143</v>
      </c>
      <c r="J1624" s="124">
        <v>0.5222712238977183</v>
      </c>
      <c r="K1624" s="54">
        <v>0.47135601925525639</v>
      </c>
      <c r="M1624" s="47">
        <v>622</v>
      </c>
      <c r="N1624" s="124" cm="1">
        <f t="array" ref="N1624:W1624">(TRANSPOSE(MMULT(幕後結果!$AB$37:$AK$46, TRANSPOSE(N623:W623))))</f>
        <v>0.31232404296711958</v>
      </c>
      <c r="O1624" s="124">
        <v>1.4532435156930466</v>
      </c>
      <c r="P1624" s="124">
        <v>1.0149128804077328</v>
      </c>
      <c r="Q1624" s="124">
        <v>1.4261182503247438</v>
      </c>
      <c r="R1624" s="124">
        <v>0.6559860364276261</v>
      </c>
      <c r="S1624" s="124">
        <v>-0.56597877386300555</v>
      </c>
      <c r="T1624" s="124">
        <v>0.2295707643090043</v>
      </c>
      <c r="U1624" s="124">
        <v>2.555234327949536</v>
      </c>
      <c r="V1624" s="124">
        <v>0.94548380350178662</v>
      </c>
      <c r="W1624" s="46">
        <v>0.78169537863400662</v>
      </c>
    </row>
    <row r="1625" spans="1:23" ht="19">
      <c r="A1625" s="91">
        <v>623</v>
      </c>
      <c r="B1625" s="124">
        <v>3.268052411968414E-2</v>
      </c>
      <c r="C1625" s="124">
        <v>0.15695948041200514</v>
      </c>
      <c r="D1625" s="124">
        <v>8.9552001068396336E-2</v>
      </c>
      <c r="E1625" s="124">
        <v>0.98938278437472094</v>
      </c>
      <c r="F1625" s="124">
        <v>0.93591792259605411</v>
      </c>
      <c r="G1625" s="124">
        <v>0.75845828541325289</v>
      </c>
      <c r="H1625" s="124">
        <v>0.40160539873951362</v>
      </c>
      <c r="I1625" s="124">
        <v>2.5628690090069739E-2</v>
      </c>
      <c r="J1625" s="124">
        <v>0.53654022602910589</v>
      </c>
      <c r="K1625" s="54">
        <v>0.25739756551886428</v>
      </c>
      <c r="M1625" s="47">
        <v>623</v>
      </c>
      <c r="N1625" s="124" cm="1">
        <f t="array" ref="N1625:W1625">(TRANSPOSE(MMULT(幕後結果!$AB$37:$AK$46, TRANSPOSE(N624:W624))))</f>
        <v>-0.59975752003903071</v>
      </c>
      <c r="O1625" s="124">
        <v>0.86440593621038697</v>
      </c>
      <c r="P1625" s="124">
        <v>2.2247087949391333</v>
      </c>
      <c r="Q1625" s="124">
        <v>0.6493212186052032</v>
      </c>
      <c r="R1625" s="124">
        <v>1.353642278384195</v>
      </c>
      <c r="S1625" s="124">
        <v>-1.2908669385982248</v>
      </c>
      <c r="T1625" s="124">
        <v>-0.1419109281860364</v>
      </c>
      <c r="U1625" s="124">
        <v>0.61067276041345764</v>
      </c>
      <c r="V1625" s="124">
        <v>-0.81260887597364295</v>
      </c>
      <c r="W1625" s="46">
        <v>0.88307005078180278</v>
      </c>
    </row>
    <row r="1626" spans="1:23" ht="19">
      <c r="A1626" s="91">
        <v>624</v>
      </c>
      <c r="B1626" s="124">
        <v>0.63529409567194306</v>
      </c>
      <c r="C1626" s="124">
        <v>0.1899337426345058</v>
      </c>
      <c r="D1626" s="124">
        <v>0.30300684931853406</v>
      </c>
      <c r="E1626" s="124">
        <v>0.61314622716911771</v>
      </c>
      <c r="F1626" s="124">
        <v>0.53636755872902864</v>
      </c>
      <c r="G1626" s="124">
        <v>0.33253316079073314</v>
      </c>
      <c r="H1626" s="124">
        <v>0.61663175533050762</v>
      </c>
      <c r="I1626" s="124">
        <v>0.14842227037486877</v>
      </c>
      <c r="J1626" s="124">
        <v>0.30280363379850206</v>
      </c>
      <c r="K1626" s="54">
        <v>0.80203623227281207</v>
      </c>
      <c r="M1626" s="47">
        <v>624</v>
      </c>
      <c r="N1626" s="124" cm="1">
        <f t="array" ref="N1626:W1626">(TRANSPOSE(MMULT(幕後結果!$AB$37:$AK$46, TRANSPOSE(N625:W625))))</f>
        <v>-1.0614771632943265</v>
      </c>
      <c r="O1626" s="124">
        <v>-0.47621353956244566</v>
      </c>
      <c r="P1626" s="124">
        <v>0.88407655372488592</v>
      </c>
      <c r="Q1626" s="124">
        <v>-7.6372772184498339E-2</v>
      </c>
      <c r="R1626" s="124">
        <v>-0.64708914613248336</v>
      </c>
      <c r="S1626" s="124">
        <v>-4.8900520394149438E-2</v>
      </c>
      <c r="T1626" s="124">
        <v>0.25984423570957449</v>
      </c>
      <c r="U1626" s="124">
        <v>-0.44818032156034227</v>
      </c>
      <c r="V1626" s="124">
        <v>-0.27649235992622179</v>
      </c>
      <c r="W1626" s="46">
        <v>-0.10966804368672733</v>
      </c>
    </row>
    <row r="1627" spans="1:23" ht="19">
      <c r="A1627" s="91">
        <v>625</v>
      </c>
      <c r="B1627" s="124">
        <v>0.41886198458462287</v>
      </c>
      <c r="C1627" s="124">
        <v>0.1853155122262844</v>
      </c>
      <c r="D1627" s="124">
        <v>0.22108678377079682</v>
      </c>
      <c r="E1627" s="124">
        <v>0.22106612810340343</v>
      </c>
      <c r="F1627" s="124">
        <v>0.79171659799395266</v>
      </c>
      <c r="G1627" s="124">
        <v>0.79722822524793768</v>
      </c>
      <c r="H1627" s="124">
        <v>0.2272329617197042</v>
      </c>
      <c r="I1627" s="124">
        <v>0.4404338585243226</v>
      </c>
      <c r="J1627" s="124">
        <v>0.11579024822642303</v>
      </c>
      <c r="K1627" s="54">
        <v>0.1204343489613926</v>
      </c>
      <c r="M1627" s="47">
        <v>625</v>
      </c>
      <c r="N1627" s="124" cm="1">
        <f t="array" ref="N1627:W1627">(TRANSPOSE(MMULT(幕後結果!$AB$37:$AK$46, TRANSPOSE(N626:W626))))</f>
        <v>-0.91923853608697059</v>
      </c>
      <c r="O1627" s="124">
        <v>1.3475682613330271</v>
      </c>
      <c r="P1627" s="124">
        <v>-0.8351682064528021</v>
      </c>
      <c r="Q1627" s="124">
        <v>1.1197079204433511</v>
      </c>
      <c r="R1627" s="124">
        <v>0.51056147200186475</v>
      </c>
      <c r="S1627" s="124">
        <v>0.72237050235535372</v>
      </c>
      <c r="T1627" s="124">
        <v>2.0456492907259278</v>
      </c>
      <c r="U1627" s="124">
        <v>1.1554042824864357</v>
      </c>
      <c r="V1627" s="124">
        <v>0.41441431565837517</v>
      </c>
      <c r="W1627" s="46">
        <v>-0.42858102401135584</v>
      </c>
    </row>
    <row r="1628" spans="1:23" ht="19">
      <c r="A1628" s="91">
        <v>626</v>
      </c>
      <c r="B1628" s="124">
        <v>0.83281078054651769</v>
      </c>
      <c r="C1628" s="124">
        <v>0.10184062756787227</v>
      </c>
      <c r="D1628" s="124">
        <v>0.21634945264616623</v>
      </c>
      <c r="E1628" s="124">
        <v>0.15465290865239556</v>
      </c>
      <c r="F1628" s="124">
        <v>0.28865366936380066</v>
      </c>
      <c r="G1628" s="124">
        <v>0.42864127138363695</v>
      </c>
      <c r="H1628" s="124">
        <v>0.44388944110591755</v>
      </c>
      <c r="I1628" s="124">
        <v>5.2257559500416439E-2</v>
      </c>
      <c r="J1628" s="124">
        <v>0.55021420546680599</v>
      </c>
      <c r="K1628" s="54">
        <v>0.43129776622328242</v>
      </c>
      <c r="M1628" s="47">
        <v>626</v>
      </c>
      <c r="N1628" s="124" cm="1">
        <f t="array" ref="N1628:W1628">(TRANSPOSE(MMULT(幕後結果!$AB$37:$AK$46, TRANSPOSE(N627:W627))))</f>
        <v>1.7986735215786476</v>
      </c>
      <c r="O1628" s="124">
        <v>1.1093071180769072</v>
      </c>
      <c r="P1628" s="124">
        <v>1.4365670828320765</v>
      </c>
      <c r="Q1628" s="124">
        <v>1.1519502719836514</v>
      </c>
      <c r="R1628" s="124">
        <v>-0.34992167787002942</v>
      </c>
      <c r="S1628" s="124">
        <v>-1.2502249952418847</v>
      </c>
      <c r="T1628" s="124">
        <v>-4.1533635239282995E-2</v>
      </c>
      <c r="U1628" s="124">
        <v>0.43926356849311249</v>
      </c>
      <c r="V1628" s="124">
        <v>-0.76176320047321278</v>
      </c>
      <c r="W1628" s="46">
        <v>0.77220379606092027</v>
      </c>
    </row>
    <row r="1629" spans="1:23" ht="19">
      <c r="A1629" s="91">
        <v>627</v>
      </c>
      <c r="B1629" s="124">
        <v>3.1217265055685228E-3</v>
      </c>
      <c r="C1629" s="124">
        <v>6.2859578392907345E-2</v>
      </c>
      <c r="D1629" s="124">
        <v>0.15675490784397783</v>
      </c>
      <c r="E1629" s="124">
        <v>0.62480287011452451</v>
      </c>
      <c r="F1629" s="124">
        <v>0.90647305725837724</v>
      </c>
      <c r="G1629" s="124">
        <v>0.24934451660673163</v>
      </c>
      <c r="H1629" s="124">
        <v>0.29000368699002332</v>
      </c>
      <c r="I1629" s="124">
        <v>0.29330124356872367</v>
      </c>
      <c r="J1629" s="124">
        <v>0.76980072529668897</v>
      </c>
      <c r="K1629" s="54">
        <v>0.40833519856367628</v>
      </c>
      <c r="M1629" s="47">
        <v>627</v>
      </c>
      <c r="N1629" s="124" cm="1">
        <f t="array" ref="N1629:W1629">(TRANSPOSE(MMULT(幕後結果!$AB$37:$AK$46, TRANSPOSE(N628:W628))))</f>
        <v>-0.81485468174745634</v>
      </c>
      <c r="O1629" s="124">
        <v>-1.8501116605960128</v>
      </c>
      <c r="P1629" s="124">
        <v>-2.1539771140061728</v>
      </c>
      <c r="Q1629" s="124">
        <v>-1.081082277044392</v>
      </c>
      <c r="R1629" s="124">
        <v>-0.54209160601874506</v>
      </c>
      <c r="S1629" s="124">
        <v>2.7636302436097326E-2</v>
      </c>
      <c r="T1629" s="124">
        <v>-0.48863679436034868</v>
      </c>
      <c r="U1629" s="124">
        <v>-2.6507842804460218</v>
      </c>
      <c r="V1629" s="124">
        <v>-0.31596239234786289</v>
      </c>
      <c r="W1629" s="46">
        <v>-2.2961156990089329</v>
      </c>
    </row>
    <row r="1630" spans="1:23" ht="19">
      <c r="A1630" s="91">
        <v>628</v>
      </c>
      <c r="B1630" s="124">
        <v>0.9714113671732636</v>
      </c>
      <c r="C1630" s="124">
        <v>0.96089504964078354</v>
      </c>
      <c r="D1630" s="124">
        <v>0.40661100640520753</v>
      </c>
      <c r="E1630" s="124">
        <v>0.35855682793489718</v>
      </c>
      <c r="F1630" s="124">
        <v>0.25669004582681243</v>
      </c>
      <c r="G1630" s="124">
        <v>0.61546395440751556</v>
      </c>
      <c r="H1630" s="124">
        <v>0.94074975270066341</v>
      </c>
      <c r="I1630" s="124">
        <v>0.45581542143236331</v>
      </c>
      <c r="J1630" s="124">
        <v>0.16625773814934508</v>
      </c>
      <c r="K1630" s="54">
        <v>0.17874358299797843</v>
      </c>
      <c r="M1630" s="47">
        <v>628</v>
      </c>
      <c r="N1630" s="124" cm="1">
        <f t="array" ref="N1630:W1630">(TRANSPOSE(MMULT(幕後結果!$AB$37:$AK$46, TRANSPOSE(N629:W629))))</f>
        <v>1.8063602281377753</v>
      </c>
      <c r="O1630" s="124">
        <v>-1.5543428972194073</v>
      </c>
      <c r="P1630" s="124">
        <v>-0.91150880806639312</v>
      </c>
      <c r="Q1630" s="124">
        <v>-1.8625168564062824</v>
      </c>
      <c r="R1630" s="124">
        <v>-0.8016084280377227</v>
      </c>
      <c r="S1630" s="124">
        <v>-0.66690955251026329</v>
      </c>
      <c r="T1630" s="124">
        <v>0.41530817186361452</v>
      </c>
      <c r="U1630" s="124">
        <v>0.17540908001909206</v>
      </c>
      <c r="V1630" s="124">
        <v>0.81241468249641646</v>
      </c>
      <c r="W1630" s="46">
        <v>0.15659411354817918</v>
      </c>
    </row>
    <row r="1631" spans="1:23" ht="19">
      <c r="A1631" s="91">
        <v>629</v>
      </c>
      <c r="B1631" s="124">
        <v>0.40631958063244888</v>
      </c>
      <c r="C1631" s="124">
        <v>0.878311153493885</v>
      </c>
      <c r="D1631" s="124">
        <v>0.92399299353553199</v>
      </c>
      <c r="E1631" s="124">
        <v>0.28720140615171097</v>
      </c>
      <c r="F1631" s="124">
        <v>0.7051804298200437</v>
      </c>
      <c r="G1631" s="124">
        <v>0.29975634500393356</v>
      </c>
      <c r="H1631" s="124">
        <v>0.84734074261491821</v>
      </c>
      <c r="I1631" s="124">
        <v>0.19869219561599105</v>
      </c>
      <c r="J1631" s="124">
        <v>0.43612754765446216</v>
      </c>
      <c r="K1631" s="54">
        <v>0.36375378891874277</v>
      </c>
      <c r="M1631" s="47">
        <v>629</v>
      </c>
      <c r="N1631" s="124" cm="1">
        <f t="array" ref="N1631:W1631">(TRANSPOSE(MMULT(幕後結果!$AB$37:$AK$46, TRANSPOSE(N630:W630))))</f>
        <v>-1.6705772186128935</v>
      </c>
      <c r="O1631" s="124">
        <v>0.46993339536552353</v>
      </c>
      <c r="P1631" s="124">
        <v>-1.2449878964401229</v>
      </c>
      <c r="Q1631" s="124">
        <v>-1.0199988548308185</v>
      </c>
      <c r="R1631" s="124">
        <v>0.21616793307952231</v>
      </c>
      <c r="S1631" s="124">
        <v>-0.95350949630753179</v>
      </c>
      <c r="T1631" s="124">
        <v>1.7523773421737048</v>
      </c>
      <c r="U1631" s="124">
        <v>0.67546569100801956</v>
      </c>
      <c r="V1631" s="124">
        <v>-0.62359465062009101</v>
      </c>
      <c r="W1631" s="46">
        <v>-1.7664939917213927</v>
      </c>
    </row>
    <row r="1632" spans="1:23" ht="19">
      <c r="A1632" s="91">
        <v>630</v>
      </c>
      <c r="B1632" s="124">
        <v>0.76822306242851379</v>
      </c>
      <c r="C1632" s="124">
        <v>0.81746364709382746</v>
      </c>
      <c r="D1632" s="124">
        <v>4.530735228409366E-2</v>
      </c>
      <c r="E1632" s="124">
        <v>0.13162683832083499</v>
      </c>
      <c r="F1632" s="124">
        <v>0.93301961081601492</v>
      </c>
      <c r="G1632" s="124">
        <v>0.3384415305157864</v>
      </c>
      <c r="H1632" s="124">
        <v>0.50050309113894187</v>
      </c>
      <c r="I1632" s="124">
        <v>0.21011526106407685</v>
      </c>
      <c r="J1632" s="124">
        <v>4.7375448301149703E-2</v>
      </c>
      <c r="K1632" s="54">
        <v>0.90292417537054392</v>
      </c>
      <c r="M1632" s="47">
        <v>630</v>
      </c>
      <c r="N1632" s="124" cm="1">
        <f t="array" ref="N1632:W1632">(TRANSPOSE(MMULT(幕後結果!$AB$37:$AK$46, TRANSPOSE(N631:W631))))</f>
        <v>0.2556203734540225</v>
      </c>
      <c r="O1632" s="124">
        <v>-0.3565460739805415</v>
      </c>
      <c r="P1632" s="124">
        <v>0.49126198909840424</v>
      </c>
      <c r="Q1632" s="124">
        <v>0.62262452468656537</v>
      </c>
      <c r="R1632" s="124">
        <v>4.1653697207658602E-2</v>
      </c>
      <c r="S1632" s="124">
        <v>-1.0235420281025382</v>
      </c>
      <c r="T1632" s="124">
        <v>0.4341761588866494</v>
      </c>
      <c r="U1632" s="124">
        <v>-0.59814047533888348</v>
      </c>
      <c r="V1632" s="124">
        <v>0.99563896361183313</v>
      </c>
      <c r="W1632" s="46">
        <v>-0.93528031282948842</v>
      </c>
    </row>
    <row r="1633" spans="1:23" ht="19">
      <c r="A1633" s="91">
        <v>631</v>
      </c>
      <c r="B1633" s="124">
        <v>0.83060113225505439</v>
      </c>
      <c r="C1633" s="124">
        <v>0.90584880760308661</v>
      </c>
      <c r="D1633" s="124">
        <v>0.10237622857425244</v>
      </c>
      <c r="E1633" s="124">
        <v>0.45076776487737735</v>
      </c>
      <c r="F1633" s="124">
        <v>0.77870816582163527</v>
      </c>
      <c r="G1633" s="124">
        <v>4.7902586408119285E-2</v>
      </c>
      <c r="H1633" s="124">
        <v>0.17574984186397713</v>
      </c>
      <c r="I1633" s="124">
        <v>0.21386601099376823</v>
      </c>
      <c r="J1633" s="124">
        <v>0.37552493935138087</v>
      </c>
      <c r="K1633" s="54">
        <v>0.21056363038628234</v>
      </c>
      <c r="M1633" s="47">
        <v>631</v>
      </c>
      <c r="N1633" s="124" cm="1">
        <f t="array" ref="N1633:W1633">(TRANSPOSE(MMULT(幕後結果!$AB$37:$AK$46, TRANSPOSE(N632:W632))))</f>
        <v>-1.0953707236141643</v>
      </c>
      <c r="O1633" s="124">
        <v>0.85182480321941634</v>
      </c>
      <c r="P1633" s="124">
        <v>1.8831146546553568</v>
      </c>
      <c r="Q1633" s="124">
        <v>1.774799658114866</v>
      </c>
      <c r="R1633" s="124">
        <v>-0.50315897727172887</v>
      </c>
      <c r="S1633" s="124">
        <v>-0.29762154301381682</v>
      </c>
      <c r="T1633" s="124">
        <v>1.4923854352103303</v>
      </c>
      <c r="U1633" s="124">
        <v>0.43977186871177709</v>
      </c>
      <c r="V1633" s="124">
        <v>0.652506922395657</v>
      </c>
      <c r="W1633" s="46">
        <v>-0.60938660755552498</v>
      </c>
    </row>
    <row r="1634" spans="1:23" ht="19">
      <c r="A1634" s="91">
        <v>632</v>
      </c>
      <c r="B1634" s="124">
        <v>0.54139973383006534</v>
      </c>
      <c r="C1634" s="124">
        <v>0.46669951583005775</v>
      </c>
      <c r="D1634" s="124">
        <v>8.9977642329408969E-2</v>
      </c>
      <c r="E1634" s="124">
        <v>0.34392238479616655</v>
      </c>
      <c r="F1634" s="124">
        <v>0.25844626392505976</v>
      </c>
      <c r="G1634" s="124">
        <v>0.17851771524079285</v>
      </c>
      <c r="H1634" s="124">
        <v>0.6368282321033405</v>
      </c>
      <c r="I1634" s="124">
        <v>0.61385996883349292</v>
      </c>
      <c r="J1634" s="124">
        <v>0.38917750057694822</v>
      </c>
      <c r="K1634" s="54">
        <v>3.7087474627166994E-2</v>
      </c>
      <c r="M1634" s="47">
        <v>632</v>
      </c>
      <c r="N1634" s="124" cm="1">
        <f t="array" ref="N1634:W1634">(TRANSPOSE(MMULT(幕後結果!$AB$37:$AK$46, TRANSPOSE(N633:W633))))</f>
        <v>-0.1479008751758909</v>
      </c>
      <c r="O1634" s="124">
        <v>-0.24839010671586084</v>
      </c>
      <c r="P1634" s="124">
        <v>-1.2570650194160475</v>
      </c>
      <c r="Q1634" s="124">
        <v>0.91625551918490133</v>
      </c>
      <c r="R1634" s="124">
        <v>0.93845851838976557</v>
      </c>
      <c r="S1634" s="124">
        <v>0.41749314177704622</v>
      </c>
      <c r="T1634" s="124">
        <v>-0.16331915468720609</v>
      </c>
      <c r="U1634" s="124">
        <v>0.15886203214999212</v>
      </c>
      <c r="V1634" s="124">
        <v>-0.26696804595842988</v>
      </c>
      <c r="W1634" s="46">
        <v>-0.23112487551281502</v>
      </c>
    </row>
    <row r="1635" spans="1:23" ht="19">
      <c r="A1635" s="91">
        <v>633</v>
      </c>
      <c r="B1635" s="124">
        <v>0.90004154190205932</v>
      </c>
      <c r="C1635" s="124">
        <v>0.23045789511468984</v>
      </c>
      <c r="D1635" s="124">
        <v>0.37885969409740006</v>
      </c>
      <c r="E1635" s="124">
        <v>0.65919428273181246</v>
      </c>
      <c r="F1635" s="124">
        <v>0.83362753327008754</v>
      </c>
      <c r="G1635" s="124">
        <v>0.73569118653619303</v>
      </c>
      <c r="H1635" s="124">
        <v>0.46850618001417366</v>
      </c>
      <c r="I1635" s="124">
        <v>0.24581389608228355</v>
      </c>
      <c r="J1635" s="124">
        <v>0.50690173561925445</v>
      </c>
      <c r="K1635" s="54">
        <v>4.4321701356334842E-2</v>
      </c>
      <c r="M1635" s="47">
        <v>633</v>
      </c>
      <c r="N1635" s="124" cm="1">
        <f t="array" ref="N1635:W1635">(TRANSPOSE(MMULT(幕後結果!$AB$37:$AK$46, TRANSPOSE(N634:W634))))</f>
        <v>0.14787818646069478</v>
      </c>
      <c r="O1635" s="124">
        <v>-0.18583800245618934</v>
      </c>
      <c r="P1635" s="124">
        <v>-1.1004979288432064</v>
      </c>
      <c r="Q1635" s="124">
        <v>-1.5193656143120866</v>
      </c>
      <c r="R1635" s="124">
        <v>-0.507898802124648</v>
      </c>
      <c r="S1635" s="124">
        <v>0.29360637756788222</v>
      </c>
      <c r="T1635" s="124">
        <v>0.50065527392741815</v>
      </c>
      <c r="U1635" s="124">
        <v>1.0759663847773475</v>
      </c>
      <c r="V1635" s="124">
        <v>-0.82489226180238828</v>
      </c>
      <c r="W1635" s="46">
        <v>0.27092501503336558</v>
      </c>
    </row>
    <row r="1636" spans="1:23" ht="19">
      <c r="A1636" s="91">
        <v>634</v>
      </c>
      <c r="B1636" s="124">
        <v>0.10917423715330599</v>
      </c>
      <c r="C1636" s="124">
        <v>0.52838729166691745</v>
      </c>
      <c r="D1636" s="124">
        <v>0.47390972042583357</v>
      </c>
      <c r="E1636" s="124">
        <v>0.21800886217687743</v>
      </c>
      <c r="F1636" s="124">
        <v>0.23074008833052417</v>
      </c>
      <c r="G1636" s="124">
        <v>4.8542819963899753E-2</v>
      </c>
      <c r="H1636" s="124">
        <v>0.32340792371842553</v>
      </c>
      <c r="I1636" s="124">
        <v>0.76857961210584702</v>
      </c>
      <c r="J1636" s="124">
        <v>0.55816175361579012</v>
      </c>
      <c r="K1636" s="54">
        <v>0.86863274017524139</v>
      </c>
      <c r="M1636" s="47">
        <v>634</v>
      </c>
      <c r="N1636" s="124" cm="1">
        <f t="array" ref="N1636:W1636">(TRANSPOSE(MMULT(幕後結果!$AB$37:$AK$46, TRANSPOSE(N635:W635))))</f>
        <v>0.38757973777558169</v>
      </c>
      <c r="O1636" s="124">
        <v>-0.13490735338508786</v>
      </c>
      <c r="P1636" s="124">
        <v>1.0338782668548949</v>
      </c>
      <c r="Q1636" s="124">
        <v>0.110494578971229</v>
      </c>
      <c r="R1636" s="124">
        <v>1.5186713119550121</v>
      </c>
      <c r="S1636" s="124">
        <v>0.10409390177350725</v>
      </c>
      <c r="T1636" s="124">
        <v>-1.0530294876450499</v>
      </c>
      <c r="U1636" s="124">
        <v>0.10819215208143423</v>
      </c>
      <c r="V1636" s="124">
        <v>-0.19925149643628992</v>
      </c>
      <c r="W1636" s="46">
        <v>0.74221932689611037</v>
      </c>
    </row>
    <row r="1637" spans="1:23" ht="19">
      <c r="A1637" s="91">
        <v>635</v>
      </c>
      <c r="B1637" s="124">
        <v>0.63810866569971414</v>
      </c>
      <c r="C1637" s="124">
        <v>1.1936107991372236E-2</v>
      </c>
      <c r="D1637" s="124">
        <v>0.52160023757728702</v>
      </c>
      <c r="E1637" s="124">
        <v>0.83125528787685643</v>
      </c>
      <c r="F1637" s="124">
        <v>0.50973998240153784</v>
      </c>
      <c r="G1637" s="124">
        <v>0.72281735113437229</v>
      </c>
      <c r="H1637" s="124">
        <v>0.34159739726672744</v>
      </c>
      <c r="I1637" s="124">
        <v>0.54179228461075546</v>
      </c>
      <c r="J1637" s="124">
        <v>0.85910739340649167</v>
      </c>
      <c r="K1637" s="54">
        <v>5.8251707885248027E-2</v>
      </c>
      <c r="M1637" s="47">
        <v>635</v>
      </c>
      <c r="N1637" s="124" cm="1">
        <f t="array" ref="N1637:W1637">(TRANSPOSE(MMULT(幕後結果!$AB$37:$AK$46, TRANSPOSE(N636:W636))))</f>
        <v>1.6095074927726387</v>
      </c>
      <c r="O1637" s="124">
        <v>-0.12956661452027068</v>
      </c>
      <c r="P1637" s="124">
        <v>-1.5359317108407857</v>
      </c>
      <c r="Q1637" s="124">
        <v>-7.4005697873719911E-2</v>
      </c>
      <c r="R1637" s="124">
        <v>-1.3053265519579169</v>
      </c>
      <c r="S1637" s="124">
        <v>1.5856739167321061</v>
      </c>
      <c r="T1637" s="124">
        <v>-0.45127879653466563</v>
      </c>
      <c r="U1637" s="124">
        <v>1.0943548969674692</v>
      </c>
      <c r="V1637" s="124">
        <v>0.15287258555380556</v>
      </c>
      <c r="W1637" s="46">
        <v>0.71351276798227081</v>
      </c>
    </row>
    <row r="1638" spans="1:23" ht="19">
      <c r="A1638" s="91">
        <v>636</v>
      </c>
      <c r="B1638" s="124">
        <v>0.37042569499071387</v>
      </c>
      <c r="C1638" s="124">
        <v>0.65123826033433785</v>
      </c>
      <c r="D1638" s="124">
        <v>0.69641023740269747</v>
      </c>
      <c r="E1638" s="124">
        <v>0.10360362795401512</v>
      </c>
      <c r="F1638" s="124">
        <v>0.73245439935530188</v>
      </c>
      <c r="G1638" s="124">
        <v>0.52525503932770845</v>
      </c>
      <c r="H1638" s="124">
        <v>9.5361308883166629E-2</v>
      </c>
      <c r="I1638" s="124">
        <v>0.55680162322662197</v>
      </c>
      <c r="J1638" s="124">
        <v>0.74013634447471555</v>
      </c>
      <c r="K1638" s="54">
        <v>0.29126990535550279</v>
      </c>
      <c r="M1638" s="47">
        <v>636</v>
      </c>
      <c r="N1638" s="124" cm="1">
        <f t="array" ref="N1638:W1638">(TRANSPOSE(MMULT(幕後結果!$AB$37:$AK$46, TRANSPOSE(N637:W637))))</f>
        <v>-7.0892747599919842E-2</v>
      </c>
      <c r="O1638" s="124">
        <v>0.6657289176545822</v>
      </c>
      <c r="P1638" s="124">
        <v>0.15563283896868452</v>
      </c>
      <c r="Q1638" s="124">
        <v>0.37783561120729536</v>
      </c>
      <c r="R1638" s="124">
        <v>-1.9781919651664703</v>
      </c>
      <c r="S1638" s="124">
        <v>-0.61651801669007145</v>
      </c>
      <c r="T1638" s="124">
        <v>0.22697380197521316</v>
      </c>
      <c r="U1638" s="124">
        <v>0.57434168182484302</v>
      </c>
      <c r="V1638" s="124">
        <v>0.5961795879857289</v>
      </c>
      <c r="W1638" s="46">
        <v>-2.346662761128171E-2</v>
      </c>
    </row>
    <row r="1639" spans="1:23" ht="19">
      <c r="A1639" s="91">
        <v>637</v>
      </c>
      <c r="B1639" s="124">
        <v>0.80568193165313562</v>
      </c>
      <c r="C1639" s="124">
        <v>0.86036990361796351</v>
      </c>
      <c r="D1639" s="124">
        <v>3.5510527678767723E-2</v>
      </c>
      <c r="E1639" s="124">
        <v>0.64996683125308174</v>
      </c>
      <c r="F1639" s="124">
        <v>0.39088960754522284</v>
      </c>
      <c r="G1639" s="124">
        <v>0.480677780154118</v>
      </c>
      <c r="H1639" s="124">
        <v>0.12117514062180557</v>
      </c>
      <c r="I1639" s="124">
        <v>0.85641918252842419</v>
      </c>
      <c r="J1639" s="124">
        <v>5.6864869480798053E-2</v>
      </c>
      <c r="K1639" s="54">
        <v>0.47231720431762358</v>
      </c>
      <c r="M1639" s="47">
        <v>637</v>
      </c>
      <c r="N1639" s="124" cm="1">
        <f t="array" ref="N1639:W1639">(TRANSPOSE(MMULT(幕後結果!$AB$37:$AK$46, TRANSPOSE(N638:W638))))</f>
        <v>0.40140395483190722</v>
      </c>
      <c r="O1639" s="124">
        <v>2.0177357603169577E-2</v>
      </c>
      <c r="P1639" s="124">
        <v>-0.41387234352345581</v>
      </c>
      <c r="Q1639" s="124">
        <v>-1.4350365039058346</v>
      </c>
      <c r="R1639" s="124">
        <v>0.13066761884567202</v>
      </c>
      <c r="S1639" s="124">
        <v>0.44319550239810818</v>
      </c>
      <c r="T1639" s="124">
        <v>0.1516194857060586</v>
      </c>
      <c r="U1639" s="124">
        <v>-6.1759221582648571E-2</v>
      </c>
      <c r="V1639" s="124">
        <v>0.28032687252681371</v>
      </c>
      <c r="W1639" s="46">
        <v>0.31501688941868966</v>
      </c>
    </row>
    <row r="1640" spans="1:23" ht="19">
      <c r="A1640" s="91">
        <v>638</v>
      </c>
      <c r="B1640" s="124">
        <v>0.20345380723547679</v>
      </c>
      <c r="C1640" s="124">
        <v>0.87285994315649984</v>
      </c>
      <c r="D1640" s="124">
        <v>0.82822525759816945</v>
      </c>
      <c r="E1640" s="124">
        <v>0.28275431206502533</v>
      </c>
      <c r="F1640" s="124">
        <v>0.78573763836033095</v>
      </c>
      <c r="G1640" s="124">
        <v>0.95462361763846837</v>
      </c>
      <c r="H1640" s="124">
        <v>0.73632465384236867</v>
      </c>
      <c r="I1640" s="124">
        <v>0.81276124625231283</v>
      </c>
      <c r="J1640" s="124">
        <v>0.48024962180351882</v>
      </c>
      <c r="K1640" s="54">
        <v>0.82822782278293983</v>
      </c>
      <c r="M1640" s="47">
        <v>638</v>
      </c>
      <c r="N1640" s="124" cm="1">
        <f t="array" ref="N1640:W1640">(TRANSPOSE(MMULT(幕後結果!$AB$37:$AK$46, TRANSPOSE(N639:W639))))</f>
        <v>-1.5129696875505658</v>
      </c>
      <c r="O1640" s="124">
        <v>-0.84371563388817861</v>
      </c>
      <c r="P1640" s="124">
        <v>-0.42829032038123727</v>
      </c>
      <c r="Q1640" s="124">
        <v>-0.71506959709804274</v>
      </c>
      <c r="R1640" s="124">
        <v>-0.45126390318473009</v>
      </c>
      <c r="S1640" s="124">
        <v>0.29341496937681172</v>
      </c>
      <c r="T1640" s="124">
        <v>0.1989781899786186</v>
      </c>
      <c r="U1640" s="124">
        <v>-0.96568256800836816</v>
      </c>
      <c r="V1640" s="124">
        <v>1.3177967194568851</v>
      </c>
      <c r="W1640" s="46">
        <v>-1.0884242929651147</v>
      </c>
    </row>
    <row r="1641" spans="1:23" ht="19">
      <c r="A1641" s="91">
        <v>639</v>
      </c>
      <c r="B1641" s="124">
        <v>0.96863018802363832</v>
      </c>
      <c r="C1641" s="124">
        <v>0.6322102509840668</v>
      </c>
      <c r="D1641" s="124">
        <v>0.86145495586968202</v>
      </c>
      <c r="E1641" s="124">
        <v>0.5366310128385241</v>
      </c>
      <c r="F1641" s="124">
        <v>0.55865165799166028</v>
      </c>
      <c r="G1641" s="124">
        <v>0.96149500138219057</v>
      </c>
      <c r="H1641" s="124">
        <v>0.14332025813471549</v>
      </c>
      <c r="I1641" s="124">
        <v>0.96193119445490494</v>
      </c>
      <c r="J1641" s="124">
        <v>8.1039385894166038E-3</v>
      </c>
      <c r="K1641" s="54">
        <v>0.74596620287190629</v>
      </c>
      <c r="M1641" s="47">
        <v>639</v>
      </c>
      <c r="N1641" s="124" cm="1">
        <f t="array" ref="N1641:W1641">(TRANSPOSE(MMULT(幕後結果!$AB$37:$AK$46, TRANSPOSE(N640:W640))))</f>
        <v>2.5104298161384198</v>
      </c>
      <c r="O1641" s="124">
        <v>-2.0372354418571832</v>
      </c>
      <c r="P1641" s="124">
        <v>-0.12593607984536828</v>
      </c>
      <c r="Q1641" s="124">
        <v>-2.0111343096816285</v>
      </c>
      <c r="R1641" s="124">
        <v>7.492766255992428E-2</v>
      </c>
      <c r="S1641" s="124">
        <v>-1.0558331883141814</v>
      </c>
      <c r="T1641" s="124">
        <v>-1.8806005440905975</v>
      </c>
      <c r="U1641" s="124">
        <v>-1.6060983600434127</v>
      </c>
      <c r="V1641" s="124">
        <v>-1.1566939901748572</v>
      </c>
      <c r="W1641" s="46">
        <v>-1.0310654461263851</v>
      </c>
    </row>
    <row r="1642" spans="1:23" ht="19">
      <c r="A1642" s="91">
        <v>640</v>
      </c>
      <c r="B1642" s="124">
        <v>0.90101756359870189</v>
      </c>
      <c r="C1642" s="124">
        <v>5.1951744055473981E-2</v>
      </c>
      <c r="D1642" s="124">
        <v>0.6251947704053229</v>
      </c>
      <c r="E1642" s="124">
        <v>0.97770274336572194</v>
      </c>
      <c r="F1642" s="124">
        <v>0.72301360017944116</v>
      </c>
      <c r="G1642" s="124">
        <v>0.99413138856677086</v>
      </c>
      <c r="H1642" s="124">
        <v>0.85373892491081893</v>
      </c>
      <c r="I1642" s="124">
        <v>0.24617398344452379</v>
      </c>
      <c r="J1642" s="124">
        <v>2.4594613973591084E-2</v>
      </c>
      <c r="K1642" s="54">
        <v>0.27040112216819856</v>
      </c>
      <c r="M1642" s="47">
        <v>640</v>
      </c>
      <c r="N1642" s="124" cm="1">
        <f t="array" ref="N1642:W1642">(TRANSPOSE(MMULT(幕後結果!$AB$37:$AK$46, TRANSPOSE(N641:W641))))</f>
        <v>4.5649087517278086E-2</v>
      </c>
      <c r="O1642" s="124">
        <v>-0.38310421014416501</v>
      </c>
      <c r="P1642" s="124">
        <v>-0.99213536129282898</v>
      </c>
      <c r="Q1642" s="124">
        <v>-1.677387195299558</v>
      </c>
      <c r="R1642" s="124">
        <v>0.31984225635004071</v>
      </c>
      <c r="S1642" s="124">
        <v>1.2430921780907682</v>
      </c>
      <c r="T1642" s="124">
        <v>0.22887886865870366</v>
      </c>
      <c r="U1642" s="124">
        <v>-1.0129184777681468</v>
      </c>
      <c r="V1642" s="124">
        <v>-0.14468733938201339</v>
      </c>
      <c r="W1642" s="46">
        <v>-0.67054150513545152</v>
      </c>
    </row>
    <row r="1643" spans="1:23" ht="19">
      <c r="A1643" s="91">
        <v>641</v>
      </c>
      <c r="B1643" s="124">
        <v>0.6413577777312478</v>
      </c>
      <c r="C1643" s="124">
        <v>0.43425214472285756</v>
      </c>
      <c r="D1643" s="124">
        <v>0.76370849269866858</v>
      </c>
      <c r="E1643" s="124">
        <v>0.69260138057546872</v>
      </c>
      <c r="F1643" s="124">
        <v>0.6900654351010167</v>
      </c>
      <c r="G1643" s="124">
        <v>0.90016100333272653</v>
      </c>
      <c r="H1643" s="124">
        <v>0.96169994599244513</v>
      </c>
      <c r="I1643" s="124">
        <v>4.8091011547513052E-3</v>
      </c>
      <c r="J1643" s="124">
        <v>0.9160986692514117</v>
      </c>
      <c r="K1643" s="54">
        <v>0.28021137677495989</v>
      </c>
      <c r="M1643" s="47">
        <v>641</v>
      </c>
      <c r="N1643" s="124" cm="1">
        <f t="array" ref="N1643:W1643">(TRANSPOSE(MMULT(幕後結果!$AB$37:$AK$46, TRANSPOSE(N642:W642))))</f>
        <v>0.68273408696398075</v>
      </c>
      <c r="O1643" s="124">
        <v>0.76655927411770708</v>
      </c>
      <c r="P1643" s="124">
        <v>2.3719580440645793</v>
      </c>
      <c r="Q1643" s="124">
        <v>1.8081150395532739</v>
      </c>
      <c r="R1643" s="124">
        <v>1.7299834677047548</v>
      </c>
      <c r="S1643" s="124">
        <v>0.50185849660305371</v>
      </c>
      <c r="T1643" s="124">
        <v>1.7052670087852866</v>
      </c>
      <c r="U1643" s="124">
        <v>0.98031401395295248</v>
      </c>
      <c r="V1643" s="124">
        <v>0.43868147083389103</v>
      </c>
      <c r="W1643" s="46">
        <v>0.49341622988402184</v>
      </c>
    </row>
    <row r="1644" spans="1:23" ht="19">
      <c r="A1644" s="91">
        <v>642</v>
      </c>
      <c r="B1644" s="124">
        <v>0.2615678049171275</v>
      </c>
      <c r="C1644" s="124">
        <v>0.15026642692923087</v>
      </c>
      <c r="D1644" s="124">
        <v>0.92253963687297014</v>
      </c>
      <c r="E1644" s="124">
        <v>0.74394910866633612</v>
      </c>
      <c r="F1644" s="124">
        <v>0.3309932041417476</v>
      </c>
      <c r="G1644" s="124">
        <v>0.21712774647754562</v>
      </c>
      <c r="H1644" s="124">
        <v>0.45301979190875397</v>
      </c>
      <c r="I1644" s="124">
        <v>0.6950914192565365</v>
      </c>
      <c r="J1644" s="124">
        <v>0.58876856205600658</v>
      </c>
      <c r="K1644" s="54">
        <v>0.74134495865168581</v>
      </c>
      <c r="M1644" s="47">
        <v>642</v>
      </c>
      <c r="N1644" s="124" cm="1">
        <f t="array" ref="N1644:W1644">(TRANSPOSE(MMULT(幕後結果!$AB$37:$AK$46, TRANSPOSE(N643:W643))))</f>
        <v>0.53674898482416067</v>
      </c>
      <c r="O1644" s="124">
        <v>-0.81775017829348018</v>
      </c>
      <c r="P1644" s="124">
        <v>-0.97190029607560469</v>
      </c>
      <c r="Q1644" s="124">
        <v>-0.36613066702487224</v>
      </c>
      <c r="R1644" s="124">
        <v>-1.0134086933904203</v>
      </c>
      <c r="S1644" s="124">
        <v>-0.17464926143784038</v>
      </c>
      <c r="T1644" s="124">
        <v>0.4106279894160218</v>
      </c>
      <c r="U1644" s="124">
        <v>0.40684755959055063</v>
      </c>
      <c r="V1644" s="124">
        <v>-2.0081659158446771E-2</v>
      </c>
      <c r="W1644" s="46">
        <v>0.3639901844412371</v>
      </c>
    </row>
    <row r="1645" spans="1:23" ht="19">
      <c r="A1645" s="91">
        <v>643</v>
      </c>
      <c r="B1645" s="124">
        <v>6.9074100315006381E-2</v>
      </c>
      <c r="C1645" s="124">
        <v>0.62274435578622112</v>
      </c>
      <c r="D1645" s="124">
        <v>5.6490001115476973E-2</v>
      </c>
      <c r="E1645" s="124">
        <v>0.69881029058508592</v>
      </c>
      <c r="F1645" s="124">
        <v>7.457109880268642E-2</v>
      </c>
      <c r="G1645" s="124">
        <v>2.5830321830512704E-2</v>
      </c>
      <c r="H1645" s="124">
        <v>0.19312955104109086</v>
      </c>
      <c r="I1645" s="124">
        <v>0.33666860514995234</v>
      </c>
      <c r="J1645" s="124">
        <v>6.3669466346279568E-2</v>
      </c>
      <c r="K1645" s="54">
        <v>0.52056839787041143</v>
      </c>
      <c r="M1645" s="47">
        <v>643</v>
      </c>
      <c r="N1645" s="124" cm="1">
        <f t="array" ref="N1645:W1645">(TRANSPOSE(MMULT(幕後結果!$AB$37:$AK$46, TRANSPOSE(N644:W644))))</f>
        <v>0.34733351745661462</v>
      </c>
      <c r="O1645" s="124">
        <v>0.30035889328292747</v>
      </c>
      <c r="P1645" s="124">
        <v>1.2525647082404521</v>
      </c>
      <c r="Q1645" s="124">
        <v>0.22839400124293935</v>
      </c>
      <c r="R1645" s="124">
        <v>0.78637101838197565</v>
      </c>
      <c r="S1645" s="124">
        <v>2.343493183400402</v>
      </c>
      <c r="T1645" s="124">
        <v>1.7161019373610695</v>
      </c>
      <c r="U1645" s="124">
        <v>-0.22624222917623898</v>
      </c>
      <c r="V1645" s="124">
        <v>1.8103411665815869</v>
      </c>
      <c r="W1645" s="46">
        <v>0.51260782681673323</v>
      </c>
    </row>
    <row r="1646" spans="1:23" ht="19">
      <c r="A1646" s="91">
        <v>644</v>
      </c>
      <c r="B1646" s="124">
        <v>0.64376599122800493</v>
      </c>
      <c r="C1646" s="124">
        <v>0.96135711327711215</v>
      </c>
      <c r="D1646" s="124">
        <v>0.93369228739960053</v>
      </c>
      <c r="E1646" s="124">
        <v>0.28029351700866889</v>
      </c>
      <c r="F1646" s="124">
        <v>0.89495103179763991</v>
      </c>
      <c r="G1646" s="124">
        <v>0.5943765934135008</v>
      </c>
      <c r="H1646" s="124">
        <v>0.88279545018648564</v>
      </c>
      <c r="I1646" s="124">
        <v>0.91996402680075651</v>
      </c>
      <c r="J1646" s="124">
        <v>0.55377668139612024</v>
      </c>
      <c r="K1646" s="54">
        <v>0.33368285883707083</v>
      </c>
      <c r="M1646" s="47">
        <v>644</v>
      </c>
      <c r="N1646" s="124" cm="1">
        <f t="array" ref="N1646:W1646">(TRANSPOSE(MMULT(幕後結果!$AB$37:$AK$46, TRANSPOSE(N645:W645))))</f>
        <v>-0.47299969044102819</v>
      </c>
      <c r="O1646" s="124">
        <v>1.3369704733968968</v>
      </c>
      <c r="P1646" s="124">
        <v>0.95973664677632575</v>
      </c>
      <c r="Q1646" s="124">
        <v>0.70454288119201269</v>
      </c>
      <c r="R1646" s="124">
        <v>-1.040396570593628</v>
      </c>
      <c r="S1646" s="124">
        <v>0.27632473298780508</v>
      </c>
      <c r="T1646" s="124">
        <v>0.32119773351857417</v>
      </c>
      <c r="U1646" s="124">
        <v>0.26496772624555298</v>
      </c>
      <c r="V1646" s="124">
        <v>0.71820673531803259</v>
      </c>
      <c r="W1646" s="46">
        <v>-0.28210535272442988</v>
      </c>
    </row>
    <row r="1647" spans="1:23" ht="19">
      <c r="A1647" s="91">
        <v>645</v>
      </c>
      <c r="B1647" s="124">
        <v>0.21096616532985668</v>
      </c>
      <c r="C1647" s="124">
        <v>0.54530829378569834</v>
      </c>
      <c r="D1647" s="124">
        <v>0.14570618782232114</v>
      </c>
      <c r="E1647" s="124">
        <v>0.37441636313775639</v>
      </c>
      <c r="F1647" s="124">
        <v>0.31823942371572489</v>
      </c>
      <c r="G1647" s="124">
        <v>0.60987409436123952</v>
      </c>
      <c r="H1647" s="124">
        <v>0.3533172324254763</v>
      </c>
      <c r="I1647" s="124">
        <v>5.9338054575325705E-2</v>
      </c>
      <c r="J1647" s="124">
        <v>0.762462380299056</v>
      </c>
      <c r="K1647" s="54">
        <v>0.12846378201686215</v>
      </c>
      <c r="M1647" s="47">
        <v>645</v>
      </c>
      <c r="N1647" s="124" cm="1">
        <f t="array" ref="N1647:W1647">(TRANSPOSE(MMULT(幕後結果!$AB$37:$AK$46, TRANSPOSE(N646:W646))))</f>
        <v>0.6145043312223184</v>
      </c>
      <c r="O1647" s="124">
        <v>-0.85387199608264619</v>
      </c>
      <c r="P1647" s="124">
        <v>-1.900260766696011</v>
      </c>
      <c r="Q1647" s="124">
        <v>0.60809547831340161</v>
      </c>
      <c r="R1647" s="124">
        <v>-4.0983460558479179E-2</v>
      </c>
      <c r="S1647" s="124">
        <v>-0.96143224386913984</v>
      </c>
      <c r="T1647" s="124">
        <v>0.15800525915844896</v>
      </c>
      <c r="U1647" s="124">
        <v>0.47082739682310926</v>
      </c>
      <c r="V1647" s="124">
        <v>0.48224597942866509</v>
      </c>
      <c r="W1647" s="46">
        <v>-0.660738531186158</v>
      </c>
    </row>
    <row r="1648" spans="1:23" ht="19">
      <c r="A1648" s="91">
        <v>646</v>
      </c>
      <c r="B1648" s="124">
        <v>0.59771447495312069</v>
      </c>
      <c r="C1648" s="124">
        <v>0.55145989731500444</v>
      </c>
      <c r="D1648" s="124">
        <v>0.29868111123221164</v>
      </c>
      <c r="E1648" s="124">
        <v>0.84761957760884488</v>
      </c>
      <c r="F1648" s="124">
        <v>0.32500319727573102</v>
      </c>
      <c r="G1648" s="124">
        <v>0.69129107639724152</v>
      </c>
      <c r="H1648" s="124">
        <v>0.22749117671481933</v>
      </c>
      <c r="I1648" s="124">
        <v>0.65799165811440896</v>
      </c>
      <c r="J1648" s="124">
        <v>0.69138377762958103</v>
      </c>
      <c r="K1648" s="54">
        <v>0.85066828209328049</v>
      </c>
      <c r="M1648" s="47">
        <v>646</v>
      </c>
      <c r="N1648" s="124" cm="1">
        <f t="array" ref="N1648:W1648">(TRANSPOSE(MMULT(幕後結果!$AB$37:$AK$46, TRANSPOSE(N647:W647))))</f>
        <v>-1.3602352683406076</v>
      </c>
      <c r="O1648" s="124">
        <v>1.157951272367945</v>
      </c>
      <c r="P1648" s="124">
        <v>1.2711657334126341</v>
      </c>
      <c r="Q1648" s="124">
        <v>1.1653950235160346</v>
      </c>
      <c r="R1648" s="124">
        <v>0.93805701010076947</v>
      </c>
      <c r="S1648" s="124">
        <v>1.2634345579764559</v>
      </c>
      <c r="T1648" s="124">
        <v>1.577385395655662</v>
      </c>
      <c r="U1648" s="124">
        <v>-1.0727144907478252</v>
      </c>
      <c r="V1648" s="124">
        <v>0.6200311151650576</v>
      </c>
      <c r="W1648" s="46">
        <v>0.65766037619095752</v>
      </c>
    </row>
    <row r="1649" spans="1:23" ht="19">
      <c r="A1649" s="91">
        <v>647</v>
      </c>
      <c r="B1649" s="124">
        <v>3.2067814046072174E-2</v>
      </c>
      <c r="C1649" s="124">
        <v>0.53287698889974289</v>
      </c>
      <c r="D1649" s="124">
        <v>0.4313166822723109</v>
      </c>
      <c r="E1649" s="124">
        <v>0.35528824825018512</v>
      </c>
      <c r="F1649" s="124">
        <v>2.8088777792673714E-2</v>
      </c>
      <c r="G1649" s="124">
        <v>0.43479633670271078</v>
      </c>
      <c r="H1649" s="124">
        <v>0.48547954139887084</v>
      </c>
      <c r="I1649" s="124">
        <v>0.7910059134959988</v>
      </c>
      <c r="J1649" s="124">
        <v>0.24427256797461028</v>
      </c>
      <c r="K1649" s="54">
        <v>0.53836388566759275</v>
      </c>
      <c r="M1649" s="47">
        <v>647</v>
      </c>
      <c r="N1649" s="124" cm="1">
        <f t="array" ref="N1649:W1649">(TRANSPOSE(MMULT(幕後結果!$AB$37:$AK$46, TRANSPOSE(N648:W648))))</f>
        <v>-4.1191970344889219E-3</v>
      </c>
      <c r="O1649" s="124">
        <v>0.94348716518460451</v>
      </c>
      <c r="P1649" s="124">
        <v>-1.9216141723111635</v>
      </c>
      <c r="Q1649" s="124">
        <v>-0.16187176536185988</v>
      </c>
      <c r="R1649" s="124">
        <v>0.3357857096444119</v>
      </c>
      <c r="S1649" s="124">
        <v>0.23365127747811493</v>
      </c>
      <c r="T1649" s="124">
        <v>1.3647738026565865</v>
      </c>
      <c r="U1649" s="124">
        <v>0.77680555246940797</v>
      </c>
      <c r="V1649" s="124">
        <v>-0.64812182464323909</v>
      </c>
      <c r="W1649" s="46">
        <v>1.0727110236181285</v>
      </c>
    </row>
    <row r="1650" spans="1:23" ht="19">
      <c r="A1650" s="91">
        <v>648</v>
      </c>
      <c r="B1650" s="124">
        <v>0.42212723379429451</v>
      </c>
      <c r="C1650" s="124">
        <v>0.29992532134690908</v>
      </c>
      <c r="D1650" s="124">
        <v>0.85751570429023216</v>
      </c>
      <c r="E1650" s="124">
        <v>0.39559932504625417</v>
      </c>
      <c r="F1650" s="124">
        <v>0.10281933863737702</v>
      </c>
      <c r="G1650" s="124">
        <v>0.59106635220481851</v>
      </c>
      <c r="H1650" s="124">
        <v>0.9680960310799569</v>
      </c>
      <c r="I1650" s="124">
        <v>0.53070505227731801</v>
      </c>
      <c r="J1650" s="124">
        <v>0.92096578083036085</v>
      </c>
      <c r="K1650" s="54">
        <v>8.1068448964197515E-2</v>
      </c>
      <c r="M1650" s="47">
        <v>648</v>
      </c>
      <c r="N1650" s="124" cm="1">
        <f t="array" ref="N1650:W1650">(TRANSPOSE(MMULT(幕後結果!$AB$37:$AK$46, TRANSPOSE(N649:W649))))</f>
        <v>-0.97119307411849387</v>
      </c>
      <c r="O1650" s="124">
        <v>1.1114577038933269</v>
      </c>
      <c r="P1650" s="124">
        <v>1.0724918718791698</v>
      </c>
      <c r="Q1650" s="124">
        <v>0.53051560396230613</v>
      </c>
      <c r="R1650" s="124">
        <v>1.2611177766633155</v>
      </c>
      <c r="S1650" s="124">
        <v>1.0412207771432156</v>
      </c>
      <c r="T1650" s="124">
        <v>2.4033256160290679</v>
      </c>
      <c r="U1650" s="124">
        <v>-1.3799001453588287</v>
      </c>
      <c r="V1650" s="124">
        <v>-7.0922426920924098E-3</v>
      </c>
      <c r="W1650" s="46">
        <v>1.2071994852830814</v>
      </c>
    </row>
    <row r="1651" spans="1:23" ht="19">
      <c r="A1651" s="91">
        <v>649</v>
      </c>
      <c r="B1651" s="124">
        <v>0.9334462867440847</v>
      </c>
      <c r="C1651" s="124">
        <v>0.90318309319755552</v>
      </c>
      <c r="D1651" s="124">
        <v>0.45673935289035672</v>
      </c>
      <c r="E1651" s="124">
        <v>0.71606516276455467</v>
      </c>
      <c r="F1651" s="124">
        <v>0.32888255652757281</v>
      </c>
      <c r="G1651" s="124">
        <v>0.32368736860902736</v>
      </c>
      <c r="H1651" s="124">
        <v>0.74128276623386613</v>
      </c>
      <c r="I1651" s="124">
        <v>0.24084520010649779</v>
      </c>
      <c r="J1651" s="124">
        <v>0.14688419816725795</v>
      </c>
      <c r="K1651" s="54">
        <v>0.25754260464549916</v>
      </c>
      <c r="M1651" s="47">
        <v>649</v>
      </c>
      <c r="N1651" s="124" cm="1">
        <f t="array" ref="N1651:W1651">(TRANSPOSE(MMULT(幕後結果!$AB$37:$AK$46, TRANSPOSE(N650:W650))))</f>
        <v>9.1292144937895239E-2</v>
      </c>
      <c r="O1651" s="124">
        <v>2.9251939598359149</v>
      </c>
      <c r="P1651" s="124">
        <v>0.42759307701876781</v>
      </c>
      <c r="Q1651" s="124">
        <v>0.68321525703493891</v>
      </c>
      <c r="R1651" s="124">
        <v>-1.1363690205184109</v>
      </c>
      <c r="S1651" s="124">
        <v>1.7738680106651015</v>
      </c>
      <c r="T1651" s="124">
        <v>0.91248993163739001</v>
      </c>
      <c r="U1651" s="124">
        <v>2.3442216693573519</v>
      </c>
      <c r="V1651" s="124">
        <v>0.40361134752012773</v>
      </c>
      <c r="W1651" s="46">
        <v>2.7141822717560302</v>
      </c>
    </row>
    <row r="1652" spans="1:23" ht="19">
      <c r="A1652" s="91">
        <v>650</v>
      </c>
      <c r="B1652" s="124">
        <v>0.90028995577864834</v>
      </c>
      <c r="C1652" s="124">
        <v>0.85780174377149643</v>
      </c>
      <c r="D1652" s="124">
        <v>9.4561003575173386E-2</v>
      </c>
      <c r="E1652" s="124">
        <v>0.63517631380346007</v>
      </c>
      <c r="F1652" s="124">
        <v>0.53900683468777033</v>
      </c>
      <c r="G1652" s="124">
        <v>0.1665261693670772</v>
      </c>
      <c r="H1652" s="124">
        <v>0.72022695264409076</v>
      </c>
      <c r="I1652" s="124">
        <v>0.19834009416528864</v>
      </c>
      <c r="J1652" s="124">
        <v>0.82120915817946027</v>
      </c>
      <c r="K1652" s="54">
        <v>0.71642840152442333</v>
      </c>
      <c r="M1652" s="47">
        <v>650</v>
      </c>
      <c r="N1652" s="124" cm="1">
        <f t="array" ref="N1652:W1652">(TRANSPOSE(MMULT(幕後結果!$AB$37:$AK$46, TRANSPOSE(N651:W651))))</f>
        <v>-0.16142426876354213</v>
      </c>
      <c r="O1652" s="124">
        <v>-1.2856618383632539</v>
      </c>
      <c r="P1652" s="124">
        <v>-0.11516819011584917</v>
      </c>
      <c r="Q1652" s="124">
        <v>-2.6803359787232833E-2</v>
      </c>
      <c r="R1652" s="124">
        <v>-0.9768257647554941</v>
      </c>
      <c r="S1652" s="124">
        <v>-1.0549380056975408</v>
      </c>
      <c r="T1652" s="124">
        <v>0.16248685693645082</v>
      </c>
      <c r="U1652" s="124">
        <v>-0.17035106384748655</v>
      </c>
      <c r="V1652" s="124">
        <v>-6.1932319510291212E-2</v>
      </c>
      <c r="W1652" s="46">
        <v>-2.2738247698453415</v>
      </c>
    </row>
    <row r="1653" spans="1:23" ht="19">
      <c r="A1653" s="91">
        <v>651</v>
      </c>
      <c r="B1653" s="124">
        <v>0.43659741006538377</v>
      </c>
      <c r="C1653" s="124">
        <v>0.54782416358802433</v>
      </c>
      <c r="D1653" s="124">
        <v>0.86494584226369176</v>
      </c>
      <c r="E1653" s="124">
        <v>0.59169616276670101</v>
      </c>
      <c r="F1653" s="124">
        <v>0.48635124821241704</v>
      </c>
      <c r="G1653" s="124">
        <v>0.1482440971903618</v>
      </c>
      <c r="H1653" s="124">
        <v>0.38597744718814053</v>
      </c>
      <c r="I1653" s="124">
        <v>0.95154070260956236</v>
      </c>
      <c r="J1653" s="124">
        <v>0.73083465547234416</v>
      </c>
      <c r="K1653" s="54">
        <v>0.84606125631742546</v>
      </c>
      <c r="M1653" s="47">
        <v>651</v>
      </c>
      <c r="N1653" s="124" cm="1">
        <f t="array" ref="N1653:W1653">(TRANSPOSE(MMULT(幕後結果!$AB$37:$AK$46, TRANSPOSE(N652:W652))))</f>
        <v>0.52129669011473789</v>
      </c>
      <c r="O1653" s="124">
        <v>-1.2009986314005734</v>
      </c>
      <c r="P1653" s="124">
        <v>-0.26560668965128675</v>
      </c>
      <c r="Q1653" s="124">
        <v>0.16824739947738493</v>
      </c>
      <c r="R1653" s="124">
        <v>0.4540645336189934</v>
      </c>
      <c r="S1653" s="124">
        <v>0.64336753629658738</v>
      </c>
      <c r="T1653" s="124">
        <v>0.80928079747908666</v>
      </c>
      <c r="U1653" s="124">
        <v>-1.5093253938723132</v>
      </c>
      <c r="V1653" s="124">
        <v>0.91252611382065241</v>
      </c>
      <c r="W1653" s="46">
        <v>-0.19623918355307379</v>
      </c>
    </row>
    <row r="1654" spans="1:23" ht="19">
      <c r="A1654" s="91">
        <v>652</v>
      </c>
      <c r="B1654" s="124">
        <v>0.65062184798994793</v>
      </c>
      <c r="C1654" s="124">
        <v>0.98968780590896843</v>
      </c>
      <c r="D1654" s="124">
        <v>0.38117661277124593</v>
      </c>
      <c r="E1654" s="124">
        <v>0.63683085930982331</v>
      </c>
      <c r="F1654" s="124">
        <v>0.65411615723337091</v>
      </c>
      <c r="G1654" s="124">
        <v>0.80054555846747011</v>
      </c>
      <c r="H1654" s="124">
        <v>7.5095562658881621E-2</v>
      </c>
      <c r="I1654" s="124">
        <v>0.16299041019588101</v>
      </c>
      <c r="J1654" s="124">
        <v>0.64068379045166557</v>
      </c>
      <c r="K1654" s="54">
        <v>0.7500545051930636</v>
      </c>
      <c r="M1654" s="47">
        <v>652</v>
      </c>
      <c r="N1654" s="124" cm="1">
        <f t="array" ref="N1654:W1654">(TRANSPOSE(MMULT(幕後結果!$AB$37:$AK$46, TRANSPOSE(N653:W653))))</f>
        <v>-1.7977262612077842</v>
      </c>
      <c r="O1654" s="124">
        <v>-3.1305784613613545E-2</v>
      </c>
      <c r="P1654" s="124">
        <v>0.82241725037573132</v>
      </c>
      <c r="Q1654" s="124">
        <v>0.50538467320473202</v>
      </c>
      <c r="R1654" s="124">
        <v>1.1494815122923514</v>
      </c>
      <c r="S1654" s="124">
        <v>-2.1041006109677696</v>
      </c>
      <c r="T1654" s="124">
        <v>-0.17495937958331978</v>
      </c>
      <c r="U1654" s="124">
        <v>1.6841008614929323</v>
      </c>
      <c r="V1654" s="124">
        <v>-1.3582640893100941</v>
      </c>
      <c r="W1654" s="46">
        <v>0.28386561823192535</v>
      </c>
    </row>
    <row r="1655" spans="1:23" ht="19">
      <c r="A1655" s="91">
        <v>653</v>
      </c>
      <c r="B1655" s="124">
        <v>0.49127392573694317</v>
      </c>
      <c r="C1655" s="124">
        <v>0.51264405867382612</v>
      </c>
      <c r="D1655" s="124">
        <v>0.70511035146840206</v>
      </c>
      <c r="E1655" s="124">
        <v>6.3353573473180269E-2</v>
      </c>
      <c r="F1655" s="124">
        <v>0.80457595241390623</v>
      </c>
      <c r="G1655" s="124">
        <v>2.1392818662723023E-2</v>
      </c>
      <c r="H1655" s="124">
        <v>0.99775770933493391</v>
      </c>
      <c r="I1655" s="124">
        <v>7.5009947005147071E-2</v>
      </c>
      <c r="J1655" s="124">
        <v>0.65600488321847661</v>
      </c>
      <c r="K1655" s="54">
        <v>0.57413134192855697</v>
      </c>
      <c r="M1655" s="47">
        <v>653</v>
      </c>
      <c r="N1655" s="124" cm="1">
        <f t="array" ref="N1655:W1655">(TRANSPOSE(MMULT(幕後結果!$AB$37:$AK$46, TRANSPOSE(N654:W654))))</f>
        <v>0.98445206743588887</v>
      </c>
      <c r="O1655" s="124">
        <v>1.7347046519159079</v>
      </c>
      <c r="P1655" s="124">
        <v>0.23161095189168879</v>
      </c>
      <c r="Q1655" s="124">
        <v>0.69513539523694834</v>
      </c>
      <c r="R1655" s="124">
        <v>-0.72260553530043037</v>
      </c>
      <c r="S1655" s="124">
        <v>1.0491594512777698</v>
      </c>
      <c r="T1655" s="124">
        <v>-1.5662569018841523</v>
      </c>
      <c r="U1655" s="124">
        <v>0.93479847707885466</v>
      </c>
      <c r="V1655" s="124">
        <v>-0.54480550541518458</v>
      </c>
      <c r="W1655" s="46">
        <v>0.80306772834691731</v>
      </c>
    </row>
    <row r="1656" spans="1:23" ht="19">
      <c r="A1656" s="91">
        <v>654</v>
      </c>
      <c r="B1656" s="124">
        <v>0.40961293509565833</v>
      </c>
      <c r="C1656" s="124">
        <v>0.57961127588386363</v>
      </c>
      <c r="D1656" s="124">
        <v>0.634482730366563</v>
      </c>
      <c r="E1656" s="124">
        <v>0.99266896458712095</v>
      </c>
      <c r="F1656" s="124">
        <v>0.43351598987590401</v>
      </c>
      <c r="G1656" s="124">
        <v>0.54566818422468799</v>
      </c>
      <c r="H1656" s="124">
        <v>0.55412983304162466</v>
      </c>
      <c r="I1656" s="124">
        <v>0.30663361850362869</v>
      </c>
      <c r="J1656" s="124">
        <v>0.2814638324357559</v>
      </c>
      <c r="K1656" s="54">
        <v>0.90848536136061497</v>
      </c>
      <c r="M1656" s="47">
        <v>654</v>
      </c>
      <c r="N1656" s="124" cm="1">
        <f t="array" ref="N1656:W1656">(TRANSPOSE(MMULT(幕後結果!$AB$37:$AK$46, TRANSPOSE(N655:W655))))</f>
        <v>-1.3858123390641111</v>
      </c>
      <c r="O1656" s="124">
        <v>2.9573501772638362E-2</v>
      </c>
      <c r="P1656" s="124">
        <v>-0.72338673086580907</v>
      </c>
      <c r="Q1656" s="124">
        <v>-0.56824664718033069</v>
      </c>
      <c r="R1656" s="124">
        <v>-8.1175682880805372E-2</v>
      </c>
      <c r="S1656" s="124">
        <v>2.0401074645130035</v>
      </c>
      <c r="T1656" s="124">
        <v>0.66806345826703428</v>
      </c>
      <c r="U1656" s="124">
        <v>1.0064350914773026</v>
      </c>
      <c r="V1656" s="124">
        <v>0.65550039706408336</v>
      </c>
      <c r="W1656" s="46">
        <v>-0.63977867651684772</v>
      </c>
    </row>
    <row r="1657" spans="1:23" ht="19">
      <c r="A1657" s="91">
        <v>655</v>
      </c>
      <c r="B1657" s="124">
        <v>0.43654010860538306</v>
      </c>
      <c r="C1657" s="124">
        <v>0.52889342033101983</v>
      </c>
      <c r="D1657" s="124">
        <v>0.168679471595095</v>
      </c>
      <c r="E1657" s="124">
        <v>0.61086676387782712</v>
      </c>
      <c r="F1657" s="124">
        <v>0.31349614325102904</v>
      </c>
      <c r="G1657" s="124">
        <v>0.50310885437831887</v>
      </c>
      <c r="H1657" s="124">
        <v>0.82665636649740182</v>
      </c>
      <c r="I1657" s="124">
        <v>0.65023300050284738</v>
      </c>
      <c r="J1657" s="124">
        <v>0.64552489771489663</v>
      </c>
      <c r="K1657" s="54">
        <v>0.42249202361928018</v>
      </c>
      <c r="M1657" s="47">
        <v>655</v>
      </c>
      <c r="N1657" s="124" cm="1">
        <f t="array" ref="N1657:W1657">(TRANSPOSE(MMULT(幕後結果!$AB$37:$AK$46, TRANSPOSE(N656:W656))))</f>
        <v>1.1335203424884972</v>
      </c>
      <c r="O1657" s="124">
        <v>0.9664629862932349</v>
      </c>
      <c r="P1657" s="124">
        <v>1.7148241558408683</v>
      </c>
      <c r="Q1657" s="124">
        <v>0.77425768207401235</v>
      </c>
      <c r="R1657" s="124">
        <v>0.68565983292866528</v>
      </c>
      <c r="S1657" s="124">
        <v>-4.8261269494577735E-2</v>
      </c>
      <c r="T1657" s="124">
        <v>0.88429590026615335</v>
      </c>
      <c r="U1657" s="124">
        <v>0.35531555170513524</v>
      </c>
      <c r="V1657" s="124">
        <v>-0.36549293749010664</v>
      </c>
      <c r="W1657" s="46">
        <v>1.4133014439629963</v>
      </c>
    </row>
    <row r="1658" spans="1:23" ht="19">
      <c r="A1658" s="91">
        <v>656</v>
      </c>
      <c r="B1658" s="124">
        <v>0.60585644005833927</v>
      </c>
      <c r="C1658" s="124">
        <v>0.29320749501888765</v>
      </c>
      <c r="D1658" s="124">
        <v>0.41007032716477143</v>
      </c>
      <c r="E1658" s="124">
        <v>6.8849859007777292E-2</v>
      </c>
      <c r="F1658" s="124">
        <v>0.74003226290025736</v>
      </c>
      <c r="G1658" s="124">
        <v>7.1964069094384797E-2</v>
      </c>
      <c r="H1658" s="124">
        <v>0.47379430003389289</v>
      </c>
      <c r="I1658" s="124">
        <v>0.71125053133302507</v>
      </c>
      <c r="J1658" s="124">
        <v>0.11299450339905848</v>
      </c>
      <c r="K1658" s="54">
        <v>0.72828266317606993</v>
      </c>
      <c r="M1658" s="47">
        <v>656</v>
      </c>
      <c r="N1658" s="124" cm="1">
        <f t="array" ref="N1658:W1658">(TRANSPOSE(MMULT(幕後結果!$AB$37:$AK$46, TRANSPOSE(N657:W657))))</f>
        <v>0.93045432381574567</v>
      </c>
      <c r="O1658" s="124">
        <v>-0.51105947510161998</v>
      </c>
      <c r="P1658" s="124">
        <v>-7.1706527281112764E-2</v>
      </c>
      <c r="Q1658" s="124">
        <v>0.67114465973090254</v>
      </c>
      <c r="R1658" s="124">
        <v>-0.8260020924418181</v>
      </c>
      <c r="S1658" s="124">
        <v>-1.0467619178499752</v>
      </c>
      <c r="T1658" s="124">
        <v>1.1937854053968975</v>
      </c>
      <c r="U1658" s="124">
        <v>-0.8234318916327481</v>
      </c>
      <c r="V1658" s="124">
        <v>-0.26359788687663438</v>
      </c>
      <c r="W1658" s="46">
        <v>-1.6981131357704045</v>
      </c>
    </row>
    <row r="1659" spans="1:23" ht="19">
      <c r="A1659" s="91">
        <v>657</v>
      </c>
      <c r="B1659" s="124">
        <v>0.11469071865581904</v>
      </c>
      <c r="C1659" s="124">
        <v>1.9914945902828052E-2</v>
      </c>
      <c r="D1659" s="124">
        <v>4.912771628480983E-2</v>
      </c>
      <c r="E1659" s="124">
        <v>0.3069072149467329</v>
      </c>
      <c r="F1659" s="124">
        <v>0.2696309423008183</v>
      </c>
      <c r="G1659" s="124">
        <v>0.52202778602065014</v>
      </c>
      <c r="H1659" s="124">
        <v>0.65624779349957185</v>
      </c>
      <c r="I1659" s="124">
        <v>0.9026131648052933</v>
      </c>
      <c r="J1659" s="124">
        <v>0.4892839385764487</v>
      </c>
      <c r="K1659" s="54">
        <v>0.80889245701333867</v>
      </c>
      <c r="M1659" s="47">
        <v>657</v>
      </c>
      <c r="N1659" s="124" cm="1">
        <f t="array" ref="N1659:W1659">(TRANSPOSE(MMULT(幕後結果!$AB$37:$AK$46, TRANSPOSE(N658:W658))))</f>
        <v>-0.41119484177129961</v>
      </c>
      <c r="O1659" s="124">
        <v>0.14285012737078578</v>
      </c>
      <c r="P1659" s="124">
        <v>-1.1129770364109923</v>
      </c>
      <c r="Q1659" s="124">
        <v>-1.4848972822779567</v>
      </c>
      <c r="R1659" s="124">
        <v>-1.3507328095767865</v>
      </c>
      <c r="S1659" s="124">
        <v>-2.9577630435531341E-2</v>
      </c>
      <c r="T1659" s="124">
        <v>1.2576616637161375</v>
      </c>
      <c r="U1659" s="124">
        <v>-0.42580667937939004</v>
      </c>
      <c r="V1659" s="124">
        <v>-0.20168792220816395</v>
      </c>
      <c r="W1659" s="46">
        <v>-0.80833444036743063</v>
      </c>
    </row>
    <row r="1660" spans="1:23" ht="19">
      <c r="A1660" s="91">
        <v>658</v>
      </c>
      <c r="B1660" s="124">
        <v>0.46708882222954196</v>
      </c>
      <c r="C1660" s="124">
        <v>0.59414610732768236</v>
      </c>
      <c r="D1660" s="124">
        <v>0.83245614539903667</v>
      </c>
      <c r="E1660" s="124">
        <v>0.40352133378405197</v>
      </c>
      <c r="F1660" s="124">
        <v>0.30301221211663143</v>
      </c>
      <c r="G1660" s="124">
        <v>0.354786266535152</v>
      </c>
      <c r="H1660" s="124">
        <v>0.65330047712066919</v>
      </c>
      <c r="I1660" s="124">
        <v>0.39813766068850631</v>
      </c>
      <c r="J1660" s="124">
        <v>5.1512525276504073E-2</v>
      </c>
      <c r="K1660" s="54">
        <v>0.29700519360968092</v>
      </c>
      <c r="M1660" s="47">
        <v>658</v>
      </c>
      <c r="N1660" s="124" cm="1">
        <f t="array" ref="N1660:W1660">(TRANSPOSE(MMULT(幕後結果!$AB$37:$AK$46, TRANSPOSE(N659:W659))))</f>
        <v>8.7319049549086411E-2</v>
      </c>
      <c r="O1660" s="124">
        <v>1.2168192233465304E-2</v>
      </c>
      <c r="P1660" s="124">
        <v>-0.95509095056968341</v>
      </c>
      <c r="Q1660" s="124">
        <v>-1.0405724988507088</v>
      </c>
      <c r="R1660" s="124">
        <v>-1.02668665266304</v>
      </c>
      <c r="S1660" s="124">
        <v>-9.5411720304851774E-3</v>
      </c>
      <c r="T1660" s="124">
        <v>0.7649756699658149</v>
      </c>
      <c r="U1660" s="124">
        <v>-0.69510548453580778</v>
      </c>
      <c r="V1660" s="124">
        <v>3.1762156366698102E-3</v>
      </c>
      <c r="W1660" s="46">
        <v>-1.9264967984170314</v>
      </c>
    </row>
    <row r="1661" spans="1:23" ht="19">
      <c r="A1661" s="91">
        <v>659</v>
      </c>
      <c r="B1661" s="124">
        <v>0.52826812440280846</v>
      </c>
      <c r="C1661" s="124">
        <v>0.59285333408069629</v>
      </c>
      <c r="D1661" s="124">
        <v>0.78602590769601344</v>
      </c>
      <c r="E1661" s="124">
        <v>0.97390319671914272</v>
      </c>
      <c r="F1661" s="124">
        <v>0.17076878584692512</v>
      </c>
      <c r="G1661" s="124">
        <v>0.28651721723084145</v>
      </c>
      <c r="H1661" s="124">
        <v>0.24898124895973739</v>
      </c>
      <c r="I1661" s="124">
        <v>0.39995612834490268</v>
      </c>
      <c r="J1661" s="124">
        <v>0.76196258188827026</v>
      </c>
      <c r="K1661" s="54">
        <v>0.16832171364565496</v>
      </c>
      <c r="M1661" s="47">
        <v>659</v>
      </c>
      <c r="N1661" s="124" cm="1">
        <f t="array" ref="N1661:W1661">(TRANSPOSE(MMULT(幕後結果!$AB$37:$AK$46, TRANSPOSE(N660:W660))))</f>
        <v>-3.0528043001634844</v>
      </c>
      <c r="O1661" s="124">
        <v>0.43367097817422551</v>
      </c>
      <c r="P1661" s="124">
        <v>-0.56821690031491934</v>
      </c>
      <c r="Q1661" s="124">
        <v>-0.48767832855024346</v>
      </c>
      <c r="R1661" s="124">
        <v>0.49115539670044106</v>
      </c>
      <c r="S1661" s="124">
        <v>-0.34788267988292165</v>
      </c>
      <c r="T1661" s="124">
        <v>-0.55683602697793833</v>
      </c>
      <c r="U1661" s="124">
        <v>-0.78327718198966922</v>
      </c>
      <c r="V1661" s="124">
        <v>-1.0516068250352739</v>
      </c>
      <c r="W1661" s="46">
        <v>-0.11554508843296937</v>
      </c>
    </row>
    <row r="1662" spans="1:23" ht="19">
      <c r="A1662" s="91">
        <v>660</v>
      </c>
      <c r="B1662" s="124">
        <v>0.12682630849643584</v>
      </c>
      <c r="C1662" s="124">
        <v>0.7477234586529431</v>
      </c>
      <c r="D1662" s="124">
        <v>0.15247164832355797</v>
      </c>
      <c r="E1662" s="124">
        <v>0.37824018232722656</v>
      </c>
      <c r="F1662" s="124">
        <v>0.79738855513550622</v>
      </c>
      <c r="G1662" s="124">
        <v>0.20862464267041081</v>
      </c>
      <c r="H1662" s="124">
        <v>0.90317882958339468</v>
      </c>
      <c r="I1662" s="124">
        <v>0.83452392481928794</v>
      </c>
      <c r="J1662" s="124">
        <v>0.84528264208036852</v>
      </c>
      <c r="K1662" s="54">
        <v>0.26753718135704929</v>
      </c>
      <c r="M1662" s="47">
        <v>660</v>
      </c>
      <c r="N1662" s="124" cm="1">
        <f t="array" ref="N1662:W1662">(TRANSPOSE(MMULT(幕後結果!$AB$37:$AK$46, TRANSPOSE(N661:W661))))</f>
        <v>-1.0797105460467131</v>
      </c>
      <c r="O1662" s="124">
        <v>-0.85170689546277978</v>
      </c>
      <c r="P1662" s="124">
        <v>0.78552162833685413</v>
      </c>
      <c r="Q1662" s="124">
        <v>-9.5879244669953678E-2</v>
      </c>
      <c r="R1662" s="124">
        <v>2.2524082191636738</v>
      </c>
      <c r="S1662" s="124">
        <v>-0.50588893585417916</v>
      </c>
      <c r="T1662" s="124">
        <v>-1.4664349595998067</v>
      </c>
      <c r="U1662" s="124">
        <v>0.95084838576955688</v>
      </c>
      <c r="V1662" s="124">
        <v>4.1556027956480834E-3</v>
      </c>
      <c r="W1662" s="46">
        <v>0.47116079757216767</v>
      </c>
    </row>
    <row r="1663" spans="1:23" ht="19">
      <c r="A1663" s="91">
        <v>661</v>
      </c>
      <c r="B1663" s="124">
        <v>0.82778814183278016</v>
      </c>
      <c r="C1663" s="124">
        <v>0.65447222029720198</v>
      </c>
      <c r="D1663" s="124">
        <v>0.52119995165944055</v>
      </c>
      <c r="E1663" s="124">
        <v>0.86638073885246891</v>
      </c>
      <c r="F1663" s="124">
        <v>0.51731572663196901</v>
      </c>
      <c r="G1663" s="124">
        <v>0.69728850881291726</v>
      </c>
      <c r="H1663" s="124">
        <v>0.44124962006352964</v>
      </c>
      <c r="I1663" s="124">
        <v>0.6345760223230259</v>
      </c>
      <c r="J1663" s="124">
        <v>0.84423986841356169</v>
      </c>
      <c r="K1663" s="54">
        <v>0.93371473050382536</v>
      </c>
      <c r="M1663" s="47">
        <v>661</v>
      </c>
      <c r="N1663" s="124" cm="1">
        <f t="array" ref="N1663:W1663">(TRANSPOSE(MMULT(幕後結果!$AB$37:$AK$46, TRANSPOSE(N662:W662))))</f>
        <v>-0.52525105836435915</v>
      </c>
      <c r="O1663" s="124">
        <v>1.9638214850936457</v>
      </c>
      <c r="P1663" s="124">
        <v>2.3743342751991952</v>
      </c>
      <c r="Q1663" s="124">
        <v>0.61597162736562061</v>
      </c>
      <c r="R1663" s="124">
        <v>1.0057611770373869</v>
      </c>
      <c r="S1663" s="124">
        <v>-0.19641152815704338</v>
      </c>
      <c r="T1663" s="124">
        <v>-0.99178265862022252</v>
      </c>
      <c r="U1663" s="124">
        <v>4.4305854607381123E-2</v>
      </c>
      <c r="V1663" s="124">
        <v>-0.55845208096016608</v>
      </c>
      <c r="W1663" s="46">
        <v>0.31980644373589062</v>
      </c>
    </row>
    <row r="1664" spans="1:23" ht="19">
      <c r="A1664" s="91">
        <v>662</v>
      </c>
      <c r="B1664" s="124">
        <v>0.62715177389694987</v>
      </c>
      <c r="C1664" s="124">
        <v>0.42540585825086441</v>
      </c>
      <c r="D1664" s="124">
        <v>0.74562375701182382</v>
      </c>
      <c r="E1664" s="124">
        <v>0.10306060606248968</v>
      </c>
      <c r="F1664" s="124">
        <v>0.88498182381221935</v>
      </c>
      <c r="G1664" s="124">
        <v>0.13674903886694767</v>
      </c>
      <c r="H1664" s="124">
        <v>0.48592643806578728</v>
      </c>
      <c r="I1664" s="124">
        <v>0.26558847874870484</v>
      </c>
      <c r="J1664" s="124">
        <v>0.71587054558333829</v>
      </c>
      <c r="K1664" s="54">
        <v>0.75843994675853987</v>
      </c>
      <c r="M1664" s="47">
        <v>662</v>
      </c>
      <c r="N1664" s="124" cm="1">
        <f t="array" ref="N1664:W1664">(TRANSPOSE(MMULT(幕後結果!$AB$37:$AK$46, TRANSPOSE(N663:W663))))</f>
        <v>-0.82342221040516972</v>
      </c>
      <c r="O1664" s="124">
        <v>0.61959235140966951</v>
      </c>
      <c r="P1664" s="124">
        <v>1.3810756869566365</v>
      </c>
      <c r="Q1664" s="124">
        <v>0.41370704854123896</v>
      </c>
      <c r="R1664" s="124">
        <v>0.72114494985721289</v>
      </c>
      <c r="S1664" s="124">
        <v>0.77151715067438364</v>
      </c>
      <c r="T1664" s="124">
        <v>0.51477753500458323</v>
      </c>
      <c r="U1664" s="124">
        <v>1.4771069680350408</v>
      </c>
      <c r="V1664" s="124">
        <v>8.6253096610233171E-2</v>
      </c>
      <c r="W1664" s="46">
        <v>1.863947522396785</v>
      </c>
    </row>
    <row r="1665" spans="1:23" ht="19">
      <c r="A1665" s="91">
        <v>663</v>
      </c>
      <c r="B1665" s="124">
        <v>0.26072646357825779</v>
      </c>
      <c r="C1665" s="124">
        <v>0.77230092302376541</v>
      </c>
      <c r="D1665" s="124">
        <v>4.1364764902145579E-2</v>
      </c>
      <c r="E1665" s="124">
        <v>0.18842288985677391</v>
      </c>
      <c r="F1665" s="124">
        <v>0.5029929129103643</v>
      </c>
      <c r="G1665" s="124">
        <v>0.17797993920380639</v>
      </c>
      <c r="H1665" s="124">
        <v>0.32464091564039643</v>
      </c>
      <c r="I1665" s="124">
        <v>0.51739632074071706</v>
      </c>
      <c r="J1665" s="124">
        <v>0.62906491473106629</v>
      </c>
      <c r="K1665" s="54">
        <v>0.76348236100074884</v>
      </c>
      <c r="M1665" s="47">
        <v>663</v>
      </c>
      <c r="N1665" s="124" cm="1">
        <f t="array" ref="N1665:W1665">(TRANSPOSE(MMULT(幕後結果!$AB$37:$AK$46, TRANSPOSE(N664:W664))))</f>
        <v>0.65166972018914981</v>
      </c>
      <c r="O1665" s="124">
        <v>-0.1359988191433795</v>
      </c>
      <c r="P1665" s="124">
        <v>-0.22604698708656668</v>
      </c>
      <c r="Q1665" s="124">
        <v>-0.28916401813869275</v>
      </c>
      <c r="R1665" s="124">
        <v>0.2177560488587611</v>
      </c>
      <c r="S1665" s="124">
        <v>1.5098366200431674</v>
      </c>
      <c r="T1665" s="124">
        <v>0.10162868921056409</v>
      </c>
      <c r="U1665" s="124">
        <v>0.26832811862951605</v>
      </c>
      <c r="V1665" s="124">
        <v>0.67295647064380226</v>
      </c>
      <c r="W1665" s="46">
        <v>1.3663560232171994</v>
      </c>
    </row>
    <row r="1666" spans="1:23" ht="19">
      <c r="A1666" s="91">
        <v>664</v>
      </c>
      <c r="B1666" s="124">
        <v>0.47623197199773526</v>
      </c>
      <c r="C1666" s="124">
        <v>0.47855122434428665</v>
      </c>
      <c r="D1666" s="124">
        <v>0.18969630087677625</v>
      </c>
      <c r="E1666" s="124">
        <v>0.37304500181116551</v>
      </c>
      <c r="F1666" s="124">
        <v>0.26651673070254644</v>
      </c>
      <c r="G1666" s="124">
        <v>0.47301162232808025</v>
      </c>
      <c r="H1666" s="124">
        <v>0.7804083290609225</v>
      </c>
      <c r="I1666" s="124">
        <v>0.41150329444147715</v>
      </c>
      <c r="J1666" s="124">
        <v>0.89486130043946832</v>
      </c>
      <c r="K1666" s="54">
        <v>0.25911341350905581</v>
      </c>
      <c r="M1666" s="47">
        <v>664</v>
      </c>
      <c r="N1666" s="124" cm="1">
        <f t="array" ref="N1666:W1666">(TRANSPOSE(MMULT(幕後結果!$AB$37:$AK$46, TRANSPOSE(N665:W665))))</f>
        <v>-0.11628377866845459</v>
      </c>
      <c r="O1666" s="124">
        <v>-0.2467058208941201</v>
      </c>
      <c r="P1666" s="124">
        <v>1.1168286726281078</v>
      </c>
      <c r="Q1666" s="124">
        <v>1.5564020881453229</v>
      </c>
      <c r="R1666" s="124">
        <v>0.9951211007960179</v>
      </c>
      <c r="S1666" s="124">
        <v>0.98565139698367688</v>
      </c>
      <c r="T1666" s="124">
        <v>-0.62644658636301587</v>
      </c>
      <c r="U1666" s="124">
        <v>-2.0274977157534475</v>
      </c>
      <c r="V1666" s="124">
        <v>-0.31816238402438191</v>
      </c>
      <c r="W1666" s="46">
        <v>-0.86157204845630708</v>
      </c>
    </row>
    <row r="1667" spans="1:23" ht="19">
      <c r="A1667" s="91">
        <v>665</v>
      </c>
      <c r="B1667" s="124">
        <v>0.14556703741190358</v>
      </c>
      <c r="C1667" s="124">
        <v>4.2021653469137998E-2</v>
      </c>
      <c r="D1667" s="124">
        <v>0.55906824743328931</v>
      </c>
      <c r="E1667" s="124">
        <v>3.4625012842333103E-3</v>
      </c>
      <c r="F1667" s="124">
        <v>0.76887821398052258</v>
      </c>
      <c r="G1667" s="124">
        <v>1.0666474231816103E-2</v>
      </c>
      <c r="H1667" s="124">
        <v>0.17689397639094717</v>
      </c>
      <c r="I1667" s="124">
        <v>0.38043057865020513</v>
      </c>
      <c r="J1667" s="124">
        <v>0.94814907315417485</v>
      </c>
      <c r="K1667" s="54">
        <v>0.95352688339696101</v>
      </c>
      <c r="M1667" s="47">
        <v>665</v>
      </c>
      <c r="N1667" s="124" cm="1">
        <f t="array" ref="N1667:W1667">(TRANSPOSE(MMULT(幕後結果!$AB$37:$AK$46, TRANSPOSE(N666:W666))))</f>
        <v>0.36268699247477382</v>
      </c>
      <c r="O1667" s="124">
        <v>1.5382326740032335</v>
      </c>
      <c r="P1667" s="124">
        <v>-1.1860544019624997E-2</v>
      </c>
      <c r="Q1667" s="124">
        <v>2.3957826213476738</v>
      </c>
      <c r="R1667" s="124">
        <v>-0.86825615317238958</v>
      </c>
      <c r="S1667" s="124">
        <v>2.6484037573069541</v>
      </c>
      <c r="T1667" s="124">
        <v>0.69217207559797123</v>
      </c>
      <c r="U1667" s="124">
        <v>-0.30654914852434334</v>
      </c>
      <c r="V1667" s="124">
        <v>-0.22518617259474816</v>
      </c>
      <c r="W1667" s="46">
        <v>-0.36310473217295924</v>
      </c>
    </row>
    <row r="1668" spans="1:23" ht="19">
      <c r="A1668" s="91">
        <v>666</v>
      </c>
      <c r="B1668" s="124">
        <v>0.6940573707651323</v>
      </c>
      <c r="C1668" s="124">
        <v>0.87248880083333824</v>
      </c>
      <c r="D1668" s="124">
        <v>0.53245940929056723</v>
      </c>
      <c r="E1668" s="124">
        <v>0.54576898332424029</v>
      </c>
      <c r="F1668" s="124">
        <v>0.67319583515343551</v>
      </c>
      <c r="G1668" s="124">
        <v>0.49767034489767492</v>
      </c>
      <c r="H1668" s="124">
        <v>0.75819965696423774</v>
      </c>
      <c r="I1668" s="124">
        <v>0.13858473519491055</v>
      </c>
      <c r="J1668" s="124">
        <v>0.3458120129072022</v>
      </c>
      <c r="K1668" s="54">
        <v>0.32352430766774853</v>
      </c>
      <c r="M1668" s="47">
        <v>666</v>
      </c>
      <c r="N1668" s="124" cm="1">
        <f t="array" ref="N1668:W1668">(TRANSPOSE(MMULT(幕後結果!$AB$37:$AK$46, TRANSPOSE(N667:W667))))</f>
        <v>-0.98974869771570917</v>
      </c>
      <c r="O1668" s="124">
        <v>-0.1617713685762722</v>
      </c>
      <c r="P1668" s="124">
        <v>-0.90608902255823121</v>
      </c>
      <c r="Q1668" s="124">
        <v>-0.63551572305875326</v>
      </c>
      <c r="R1668" s="124">
        <v>-0.20086449525162631</v>
      </c>
      <c r="S1668" s="124">
        <v>0.40281953969465345</v>
      </c>
      <c r="T1668" s="124">
        <v>-0.62370213763055049</v>
      </c>
      <c r="U1668" s="124">
        <v>-1.1554896295100665</v>
      </c>
      <c r="V1668" s="124">
        <v>0.5576671198682337</v>
      </c>
      <c r="W1668" s="46">
        <v>-1.0076048429501685</v>
      </c>
    </row>
    <row r="1669" spans="1:23" ht="19">
      <c r="A1669" s="91">
        <v>667</v>
      </c>
      <c r="B1669" s="124">
        <v>0.69631572743215964</v>
      </c>
      <c r="C1669" s="124">
        <v>0.11275677508766457</v>
      </c>
      <c r="D1669" s="124">
        <v>0.32642227978673355</v>
      </c>
      <c r="E1669" s="124">
        <v>0.85343872348334604</v>
      </c>
      <c r="F1669" s="124">
        <v>0.16089959802469944</v>
      </c>
      <c r="G1669" s="124">
        <v>0.78311000402972275</v>
      </c>
      <c r="H1669" s="124">
        <v>0.89297520297826027</v>
      </c>
      <c r="I1669" s="124">
        <v>0.98728034684241273</v>
      </c>
      <c r="J1669" s="124">
        <v>0.34670608026226613</v>
      </c>
      <c r="K1669" s="54">
        <v>0.1333220253298486</v>
      </c>
      <c r="M1669" s="47">
        <v>667</v>
      </c>
      <c r="N1669" s="124" cm="1">
        <f t="array" ref="N1669:W1669">(TRANSPOSE(MMULT(幕後結果!$AB$37:$AK$46, TRANSPOSE(N668:W668))))</f>
        <v>0.77437691606567494</v>
      </c>
      <c r="O1669" s="124">
        <v>-1.0262626247129421</v>
      </c>
      <c r="P1669" s="124">
        <v>-0.30762590753591712</v>
      </c>
      <c r="Q1669" s="124">
        <v>0.31363127247235129</v>
      </c>
      <c r="R1669" s="124">
        <v>0.27222653075007652</v>
      </c>
      <c r="S1669" s="124">
        <v>-0.54958283118017082</v>
      </c>
      <c r="T1669" s="124">
        <v>-0.66687606373230301</v>
      </c>
      <c r="U1669" s="124">
        <v>-0.44630416108957094</v>
      </c>
      <c r="V1669" s="124">
        <v>-0.6693161619215906</v>
      </c>
      <c r="W1669" s="46">
        <v>0.36253397088158468</v>
      </c>
    </row>
    <row r="1670" spans="1:23" ht="19">
      <c r="A1670" s="91">
        <v>668</v>
      </c>
      <c r="B1670" s="124">
        <v>0.14379569553819471</v>
      </c>
      <c r="C1670" s="124">
        <v>0.10203138486631902</v>
      </c>
      <c r="D1670" s="124">
        <v>5.9862163871902352E-2</v>
      </c>
      <c r="E1670" s="124">
        <v>8.6112317624649437E-2</v>
      </c>
      <c r="F1670" s="124">
        <v>0.93071448264155854</v>
      </c>
      <c r="G1670" s="124">
        <v>0.61845434189227078</v>
      </c>
      <c r="H1670" s="124">
        <v>0.52054446968014423</v>
      </c>
      <c r="I1670" s="124">
        <v>0.59162894751448203</v>
      </c>
      <c r="J1670" s="124">
        <v>0.80047156687510479</v>
      </c>
      <c r="K1670" s="54">
        <v>0.15232786347637139</v>
      </c>
      <c r="M1670" s="47">
        <v>668</v>
      </c>
      <c r="N1670" s="124" cm="1">
        <f t="array" ref="N1670:W1670">(TRANSPOSE(MMULT(幕後結果!$AB$37:$AK$46, TRANSPOSE(N669:W669))))</f>
        <v>-0.77140834645389977</v>
      </c>
      <c r="O1670" s="124">
        <v>-0.87633651280367286</v>
      </c>
      <c r="P1670" s="124">
        <v>-0.72263444887590045</v>
      </c>
      <c r="Q1670" s="124">
        <v>-0.80888367386062521</v>
      </c>
      <c r="R1670" s="124">
        <v>1.0157731306329576E-2</v>
      </c>
      <c r="S1670" s="124">
        <v>0.3837817097258166</v>
      </c>
      <c r="T1670" s="124">
        <v>1.4579558873891538</v>
      </c>
      <c r="U1670" s="124">
        <v>0.61899665392190173</v>
      </c>
      <c r="V1670" s="124">
        <v>-1.0146502023753645</v>
      </c>
      <c r="W1670" s="46">
        <v>1.0971081150936022</v>
      </c>
    </row>
    <row r="1671" spans="1:23" ht="19">
      <c r="A1671" s="91">
        <v>669</v>
      </c>
      <c r="B1671" s="124">
        <v>0.55310641105093317</v>
      </c>
      <c r="C1671" s="124">
        <v>0.82029191173014993</v>
      </c>
      <c r="D1671" s="124">
        <v>0.16817328450428404</v>
      </c>
      <c r="E1671" s="124">
        <v>0.9768797211123692</v>
      </c>
      <c r="F1671" s="124">
        <v>0.72992884578522776</v>
      </c>
      <c r="G1671" s="124">
        <v>0.60961862446163484</v>
      </c>
      <c r="H1671" s="124">
        <v>0.25391233143860448</v>
      </c>
      <c r="I1671" s="124">
        <v>0.64771217221998367</v>
      </c>
      <c r="J1671" s="124">
        <v>0.51313104177081481</v>
      </c>
      <c r="K1671" s="54">
        <v>0.55390712106756324</v>
      </c>
      <c r="M1671" s="47">
        <v>669</v>
      </c>
      <c r="N1671" s="124" cm="1">
        <f t="array" ref="N1671:W1671">(TRANSPOSE(MMULT(幕後結果!$AB$37:$AK$46, TRANSPOSE(N670:W670))))</f>
        <v>-0.60265550524231171</v>
      </c>
      <c r="O1671" s="124">
        <v>-0.12145657583669889</v>
      </c>
      <c r="P1671" s="124">
        <v>-0.22851519160983022</v>
      </c>
      <c r="Q1671" s="124">
        <v>0.44259060615610002</v>
      </c>
      <c r="R1671" s="124">
        <v>0.41218510231747946</v>
      </c>
      <c r="S1671" s="124">
        <v>-1.1311916463935834</v>
      </c>
      <c r="T1671" s="124">
        <v>0.24006359337296596</v>
      </c>
      <c r="U1671" s="124">
        <v>0.5410234277355388</v>
      </c>
      <c r="V1671" s="124">
        <v>0.51151281815550476</v>
      </c>
      <c r="W1671" s="46">
        <v>-0.41479246124209418</v>
      </c>
    </row>
    <row r="1672" spans="1:23" ht="19">
      <c r="A1672" s="91">
        <v>670</v>
      </c>
      <c r="B1672" s="124">
        <v>0.63325186137521916</v>
      </c>
      <c r="C1672" s="124">
        <v>0.72838961968933646</v>
      </c>
      <c r="D1672" s="124">
        <v>0.47208114162853487</v>
      </c>
      <c r="E1672" s="124">
        <v>0.43856251205849528</v>
      </c>
      <c r="F1672" s="124">
        <v>0.82479199133804948</v>
      </c>
      <c r="G1672" s="124">
        <v>0.35815844824487564</v>
      </c>
      <c r="H1672" s="124">
        <v>0.58322785979483216</v>
      </c>
      <c r="I1672" s="124">
        <v>9.411794736109913E-2</v>
      </c>
      <c r="J1672" s="124">
        <v>0.32855077710923797</v>
      </c>
      <c r="K1672" s="54">
        <v>4.493920445727495E-2</v>
      </c>
      <c r="M1672" s="47">
        <v>670</v>
      </c>
      <c r="N1672" s="124" cm="1">
        <f t="array" ref="N1672:W1672">(TRANSPOSE(MMULT(幕後結果!$AB$37:$AK$46, TRANSPOSE(N671:W671))))</f>
        <v>1.1948258077466769</v>
      </c>
      <c r="O1672" s="124">
        <v>0.15259507063583827</v>
      </c>
      <c r="P1672" s="124">
        <v>6.8257715096272098E-2</v>
      </c>
      <c r="Q1672" s="124">
        <v>-0.25855526047431371</v>
      </c>
      <c r="R1672" s="124">
        <v>1.206979164345517</v>
      </c>
      <c r="S1672" s="124">
        <v>0.82499525250828787</v>
      </c>
      <c r="T1672" s="124">
        <v>2.159672126940761</v>
      </c>
      <c r="U1672" s="124">
        <v>5.4996003700485414E-2</v>
      </c>
      <c r="V1672" s="124">
        <v>4.7181419074368014E-3</v>
      </c>
      <c r="W1672" s="46">
        <v>0.56753030769848722</v>
      </c>
    </row>
    <row r="1673" spans="1:23" ht="19">
      <c r="A1673" s="91">
        <v>671</v>
      </c>
      <c r="B1673" s="124">
        <v>0.84028010947958931</v>
      </c>
      <c r="C1673" s="124">
        <v>0.27063414891950632</v>
      </c>
      <c r="D1673" s="124">
        <v>0.61409337078823567</v>
      </c>
      <c r="E1673" s="124">
        <v>0.38523881174352947</v>
      </c>
      <c r="F1673" s="124">
        <v>0.3189455841135671</v>
      </c>
      <c r="G1673" s="124">
        <v>8.7979466068176304E-2</v>
      </c>
      <c r="H1673" s="124">
        <v>3.7836339082672144E-2</v>
      </c>
      <c r="I1673" s="124">
        <v>0.95073853764747263</v>
      </c>
      <c r="J1673" s="124">
        <v>0.64056505891836246</v>
      </c>
      <c r="K1673" s="54">
        <v>0.78508539916248377</v>
      </c>
      <c r="M1673" s="47">
        <v>671</v>
      </c>
      <c r="N1673" s="124" cm="1">
        <f t="array" ref="N1673:W1673">(TRANSPOSE(MMULT(幕後結果!$AB$37:$AK$46, TRANSPOSE(N672:W672))))</f>
        <v>0.12737057791728168</v>
      </c>
      <c r="O1673" s="124">
        <v>-1.7747350447283985</v>
      </c>
      <c r="P1673" s="124">
        <v>-0.82373000567540489</v>
      </c>
      <c r="Q1673" s="124">
        <v>-6.6150957589264703E-2</v>
      </c>
      <c r="R1673" s="124">
        <v>-1.5078893555413087</v>
      </c>
      <c r="S1673" s="124">
        <v>-0.67807636437534435</v>
      </c>
      <c r="T1673" s="124">
        <v>1.6315000985791226</v>
      </c>
      <c r="U1673" s="124">
        <v>-0.85311796569806586</v>
      </c>
      <c r="V1673" s="124">
        <v>0.56794287845585467</v>
      </c>
      <c r="W1673" s="46">
        <v>-1.2203427614651055</v>
      </c>
    </row>
    <row r="1674" spans="1:23" ht="19">
      <c r="A1674" s="91">
        <v>672</v>
      </c>
      <c r="B1674" s="124">
        <v>1.3984763878992279E-2</v>
      </c>
      <c r="C1674" s="124">
        <v>0.57005815189208109</v>
      </c>
      <c r="D1674" s="124">
        <v>9.4422401363757125E-2</v>
      </c>
      <c r="E1674" s="124">
        <v>0.97779840930959705</v>
      </c>
      <c r="F1674" s="124">
        <v>0.51018637164593117</v>
      </c>
      <c r="G1674" s="124">
        <v>0.99074529756714846</v>
      </c>
      <c r="H1674" s="124">
        <v>7.7173063750442195E-2</v>
      </c>
      <c r="I1674" s="124">
        <v>4.5880402250910723E-3</v>
      </c>
      <c r="J1674" s="124">
        <v>0.52784990727166092</v>
      </c>
      <c r="K1674" s="54">
        <v>0.86272201061882869</v>
      </c>
      <c r="M1674" s="47">
        <v>672</v>
      </c>
      <c r="N1674" s="124" cm="1">
        <f t="array" ref="N1674:W1674">(TRANSPOSE(MMULT(幕後結果!$AB$37:$AK$46, TRANSPOSE(N673:W673))))</f>
        <v>-0.77460111151719502</v>
      </c>
      <c r="O1674" s="124">
        <v>-0.51238592227876223</v>
      </c>
      <c r="P1674" s="124">
        <v>-0.3559750882637574</v>
      </c>
      <c r="Q1674" s="124">
        <v>-4.6435089989518841E-3</v>
      </c>
      <c r="R1674" s="124">
        <v>1.9167032862184128</v>
      </c>
      <c r="S1674" s="124">
        <v>0.49767854034935421</v>
      </c>
      <c r="T1674" s="124">
        <v>0.75924815559715952</v>
      </c>
      <c r="U1674" s="124">
        <v>-7.7325664994506077E-2</v>
      </c>
      <c r="V1674" s="124">
        <v>-1.316332953597585</v>
      </c>
      <c r="W1674" s="46">
        <v>0.51080573238685612</v>
      </c>
    </row>
    <row r="1675" spans="1:23" ht="19">
      <c r="A1675" s="91">
        <v>673</v>
      </c>
      <c r="B1675" s="124">
        <v>0.11464159688488507</v>
      </c>
      <c r="C1675" s="124">
        <v>0.56472785018018246</v>
      </c>
      <c r="D1675" s="124">
        <v>0.84922870099522285</v>
      </c>
      <c r="E1675" s="124">
        <v>0.45379545888430828</v>
      </c>
      <c r="F1675" s="124">
        <v>0.14332000422457569</v>
      </c>
      <c r="G1675" s="124">
        <v>0.54205584484785962</v>
      </c>
      <c r="H1675" s="124">
        <v>0.95957340823468718</v>
      </c>
      <c r="I1675" s="124">
        <v>0.52588105679160191</v>
      </c>
      <c r="J1675" s="124">
        <v>0.48471537018675659</v>
      </c>
      <c r="K1675" s="54">
        <v>0.30861316318818743</v>
      </c>
      <c r="M1675" s="47">
        <v>673</v>
      </c>
      <c r="N1675" s="124" cm="1">
        <f t="array" ref="N1675:W1675">(TRANSPOSE(MMULT(幕後結果!$AB$37:$AK$46, TRANSPOSE(N674:W674))))</f>
        <v>-0.52715845509988124</v>
      </c>
      <c r="O1675" s="124">
        <v>0.46791753317592016</v>
      </c>
      <c r="P1675" s="124">
        <v>-1.5316421229740032</v>
      </c>
      <c r="Q1675" s="124">
        <v>-0.69294453356050079</v>
      </c>
      <c r="R1675" s="124">
        <v>-1.6701631870689755</v>
      </c>
      <c r="S1675" s="124">
        <v>0.11967604060389539</v>
      </c>
      <c r="T1675" s="124">
        <v>0.66105498398294615</v>
      </c>
      <c r="U1675" s="124">
        <v>0.39096035705225418</v>
      </c>
      <c r="V1675" s="124">
        <v>1.211414083456291</v>
      </c>
      <c r="W1675" s="46">
        <v>-0.25560909248893882</v>
      </c>
    </row>
    <row r="1676" spans="1:23" ht="19">
      <c r="A1676" s="91">
        <v>674</v>
      </c>
      <c r="B1676" s="124">
        <v>0.69486551686377918</v>
      </c>
      <c r="C1676" s="124">
        <v>0.360161739633718</v>
      </c>
      <c r="D1676" s="124">
        <v>0.66890909481324679</v>
      </c>
      <c r="E1676" s="124">
        <v>0.46591971244006847</v>
      </c>
      <c r="F1676" s="124">
        <v>0.79723103472077717</v>
      </c>
      <c r="G1676" s="124">
        <v>0.50958366300822711</v>
      </c>
      <c r="H1676" s="124">
        <v>0.63422716406366342</v>
      </c>
      <c r="I1676" s="124">
        <v>0.41674385584720408</v>
      </c>
      <c r="J1676" s="124">
        <v>0.19437823537214127</v>
      </c>
      <c r="K1676" s="54">
        <v>0.75554212251753516</v>
      </c>
      <c r="M1676" s="47">
        <v>674</v>
      </c>
      <c r="N1676" s="124" cm="1">
        <f t="array" ref="N1676:W1676">(TRANSPOSE(MMULT(幕後結果!$AB$37:$AK$46, TRANSPOSE(N675:W675))))</f>
        <v>-3.0731531709789362E-2</v>
      </c>
      <c r="O1676" s="124">
        <v>-0.46171092164627564</v>
      </c>
      <c r="P1676" s="124">
        <v>-0.61929084279233204</v>
      </c>
      <c r="Q1676" s="124">
        <v>0.5597332522042997</v>
      </c>
      <c r="R1676" s="124">
        <v>-1.0966997300477179</v>
      </c>
      <c r="S1676" s="124">
        <v>0.12925301472255957</v>
      </c>
      <c r="T1676" s="124">
        <v>1.1443781661375689</v>
      </c>
      <c r="U1676" s="124">
        <v>-0.95145202428813502</v>
      </c>
      <c r="V1676" s="124">
        <v>1.3880641432215359</v>
      </c>
      <c r="W1676" s="46">
        <v>-0.67524722592584341</v>
      </c>
    </row>
    <row r="1677" spans="1:23" ht="19">
      <c r="A1677" s="91">
        <v>675</v>
      </c>
      <c r="B1677" s="124">
        <v>0.6968412679762892</v>
      </c>
      <c r="C1677" s="124">
        <v>0.2225815241325857</v>
      </c>
      <c r="D1677" s="124">
        <v>0.52487959194743627</v>
      </c>
      <c r="E1677" s="124">
        <v>0.62988491816343561</v>
      </c>
      <c r="F1677" s="124">
        <v>0.52311883998215092</v>
      </c>
      <c r="G1677" s="124">
        <v>0.25432803061693399</v>
      </c>
      <c r="H1677" s="124">
        <v>0.42662949604248701</v>
      </c>
      <c r="I1677" s="124">
        <v>0.69568065855108507</v>
      </c>
      <c r="J1677" s="124">
        <v>0.99876976668833239</v>
      </c>
      <c r="K1677" s="54">
        <v>2.5154999737025507E-2</v>
      </c>
      <c r="M1677" s="47">
        <v>675</v>
      </c>
      <c r="N1677" s="124" cm="1">
        <f t="array" ref="N1677:W1677">(TRANSPOSE(MMULT(幕後結果!$AB$37:$AK$46, TRANSPOSE(N676:W676))))</f>
        <v>0.68163014410857492</v>
      </c>
      <c r="O1677" s="124">
        <v>-1.1536951506731956</v>
      </c>
      <c r="P1677" s="124">
        <v>-0.78690668889523496</v>
      </c>
      <c r="Q1677" s="124">
        <v>-0.27852986072087632</v>
      </c>
      <c r="R1677" s="124">
        <v>1.8011063190225041</v>
      </c>
      <c r="S1677" s="124">
        <v>-0.82632456256700215</v>
      </c>
      <c r="T1677" s="124">
        <v>3.0974256733847287E-2</v>
      </c>
      <c r="U1677" s="124">
        <v>-0.97430905948205815</v>
      </c>
      <c r="V1677" s="124">
        <v>-0.83311965754201578</v>
      </c>
      <c r="W1677" s="46">
        <v>-0.36511808794443901</v>
      </c>
    </row>
    <row r="1678" spans="1:23" ht="19">
      <c r="A1678" s="91">
        <v>676</v>
      </c>
      <c r="B1678" s="124">
        <v>0.1151332253608679</v>
      </c>
      <c r="C1678" s="124">
        <v>9.3009849363870467E-2</v>
      </c>
      <c r="D1678" s="124">
        <v>0.39969875497319474</v>
      </c>
      <c r="E1678" s="124">
        <v>0.32553272428973723</v>
      </c>
      <c r="F1678" s="124">
        <v>0.89886135101267617</v>
      </c>
      <c r="G1678" s="124">
        <v>0.48850787841189214</v>
      </c>
      <c r="H1678" s="124">
        <v>0.89667862338290516</v>
      </c>
      <c r="I1678" s="124">
        <v>0.61753535927003944</v>
      </c>
      <c r="J1678" s="124">
        <v>0.49896061485889165</v>
      </c>
      <c r="K1678" s="54">
        <v>0.16069495015708513</v>
      </c>
      <c r="M1678" s="47">
        <v>676</v>
      </c>
      <c r="N1678" s="124" cm="1">
        <f t="array" ref="N1678:W1678">(TRANSPOSE(MMULT(幕後結果!$AB$37:$AK$46, TRANSPOSE(N677:W677))))</f>
        <v>0.34260687721022354</v>
      </c>
      <c r="O1678" s="124">
        <v>-1.4728080902053153</v>
      </c>
      <c r="P1678" s="124">
        <v>1.15085178381846</v>
      </c>
      <c r="Q1678" s="124">
        <v>-0.23508068884022781</v>
      </c>
      <c r="R1678" s="124">
        <v>0.46287187337670821</v>
      </c>
      <c r="S1678" s="124">
        <v>0.6271634965795968</v>
      </c>
      <c r="T1678" s="124">
        <v>-0.73065997504453883</v>
      </c>
      <c r="U1678" s="124">
        <v>9.723225333078872E-2</v>
      </c>
      <c r="V1678" s="124">
        <v>0.25765279712315103</v>
      </c>
      <c r="W1678" s="46">
        <v>0.8970372805536162</v>
      </c>
    </row>
    <row r="1679" spans="1:23" ht="19">
      <c r="A1679" s="91">
        <v>677</v>
      </c>
      <c r="B1679" s="124">
        <v>0.33491178449630743</v>
      </c>
      <c r="C1679" s="124">
        <v>0.81536478010695546</v>
      </c>
      <c r="D1679" s="124">
        <v>0.80587241617730054</v>
      </c>
      <c r="E1679" s="124">
        <v>0.46285987861836775</v>
      </c>
      <c r="F1679" s="124">
        <v>0.85174006695263893</v>
      </c>
      <c r="G1679" s="124">
        <v>0.50702668556279518</v>
      </c>
      <c r="H1679" s="124">
        <v>0.88494333445608775</v>
      </c>
      <c r="I1679" s="124">
        <v>0.72705301063266248</v>
      </c>
      <c r="J1679" s="124">
        <v>0.15873035001278479</v>
      </c>
      <c r="K1679" s="54">
        <v>2.5289328311117742E-2</v>
      </c>
      <c r="M1679" s="47">
        <v>677</v>
      </c>
      <c r="N1679" s="124" cm="1">
        <f t="array" ref="N1679:W1679">(TRANSPOSE(MMULT(幕後結果!$AB$37:$AK$46, TRANSPOSE(N678:W678))))</f>
        <v>2.9410915703754554</v>
      </c>
      <c r="O1679" s="124">
        <v>0.79259658016202161</v>
      </c>
      <c r="P1679" s="124">
        <v>-2.2164986437737171</v>
      </c>
      <c r="Q1679" s="124">
        <v>-1.1739693491710432</v>
      </c>
      <c r="R1679" s="124">
        <v>-0.70501390843663292</v>
      </c>
      <c r="S1679" s="124">
        <v>0.62405876209583977</v>
      </c>
      <c r="T1679" s="124">
        <v>1.2890537558215618</v>
      </c>
      <c r="U1679" s="124">
        <v>0.57872248114419356</v>
      </c>
      <c r="V1679" s="124">
        <v>0.68142453851816842</v>
      </c>
      <c r="W1679" s="46">
        <v>1.5604440318010873</v>
      </c>
    </row>
    <row r="1680" spans="1:23" ht="19">
      <c r="A1680" s="91">
        <v>678</v>
      </c>
      <c r="B1680" s="124">
        <v>0.34193663233154514</v>
      </c>
      <c r="C1680" s="124">
        <v>0.14760113376064576</v>
      </c>
      <c r="D1680" s="124">
        <v>0.94229721391402066</v>
      </c>
      <c r="E1680" s="124">
        <v>0.96566829881977645</v>
      </c>
      <c r="F1680" s="124">
        <v>5.0641827964257979E-2</v>
      </c>
      <c r="G1680" s="124">
        <v>0.98036081984153722</v>
      </c>
      <c r="H1680" s="124">
        <v>0.47345585426052428</v>
      </c>
      <c r="I1680" s="124">
        <v>0.93372715164840403</v>
      </c>
      <c r="J1680" s="124">
        <v>0.44465612500244278</v>
      </c>
      <c r="K1680" s="54">
        <v>0.57617509284076296</v>
      </c>
      <c r="M1680" s="47">
        <v>678</v>
      </c>
      <c r="N1680" s="124" cm="1">
        <f t="array" ref="N1680:W1680">(TRANSPOSE(MMULT(幕後結果!$AB$37:$AK$46, TRANSPOSE(N679:W679))))</f>
        <v>2.0328730613820691</v>
      </c>
      <c r="O1680" s="124">
        <v>-0.7347236390970856</v>
      </c>
      <c r="P1680" s="124">
        <v>1.0056493532999435</v>
      </c>
      <c r="Q1680" s="124">
        <v>-0.65832088395478272</v>
      </c>
      <c r="R1680" s="124">
        <v>0.16959618761039197</v>
      </c>
      <c r="S1680" s="124">
        <v>-0.83393651347623221</v>
      </c>
      <c r="T1680" s="124">
        <v>1.3962511926391392</v>
      </c>
      <c r="U1680" s="124">
        <v>-0.56171187322865923</v>
      </c>
      <c r="V1680" s="124">
        <v>1.0536045488949881</v>
      </c>
      <c r="W1680" s="46">
        <v>-1.1211551904075743</v>
      </c>
    </row>
    <row r="1681" spans="1:23" ht="19">
      <c r="A1681" s="91">
        <v>679</v>
      </c>
      <c r="B1681" s="124">
        <v>1.4343609272022384E-2</v>
      </c>
      <c r="C1681" s="124">
        <v>0.68142680197136096</v>
      </c>
      <c r="D1681" s="124">
        <v>0.13138400059697841</v>
      </c>
      <c r="E1681" s="124">
        <v>1.8921080911588284E-2</v>
      </c>
      <c r="F1681" s="124">
        <v>0.21664456623961148</v>
      </c>
      <c r="G1681" s="124">
        <v>0.7409473759419849</v>
      </c>
      <c r="H1681" s="124">
        <v>0.90269090168153876</v>
      </c>
      <c r="I1681" s="124">
        <v>0.99198628826042956</v>
      </c>
      <c r="J1681" s="124">
        <v>0.51732362684593314</v>
      </c>
      <c r="K1681" s="54">
        <v>0.29569098446119035</v>
      </c>
      <c r="M1681" s="47">
        <v>679</v>
      </c>
      <c r="N1681" s="124" cm="1">
        <f t="array" ref="N1681:W1681">(TRANSPOSE(MMULT(幕後結果!$AB$37:$AK$46, TRANSPOSE(N680:W680))))</f>
        <v>-1.2020615171005504</v>
      </c>
      <c r="O1681" s="124">
        <v>0.72810752783338117</v>
      </c>
      <c r="P1681" s="124">
        <v>-0.12568920780134632</v>
      </c>
      <c r="Q1681" s="124">
        <v>-1.4719665037183438</v>
      </c>
      <c r="R1681" s="124">
        <v>-1.019653524637</v>
      </c>
      <c r="S1681" s="124">
        <v>-1.2039829006186036</v>
      </c>
      <c r="T1681" s="124">
        <v>-1.8017506882591752</v>
      </c>
      <c r="U1681" s="124">
        <v>1.5381269617345223</v>
      </c>
      <c r="V1681" s="124">
        <v>0.60573119145940257</v>
      </c>
      <c r="W1681" s="46">
        <v>6.2207559317488226E-2</v>
      </c>
    </row>
    <row r="1682" spans="1:23" ht="19">
      <c r="A1682" s="91">
        <v>680</v>
      </c>
      <c r="B1682" s="124">
        <v>0.12202479878607964</v>
      </c>
      <c r="C1682" s="124">
        <v>0.79673829955252229</v>
      </c>
      <c r="D1682" s="124">
        <v>0.51650300307450259</v>
      </c>
      <c r="E1682" s="124">
        <v>0.5707928610924442</v>
      </c>
      <c r="F1682" s="124">
        <v>6.6643002761645587E-2</v>
      </c>
      <c r="G1682" s="124">
        <v>0.36327347662658038</v>
      </c>
      <c r="H1682" s="124">
        <v>0.29113446227370443</v>
      </c>
      <c r="I1682" s="124">
        <v>0.25428440444942835</v>
      </c>
      <c r="J1682" s="124">
        <v>0.93273811663412109</v>
      </c>
      <c r="K1682" s="54">
        <v>1.8575617018323776E-3</v>
      </c>
      <c r="M1682" s="47">
        <v>680</v>
      </c>
      <c r="N1682" s="124" cm="1">
        <f t="array" ref="N1682:W1682">(TRANSPOSE(MMULT(幕後結果!$AB$37:$AK$46, TRANSPOSE(N681:W681))))</f>
        <v>-0.50332420192341332</v>
      </c>
      <c r="O1682" s="124">
        <v>-0.98486688530264144</v>
      </c>
      <c r="P1682" s="124">
        <v>-0.15197993161220963</v>
      </c>
      <c r="Q1682" s="124">
        <v>0.21087784436831111</v>
      </c>
      <c r="R1682" s="124">
        <v>-0.94049385119468643</v>
      </c>
      <c r="S1682" s="124">
        <v>-0.6927487644069259</v>
      </c>
      <c r="T1682" s="124">
        <v>1.1955625896306303</v>
      </c>
      <c r="U1682" s="124">
        <v>-1.8392515889547578</v>
      </c>
      <c r="V1682" s="124">
        <v>-1.3773609845967196</v>
      </c>
      <c r="W1682" s="46">
        <v>-1.8264407438526624</v>
      </c>
    </row>
    <row r="1683" spans="1:23" ht="19">
      <c r="A1683" s="91">
        <v>681</v>
      </c>
      <c r="B1683" s="124">
        <v>0.64257882120459686</v>
      </c>
      <c r="C1683" s="124">
        <v>0.69701547928620444</v>
      </c>
      <c r="D1683" s="124">
        <v>0.41688204674454776</v>
      </c>
      <c r="E1683" s="124">
        <v>0.89356780726280016</v>
      </c>
      <c r="F1683" s="124">
        <v>0.13261391976596504</v>
      </c>
      <c r="G1683" s="124">
        <v>0.33919897832016965</v>
      </c>
      <c r="H1683" s="124">
        <v>0.37441147395546048</v>
      </c>
      <c r="I1683" s="124">
        <v>0.7562133669031752</v>
      </c>
      <c r="J1683" s="124">
        <v>0.21084904635251522</v>
      </c>
      <c r="K1683" s="54">
        <v>0.89473378800796355</v>
      </c>
      <c r="M1683" s="47">
        <v>681</v>
      </c>
      <c r="N1683" s="124" cm="1">
        <f t="array" ref="N1683:W1683">(TRANSPOSE(MMULT(幕後結果!$AB$37:$AK$46, TRANSPOSE(N682:W682))))</f>
        <v>-1.0844898385021109</v>
      </c>
      <c r="O1683" s="124">
        <v>0.35742315146725312</v>
      </c>
      <c r="P1683" s="124">
        <v>-0.77160634974281495</v>
      </c>
      <c r="Q1683" s="124">
        <v>0.5266674716316343</v>
      </c>
      <c r="R1683" s="124">
        <v>9.9038713291917185E-2</v>
      </c>
      <c r="S1683" s="124">
        <v>-0.85175031817927238</v>
      </c>
      <c r="T1683" s="124">
        <v>0.46647317808339211</v>
      </c>
      <c r="U1683" s="124">
        <v>0.11682680651230118</v>
      </c>
      <c r="V1683" s="124">
        <v>0.37465433988549657</v>
      </c>
      <c r="W1683" s="46">
        <v>-0.67552762565799573</v>
      </c>
    </row>
    <row r="1684" spans="1:23" ht="19">
      <c r="A1684" s="91">
        <v>682</v>
      </c>
      <c r="B1684" s="124">
        <v>0.77010683007324765</v>
      </c>
      <c r="C1684" s="124">
        <v>0.92961236070217601</v>
      </c>
      <c r="D1684" s="124">
        <v>0.71432410145408709</v>
      </c>
      <c r="E1684" s="124">
        <v>0.4804734211622963</v>
      </c>
      <c r="F1684" s="124">
        <v>0.68895844728323374</v>
      </c>
      <c r="G1684" s="124">
        <v>0.58677136263475149</v>
      </c>
      <c r="H1684" s="124">
        <v>0.19703117230718203</v>
      </c>
      <c r="I1684" s="124">
        <v>0.24902242975223121</v>
      </c>
      <c r="J1684" s="124">
        <v>0.45620408484041652</v>
      </c>
      <c r="K1684" s="54">
        <v>0.10097107723207244</v>
      </c>
      <c r="M1684" s="47">
        <v>682</v>
      </c>
      <c r="N1684" s="124" cm="1">
        <f t="array" ref="N1684:W1684">(TRANSPOSE(MMULT(幕後結果!$AB$37:$AK$46, TRANSPOSE(N683:W683))))</f>
        <v>-3.2364827487297625E-2</v>
      </c>
      <c r="O1684" s="124">
        <v>-0.16065187243510659</v>
      </c>
      <c r="P1684" s="124">
        <v>-0.96342985775049372</v>
      </c>
      <c r="Q1684" s="124">
        <v>0.88628387043368828</v>
      </c>
      <c r="R1684" s="124">
        <v>-0.47198088079975953</v>
      </c>
      <c r="S1684" s="124">
        <v>0.64138313219417253</v>
      </c>
      <c r="T1684" s="124">
        <v>9.6135835428531519E-2</v>
      </c>
      <c r="U1684" s="124">
        <v>0.27779678514861061</v>
      </c>
      <c r="V1684" s="124">
        <v>0.46059977921209139</v>
      </c>
      <c r="W1684" s="46">
        <v>-0.46892818867573605</v>
      </c>
    </row>
    <row r="1685" spans="1:23" ht="19">
      <c r="A1685" s="91">
        <v>683</v>
      </c>
      <c r="B1685" s="124">
        <v>0.48765616318269966</v>
      </c>
      <c r="C1685" s="124">
        <v>0.88621526868495892</v>
      </c>
      <c r="D1685" s="124">
        <v>0.59841176828893294</v>
      </c>
      <c r="E1685" s="124">
        <v>0.34728217326487631</v>
      </c>
      <c r="F1685" s="124">
        <v>0.84120537860089772</v>
      </c>
      <c r="G1685" s="124">
        <v>8.6027819759000757E-2</v>
      </c>
      <c r="H1685" s="124">
        <v>0.19759288517062257</v>
      </c>
      <c r="I1685" s="124">
        <v>0.80472121813016551</v>
      </c>
      <c r="J1685" s="124">
        <v>0.35340866611432076</v>
      </c>
      <c r="K1685" s="54">
        <v>0.84494250857506104</v>
      </c>
      <c r="M1685" s="47">
        <v>683</v>
      </c>
      <c r="N1685" s="124" cm="1">
        <f t="array" ref="N1685:W1685">(TRANSPOSE(MMULT(幕後結果!$AB$37:$AK$46, TRANSPOSE(N684:W684))))</f>
        <v>-0.6484433636025706</v>
      </c>
      <c r="O1685" s="124">
        <v>1.9340713253908743</v>
      </c>
      <c r="P1685" s="124">
        <v>2.1158711949606892</v>
      </c>
      <c r="Q1685" s="124">
        <v>4.9770878099369975E-2</v>
      </c>
      <c r="R1685" s="124">
        <v>-1.8730286286144926</v>
      </c>
      <c r="S1685" s="124">
        <v>-0.35117101560287062</v>
      </c>
      <c r="T1685" s="124">
        <v>0.76449693298770727</v>
      </c>
      <c r="U1685" s="124">
        <v>1.4875776575848221</v>
      </c>
      <c r="V1685" s="124">
        <v>-2.1706128328668353</v>
      </c>
      <c r="W1685" s="46">
        <v>2.3172647269457975</v>
      </c>
    </row>
    <row r="1686" spans="1:23" ht="19">
      <c r="A1686" s="91">
        <v>684</v>
      </c>
      <c r="B1686" s="124">
        <v>0.75623770314771654</v>
      </c>
      <c r="C1686" s="124">
        <v>0.74049289520674355</v>
      </c>
      <c r="D1686" s="124">
        <v>0.71172987359608553</v>
      </c>
      <c r="E1686" s="124">
        <v>8.6950793081512545E-2</v>
      </c>
      <c r="F1686" s="124">
        <v>0.71874698824527528</v>
      </c>
      <c r="G1686" s="124">
        <v>0.48149044983901024</v>
      </c>
      <c r="H1686" s="124">
        <v>0.58852889595429581</v>
      </c>
      <c r="I1686" s="124">
        <v>0.65860282570661655</v>
      </c>
      <c r="J1686" s="124">
        <v>0.23414235821099272</v>
      </c>
      <c r="K1686" s="54">
        <v>0.25529689395048427</v>
      </c>
      <c r="M1686" s="47">
        <v>684</v>
      </c>
      <c r="N1686" s="124" cm="1">
        <f t="array" ref="N1686:W1686">(TRANSPOSE(MMULT(幕後結果!$AB$37:$AK$46, TRANSPOSE(N685:W685))))</f>
        <v>0.19586791977893817</v>
      </c>
      <c r="O1686" s="124">
        <v>0.95669055053238217</v>
      </c>
      <c r="P1686" s="124">
        <v>-0.49754115915278918</v>
      </c>
      <c r="Q1686" s="124">
        <v>-0.30605208377267101</v>
      </c>
      <c r="R1686" s="124">
        <v>0.89915673661673878</v>
      </c>
      <c r="S1686" s="124">
        <v>0.26425875155683376</v>
      </c>
      <c r="T1686" s="124">
        <v>7.2983859245386723E-2</v>
      </c>
      <c r="U1686" s="124">
        <v>2.021667728141944</v>
      </c>
      <c r="V1686" s="124">
        <v>1.5351355219980303</v>
      </c>
      <c r="W1686" s="46">
        <v>2.3778256974088636</v>
      </c>
    </row>
    <row r="1687" spans="1:23" ht="19">
      <c r="A1687" s="91">
        <v>685</v>
      </c>
      <c r="B1687" s="124">
        <v>0.11069432934988654</v>
      </c>
      <c r="C1687" s="124">
        <v>0.13530068790558469</v>
      </c>
      <c r="D1687" s="124">
        <v>3.5516754968211828E-2</v>
      </c>
      <c r="E1687" s="124">
        <v>0.22948463884457349</v>
      </c>
      <c r="F1687" s="124">
        <v>0.61370608867906817</v>
      </c>
      <c r="G1687" s="124">
        <v>2.2032225071796141E-2</v>
      </c>
      <c r="H1687" s="124">
        <v>0.45641177911526842</v>
      </c>
      <c r="I1687" s="124">
        <v>0.67124711891227085</v>
      </c>
      <c r="J1687" s="124">
        <v>0.19127254823812723</v>
      </c>
      <c r="K1687" s="54">
        <v>0.70909905747362845</v>
      </c>
      <c r="M1687" s="47">
        <v>685</v>
      </c>
      <c r="N1687" s="124" cm="1">
        <f t="array" ref="N1687:W1687">(TRANSPOSE(MMULT(幕後結果!$AB$37:$AK$46, TRANSPOSE(N686:W686))))</f>
        <v>0.38363891675317091</v>
      </c>
      <c r="O1687" s="124">
        <v>-0.45410562343097577</v>
      </c>
      <c r="P1687" s="124">
        <v>-1.545094659517009</v>
      </c>
      <c r="Q1687" s="124">
        <v>0.15884302508207093</v>
      </c>
      <c r="R1687" s="124">
        <v>0.1788575903534862</v>
      </c>
      <c r="S1687" s="124">
        <v>-1.2192623685198165</v>
      </c>
      <c r="T1687" s="124">
        <v>1.4875338464216519</v>
      </c>
      <c r="U1687" s="124">
        <v>-1.0313153483178159</v>
      </c>
      <c r="V1687" s="124">
        <v>-2.9230886547159876</v>
      </c>
      <c r="W1687" s="46">
        <v>5.5073551468960869E-2</v>
      </c>
    </row>
    <row r="1688" spans="1:23" ht="19">
      <c r="A1688" s="91">
        <v>686</v>
      </c>
      <c r="B1688" s="124">
        <v>0.84842265624345492</v>
      </c>
      <c r="C1688" s="124">
        <v>0.44146795842624753</v>
      </c>
      <c r="D1688" s="124">
        <v>0.53205457465973405</v>
      </c>
      <c r="E1688" s="124">
        <v>5.6706532597638803E-2</v>
      </c>
      <c r="F1688" s="124">
        <v>0.71096983101006628</v>
      </c>
      <c r="G1688" s="124">
        <v>0.2243087748332504</v>
      </c>
      <c r="H1688" s="124">
        <v>0.14299160801469868</v>
      </c>
      <c r="I1688" s="124">
        <v>0.73422216070775659</v>
      </c>
      <c r="J1688" s="124">
        <v>0.21068006040007736</v>
      </c>
      <c r="K1688" s="54">
        <v>0.11088433473355197</v>
      </c>
      <c r="M1688" s="47">
        <v>686</v>
      </c>
      <c r="N1688" s="124" cm="1">
        <f t="array" ref="N1688:W1688">(TRANSPOSE(MMULT(幕後結果!$AB$37:$AK$46, TRANSPOSE(N687:W687))))</f>
        <v>-0.20410428233038447</v>
      </c>
      <c r="O1688" s="124">
        <v>0.2229402404404838</v>
      </c>
      <c r="P1688" s="124">
        <v>1.8994913101049264</v>
      </c>
      <c r="Q1688" s="124">
        <v>0.75678980375933691</v>
      </c>
      <c r="R1688" s="124">
        <v>1.0236165633990344</v>
      </c>
      <c r="S1688" s="124">
        <v>-8.1655626306986528E-2</v>
      </c>
      <c r="T1688" s="124">
        <v>5.1759073832454636E-3</v>
      </c>
      <c r="U1688" s="124">
        <v>-0.11755199188502574</v>
      </c>
      <c r="V1688" s="124">
        <v>1.6983812425575344</v>
      </c>
      <c r="W1688" s="46">
        <v>1.3011320023756812</v>
      </c>
    </row>
    <row r="1689" spans="1:23" ht="19">
      <c r="A1689" s="91">
        <v>687</v>
      </c>
      <c r="B1689" s="124">
        <v>0.47578869248926359</v>
      </c>
      <c r="C1689" s="124">
        <v>0.89621815148292527</v>
      </c>
      <c r="D1689" s="124">
        <v>0.96870760352812146</v>
      </c>
      <c r="E1689" s="124">
        <v>1.8737587980319548E-2</v>
      </c>
      <c r="F1689" s="124">
        <v>0.7490445786813742</v>
      </c>
      <c r="G1689" s="124">
        <v>0.60431733072843574</v>
      </c>
      <c r="H1689" s="124">
        <v>0.56789933004214843</v>
      </c>
      <c r="I1689" s="124">
        <v>0.48972678127860281</v>
      </c>
      <c r="J1689" s="124">
        <v>0.69958903221430147</v>
      </c>
      <c r="K1689" s="54">
        <v>0.17239008952375112</v>
      </c>
      <c r="M1689" s="47">
        <v>687</v>
      </c>
      <c r="N1689" s="124" cm="1">
        <f t="array" ref="N1689:W1689">(TRANSPOSE(MMULT(幕後結果!$AB$37:$AK$46, TRANSPOSE(N688:W688))))</f>
        <v>0.3225669994392284</v>
      </c>
      <c r="O1689" s="124">
        <v>0.8444801941636878</v>
      </c>
      <c r="P1689" s="124">
        <v>0.51620247919037521</v>
      </c>
      <c r="Q1689" s="124">
        <v>0.23814475384021566</v>
      </c>
      <c r="R1689" s="124">
        <v>1.0808579108015492</v>
      </c>
      <c r="S1689" s="124">
        <v>-0.97037952053080434</v>
      </c>
      <c r="T1689" s="124">
        <v>-0.9421837659794513</v>
      </c>
      <c r="U1689" s="124">
        <v>-0.42724075185938859</v>
      </c>
      <c r="V1689" s="124">
        <v>-0.1077640939159682</v>
      </c>
      <c r="W1689" s="46">
        <v>1.160780236942226</v>
      </c>
    </row>
    <row r="1690" spans="1:23" ht="19">
      <c r="A1690" s="91">
        <v>688</v>
      </c>
      <c r="B1690" s="124">
        <v>0.17084552653648677</v>
      </c>
      <c r="C1690" s="124">
        <v>0.12468157906843746</v>
      </c>
      <c r="D1690" s="124">
        <v>6.3737075284740374E-2</v>
      </c>
      <c r="E1690" s="124">
        <v>0.5420581012326704</v>
      </c>
      <c r="F1690" s="124">
        <v>0.5705673818084549</v>
      </c>
      <c r="G1690" s="124">
        <v>0.89612250264618631</v>
      </c>
      <c r="H1690" s="124">
        <v>0.26195534610749216</v>
      </c>
      <c r="I1690" s="124">
        <v>0.80091103994597934</v>
      </c>
      <c r="J1690" s="124">
        <v>0.83000150499174707</v>
      </c>
      <c r="K1690" s="54">
        <v>0.69150641298672144</v>
      </c>
      <c r="M1690" s="47">
        <v>688</v>
      </c>
      <c r="N1690" s="124" cm="1">
        <f t="array" ref="N1690:W1690">(TRANSPOSE(MMULT(幕後結果!$AB$37:$AK$46, TRANSPOSE(N689:W689))))</f>
        <v>0.2053869290138175</v>
      </c>
      <c r="O1690" s="124">
        <v>-8.904357668686394E-2</v>
      </c>
      <c r="P1690" s="124">
        <v>-0.7071647852136993</v>
      </c>
      <c r="Q1690" s="124">
        <v>-0.48721198558389078</v>
      </c>
      <c r="R1690" s="124">
        <v>-0.14006245368211515</v>
      </c>
      <c r="S1690" s="124">
        <v>1.7258912753658531</v>
      </c>
      <c r="T1690" s="124">
        <v>-1.4579843884938832</v>
      </c>
      <c r="U1690" s="124">
        <v>2.2473833024800292</v>
      </c>
      <c r="V1690" s="124">
        <v>0.6067234068767996</v>
      </c>
      <c r="W1690" s="46">
        <v>1.4249604245451923</v>
      </c>
    </row>
    <row r="1691" spans="1:23" ht="19">
      <c r="A1691" s="91">
        <v>689</v>
      </c>
      <c r="B1691" s="124">
        <v>0.99375934071960814</v>
      </c>
      <c r="C1691" s="124">
        <v>0.99243135748494637</v>
      </c>
      <c r="D1691" s="124">
        <v>3.0028566909269028E-2</v>
      </c>
      <c r="E1691" s="124">
        <v>0.65061409322418973</v>
      </c>
      <c r="F1691" s="124">
        <v>0.7043381960252737</v>
      </c>
      <c r="G1691" s="124">
        <v>0.89084211120314416</v>
      </c>
      <c r="H1691" s="124">
        <v>0.4183206398665944</v>
      </c>
      <c r="I1691" s="124">
        <v>0.44256095018424979</v>
      </c>
      <c r="J1691" s="124">
        <v>0.89716658996120757</v>
      </c>
      <c r="K1691" s="54">
        <v>0.39883254249481692</v>
      </c>
      <c r="M1691" s="47">
        <v>689</v>
      </c>
      <c r="N1691" s="124" cm="1">
        <f t="array" ref="N1691:W1691">(TRANSPOSE(MMULT(幕後結果!$AB$37:$AK$46, TRANSPOSE(N690:W690))))</f>
        <v>0.24995063358469943</v>
      </c>
      <c r="O1691" s="124">
        <v>0.25140945826716171</v>
      </c>
      <c r="P1691" s="124">
        <v>0.32106349781213633</v>
      </c>
      <c r="Q1691" s="124">
        <v>-5.6880582483343017E-2</v>
      </c>
      <c r="R1691" s="124">
        <v>-0.34589287391760432</v>
      </c>
      <c r="S1691" s="124">
        <v>-0.30683501005638203</v>
      </c>
      <c r="T1691" s="124">
        <v>1.6133816619689823</v>
      </c>
      <c r="U1691" s="124">
        <v>-1.0093093958626167</v>
      </c>
      <c r="V1691" s="124">
        <v>0.29721546795894049</v>
      </c>
      <c r="W1691" s="46">
        <v>-1.413648944645497</v>
      </c>
    </row>
    <row r="1692" spans="1:23" ht="19">
      <c r="A1692" s="91">
        <v>690</v>
      </c>
      <c r="B1692" s="124">
        <v>0.29818107808616778</v>
      </c>
      <c r="C1692" s="124">
        <v>0.54084255167495776</v>
      </c>
      <c r="D1692" s="124">
        <v>0.12287455941836156</v>
      </c>
      <c r="E1692" s="124">
        <v>0.97063048517800854</v>
      </c>
      <c r="F1692" s="124">
        <v>0.42422278675798064</v>
      </c>
      <c r="G1692" s="124">
        <v>0.45298458532583541</v>
      </c>
      <c r="H1692" s="124">
        <v>5.88805299354902E-2</v>
      </c>
      <c r="I1692" s="124">
        <v>1.7307441765353149E-2</v>
      </c>
      <c r="J1692" s="124">
        <v>0.75098861917831461</v>
      </c>
      <c r="K1692" s="54">
        <v>0.1569833351629677</v>
      </c>
      <c r="M1692" s="47">
        <v>690</v>
      </c>
      <c r="N1692" s="124" cm="1">
        <f t="array" ref="N1692:W1692">(TRANSPOSE(MMULT(幕後結果!$AB$37:$AK$46, TRANSPOSE(N691:W691))))</f>
        <v>-1.0848319881391806</v>
      </c>
      <c r="O1692" s="124">
        <v>0.94319619285503098</v>
      </c>
      <c r="P1692" s="124">
        <v>1.153408008701005</v>
      </c>
      <c r="Q1692" s="124">
        <v>0.96050575091246104</v>
      </c>
      <c r="R1692" s="124">
        <v>0.80001146665048617</v>
      </c>
      <c r="S1692" s="124">
        <v>0.60634673386047155</v>
      </c>
      <c r="T1692" s="124">
        <v>1.3816681175039962</v>
      </c>
      <c r="U1692" s="124">
        <v>0.75626977955898211</v>
      </c>
      <c r="V1692" s="124">
        <v>-1.2349645231762558</v>
      </c>
      <c r="W1692" s="46">
        <v>1.0664964946036226</v>
      </c>
    </row>
    <row r="1693" spans="1:23" ht="19">
      <c r="A1693" s="91">
        <v>691</v>
      </c>
      <c r="B1693" s="124">
        <v>0.59392793016112622</v>
      </c>
      <c r="C1693" s="124">
        <v>1.6152142751977294E-3</v>
      </c>
      <c r="D1693" s="124">
        <v>0.55341369980003563</v>
      </c>
      <c r="E1693" s="124">
        <v>0.98834967991478373</v>
      </c>
      <c r="F1693" s="124">
        <v>0.5032311993404277</v>
      </c>
      <c r="G1693" s="124">
        <v>0.20733180671523832</v>
      </c>
      <c r="H1693" s="124">
        <v>0.75136348991436064</v>
      </c>
      <c r="I1693" s="124">
        <v>0.66333228442616154</v>
      </c>
      <c r="J1693" s="124">
        <v>0.12764536273773319</v>
      </c>
      <c r="K1693" s="54">
        <v>0.70680793037317247</v>
      </c>
      <c r="M1693" s="47">
        <v>691</v>
      </c>
      <c r="N1693" s="124" cm="1">
        <f t="array" ref="N1693:W1693">(TRANSPOSE(MMULT(幕後結果!$AB$37:$AK$46, TRANSPOSE(N692:W692))))</f>
        <v>0.22831587121053587</v>
      </c>
      <c r="O1693" s="124">
        <v>0.89314690462212043</v>
      </c>
      <c r="P1693" s="124">
        <v>0.96259001800258981</v>
      </c>
      <c r="Q1693" s="124">
        <v>1.566927178162173</v>
      </c>
      <c r="R1693" s="124">
        <v>-0.58603612630090351</v>
      </c>
      <c r="S1693" s="124">
        <v>0.96852984882057458</v>
      </c>
      <c r="T1693" s="124">
        <v>0.98010335440972485</v>
      </c>
      <c r="U1693" s="124">
        <v>0.39070334822633512</v>
      </c>
      <c r="V1693" s="124">
        <v>0.67170654537829444</v>
      </c>
      <c r="W1693" s="46">
        <v>0.71977291912929686</v>
      </c>
    </row>
    <row r="1694" spans="1:23" ht="19">
      <c r="A1694" s="91">
        <v>692</v>
      </c>
      <c r="B1694" s="124">
        <v>0.45579298045222782</v>
      </c>
      <c r="C1694" s="124">
        <v>0.84538285997069851</v>
      </c>
      <c r="D1694" s="124">
        <v>0.73984626052795965</v>
      </c>
      <c r="E1694" s="124">
        <v>0.11932493129956945</v>
      </c>
      <c r="F1694" s="124">
        <v>0.85262182482931936</v>
      </c>
      <c r="G1694" s="124">
        <v>0.81646726793618396</v>
      </c>
      <c r="H1694" s="124">
        <v>0.79062569630401991</v>
      </c>
      <c r="I1694" s="124">
        <v>0.50700693074556424</v>
      </c>
      <c r="J1694" s="124">
        <v>7.964854547930833E-2</v>
      </c>
      <c r="K1694" s="54">
        <v>0.53924387672569596</v>
      </c>
      <c r="M1694" s="47">
        <v>692</v>
      </c>
      <c r="N1694" s="124" cm="1">
        <f t="array" ref="N1694:W1694">(TRANSPOSE(MMULT(幕後結果!$AB$37:$AK$46, TRANSPOSE(N693:W693))))</f>
        <v>0.76782470317132578</v>
      </c>
      <c r="O1694" s="124">
        <v>0.58280041774068758</v>
      </c>
      <c r="P1694" s="124">
        <v>-0.65082402225381353</v>
      </c>
      <c r="Q1694" s="124">
        <v>-0.72215490954167771</v>
      </c>
      <c r="R1694" s="124">
        <v>-0.68860722919330664</v>
      </c>
      <c r="S1694" s="124">
        <v>-0.19669951849386455</v>
      </c>
      <c r="T1694" s="124">
        <v>-0.9338678577402002</v>
      </c>
      <c r="U1694" s="124">
        <v>1.6056912972833772</v>
      </c>
      <c r="V1694" s="124">
        <v>-1.6283265233670785</v>
      </c>
      <c r="W1694" s="46">
        <v>2.0011530946634548</v>
      </c>
    </row>
    <row r="1695" spans="1:23" ht="19">
      <c r="A1695" s="91">
        <v>693</v>
      </c>
      <c r="B1695" s="124">
        <v>0.53493774722634746</v>
      </c>
      <c r="C1695" s="124">
        <v>1.4223070665865034E-2</v>
      </c>
      <c r="D1695" s="124">
        <v>0.40200497883976793</v>
      </c>
      <c r="E1695" s="124">
        <v>0.18097228259534615</v>
      </c>
      <c r="F1695" s="124">
        <v>0.62989691183655849</v>
      </c>
      <c r="G1695" s="124">
        <v>0.26162014506507947</v>
      </c>
      <c r="H1695" s="124">
        <v>0.20964700968272054</v>
      </c>
      <c r="I1695" s="124">
        <v>0.9352334364507553</v>
      </c>
      <c r="J1695" s="124">
        <v>0.63973101782603004</v>
      </c>
      <c r="K1695" s="54">
        <v>0.50126141413201819</v>
      </c>
      <c r="M1695" s="47">
        <v>693</v>
      </c>
      <c r="N1695" s="124" cm="1">
        <f t="array" ref="N1695:W1695">(TRANSPOSE(MMULT(幕後結果!$AB$37:$AK$46, TRANSPOSE(N694:W694))))</f>
        <v>8.4180011240529873E-2</v>
      </c>
      <c r="O1695" s="124">
        <v>-0.54025612863490258</v>
      </c>
      <c r="P1695" s="124">
        <v>-1.184712906056681</v>
      </c>
      <c r="Q1695" s="124">
        <v>-1.209133443843083</v>
      </c>
      <c r="R1695" s="124">
        <v>1.8168596062668383</v>
      </c>
      <c r="S1695" s="124">
        <v>-0.24065873993314604</v>
      </c>
      <c r="T1695" s="124">
        <v>-6.7569778490142424E-2</v>
      </c>
      <c r="U1695" s="124">
        <v>-0.51564407578499494</v>
      </c>
      <c r="V1695" s="124">
        <v>-0.59574891235620242</v>
      </c>
      <c r="W1695" s="46">
        <v>8.3069250384812721E-2</v>
      </c>
    </row>
    <row r="1696" spans="1:23" ht="19">
      <c r="A1696" s="91">
        <v>694</v>
      </c>
      <c r="B1696" s="124">
        <v>3.239179890744226E-2</v>
      </c>
      <c r="C1696" s="124">
        <v>0.23124640751166359</v>
      </c>
      <c r="D1696" s="124">
        <v>0.36451931013771466</v>
      </c>
      <c r="E1696" s="124">
        <v>0.4162243726065078</v>
      </c>
      <c r="F1696" s="124">
        <v>0.84351558441093411</v>
      </c>
      <c r="G1696" s="124">
        <v>0.53011357318299646</v>
      </c>
      <c r="H1696" s="124">
        <v>0.27026168690104857</v>
      </c>
      <c r="I1696" s="124">
        <v>0.80503945818850942</v>
      </c>
      <c r="J1696" s="124">
        <v>0.21731011497138186</v>
      </c>
      <c r="K1696" s="54">
        <v>0.86014124457721675</v>
      </c>
      <c r="M1696" s="47">
        <v>694</v>
      </c>
      <c r="N1696" s="124" cm="1">
        <f t="array" ref="N1696:W1696">(TRANSPOSE(MMULT(幕後結果!$AB$37:$AK$46, TRANSPOSE(N695:W695))))</f>
        <v>0.32222160428768915</v>
      </c>
      <c r="O1696" s="124">
        <v>-0.8459446459370179</v>
      </c>
      <c r="P1696" s="124">
        <v>-1.7755793410469218</v>
      </c>
      <c r="Q1696" s="124">
        <v>-2.5399609261646403</v>
      </c>
      <c r="R1696" s="124">
        <v>-0.66472901628897185</v>
      </c>
      <c r="S1696" s="124">
        <v>-4.0224970129471516E-2</v>
      </c>
      <c r="T1696" s="124">
        <v>-0.10369445538145555</v>
      </c>
      <c r="U1696" s="124">
        <v>1.8545062446521146</v>
      </c>
      <c r="V1696" s="124">
        <v>0.33601697424650645</v>
      </c>
      <c r="W1696" s="46">
        <v>0.74680668295560493</v>
      </c>
    </row>
    <row r="1697" spans="1:23" ht="19">
      <c r="A1697" s="91">
        <v>695</v>
      </c>
      <c r="B1697" s="124">
        <v>0.56016049621563901</v>
      </c>
      <c r="C1697" s="124">
        <v>0.28669348291756669</v>
      </c>
      <c r="D1697" s="124">
        <v>0.9600555784080218</v>
      </c>
      <c r="E1697" s="124">
        <v>0.62076536532959481</v>
      </c>
      <c r="F1697" s="124">
        <v>0.60294487454616075</v>
      </c>
      <c r="G1697" s="124">
        <v>0.3830276371081085</v>
      </c>
      <c r="H1697" s="124">
        <v>0.90337516279655494</v>
      </c>
      <c r="I1697" s="124">
        <v>0.69227992169244268</v>
      </c>
      <c r="J1697" s="124">
        <v>0.11009783759941505</v>
      </c>
      <c r="K1697" s="54">
        <v>0.97052670342901592</v>
      </c>
      <c r="M1697" s="47">
        <v>695</v>
      </c>
      <c r="N1697" s="124" cm="1">
        <f t="array" ref="N1697:W1697">(TRANSPOSE(MMULT(幕後結果!$AB$37:$AK$46, TRANSPOSE(N696:W696))))</f>
        <v>0.74583475930871301</v>
      </c>
      <c r="O1697" s="124">
        <v>0.48451978793738787</v>
      </c>
      <c r="P1697" s="124">
        <v>1.5586593935791364</v>
      </c>
      <c r="Q1697" s="124">
        <v>0.48047784850678316</v>
      </c>
      <c r="R1697" s="124">
        <v>0.6283957756588443</v>
      </c>
      <c r="S1697" s="124">
        <v>2.0092822143886235</v>
      </c>
      <c r="T1697" s="124">
        <v>-0.4574009030251745</v>
      </c>
      <c r="U1697" s="124">
        <v>1.2593356821059081</v>
      </c>
      <c r="V1697" s="124">
        <v>1.5142696684466186</v>
      </c>
      <c r="W1697" s="46">
        <v>0.77738743511453889</v>
      </c>
    </row>
    <row r="1698" spans="1:23" ht="19">
      <c r="A1698" s="91">
        <v>696</v>
      </c>
      <c r="B1698" s="124">
        <v>7.5130356610448201E-2</v>
      </c>
      <c r="C1698" s="124">
        <v>0.60401800324810795</v>
      </c>
      <c r="D1698" s="124">
        <v>0.10230245023758844</v>
      </c>
      <c r="E1698" s="124">
        <v>0.73671023226756382</v>
      </c>
      <c r="F1698" s="124">
        <v>0.47025529254170939</v>
      </c>
      <c r="G1698" s="124">
        <v>0.76273923396189969</v>
      </c>
      <c r="H1698" s="124">
        <v>0.26697628553949726</v>
      </c>
      <c r="I1698" s="124">
        <v>0.15767560670736769</v>
      </c>
      <c r="J1698" s="124">
        <v>0.49415304284460326</v>
      </c>
      <c r="K1698" s="54">
        <v>0.67755036824435977</v>
      </c>
      <c r="M1698" s="47">
        <v>696</v>
      </c>
      <c r="N1698" s="124" cm="1">
        <f t="array" ref="N1698:W1698">(TRANSPOSE(MMULT(幕後結果!$AB$37:$AK$46, TRANSPOSE(N697:W697))))</f>
        <v>-1.292207650194628</v>
      </c>
      <c r="O1698" s="124">
        <v>0.60759263907571104</v>
      </c>
      <c r="P1698" s="124">
        <v>-2.2644150814172388</v>
      </c>
      <c r="Q1698" s="124">
        <v>-1.8667449091181498</v>
      </c>
      <c r="R1698" s="124">
        <v>-0.30968256292095031</v>
      </c>
      <c r="S1698" s="124">
        <v>0.68412363430998369</v>
      </c>
      <c r="T1698" s="124">
        <v>-0.49591187932818642</v>
      </c>
      <c r="U1698" s="124">
        <v>-1.0706147654152272</v>
      </c>
      <c r="V1698" s="124">
        <v>0.38290971397876361</v>
      </c>
      <c r="W1698" s="46">
        <v>-0.24686379640677633</v>
      </c>
    </row>
    <row r="1699" spans="1:23" ht="19">
      <c r="A1699" s="91">
        <v>697</v>
      </c>
      <c r="B1699" s="124">
        <v>0.97625869475661586</v>
      </c>
      <c r="C1699" s="124">
        <v>0.59607129924194413</v>
      </c>
      <c r="D1699" s="124">
        <v>0.91468422014275785</v>
      </c>
      <c r="E1699" s="124">
        <v>0.22386508047903919</v>
      </c>
      <c r="F1699" s="124">
        <v>0.25274851075521099</v>
      </c>
      <c r="G1699" s="124">
        <v>0.26400090425161093</v>
      </c>
      <c r="H1699" s="124">
        <v>0.55697692761739903</v>
      </c>
      <c r="I1699" s="124">
        <v>0.38462153395933973</v>
      </c>
      <c r="J1699" s="124">
        <v>0.68887883018171281</v>
      </c>
      <c r="K1699" s="54">
        <v>0.78494047669092537</v>
      </c>
      <c r="M1699" s="47">
        <v>697</v>
      </c>
      <c r="N1699" s="124" cm="1">
        <f t="array" ref="N1699:W1699">(TRANSPOSE(MMULT(幕後結果!$AB$37:$AK$46, TRANSPOSE(N698:W698))))</f>
        <v>-1.1387042370416136</v>
      </c>
      <c r="O1699" s="124">
        <v>-0.88046492857282321</v>
      </c>
      <c r="P1699" s="124">
        <v>0.47465236056496668</v>
      </c>
      <c r="Q1699" s="124">
        <v>1.2264275849242938</v>
      </c>
      <c r="R1699" s="124">
        <v>-0.85235754948059117</v>
      </c>
      <c r="S1699" s="124">
        <v>-0.89133116982316873</v>
      </c>
      <c r="T1699" s="124">
        <v>-1.7332697047097367</v>
      </c>
      <c r="U1699" s="124">
        <v>-0.30606524986092132</v>
      </c>
      <c r="V1699" s="124">
        <v>-2.5038304784798324</v>
      </c>
      <c r="W1699" s="46">
        <v>-0.39213989715790776</v>
      </c>
    </row>
    <row r="1700" spans="1:23" ht="19">
      <c r="A1700" s="91">
        <v>698</v>
      </c>
      <c r="B1700" s="124">
        <v>0.90982247257151116</v>
      </c>
      <c r="C1700" s="124">
        <v>0.48327293459565057</v>
      </c>
      <c r="D1700" s="124">
        <v>0.46467651454457637</v>
      </c>
      <c r="E1700" s="124">
        <v>0.51241842220581102</v>
      </c>
      <c r="F1700" s="124">
        <v>0.36217519579455937</v>
      </c>
      <c r="G1700" s="124">
        <v>9.6418721902962634E-2</v>
      </c>
      <c r="H1700" s="124">
        <v>0.52676748138776697</v>
      </c>
      <c r="I1700" s="124">
        <v>0.14965502953909704</v>
      </c>
      <c r="J1700" s="124">
        <v>0.36687524139395356</v>
      </c>
      <c r="K1700" s="54">
        <v>0.42513275304299136</v>
      </c>
      <c r="M1700" s="47">
        <v>698</v>
      </c>
      <c r="N1700" s="124" cm="1">
        <f t="array" ref="N1700:W1700">(TRANSPOSE(MMULT(幕後結果!$AB$37:$AK$46, TRANSPOSE(N699:W699))))</f>
        <v>0.12900969047814798</v>
      </c>
      <c r="O1700" s="124">
        <v>0.23845333464741952</v>
      </c>
      <c r="P1700" s="124">
        <v>1.7931117256369309</v>
      </c>
      <c r="Q1700" s="124">
        <v>-3.3869057093189103E-2</v>
      </c>
      <c r="R1700" s="124">
        <v>0.96882644674022178</v>
      </c>
      <c r="S1700" s="124">
        <v>0.15646351875823772</v>
      </c>
      <c r="T1700" s="124">
        <v>-0.72474519100651535</v>
      </c>
      <c r="U1700" s="124">
        <v>2.0673348701275502</v>
      </c>
      <c r="V1700" s="124">
        <v>-1.246733732534647</v>
      </c>
      <c r="W1700" s="46">
        <v>1.0604752426096247</v>
      </c>
    </row>
    <row r="1701" spans="1:23" ht="19">
      <c r="A1701" s="91">
        <v>699</v>
      </c>
      <c r="B1701" s="124">
        <v>0.87728597455132973</v>
      </c>
      <c r="C1701" s="124">
        <v>0.28305251658313746</v>
      </c>
      <c r="D1701" s="124">
        <v>0.67106979945327705</v>
      </c>
      <c r="E1701" s="124">
        <v>0.45692379074858747</v>
      </c>
      <c r="F1701" s="124">
        <v>0.48319518703319919</v>
      </c>
      <c r="G1701" s="124">
        <v>0.76084236912742842</v>
      </c>
      <c r="H1701" s="124">
        <v>0.79424615308525759</v>
      </c>
      <c r="I1701" s="124">
        <v>0.97837825422099201</v>
      </c>
      <c r="J1701" s="124">
        <v>0.39095922031838537</v>
      </c>
      <c r="K1701" s="54">
        <v>1.2131532082115593E-2</v>
      </c>
      <c r="M1701" s="47">
        <v>699</v>
      </c>
      <c r="N1701" s="124" cm="1">
        <f t="array" ref="N1701:W1701">(TRANSPOSE(MMULT(幕後結果!$AB$37:$AK$46, TRANSPOSE(N700:W700))))</f>
        <v>-1.0367020759798378</v>
      </c>
      <c r="O1701" s="124">
        <v>-0.22724672015544561</v>
      </c>
      <c r="P1701" s="124">
        <v>-1.109744788590425</v>
      </c>
      <c r="Q1701" s="124">
        <v>9.0138252626210114E-2</v>
      </c>
      <c r="R1701" s="124">
        <v>-0.19419114657916586</v>
      </c>
      <c r="S1701" s="124">
        <v>-6.4583469769511431E-2</v>
      </c>
      <c r="T1701" s="124">
        <v>-1.7709786279411543</v>
      </c>
      <c r="U1701" s="124">
        <v>0.73332092028149787</v>
      </c>
      <c r="V1701" s="124">
        <v>-0.85078189442606689</v>
      </c>
      <c r="W1701" s="46">
        <v>-0.1869140576682351</v>
      </c>
    </row>
    <row r="1702" spans="1:23" ht="19">
      <c r="A1702" s="91">
        <v>700</v>
      </c>
      <c r="B1702" s="124">
        <v>0.66065818430539269</v>
      </c>
      <c r="C1702" s="124">
        <v>0.31171389745799183</v>
      </c>
      <c r="D1702" s="124">
        <v>0.83155127089322889</v>
      </c>
      <c r="E1702" s="124">
        <v>0.97381055780816883</v>
      </c>
      <c r="F1702" s="124">
        <v>0.60810465001900393</v>
      </c>
      <c r="G1702" s="124">
        <v>0.85849553027535008</v>
      </c>
      <c r="H1702" s="124">
        <v>0.63576051096692043</v>
      </c>
      <c r="I1702" s="124">
        <v>0.76419639997595024</v>
      </c>
      <c r="J1702" s="124">
        <v>0.64296134129798377</v>
      </c>
      <c r="K1702" s="54">
        <v>0.92469608242516022</v>
      </c>
      <c r="M1702" s="47">
        <v>700</v>
      </c>
      <c r="N1702" s="124" cm="1">
        <f t="array" ref="N1702:W1702">(TRANSPOSE(MMULT(幕後結果!$AB$37:$AK$46, TRANSPOSE(N701:W701))))</f>
        <v>2.081381246105932</v>
      </c>
      <c r="O1702" s="124">
        <v>1.0008694652340087</v>
      </c>
      <c r="P1702" s="124">
        <v>-0.47016021249308204</v>
      </c>
      <c r="Q1702" s="124">
        <v>1.4756641703016831</v>
      </c>
      <c r="R1702" s="124">
        <v>0.40275182194214443</v>
      </c>
      <c r="S1702" s="124">
        <v>-0.46408412608372673</v>
      </c>
      <c r="T1702" s="124">
        <v>2.0211317272028873</v>
      </c>
      <c r="U1702" s="124">
        <v>0.96970124161678006</v>
      </c>
      <c r="V1702" s="124">
        <v>-1.2716689051436412</v>
      </c>
      <c r="W1702" s="46">
        <v>1.1550175838463024</v>
      </c>
    </row>
    <row r="1703" spans="1:23" ht="19">
      <c r="A1703" s="91">
        <v>701</v>
      </c>
      <c r="B1703" s="124">
        <v>0.91055253967743366</v>
      </c>
      <c r="C1703" s="124">
        <v>3.0798686924904395E-3</v>
      </c>
      <c r="D1703" s="124">
        <v>0.78341154016430092</v>
      </c>
      <c r="E1703" s="124">
        <v>0.46407295878756183</v>
      </c>
      <c r="F1703" s="124">
        <v>0.2003292817230875</v>
      </c>
      <c r="G1703" s="124">
        <v>4.9838886845299912E-2</v>
      </c>
      <c r="H1703" s="124">
        <v>0.23733648574072519</v>
      </c>
      <c r="I1703" s="124">
        <v>0.67404878286515335</v>
      </c>
      <c r="J1703" s="124">
        <v>0.16290174739385455</v>
      </c>
      <c r="K1703" s="54">
        <v>0.30530753674861022</v>
      </c>
      <c r="M1703" s="47">
        <v>701</v>
      </c>
      <c r="N1703" s="124" cm="1">
        <f t="array" ref="N1703:W1703">(TRANSPOSE(MMULT(幕後結果!$AB$37:$AK$46, TRANSPOSE(N702:W702))))</f>
        <v>1.3079964080891795</v>
      </c>
      <c r="O1703" s="124">
        <v>0.4931352841853005</v>
      </c>
      <c r="P1703" s="124">
        <v>1.4752896228258061</v>
      </c>
      <c r="Q1703" s="124">
        <v>1.7786422434540361</v>
      </c>
      <c r="R1703" s="124">
        <v>-2.0909989617522982</v>
      </c>
      <c r="S1703" s="124">
        <v>1.5591665306191866</v>
      </c>
      <c r="T1703" s="124">
        <v>-0.4870688206260968</v>
      </c>
      <c r="U1703" s="124">
        <v>-0.51208055272265063</v>
      </c>
      <c r="V1703" s="124">
        <v>1.0215715454512475</v>
      </c>
      <c r="W1703" s="46">
        <v>-1.0900062509721193</v>
      </c>
    </row>
    <row r="1704" spans="1:23" ht="19">
      <c r="A1704" s="91">
        <v>702</v>
      </c>
      <c r="B1704" s="124">
        <v>0.84860144908376633</v>
      </c>
      <c r="C1704" s="124">
        <v>0.80240938817526142</v>
      </c>
      <c r="D1704" s="124">
        <v>0.86739479711984235</v>
      </c>
      <c r="E1704" s="124">
        <v>0.56868299706840042</v>
      </c>
      <c r="F1704" s="124">
        <v>0.79104815878040302</v>
      </c>
      <c r="G1704" s="124">
        <v>0.8920543505980334</v>
      </c>
      <c r="H1704" s="124">
        <v>9.7138642518829199E-2</v>
      </c>
      <c r="I1704" s="124">
        <v>0.85561088433907995</v>
      </c>
      <c r="J1704" s="124">
        <v>0.6548327777214511</v>
      </c>
      <c r="K1704" s="54">
        <v>0.99960766042358373</v>
      </c>
      <c r="M1704" s="47">
        <v>702</v>
      </c>
      <c r="N1704" s="124" cm="1">
        <f t="array" ref="N1704:W1704">(TRANSPOSE(MMULT(幕後結果!$AB$37:$AK$46, TRANSPOSE(N703:W703))))</f>
        <v>-1.1072867546601772</v>
      </c>
      <c r="O1704" s="124">
        <v>0.5416855555091008</v>
      </c>
      <c r="P1704" s="124">
        <v>-7.4718044474505155E-2</v>
      </c>
      <c r="Q1704" s="124">
        <v>0.35637019627461697</v>
      </c>
      <c r="R1704" s="124">
        <v>-0.53844546014969397</v>
      </c>
      <c r="S1704" s="124">
        <v>-0.67100123499778785</v>
      </c>
      <c r="T1704" s="124">
        <v>0.15512347233288992</v>
      </c>
      <c r="U1704" s="124">
        <v>-0.98406636381255042</v>
      </c>
      <c r="V1704" s="124">
        <v>0.46987301499929957</v>
      </c>
      <c r="W1704" s="46">
        <v>-0.67713292618186416</v>
      </c>
    </row>
    <row r="1705" spans="1:23" ht="19">
      <c r="A1705" s="91">
        <v>703</v>
      </c>
      <c r="B1705" s="124">
        <v>0.30572917321201754</v>
      </c>
      <c r="C1705" s="124">
        <v>0.91062964680179759</v>
      </c>
      <c r="D1705" s="124">
        <v>0.3175226358292178</v>
      </c>
      <c r="E1705" s="124">
        <v>8.9712868090483511E-3</v>
      </c>
      <c r="F1705" s="124">
        <v>0.70428367264801062</v>
      </c>
      <c r="G1705" s="124">
        <v>0.82817363839718094</v>
      </c>
      <c r="H1705" s="124">
        <v>0.82664937112097503</v>
      </c>
      <c r="I1705" s="124">
        <v>0.38747720888284398</v>
      </c>
      <c r="J1705" s="124">
        <v>0.19581605379877631</v>
      </c>
      <c r="K1705" s="54">
        <v>0.93860713332863188</v>
      </c>
      <c r="M1705" s="47">
        <v>703</v>
      </c>
      <c r="N1705" s="124" cm="1">
        <f t="array" ref="N1705:W1705">(TRANSPOSE(MMULT(幕後結果!$AB$37:$AK$46, TRANSPOSE(N704:W704))))</f>
        <v>-1.0001646771017572</v>
      </c>
      <c r="O1705" s="124">
        <v>-0.28447141574438389</v>
      </c>
      <c r="P1705" s="124">
        <v>0.14150917962683635</v>
      </c>
      <c r="Q1705" s="124">
        <v>-0.5441021302407052</v>
      </c>
      <c r="R1705" s="124">
        <v>0.852614875178625</v>
      </c>
      <c r="S1705" s="124">
        <v>1.2602777407753807</v>
      </c>
      <c r="T1705" s="124">
        <v>6.1542826658635308E-2</v>
      </c>
      <c r="U1705" s="124">
        <v>0.8814595592918002</v>
      </c>
      <c r="V1705" s="124">
        <v>-2.1257961306938951</v>
      </c>
      <c r="W1705" s="46">
        <v>0.53015264721763911</v>
      </c>
    </row>
    <row r="1706" spans="1:23" ht="19">
      <c r="A1706" s="91">
        <v>704</v>
      </c>
      <c r="B1706" s="124">
        <v>0.75285630224828459</v>
      </c>
      <c r="C1706" s="124">
        <v>0.69190220146189785</v>
      </c>
      <c r="D1706" s="124">
        <v>0.13633835303282771</v>
      </c>
      <c r="E1706" s="124">
        <v>0.35011173851329835</v>
      </c>
      <c r="F1706" s="124">
        <v>0.39181002288117361</v>
      </c>
      <c r="G1706" s="124">
        <v>0.64254846660070197</v>
      </c>
      <c r="H1706" s="124">
        <v>0.32447650373570114</v>
      </c>
      <c r="I1706" s="124">
        <v>0.90068314641544056</v>
      </c>
      <c r="J1706" s="124">
        <v>0.17339057015690718</v>
      </c>
      <c r="K1706" s="54">
        <v>0.18735174178374003</v>
      </c>
      <c r="M1706" s="47">
        <v>704</v>
      </c>
      <c r="N1706" s="124" cm="1">
        <f t="array" ref="N1706:W1706">(TRANSPOSE(MMULT(幕後結果!$AB$37:$AK$46, TRANSPOSE(N705:W705))))</f>
        <v>2.0909259008981818</v>
      </c>
      <c r="O1706" s="124">
        <v>0.38197968586538433</v>
      </c>
      <c r="P1706" s="124">
        <v>1.5533564029877722</v>
      </c>
      <c r="Q1706" s="124">
        <v>-0.312278055863213</v>
      </c>
      <c r="R1706" s="124">
        <v>-1.5764790697775675</v>
      </c>
      <c r="S1706" s="124">
        <v>-0.52190589045978586</v>
      </c>
      <c r="T1706" s="124">
        <v>-0.61916576941525248</v>
      </c>
      <c r="U1706" s="124">
        <v>1.0320721467646423</v>
      </c>
      <c r="V1706" s="124">
        <v>1.1873271932976781</v>
      </c>
      <c r="W1706" s="46">
        <v>0.9971022674091643</v>
      </c>
    </row>
    <row r="1707" spans="1:23" ht="19">
      <c r="A1707" s="91">
        <v>705</v>
      </c>
      <c r="B1707" s="124">
        <v>0.18708596905578978</v>
      </c>
      <c r="C1707" s="124">
        <v>0.45170139777785923</v>
      </c>
      <c r="D1707" s="124">
        <v>0.40858600155063218</v>
      </c>
      <c r="E1707" s="124">
        <v>0.67211253696232798</v>
      </c>
      <c r="F1707" s="124">
        <v>0.15828764078788482</v>
      </c>
      <c r="G1707" s="124">
        <v>0.78286201749439965</v>
      </c>
      <c r="H1707" s="124">
        <v>0.53655996459419564</v>
      </c>
      <c r="I1707" s="124">
        <v>0.95817150710733379</v>
      </c>
      <c r="J1707" s="124">
        <v>0.43578928259677441</v>
      </c>
      <c r="K1707" s="54">
        <v>0.36323001768334207</v>
      </c>
      <c r="M1707" s="47">
        <v>705</v>
      </c>
      <c r="N1707" s="124" cm="1">
        <f t="array" ref="N1707:W1707">(TRANSPOSE(MMULT(幕後結果!$AB$37:$AK$46, TRANSPOSE(N706:W706))))</f>
        <v>0.52659608403834435</v>
      </c>
      <c r="O1707" s="124">
        <v>-0.8440511548158246</v>
      </c>
      <c r="P1707" s="124">
        <v>-0.15361771942566502</v>
      </c>
      <c r="Q1707" s="124">
        <v>-0.75567394147695999</v>
      </c>
      <c r="R1707" s="124">
        <v>-0.8084188209676163</v>
      </c>
      <c r="S1707" s="124">
        <v>-0.13604219389329392</v>
      </c>
      <c r="T1707" s="124">
        <v>0.22143181323747152</v>
      </c>
      <c r="U1707" s="124">
        <v>-0.57396642070224213</v>
      </c>
      <c r="V1707" s="124">
        <v>-1.0830813722159882</v>
      </c>
      <c r="W1707" s="46">
        <v>1.3295600705733932</v>
      </c>
    </row>
    <row r="1708" spans="1:23" ht="19">
      <c r="A1708" s="91">
        <v>706</v>
      </c>
      <c r="B1708" s="124">
        <v>0.12513918629811505</v>
      </c>
      <c r="C1708" s="124">
        <v>0.13571675188513566</v>
      </c>
      <c r="D1708" s="124">
        <v>0.60434147172258346</v>
      </c>
      <c r="E1708" s="124">
        <v>0.60074784709194362</v>
      </c>
      <c r="F1708" s="124">
        <v>0.69596774183327414</v>
      </c>
      <c r="G1708" s="124">
        <v>0.79093650519013425</v>
      </c>
      <c r="H1708" s="124">
        <v>0.38958794315440493</v>
      </c>
      <c r="I1708" s="124">
        <v>0.46248783656623593</v>
      </c>
      <c r="J1708" s="124">
        <v>0.74730579468497416</v>
      </c>
      <c r="K1708" s="54">
        <v>0.46277961803588186</v>
      </c>
      <c r="M1708" s="47">
        <v>706</v>
      </c>
      <c r="N1708" s="124" cm="1">
        <f t="array" ref="N1708:W1708">(TRANSPOSE(MMULT(幕後結果!$AB$37:$AK$46, TRANSPOSE(N707:W707))))</f>
        <v>-8.013800615753254E-2</v>
      </c>
      <c r="O1708" s="124">
        <v>0.58011828141238764</v>
      </c>
      <c r="P1708" s="124">
        <v>0.69487619001219114</v>
      </c>
      <c r="Q1708" s="124">
        <v>5.0654334077048224E-2</v>
      </c>
      <c r="R1708" s="124">
        <v>1.0163075791708569</v>
      </c>
      <c r="S1708" s="124">
        <v>-0.17649286427869293</v>
      </c>
      <c r="T1708" s="124">
        <v>-0.82599398437521199</v>
      </c>
      <c r="U1708" s="124">
        <v>2.2309589194051127</v>
      </c>
      <c r="V1708" s="124">
        <v>0.88992540842837731</v>
      </c>
      <c r="W1708" s="46">
        <v>0.79357299238506207</v>
      </c>
    </row>
    <row r="1709" spans="1:23" ht="19">
      <c r="A1709" s="91">
        <v>707</v>
      </c>
      <c r="B1709" s="124">
        <v>0.22376391949477314</v>
      </c>
      <c r="C1709" s="124">
        <v>0.50935549560045024</v>
      </c>
      <c r="D1709" s="124">
        <v>0.28391523465913227</v>
      </c>
      <c r="E1709" s="124">
        <v>0.84500383478895746</v>
      </c>
      <c r="F1709" s="124">
        <v>0.8263210103303007</v>
      </c>
      <c r="G1709" s="124">
        <v>0.13044661423910187</v>
      </c>
      <c r="H1709" s="124">
        <v>0.5982771337003514</v>
      </c>
      <c r="I1709" s="124">
        <v>7.0393550607720012E-2</v>
      </c>
      <c r="J1709" s="124">
        <v>0.5498400772290013</v>
      </c>
      <c r="K1709" s="54">
        <v>6.2708981424103083E-2</v>
      </c>
      <c r="M1709" s="47">
        <v>707</v>
      </c>
      <c r="N1709" s="124" cm="1">
        <f t="array" ref="N1709:W1709">(TRANSPOSE(MMULT(幕後結果!$AB$37:$AK$46, TRANSPOSE(N708:W708))))</f>
        <v>-2.2588328563658329</v>
      </c>
      <c r="O1709" s="124">
        <v>-0.16621922540176071</v>
      </c>
      <c r="P1709" s="124">
        <v>1.7791561378215284</v>
      </c>
      <c r="Q1709" s="124">
        <v>0.19799168888335583</v>
      </c>
      <c r="R1709" s="124">
        <v>0.15506766745579997</v>
      </c>
      <c r="S1709" s="124">
        <v>6.6819244573339875E-2</v>
      </c>
      <c r="T1709" s="124">
        <v>-0.28457130333147518</v>
      </c>
      <c r="U1709" s="124">
        <v>-0.20814084988046075</v>
      </c>
      <c r="V1709" s="124">
        <v>1.8315944149801653</v>
      </c>
      <c r="W1709" s="46">
        <v>-1.7118553429749384</v>
      </c>
    </row>
    <row r="1710" spans="1:23" ht="19">
      <c r="A1710" s="91">
        <v>708</v>
      </c>
      <c r="B1710" s="124">
        <v>0.59472218855693937</v>
      </c>
      <c r="C1710" s="124">
        <v>0.99057750083891216</v>
      </c>
      <c r="D1710" s="124">
        <v>0.52661528121658807</v>
      </c>
      <c r="E1710" s="124">
        <v>0.65600127369886518</v>
      </c>
      <c r="F1710" s="124">
        <v>0.23440996026951866</v>
      </c>
      <c r="G1710" s="124">
        <v>0.56887159772591445</v>
      </c>
      <c r="H1710" s="124">
        <v>0.4075432402078063</v>
      </c>
      <c r="I1710" s="124">
        <v>0.84265235067122446</v>
      </c>
      <c r="J1710" s="124">
        <v>0.60330565740247755</v>
      </c>
      <c r="K1710" s="54">
        <v>5.6589655500743241E-2</v>
      </c>
      <c r="M1710" s="47">
        <v>708</v>
      </c>
      <c r="N1710" s="124" cm="1">
        <f t="array" ref="N1710:W1710">(TRANSPOSE(MMULT(幕後結果!$AB$37:$AK$46, TRANSPOSE(N709:W709))))</f>
        <v>-0.32405783447636838</v>
      </c>
      <c r="O1710" s="124">
        <v>-1.8171568683028498</v>
      </c>
      <c r="P1710" s="124">
        <v>-0.46028996048983728</v>
      </c>
      <c r="Q1710" s="124">
        <v>0.15116469463132121</v>
      </c>
      <c r="R1710" s="124">
        <v>-1.1652497475409977</v>
      </c>
      <c r="S1710" s="124">
        <v>0.46203447945484</v>
      </c>
      <c r="T1710" s="124">
        <v>-0.55575033322598455</v>
      </c>
      <c r="U1710" s="124">
        <v>-0.8288995540842623</v>
      </c>
      <c r="V1710" s="124">
        <v>-1.6715997586024958</v>
      </c>
      <c r="W1710" s="46">
        <v>0.11308384583745057</v>
      </c>
    </row>
    <row r="1711" spans="1:23" ht="19">
      <c r="A1711" s="91">
        <v>709</v>
      </c>
      <c r="B1711" s="124">
        <v>0.67320861107297914</v>
      </c>
      <c r="C1711" s="124">
        <v>0.60711076109186735</v>
      </c>
      <c r="D1711" s="124">
        <v>0.75778465731913425</v>
      </c>
      <c r="E1711" s="124">
        <v>0.58261593437136283</v>
      </c>
      <c r="F1711" s="124">
        <v>0.58840770681621168</v>
      </c>
      <c r="G1711" s="124">
        <v>0.12229151373074809</v>
      </c>
      <c r="H1711" s="124">
        <v>0.36059274064728752</v>
      </c>
      <c r="I1711" s="124">
        <v>0.5203655789348276</v>
      </c>
      <c r="J1711" s="124">
        <v>0.22219143958516163</v>
      </c>
      <c r="K1711" s="54">
        <v>0.63001640560303795</v>
      </c>
      <c r="M1711" s="47">
        <v>709</v>
      </c>
      <c r="N1711" s="124" cm="1">
        <f t="array" ref="N1711:W1711">(TRANSPOSE(MMULT(幕後結果!$AB$37:$AK$46, TRANSPOSE(N710:W710))))</f>
        <v>-2.1913237561381727</v>
      </c>
      <c r="O1711" s="124">
        <v>0.12238888522111621</v>
      </c>
      <c r="P1711" s="124">
        <v>-1.9942053882471544</v>
      </c>
      <c r="Q1711" s="124">
        <v>-0.97416781904707483</v>
      </c>
      <c r="R1711" s="124">
        <v>-1.0494825475834495</v>
      </c>
      <c r="S1711" s="124">
        <v>0.52434509930982753</v>
      </c>
      <c r="T1711" s="124">
        <v>-0.25218285409136898</v>
      </c>
      <c r="U1711" s="124">
        <v>0.40946871696671172</v>
      </c>
      <c r="V1711" s="124">
        <v>-0.42282462305106855</v>
      </c>
      <c r="W1711" s="46">
        <v>-3.9691051015529409E-2</v>
      </c>
    </row>
    <row r="1712" spans="1:23" ht="19">
      <c r="A1712" s="91">
        <v>710</v>
      </c>
      <c r="B1712" s="124">
        <v>0.62756428339210202</v>
      </c>
      <c r="C1712" s="124">
        <v>0.93054856355382642</v>
      </c>
      <c r="D1712" s="124">
        <v>0.97004180528318584</v>
      </c>
      <c r="E1712" s="124">
        <v>0.71036731096134509</v>
      </c>
      <c r="F1712" s="124">
        <v>0.22076975699271273</v>
      </c>
      <c r="G1712" s="124">
        <v>0.60742488215562807</v>
      </c>
      <c r="H1712" s="124">
        <v>0.24293289135642016</v>
      </c>
      <c r="I1712" s="124">
        <v>0.76122254465728556</v>
      </c>
      <c r="J1712" s="124">
        <v>0.38892265229350453</v>
      </c>
      <c r="K1712" s="54">
        <v>0.49738712252659711</v>
      </c>
      <c r="M1712" s="47">
        <v>710</v>
      </c>
      <c r="N1712" s="124" cm="1">
        <f t="array" ref="N1712:W1712">(TRANSPOSE(MMULT(幕後結果!$AB$37:$AK$46, TRANSPOSE(N711:W711))))</f>
        <v>1.4152320074881835</v>
      </c>
      <c r="O1712" s="124">
        <v>1.7512541596815818</v>
      </c>
      <c r="P1712" s="124">
        <v>2.3657710757335306</v>
      </c>
      <c r="Q1712" s="124">
        <v>1.5710911179862757</v>
      </c>
      <c r="R1712" s="124">
        <v>0.53850282999655175</v>
      </c>
      <c r="S1712" s="124">
        <v>0.61537081560275364</v>
      </c>
      <c r="T1712" s="124">
        <v>0.62875148021320293</v>
      </c>
      <c r="U1712" s="124">
        <v>-0.91099269583226716</v>
      </c>
      <c r="V1712" s="124">
        <v>-1.4399387683522447E-3</v>
      </c>
      <c r="W1712" s="46">
        <v>-0.62699355291899495</v>
      </c>
    </row>
    <row r="1713" spans="1:23" ht="19">
      <c r="A1713" s="91">
        <v>711</v>
      </c>
      <c r="B1713" s="124">
        <v>8.2630237259635475E-2</v>
      </c>
      <c r="C1713" s="124">
        <v>0.69901338416303882</v>
      </c>
      <c r="D1713" s="124">
        <v>0.26936377082388452</v>
      </c>
      <c r="E1713" s="124">
        <v>0.59233106256432411</v>
      </c>
      <c r="F1713" s="124">
        <v>0.88311333871287978</v>
      </c>
      <c r="G1713" s="124">
        <v>2.3048615222981406E-2</v>
      </c>
      <c r="H1713" s="124">
        <v>0.84824224273433479</v>
      </c>
      <c r="I1713" s="124">
        <v>0.57788173644998819</v>
      </c>
      <c r="J1713" s="124">
        <v>0.6091154027882959</v>
      </c>
      <c r="K1713" s="54">
        <v>0.54243911563525504</v>
      </c>
      <c r="M1713" s="47">
        <v>711</v>
      </c>
      <c r="N1713" s="124" cm="1">
        <f t="array" ref="N1713:W1713">(TRANSPOSE(MMULT(幕後結果!$AB$37:$AK$46, TRANSPOSE(N712:W712))))</f>
        <v>-1.3491500798032516</v>
      </c>
      <c r="O1713" s="124">
        <v>-1.4858895613342666</v>
      </c>
      <c r="P1713" s="124">
        <v>-2.7287136581724867</v>
      </c>
      <c r="Q1713" s="124">
        <v>-2.1201665460359256</v>
      </c>
      <c r="R1713" s="124">
        <v>-0.4442088037588906</v>
      </c>
      <c r="S1713" s="124">
        <v>0.24580468818459383</v>
      </c>
      <c r="T1713" s="124">
        <v>-1.768258446375901</v>
      </c>
      <c r="U1713" s="124">
        <v>0.97754205623000501</v>
      </c>
      <c r="V1713" s="124">
        <v>-0.83115043480009865</v>
      </c>
      <c r="W1713" s="46">
        <v>1.2550703565800396</v>
      </c>
    </row>
    <row r="1714" spans="1:23" ht="19">
      <c r="A1714" s="91">
        <v>712</v>
      </c>
      <c r="B1714" s="124">
        <v>0.42091868029568658</v>
      </c>
      <c r="C1714" s="124">
        <v>0.99385092865011826</v>
      </c>
      <c r="D1714" s="124">
        <v>0.44943980275000217</v>
      </c>
      <c r="E1714" s="124">
        <v>0.27574527125249859</v>
      </c>
      <c r="F1714" s="124">
        <v>0.66623376444331095</v>
      </c>
      <c r="G1714" s="124">
        <v>8.1115572891796939E-2</v>
      </c>
      <c r="H1714" s="124">
        <v>0.42272586207397955</v>
      </c>
      <c r="I1714" s="124">
        <v>0.31161402874966204</v>
      </c>
      <c r="J1714" s="124">
        <v>0.91600502877242396</v>
      </c>
      <c r="K1714" s="54">
        <v>0.1646824345481599</v>
      </c>
      <c r="M1714" s="47">
        <v>712</v>
      </c>
      <c r="N1714" s="124" cm="1">
        <f t="array" ref="N1714:W1714">(TRANSPOSE(MMULT(幕後結果!$AB$37:$AK$46, TRANSPOSE(N713:W713))))</f>
        <v>-0.21348238896704275</v>
      </c>
      <c r="O1714" s="124">
        <v>0.31678727585605615</v>
      </c>
      <c r="P1714" s="124">
        <v>-1.9955606013829756</v>
      </c>
      <c r="Q1714" s="124">
        <v>3.7594097596827969E-2</v>
      </c>
      <c r="R1714" s="124">
        <v>-0.8509093273117655</v>
      </c>
      <c r="S1714" s="124">
        <v>2.9167421047010533</v>
      </c>
      <c r="T1714" s="124">
        <v>-1.5288173092225696</v>
      </c>
      <c r="U1714" s="124">
        <v>0.81616403130761062</v>
      </c>
      <c r="V1714" s="124">
        <v>5.6895020409352071E-2</v>
      </c>
      <c r="W1714" s="46">
        <v>0.48859127837830879</v>
      </c>
    </row>
    <row r="1715" spans="1:23" ht="19">
      <c r="A1715" s="91">
        <v>713</v>
      </c>
      <c r="B1715" s="124">
        <v>0.10343629381262343</v>
      </c>
      <c r="C1715" s="124">
        <v>0.62721691739425656</v>
      </c>
      <c r="D1715" s="124">
        <v>0.5289432824697673</v>
      </c>
      <c r="E1715" s="124">
        <v>0.45940625104532318</v>
      </c>
      <c r="F1715" s="124">
        <v>0.42640590207429274</v>
      </c>
      <c r="G1715" s="124">
        <v>8.5186048274673354E-2</v>
      </c>
      <c r="H1715" s="124">
        <v>0.53859171690946961</v>
      </c>
      <c r="I1715" s="124">
        <v>0.69600862660977025</v>
      </c>
      <c r="J1715" s="124">
        <v>0.2938463913551872</v>
      </c>
      <c r="K1715" s="54">
        <v>0.99720773236439975</v>
      </c>
      <c r="M1715" s="47">
        <v>713</v>
      </c>
      <c r="N1715" s="124" cm="1">
        <f t="array" ref="N1715:W1715">(TRANSPOSE(MMULT(幕後結果!$AB$37:$AK$46, TRANSPOSE(N714:W714))))</f>
        <v>-1.2396670628338919</v>
      </c>
      <c r="O1715" s="124">
        <v>-1.1149759750241921</v>
      </c>
      <c r="P1715" s="124">
        <v>-1.9985661516391069</v>
      </c>
      <c r="Q1715" s="124">
        <v>-1.191886325037568</v>
      </c>
      <c r="R1715" s="124">
        <v>-0.33362978939122923</v>
      </c>
      <c r="S1715" s="124">
        <v>-1.1890625138219542</v>
      </c>
      <c r="T1715" s="124">
        <v>0.20912271634114932</v>
      </c>
      <c r="U1715" s="124">
        <v>-0.40494923709063113</v>
      </c>
      <c r="V1715" s="124">
        <v>-1.5569229644451545</v>
      </c>
      <c r="W1715" s="46">
        <v>-0.85485660173362854</v>
      </c>
    </row>
    <row r="1716" spans="1:23" ht="19">
      <c r="A1716" s="91">
        <v>714</v>
      </c>
      <c r="B1716" s="124">
        <v>0.60829664487091217</v>
      </c>
      <c r="C1716" s="124">
        <v>0.96178526040159862</v>
      </c>
      <c r="D1716" s="124">
        <v>0.86972248894858506</v>
      </c>
      <c r="E1716" s="124">
        <v>0.86735687308573417</v>
      </c>
      <c r="F1716" s="124">
        <v>0.87367925217136055</v>
      </c>
      <c r="G1716" s="124">
        <v>0.31897945900444213</v>
      </c>
      <c r="H1716" s="124">
        <v>0.29589756045964721</v>
      </c>
      <c r="I1716" s="124">
        <v>0.48951827451376406</v>
      </c>
      <c r="J1716" s="124">
        <v>0.19064427618037216</v>
      </c>
      <c r="K1716" s="54">
        <v>0.67628484892075158</v>
      </c>
      <c r="M1716" s="47">
        <v>714</v>
      </c>
      <c r="N1716" s="124" cm="1">
        <f t="array" ref="N1716:W1716">(TRANSPOSE(MMULT(幕後結果!$AB$37:$AK$46, TRANSPOSE(N715:W715))))</f>
        <v>-0.55500826347328847</v>
      </c>
      <c r="O1716" s="124">
        <v>1.0854350415904439</v>
      </c>
      <c r="P1716" s="124">
        <v>-0.36372176642868326</v>
      </c>
      <c r="Q1716" s="124">
        <v>-1.1857635854430797</v>
      </c>
      <c r="R1716" s="124">
        <v>-2.0035667658388006</v>
      </c>
      <c r="S1716" s="124">
        <v>-0.66239348897358008</v>
      </c>
      <c r="T1716" s="124">
        <v>0.7019572601380446</v>
      </c>
      <c r="U1716" s="124">
        <v>0.38990276853008404</v>
      </c>
      <c r="V1716" s="124">
        <v>0.17264749512924368</v>
      </c>
      <c r="W1716" s="46">
        <v>-0.86089336787841875</v>
      </c>
    </row>
    <row r="1717" spans="1:23" ht="19">
      <c r="A1717" s="91">
        <v>715</v>
      </c>
      <c r="B1717" s="124">
        <v>0.35642436385401899</v>
      </c>
      <c r="C1717" s="124">
        <v>0.30719856786581912</v>
      </c>
      <c r="D1717" s="124">
        <v>0.63776256109422058</v>
      </c>
      <c r="E1717" s="124">
        <v>0.52154407327721408</v>
      </c>
      <c r="F1717" s="124">
        <v>0.46419820389815092</v>
      </c>
      <c r="G1717" s="124">
        <v>0.63494624183656678</v>
      </c>
      <c r="H1717" s="124">
        <v>0.26549143820819876</v>
      </c>
      <c r="I1717" s="124">
        <v>5.2178271962385558E-2</v>
      </c>
      <c r="J1717" s="124">
        <v>0.91401011338704463</v>
      </c>
      <c r="K1717" s="54">
        <v>0.2074146419892855</v>
      </c>
      <c r="M1717" s="47">
        <v>715</v>
      </c>
      <c r="N1717" s="124" cm="1">
        <f t="array" ref="N1717:W1717">(TRANSPOSE(MMULT(幕後結果!$AB$37:$AK$46, TRANSPOSE(N716:W716))))</f>
        <v>-6.5588461811620397E-2</v>
      </c>
      <c r="O1717" s="124">
        <v>-0.32697701484486708</v>
      </c>
      <c r="P1717" s="124">
        <v>-1.8331112273928927</v>
      </c>
      <c r="Q1717" s="124">
        <v>0.16456670285992581</v>
      </c>
      <c r="R1717" s="124">
        <v>1.2105756610221829</v>
      </c>
      <c r="S1717" s="124">
        <v>-0.90137756512026213</v>
      </c>
      <c r="T1717" s="124">
        <v>-0.74043717814924448</v>
      </c>
      <c r="U1717" s="124">
        <v>0.15799803766134152</v>
      </c>
      <c r="V1717" s="124">
        <v>-0.17072192670017394</v>
      </c>
      <c r="W1717" s="46">
        <v>-0.27370539302222918</v>
      </c>
    </row>
    <row r="1718" spans="1:23" ht="19">
      <c r="A1718" s="91">
        <v>716</v>
      </c>
      <c r="B1718" s="124">
        <v>0.12402432397809382</v>
      </c>
      <c r="C1718" s="124">
        <v>0.32294187998074264</v>
      </c>
      <c r="D1718" s="124">
        <v>0.19085089345720618</v>
      </c>
      <c r="E1718" s="124">
        <v>0.1989321378873028</v>
      </c>
      <c r="F1718" s="124">
        <v>7.8574966031874638E-4</v>
      </c>
      <c r="G1718" s="124">
        <v>0.89105894968866961</v>
      </c>
      <c r="H1718" s="124">
        <v>0.13391979140169252</v>
      </c>
      <c r="I1718" s="124">
        <v>0.38422419526982687</v>
      </c>
      <c r="J1718" s="124">
        <v>5.0645344328533737E-2</v>
      </c>
      <c r="K1718" s="54">
        <v>0.54069838098210399</v>
      </c>
      <c r="M1718" s="47">
        <v>716</v>
      </c>
      <c r="N1718" s="124" cm="1">
        <f t="array" ref="N1718:W1718">(TRANSPOSE(MMULT(幕後結果!$AB$37:$AK$46, TRANSPOSE(N717:W717))))</f>
        <v>-2.0584260091920856</v>
      </c>
      <c r="O1718" s="124">
        <v>0.72093809479852744</v>
      </c>
      <c r="P1718" s="124">
        <v>1.0313239067394935</v>
      </c>
      <c r="Q1718" s="124">
        <v>-0.6378972001245018</v>
      </c>
      <c r="R1718" s="124">
        <v>0.66868234812669258</v>
      </c>
      <c r="S1718" s="124">
        <v>0.38818330511654908</v>
      </c>
      <c r="T1718" s="124">
        <v>-1.1274111610434101</v>
      </c>
      <c r="U1718" s="124">
        <v>0.51841038855097721</v>
      </c>
      <c r="V1718" s="124">
        <v>0.92859469212069712</v>
      </c>
      <c r="W1718" s="46">
        <v>1.2378417675969575</v>
      </c>
    </row>
    <row r="1719" spans="1:23" ht="19">
      <c r="A1719" s="91">
        <v>717</v>
      </c>
      <c r="B1719" s="124">
        <v>0.17540615119745384</v>
      </c>
      <c r="C1719" s="124">
        <v>0.80019150599886357</v>
      </c>
      <c r="D1719" s="124">
        <v>0.90767960391952696</v>
      </c>
      <c r="E1719" s="124">
        <v>0.85784532290034576</v>
      </c>
      <c r="F1719" s="124">
        <v>0.66494474557189909</v>
      </c>
      <c r="G1719" s="124">
        <v>0.57576355211768093</v>
      </c>
      <c r="H1719" s="124">
        <v>0.28073815290130733</v>
      </c>
      <c r="I1719" s="124">
        <v>0.88215360918669483</v>
      </c>
      <c r="J1719" s="124">
        <v>0.30910182119163676</v>
      </c>
      <c r="K1719" s="54">
        <v>0.31266686784295228</v>
      </c>
      <c r="M1719" s="47">
        <v>717</v>
      </c>
      <c r="N1719" s="124" cm="1">
        <f t="array" ref="N1719:W1719">(TRANSPOSE(MMULT(幕後結果!$AB$37:$AK$46, TRANSPOSE(N718:W718))))</f>
        <v>3.2059953496689992</v>
      </c>
      <c r="O1719" s="124">
        <v>-0.35340375726590462</v>
      </c>
      <c r="P1719" s="124">
        <v>-0.26173052998494295</v>
      </c>
      <c r="Q1719" s="124">
        <v>-0.56856681781501628</v>
      </c>
      <c r="R1719" s="124">
        <v>-0.50340857400701067</v>
      </c>
      <c r="S1719" s="124">
        <v>0.86398517342891501</v>
      </c>
      <c r="T1719" s="124">
        <v>-2.5343519945522641E-2</v>
      </c>
      <c r="U1719" s="124">
        <v>0.49372063167581337</v>
      </c>
      <c r="V1719" s="124">
        <v>1.2173577385751928</v>
      </c>
      <c r="W1719" s="46">
        <v>-1.1035488709995547</v>
      </c>
    </row>
    <row r="1720" spans="1:23" ht="19">
      <c r="A1720" s="91">
        <v>718</v>
      </c>
      <c r="B1720" s="124">
        <v>0.38696485817322923</v>
      </c>
      <c r="C1720" s="124">
        <v>0.14056881520498532</v>
      </c>
      <c r="D1720" s="124">
        <v>0.3746391974160721</v>
      </c>
      <c r="E1720" s="124">
        <v>7.6608313361455016E-2</v>
      </c>
      <c r="F1720" s="124">
        <v>0.95431063544497041</v>
      </c>
      <c r="G1720" s="124">
        <v>0.56232521914959199</v>
      </c>
      <c r="H1720" s="124">
        <v>0.72259136412029346</v>
      </c>
      <c r="I1720" s="124">
        <v>0.51611470750701138</v>
      </c>
      <c r="J1720" s="124">
        <v>9.1150329493112858E-2</v>
      </c>
      <c r="K1720" s="54">
        <v>0.39805334790991687</v>
      </c>
      <c r="M1720" s="47">
        <v>718</v>
      </c>
      <c r="N1720" s="124" cm="1">
        <f t="array" ref="N1720:W1720">(TRANSPOSE(MMULT(幕後結果!$AB$37:$AK$46, TRANSPOSE(N719:W719))))</f>
        <v>1.4957280285972423</v>
      </c>
      <c r="O1720" s="124">
        <v>0.93365558646236801</v>
      </c>
      <c r="P1720" s="124">
        <v>1.3620457078369028</v>
      </c>
      <c r="Q1720" s="124">
        <v>2.1738539545311446</v>
      </c>
      <c r="R1720" s="124">
        <v>1.5409188490305634</v>
      </c>
      <c r="S1720" s="124">
        <v>5.9264675479960949E-2</v>
      </c>
      <c r="T1720" s="124">
        <v>1.5625972809648734</v>
      </c>
      <c r="U1720" s="124">
        <v>0.69639263432170695</v>
      </c>
      <c r="V1720" s="124">
        <v>0.71282848324700188</v>
      </c>
      <c r="W1720" s="46">
        <v>-0.44189818278043924</v>
      </c>
    </row>
    <row r="1721" spans="1:23" ht="19">
      <c r="A1721" s="91">
        <v>719</v>
      </c>
      <c r="B1721" s="124">
        <v>0.3265556321176446</v>
      </c>
      <c r="C1721" s="124">
        <v>0.82091407962486795</v>
      </c>
      <c r="D1721" s="124">
        <v>0.29701652889989738</v>
      </c>
      <c r="E1721" s="124">
        <v>0.30634794107222207</v>
      </c>
      <c r="F1721" s="124">
        <v>0.194617235869748</v>
      </c>
      <c r="G1721" s="124">
        <v>0.648911210332342</v>
      </c>
      <c r="H1721" s="124">
        <v>0.37026102707191377</v>
      </c>
      <c r="I1721" s="124">
        <v>0.2931115277378793</v>
      </c>
      <c r="J1721" s="124">
        <v>0.93769713331539273</v>
      </c>
      <c r="K1721" s="54">
        <v>0.94188959322695442</v>
      </c>
      <c r="M1721" s="47">
        <v>719</v>
      </c>
      <c r="N1721" s="124" cm="1">
        <f t="array" ref="N1721:W1721">(TRANSPOSE(MMULT(幕後結果!$AB$37:$AK$46, TRANSPOSE(N720:W720))))</f>
        <v>-0.52108066406851461</v>
      </c>
      <c r="O1721" s="124">
        <v>0.78091516789983528</v>
      </c>
      <c r="P1721" s="124">
        <v>5.4195178185652282E-3</v>
      </c>
      <c r="Q1721" s="124">
        <v>0.35507952851157343</v>
      </c>
      <c r="R1721" s="124">
        <v>1.7317246279959555</v>
      </c>
      <c r="S1721" s="124">
        <v>1.0027318798127838</v>
      </c>
      <c r="T1721" s="124">
        <v>-0.91755698749551262</v>
      </c>
      <c r="U1721" s="124">
        <v>0.15681518520789361</v>
      </c>
      <c r="V1721" s="124">
        <v>0.42648588490614858</v>
      </c>
      <c r="W1721" s="46">
        <v>-0.30887434104193923</v>
      </c>
    </row>
    <row r="1722" spans="1:23" ht="19">
      <c r="A1722" s="91">
        <v>720</v>
      </c>
      <c r="B1722" s="124">
        <v>0.97169671332788377</v>
      </c>
      <c r="C1722" s="124">
        <v>0.18588162401281116</v>
      </c>
      <c r="D1722" s="124">
        <v>0.83237779900011399</v>
      </c>
      <c r="E1722" s="124">
        <v>0.17010468874000906</v>
      </c>
      <c r="F1722" s="124">
        <v>9.7959193293709168E-2</v>
      </c>
      <c r="G1722" s="124">
        <v>0.27885805743227521</v>
      </c>
      <c r="H1722" s="124">
        <v>0.45172638670874465</v>
      </c>
      <c r="I1722" s="124">
        <v>0.11023600932670874</v>
      </c>
      <c r="J1722" s="124">
        <v>0.13013245009117691</v>
      </c>
      <c r="K1722" s="54">
        <v>0.4892460392695841</v>
      </c>
      <c r="M1722" s="47">
        <v>720</v>
      </c>
      <c r="N1722" s="124" cm="1">
        <f t="array" ref="N1722:W1722">(TRANSPOSE(MMULT(幕後結果!$AB$37:$AK$46, TRANSPOSE(N721:W721))))</f>
        <v>-0.15675700892384123</v>
      </c>
      <c r="O1722" s="124">
        <v>-9.1115119140454018E-2</v>
      </c>
      <c r="P1722" s="124">
        <v>-0.2886572148427004</v>
      </c>
      <c r="Q1722" s="124">
        <v>0.26674019097518548</v>
      </c>
      <c r="R1722" s="124">
        <v>0.50214972582864259</v>
      </c>
      <c r="S1722" s="124">
        <v>-0.79806405919868761</v>
      </c>
      <c r="T1722" s="124">
        <v>-1.2718351998773252</v>
      </c>
      <c r="U1722" s="124">
        <v>-0.1396714115058883</v>
      </c>
      <c r="V1722" s="124">
        <v>-0.35230547791671069</v>
      </c>
      <c r="W1722" s="46">
        <v>-0.77972046278727802</v>
      </c>
    </row>
    <row r="1723" spans="1:23" ht="19">
      <c r="A1723" s="91">
        <v>721</v>
      </c>
      <c r="B1723" s="124">
        <v>0.1115466699474339</v>
      </c>
      <c r="C1723" s="124">
        <v>0.39984115165446221</v>
      </c>
      <c r="D1723" s="124">
        <v>0.34185240357125668</v>
      </c>
      <c r="E1723" s="124">
        <v>0.76037433095106222</v>
      </c>
      <c r="F1723" s="124">
        <v>0.35312426713795375</v>
      </c>
      <c r="G1723" s="124">
        <v>9.2114361345329909E-2</v>
      </c>
      <c r="H1723" s="124">
        <v>0.8614590692878128</v>
      </c>
      <c r="I1723" s="124">
        <v>1.8087312114550391E-2</v>
      </c>
      <c r="J1723" s="124">
        <v>0.51455056803916177</v>
      </c>
      <c r="K1723" s="54">
        <v>2.8895427254828743E-2</v>
      </c>
      <c r="M1723" s="47">
        <v>721</v>
      </c>
      <c r="N1723" s="124" cm="1">
        <f t="array" ref="N1723:W1723">(TRANSPOSE(MMULT(幕後結果!$AB$37:$AK$46, TRANSPOSE(N722:W722))))</f>
        <v>0.87414907372552075</v>
      </c>
      <c r="O1723" s="124">
        <v>0.60335423789633291</v>
      </c>
      <c r="P1723" s="124">
        <v>0.82560729217730799</v>
      </c>
      <c r="Q1723" s="124">
        <v>1.1790986678583619</v>
      </c>
      <c r="R1723" s="124">
        <v>1.2060212473832308</v>
      </c>
      <c r="S1723" s="124">
        <v>-0.27373453168079076</v>
      </c>
      <c r="T1723" s="124">
        <v>1.6370710660368135</v>
      </c>
      <c r="U1723" s="124">
        <v>4.4727297989348158E-3</v>
      </c>
      <c r="V1723" s="124">
        <v>-0.77058174453588113</v>
      </c>
      <c r="W1723" s="46">
        <v>0.50922312704332262</v>
      </c>
    </row>
    <row r="1724" spans="1:23" ht="19">
      <c r="A1724" s="91">
        <v>722</v>
      </c>
      <c r="B1724" s="124">
        <v>0.82320098081630699</v>
      </c>
      <c r="C1724" s="124">
        <v>0.86804537847620722</v>
      </c>
      <c r="D1724" s="124">
        <v>0.69253141561757703</v>
      </c>
      <c r="E1724" s="124">
        <v>0.59603940221463825</v>
      </c>
      <c r="F1724" s="124">
        <v>0.21319192930716091</v>
      </c>
      <c r="G1724" s="124">
        <v>0.30366726429204705</v>
      </c>
      <c r="H1724" s="124">
        <v>0.64664337614046641</v>
      </c>
      <c r="I1724" s="124">
        <v>0.18133367952882318</v>
      </c>
      <c r="J1724" s="124">
        <v>0.33298601196610256</v>
      </c>
      <c r="K1724" s="54">
        <v>0.27302839349085728</v>
      </c>
      <c r="M1724" s="47">
        <v>722</v>
      </c>
      <c r="N1724" s="124" cm="1">
        <f t="array" ref="N1724:W1724">(TRANSPOSE(MMULT(幕後結果!$AB$37:$AK$46, TRANSPOSE(N723:W723))))</f>
        <v>0.22483590904371578</v>
      </c>
      <c r="O1724" s="124">
        <v>8.1472471934626436E-2</v>
      </c>
      <c r="P1724" s="124">
        <v>0.45321276743495775</v>
      </c>
      <c r="Q1724" s="124">
        <v>0.99474933589188308</v>
      </c>
      <c r="R1724" s="124">
        <v>1.0086344807537466</v>
      </c>
      <c r="S1724" s="124">
        <v>0.10894751828027835</v>
      </c>
      <c r="T1724" s="124">
        <v>-1.6846552857065433</v>
      </c>
      <c r="U1724" s="124">
        <v>0.80727445392523745</v>
      </c>
      <c r="V1724" s="124">
        <v>-2.8940049939148726E-3</v>
      </c>
      <c r="W1724" s="46">
        <v>0.62445064756277258</v>
      </c>
    </row>
    <row r="1725" spans="1:23" ht="19">
      <c r="A1725" s="91">
        <v>723</v>
      </c>
      <c r="B1725" s="124">
        <v>0.6916866484838684</v>
      </c>
      <c r="C1725" s="124">
        <v>0.10811641547551298</v>
      </c>
      <c r="D1725" s="124">
        <v>0.43798041892531736</v>
      </c>
      <c r="E1725" s="124">
        <v>0.35512823662776971</v>
      </c>
      <c r="F1725" s="124">
        <v>0.8707376715508468</v>
      </c>
      <c r="G1725" s="124">
        <v>0.48106794080288529</v>
      </c>
      <c r="H1725" s="124">
        <v>0.99672726929376698</v>
      </c>
      <c r="I1725" s="124">
        <v>0.58207413105689243</v>
      </c>
      <c r="J1725" s="124">
        <v>0.2643325947899311</v>
      </c>
      <c r="K1725" s="54">
        <v>0.71021706642896754</v>
      </c>
      <c r="M1725" s="47">
        <v>723</v>
      </c>
      <c r="N1725" s="124" cm="1">
        <f t="array" ref="N1725:W1725">(TRANSPOSE(MMULT(幕後結果!$AB$37:$AK$46, TRANSPOSE(N724:W724))))</f>
        <v>0.70179262566886691</v>
      </c>
      <c r="O1725" s="124">
        <v>-2.2659680318235762</v>
      </c>
      <c r="P1725" s="124">
        <v>-0.72929872376036864</v>
      </c>
      <c r="Q1725" s="124">
        <v>-0.79694666510029555</v>
      </c>
      <c r="R1725" s="124">
        <v>-0.83513093800756111</v>
      </c>
      <c r="S1725" s="124">
        <v>-2.4345010090280192</v>
      </c>
      <c r="T1725" s="124">
        <v>-1.5961241528107377</v>
      </c>
      <c r="U1725" s="124">
        <v>-1.0005843892734938</v>
      </c>
      <c r="V1725" s="124">
        <v>-0.54943552938387707</v>
      </c>
      <c r="W1725" s="46">
        <v>-0.41927217268121963</v>
      </c>
    </row>
    <row r="1726" spans="1:23" ht="19">
      <c r="A1726" s="91">
        <v>724</v>
      </c>
      <c r="B1726" s="124">
        <v>0.57005325767927251</v>
      </c>
      <c r="C1726" s="124">
        <v>0.6734697231287774</v>
      </c>
      <c r="D1726" s="124">
        <v>0.5550033303779065</v>
      </c>
      <c r="E1726" s="124">
        <v>0.29558866689976337</v>
      </c>
      <c r="F1726" s="124">
        <v>0.42847253157381782</v>
      </c>
      <c r="G1726" s="124">
        <v>0.32855862117413936</v>
      </c>
      <c r="H1726" s="124">
        <v>0.77067367154274047</v>
      </c>
      <c r="I1726" s="124">
        <v>0.34246326235746172</v>
      </c>
      <c r="J1726" s="124">
        <v>0.54116588295106594</v>
      </c>
      <c r="K1726" s="54">
        <v>0.42870774862803329</v>
      </c>
      <c r="M1726" s="47">
        <v>724</v>
      </c>
      <c r="N1726" s="124" cm="1">
        <f t="array" ref="N1726:W1726">(TRANSPOSE(MMULT(幕後結果!$AB$37:$AK$46, TRANSPOSE(N725:W725))))</f>
        <v>0.44014592406086067</v>
      </c>
      <c r="O1726" s="124">
        <v>1.3089890249289526</v>
      </c>
      <c r="P1726" s="124">
        <v>1.2692586244301216</v>
      </c>
      <c r="Q1726" s="124">
        <v>1.3691723361438759</v>
      </c>
      <c r="R1726" s="124">
        <v>2.7994470430110252</v>
      </c>
      <c r="S1726" s="124">
        <v>0.38830904626876395</v>
      </c>
      <c r="T1726" s="124">
        <v>0.64942113780371324</v>
      </c>
      <c r="U1726" s="124">
        <v>1.5523784536796272</v>
      </c>
      <c r="V1726" s="124">
        <v>0.75378716040313432</v>
      </c>
      <c r="W1726" s="46">
        <v>2.107982771506673</v>
      </c>
    </row>
    <row r="1727" spans="1:23" ht="19">
      <c r="A1727" s="91">
        <v>725</v>
      </c>
      <c r="B1727" s="124">
        <v>0.40994558830951733</v>
      </c>
      <c r="C1727" s="124">
        <v>0.8289869645911172</v>
      </c>
      <c r="D1727" s="124">
        <v>0.86149619688832124</v>
      </c>
      <c r="E1727" s="124">
        <v>0.9105273226362971</v>
      </c>
      <c r="F1727" s="124">
        <v>0.12013564102126506</v>
      </c>
      <c r="G1727" s="124">
        <v>0.38352110546368756</v>
      </c>
      <c r="H1727" s="124">
        <v>0.5637524972498813</v>
      </c>
      <c r="I1727" s="124">
        <v>2.9020544585820485E-2</v>
      </c>
      <c r="J1727" s="124">
        <v>3.1167873247038846E-2</v>
      </c>
      <c r="K1727" s="54">
        <v>0.462138790639254</v>
      </c>
      <c r="M1727" s="47">
        <v>725</v>
      </c>
      <c r="N1727" s="124" cm="1">
        <f t="array" ref="N1727:W1727">(TRANSPOSE(MMULT(幕後結果!$AB$37:$AK$46, TRANSPOSE(N726:W726))))</f>
        <v>-1.1608274185059821</v>
      </c>
      <c r="O1727" s="124">
        <v>0.78151721714499711</v>
      </c>
      <c r="P1727" s="124">
        <v>-1.6097926890712508</v>
      </c>
      <c r="Q1727" s="124">
        <v>-0.7734761463095553</v>
      </c>
      <c r="R1727" s="124">
        <v>-0.25231962263471663</v>
      </c>
      <c r="S1727" s="124">
        <v>1.5761844050196856</v>
      </c>
      <c r="T1727" s="124">
        <v>-1.0980513462843606</v>
      </c>
      <c r="U1727" s="124">
        <v>-0.36789369753788309</v>
      </c>
      <c r="V1727" s="124">
        <v>-6.7161965019955444E-2</v>
      </c>
      <c r="W1727" s="46">
        <v>0.4620031896593158</v>
      </c>
    </row>
    <row r="1728" spans="1:23" ht="19">
      <c r="A1728" s="91">
        <v>726</v>
      </c>
      <c r="B1728" s="124">
        <v>0.77104203705514762</v>
      </c>
      <c r="C1728" s="124">
        <v>4.150426986227318E-2</v>
      </c>
      <c r="D1728" s="124">
        <v>0.53888421913474915</v>
      </c>
      <c r="E1728" s="124">
        <v>6.0961287512136364E-2</v>
      </c>
      <c r="F1728" s="124">
        <v>0.58312539104447292</v>
      </c>
      <c r="G1728" s="124">
        <v>0.58888524967529299</v>
      </c>
      <c r="H1728" s="124">
        <v>0.23205382758750015</v>
      </c>
      <c r="I1728" s="124">
        <v>0.1986612408286661</v>
      </c>
      <c r="J1728" s="124">
        <v>0.48240848768342182</v>
      </c>
      <c r="K1728" s="54">
        <v>0.57851690284602131</v>
      </c>
      <c r="M1728" s="47">
        <v>726</v>
      </c>
      <c r="N1728" s="124" cm="1">
        <f t="array" ref="N1728:W1728">(TRANSPOSE(MMULT(幕後結果!$AB$37:$AK$46, TRANSPOSE(N727:W727))))</f>
        <v>-5.9560401960757202E-2</v>
      </c>
      <c r="O1728" s="124">
        <v>2.4467230909983644</v>
      </c>
      <c r="P1728" s="124">
        <v>-0.25668927958655807</v>
      </c>
      <c r="Q1728" s="124">
        <v>0.32444741743262739</v>
      </c>
      <c r="R1728" s="124">
        <v>0.43783601112190551</v>
      </c>
      <c r="S1728" s="124">
        <v>-1.1331744660904217</v>
      </c>
      <c r="T1728" s="124">
        <v>-0.93820341424509424</v>
      </c>
      <c r="U1728" s="124">
        <v>1.9335847343590169</v>
      </c>
      <c r="V1728" s="124">
        <v>-1.5153776161377852</v>
      </c>
      <c r="W1728" s="46">
        <v>2.1241019370233718</v>
      </c>
    </row>
    <row r="1729" spans="1:23" ht="19">
      <c r="A1729" s="91">
        <v>727</v>
      </c>
      <c r="B1729" s="124">
        <v>0.77875024215668276</v>
      </c>
      <c r="C1729" s="124">
        <v>0.38560418206852565</v>
      </c>
      <c r="D1729" s="124">
        <v>9.7098234155896579E-2</v>
      </c>
      <c r="E1729" s="124">
        <v>0.62247914897446699</v>
      </c>
      <c r="F1729" s="124">
        <v>0.59457638013188974</v>
      </c>
      <c r="G1729" s="124">
        <v>0.96878268732657968</v>
      </c>
      <c r="H1729" s="124">
        <v>0.52776192420235124</v>
      </c>
      <c r="I1729" s="124">
        <v>0.1395681825375803</v>
      </c>
      <c r="J1729" s="124">
        <v>0.99837495875243953</v>
      </c>
      <c r="K1729" s="54">
        <v>0.36810007892244312</v>
      </c>
      <c r="M1729" s="47">
        <v>727</v>
      </c>
      <c r="N1729" s="124" cm="1">
        <f t="array" ref="N1729:W1729">(TRANSPOSE(MMULT(幕後結果!$AB$37:$AK$46, TRANSPOSE(N728:W728))))</f>
        <v>-0.19313300243634229</v>
      </c>
      <c r="O1729" s="124">
        <v>1.4179592969476829</v>
      </c>
      <c r="P1729" s="124">
        <v>-6.2173196565196709E-3</v>
      </c>
      <c r="Q1729" s="124">
        <v>0.20400206720665681</v>
      </c>
      <c r="R1729" s="124">
        <v>-0.96805005011114331</v>
      </c>
      <c r="S1729" s="124">
        <v>1.8188819155208416</v>
      </c>
      <c r="T1729" s="124">
        <v>1.681467238356267</v>
      </c>
      <c r="U1729" s="124">
        <v>-0.20149321458449038</v>
      </c>
      <c r="V1729" s="124">
        <v>1.3852253957879221</v>
      </c>
      <c r="W1729" s="46">
        <v>0.91380205254237801</v>
      </c>
    </row>
    <row r="1730" spans="1:23" ht="19">
      <c r="A1730" s="91">
        <v>728</v>
      </c>
      <c r="B1730" s="124">
        <v>4.2078184950820274E-2</v>
      </c>
      <c r="C1730" s="124">
        <v>6.7731961835594712E-2</v>
      </c>
      <c r="D1730" s="124">
        <v>0.52301153963449676</v>
      </c>
      <c r="E1730" s="124">
        <v>0.86342149605684959</v>
      </c>
      <c r="F1730" s="124">
        <v>0.56988948154991959</v>
      </c>
      <c r="G1730" s="124">
        <v>0.40126362277813077</v>
      </c>
      <c r="H1730" s="124">
        <v>0.43069717687865983</v>
      </c>
      <c r="I1730" s="124">
        <v>0.38951651294281597</v>
      </c>
      <c r="J1730" s="124">
        <v>0.57157209222625904</v>
      </c>
      <c r="K1730" s="54">
        <v>0.56841970310265832</v>
      </c>
      <c r="M1730" s="47">
        <v>728</v>
      </c>
      <c r="N1730" s="124" cm="1">
        <f t="array" ref="N1730:W1730">(TRANSPOSE(MMULT(幕後結果!$AB$37:$AK$46, TRANSPOSE(N729:W729))))</f>
        <v>0.63083976436213829</v>
      </c>
      <c r="O1730" s="124">
        <v>-0.95539308988592375</v>
      </c>
      <c r="P1730" s="124">
        <v>-0.71848153574494245</v>
      </c>
      <c r="Q1730" s="124">
        <v>-0.88666269734774872</v>
      </c>
      <c r="R1730" s="124">
        <v>0.63579854218656018</v>
      </c>
      <c r="S1730" s="124">
        <v>-0.61818125197912699</v>
      </c>
      <c r="T1730" s="124">
        <v>-0.24379299544504829</v>
      </c>
      <c r="U1730" s="124">
        <v>-1.2231600308784167</v>
      </c>
      <c r="V1730" s="124">
        <v>-0.42243598742470884</v>
      </c>
      <c r="W1730" s="46">
        <v>-6.7475697274446689E-3</v>
      </c>
    </row>
    <row r="1731" spans="1:23" ht="19">
      <c r="A1731" s="91">
        <v>729</v>
      </c>
      <c r="B1731" s="124">
        <v>0.71772629151233058</v>
      </c>
      <c r="C1731" s="124">
        <v>0.21280844817755318</v>
      </c>
      <c r="D1731" s="124">
        <v>0.45088967594145513</v>
      </c>
      <c r="E1731" s="124">
        <v>0.56071158682136235</v>
      </c>
      <c r="F1731" s="124">
        <v>0.71911843270899656</v>
      </c>
      <c r="G1731" s="124">
        <v>1.9438732639826428E-2</v>
      </c>
      <c r="H1731" s="124">
        <v>0.67660901810120722</v>
      </c>
      <c r="I1731" s="124">
        <v>0.16469293317289657</v>
      </c>
      <c r="J1731" s="124">
        <v>0.15693794248879067</v>
      </c>
      <c r="K1731" s="54">
        <v>0.39451275444115552</v>
      </c>
      <c r="M1731" s="47">
        <v>729</v>
      </c>
      <c r="N1731" s="124" cm="1">
        <f t="array" ref="N1731:W1731">(TRANSPOSE(MMULT(幕後結果!$AB$37:$AK$46, TRANSPOSE(N730:W730))))</f>
        <v>0.69626279489227905</v>
      </c>
      <c r="O1731" s="124">
        <v>0.92072282542290496</v>
      </c>
      <c r="P1731" s="124">
        <v>0.4275238131477142</v>
      </c>
      <c r="Q1731" s="124">
        <v>-0.98541778015529069</v>
      </c>
      <c r="R1731" s="124">
        <v>0.30372668570507011</v>
      </c>
      <c r="S1731" s="124">
        <v>0.68852022506820998</v>
      </c>
      <c r="T1731" s="124">
        <v>0.22732920493140618</v>
      </c>
      <c r="U1731" s="124">
        <v>-0.34706258019204417</v>
      </c>
      <c r="V1731" s="124">
        <v>0.19543729256872933</v>
      </c>
      <c r="W1731" s="46">
        <v>-5.2988831650674695E-2</v>
      </c>
    </row>
    <row r="1732" spans="1:23" ht="19">
      <c r="A1732" s="91">
        <v>730</v>
      </c>
      <c r="B1732" s="124">
        <v>0.63922269254824537</v>
      </c>
      <c r="C1732" s="124">
        <v>0.96549614805778239</v>
      </c>
      <c r="D1732" s="124">
        <v>0.35549512144699436</v>
      </c>
      <c r="E1732" s="124">
        <v>0.86224221031251669</v>
      </c>
      <c r="F1732" s="124">
        <v>0.63575630685426354</v>
      </c>
      <c r="G1732" s="124">
        <v>0.42930163363143392</v>
      </c>
      <c r="H1732" s="124">
        <v>0.62179463007958846</v>
      </c>
      <c r="I1732" s="124">
        <v>5.8743663002190916E-2</v>
      </c>
      <c r="J1732" s="124">
        <v>0.97097666257323922</v>
      </c>
      <c r="K1732" s="54">
        <v>0.44156379438830862</v>
      </c>
      <c r="M1732" s="47">
        <v>730</v>
      </c>
      <c r="N1732" s="124" cm="1">
        <f t="array" ref="N1732:W1732">(TRANSPOSE(MMULT(幕後結果!$AB$37:$AK$46, TRANSPOSE(N731:W731))))</f>
        <v>-0.3847010745576761</v>
      </c>
      <c r="O1732" s="124">
        <v>-0.45350694301178701</v>
      </c>
      <c r="P1732" s="124">
        <v>1.2133492339603997</v>
      </c>
      <c r="Q1732" s="124">
        <v>0.80360231526129766</v>
      </c>
      <c r="R1732" s="124">
        <v>1.3796233275848628</v>
      </c>
      <c r="S1732" s="124">
        <v>-0.34429298597142194</v>
      </c>
      <c r="T1732" s="124">
        <v>0.24373757679247271</v>
      </c>
      <c r="U1732" s="124">
        <v>3.3241275875496384E-2</v>
      </c>
      <c r="V1732" s="124">
        <v>-4.8115249566303031E-2</v>
      </c>
      <c r="W1732" s="46">
        <v>1.1630344653718927</v>
      </c>
    </row>
    <row r="1733" spans="1:23" ht="19">
      <c r="A1733" s="91">
        <v>731</v>
      </c>
      <c r="B1733" s="124">
        <v>0.14640358032844847</v>
      </c>
      <c r="C1733" s="124">
        <v>0.25958928103745915</v>
      </c>
      <c r="D1733" s="124">
        <v>0.80203254766027121</v>
      </c>
      <c r="E1733" s="124">
        <v>0.36059173095599717</v>
      </c>
      <c r="F1733" s="124">
        <v>0.63404291343642627</v>
      </c>
      <c r="G1733" s="124">
        <v>0.23438964000810647</v>
      </c>
      <c r="H1733" s="124">
        <v>0.24363399666386054</v>
      </c>
      <c r="I1733" s="124">
        <v>0.81768268309951786</v>
      </c>
      <c r="J1733" s="124">
        <v>7.2468432982940811E-2</v>
      </c>
      <c r="K1733" s="54">
        <v>0.57230120047323529</v>
      </c>
      <c r="M1733" s="47">
        <v>731</v>
      </c>
      <c r="N1733" s="124" cm="1">
        <f t="array" ref="N1733:W1733">(TRANSPOSE(MMULT(幕後結果!$AB$37:$AK$46, TRANSPOSE(N732:W732))))</f>
        <v>9.6737171299951477E-2</v>
      </c>
      <c r="O1733" s="124">
        <v>-1.1299780733250449</v>
      </c>
      <c r="P1733" s="124">
        <v>-1.4628648636295778</v>
      </c>
      <c r="Q1733" s="124">
        <v>0.2775916569889223</v>
      </c>
      <c r="R1733" s="124">
        <v>0.31750140301011565</v>
      </c>
      <c r="S1733" s="124">
        <v>-0.67096605493244388</v>
      </c>
      <c r="T1733" s="124">
        <v>-1.170865118193698E-3</v>
      </c>
      <c r="U1733" s="124">
        <v>-7.1108852129032285E-2</v>
      </c>
      <c r="V1733" s="124">
        <v>-1.6041332459734967</v>
      </c>
      <c r="W1733" s="46">
        <v>-0.88638252252039762</v>
      </c>
    </row>
    <row r="1734" spans="1:23" ht="19">
      <c r="A1734" s="91">
        <v>732</v>
      </c>
      <c r="B1734" s="124">
        <v>0.43005842556842522</v>
      </c>
      <c r="C1734" s="124">
        <v>0.18520172328146067</v>
      </c>
      <c r="D1734" s="124">
        <v>0.53886237114731772</v>
      </c>
      <c r="E1734" s="124">
        <v>0.23796850078148157</v>
      </c>
      <c r="F1734" s="124">
        <v>0.21005699011541368</v>
      </c>
      <c r="G1734" s="124">
        <v>0.74760867902851924</v>
      </c>
      <c r="H1734" s="124">
        <v>0.94977574777302398</v>
      </c>
      <c r="I1734" s="124">
        <v>0.50204901753865161</v>
      </c>
      <c r="J1734" s="124">
        <v>4.2911223807344134E-2</v>
      </c>
      <c r="K1734" s="54">
        <v>0.30541692365119277</v>
      </c>
      <c r="M1734" s="47">
        <v>732</v>
      </c>
      <c r="N1734" s="124" cm="1">
        <f t="array" ref="N1734:W1734">(TRANSPOSE(MMULT(幕後結果!$AB$37:$AK$46, TRANSPOSE(N733:W733))))</f>
        <v>0.21144245455008384</v>
      </c>
      <c r="O1734" s="124">
        <v>-0.86139400559230406</v>
      </c>
      <c r="P1734" s="124">
        <v>-2.2318434933436602</v>
      </c>
      <c r="Q1734" s="124">
        <v>-1.118550600191424</v>
      </c>
      <c r="R1734" s="124">
        <v>1.3883603219701361</v>
      </c>
      <c r="S1734" s="124">
        <v>-0.20157447798634123</v>
      </c>
      <c r="T1734" s="124">
        <v>1.9742290845575332</v>
      </c>
      <c r="U1734" s="124">
        <v>-0.67644452761641216</v>
      </c>
      <c r="V1734" s="124">
        <v>-0.18888209971488087</v>
      </c>
      <c r="W1734" s="46">
        <v>-0.71762666416051002</v>
      </c>
    </row>
    <row r="1735" spans="1:23" ht="19">
      <c r="A1735" s="91">
        <v>733</v>
      </c>
      <c r="B1735" s="124">
        <v>0.52758117902280666</v>
      </c>
      <c r="C1735" s="124">
        <v>0.89948836154695266</v>
      </c>
      <c r="D1735" s="124">
        <v>1.2844189495019309E-2</v>
      </c>
      <c r="E1735" s="124">
        <v>0.75745130474833222</v>
      </c>
      <c r="F1735" s="124">
        <v>0.39536525675846868</v>
      </c>
      <c r="G1735" s="124">
        <v>0.65304872993871066</v>
      </c>
      <c r="H1735" s="124">
        <v>0.132605708408847</v>
      </c>
      <c r="I1735" s="124">
        <v>0.50058930246164146</v>
      </c>
      <c r="J1735" s="124">
        <v>0.8446013561407022</v>
      </c>
      <c r="K1735" s="54">
        <v>0.8931936420838682</v>
      </c>
      <c r="M1735" s="47">
        <v>733</v>
      </c>
      <c r="N1735" s="124" cm="1">
        <f t="array" ref="N1735:W1735">(TRANSPOSE(MMULT(幕後結果!$AB$37:$AK$46, TRANSPOSE(N734:W734))))</f>
        <v>-0.19440406454322523</v>
      </c>
      <c r="O1735" s="124">
        <v>-1.0806141653712582</v>
      </c>
      <c r="P1735" s="124">
        <v>-0.21197094889594367</v>
      </c>
      <c r="Q1735" s="124">
        <v>-0.3100362498812142</v>
      </c>
      <c r="R1735" s="124">
        <v>-0.85815762920101701</v>
      </c>
      <c r="S1735" s="124">
        <v>1.0160478139677782</v>
      </c>
      <c r="T1735" s="124">
        <v>-1.3829959193617367</v>
      </c>
      <c r="U1735" s="124">
        <v>-0.31164174181604687</v>
      </c>
      <c r="V1735" s="124">
        <v>-0.60481416956669576</v>
      </c>
      <c r="W1735" s="46">
        <v>0.40812250722214349</v>
      </c>
    </row>
    <row r="1736" spans="1:23" ht="19">
      <c r="A1736" s="91">
        <v>734</v>
      </c>
      <c r="B1736" s="124">
        <v>0.46169361636129747</v>
      </c>
      <c r="C1736" s="124">
        <v>8.5248342463463134E-2</v>
      </c>
      <c r="D1736" s="124">
        <v>0.56275426450613275</v>
      </c>
      <c r="E1736" s="124">
        <v>0.77706467136274249</v>
      </c>
      <c r="F1736" s="124">
        <v>0.3338305763890177</v>
      </c>
      <c r="G1736" s="124">
        <v>0.54297831812371533</v>
      </c>
      <c r="H1736" s="124">
        <v>3.1699805696682848E-2</v>
      </c>
      <c r="I1736" s="124">
        <v>0.13692835706343343</v>
      </c>
      <c r="J1736" s="124">
        <v>0.55407291863390062</v>
      </c>
      <c r="K1736" s="54">
        <v>0.35937639734652516</v>
      </c>
      <c r="M1736" s="47">
        <v>734</v>
      </c>
      <c r="N1736" s="124" cm="1">
        <f t="array" ref="N1736:W1736">(TRANSPOSE(MMULT(幕後結果!$AB$37:$AK$46, TRANSPOSE(N735:W735))))</f>
        <v>-1.5805577576560295</v>
      </c>
      <c r="O1736" s="124">
        <v>-0.77981695865545608</v>
      </c>
      <c r="P1736" s="124">
        <v>0.61644133457253181</v>
      </c>
      <c r="Q1736" s="124">
        <v>0.17897983714847515</v>
      </c>
      <c r="R1736" s="124">
        <v>0.24253506968808453</v>
      </c>
      <c r="S1736" s="124">
        <v>0.55012793443392027</v>
      </c>
      <c r="T1736" s="124">
        <v>0.50292326424931111</v>
      </c>
      <c r="U1736" s="124">
        <v>1.1262725890287659</v>
      </c>
      <c r="V1736" s="124">
        <v>-1.5098052615953899</v>
      </c>
      <c r="W1736" s="46">
        <v>1.3371494313254528</v>
      </c>
    </row>
    <row r="1737" spans="1:23" ht="19">
      <c r="A1737" s="91">
        <v>735</v>
      </c>
      <c r="B1737" s="124">
        <v>0.10938362340542485</v>
      </c>
      <c r="C1737" s="124">
        <v>0.47661390572902818</v>
      </c>
      <c r="D1737" s="124">
        <v>0.5219684296294107</v>
      </c>
      <c r="E1737" s="124">
        <v>0.78204115523857953</v>
      </c>
      <c r="F1737" s="124">
        <v>0.43262626590870501</v>
      </c>
      <c r="G1737" s="124">
        <v>0.19236649177292242</v>
      </c>
      <c r="H1737" s="124">
        <v>0.76697993353253735</v>
      </c>
      <c r="I1737" s="124">
        <v>0.75417984045402808</v>
      </c>
      <c r="J1737" s="124">
        <v>0.64917460563356633</v>
      </c>
      <c r="K1737" s="54">
        <v>9.0312476323286539E-3</v>
      </c>
      <c r="M1737" s="47">
        <v>735</v>
      </c>
      <c r="N1737" s="124" cm="1">
        <f t="array" ref="N1737:W1737">(TRANSPOSE(MMULT(幕後結果!$AB$37:$AK$46, TRANSPOSE(N736:W736))))</f>
        <v>-0.67778247482599341</v>
      </c>
      <c r="O1737" s="124">
        <v>-0.95341246719774431</v>
      </c>
      <c r="P1737" s="124">
        <v>-3.0625628727193877</v>
      </c>
      <c r="Q1737" s="124">
        <v>-1.7039916681651299</v>
      </c>
      <c r="R1737" s="124">
        <v>-0.27514813689650836</v>
      </c>
      <c r="S1737" s="124">
        <v>-0.61092086301907744</v>
      </c>
      <c r="T1737" s="124">
        <v>-1.19118514626704</v>
      </c>
      <c r="U1737" s="124">
        <v>-0.49054930136251002</v>
      </c>
      <c r="V1737" s="124">
        <v>-0.12480656727442505</v>
      </c>
      <c r="W1737" s="46">
        <v>-0.20088593355634909</v>
      </c>
    </row>
    <row r="1738" spans="1:23" ht="19">
      <c r="A1738" s="91">
        <v>736</v>
      </c>
      <c r="B1738" s="124">
        <v>0.36010049170314229</v>
      </c>
      <c r="C1738" s="124">
        <v>0.85076917343435965</v>
      </c>
      <c r="D1738" s="124">
        <v>0.56944069034390243</v>
      </c>
      <c r="E1738" s="124">
        <v>0.50454676362800388</v>
      </c>
      <c r="F1738" s="124">
        <v>0.4304003472288831</v>
      </c>
      <c r="G1738" s="124">
        <v>0.36560734411294793</v>
      </c>
      <c r="H1738" s="124">
        <v>0.30013551081218148</v>
      </c>
      <c r="I1738" s="124">
        <v>0.76341889799765417</v>
      </c>
      <c r="J1738" s="124">
        <v>0.73982306672271725</v>
      </c>
      <c r="K1738" s="54">
        <v>0.50108894893434286</v>
      </c>
      <c r="M1738" s="47">
        <v>736</v>
      </c>
      <c r="N1738" s="124" cm="1">
        <f t="array" ref="N1738:W1738">(TRANSPOSE(MMULT(幕後結果!$AB$37:$AK$46, TRANSPOSE(N737:W737))))</f>
        <v>-1.6084447345877362</v>
      </c>
      <c r="O1738" s="124">
        <v>-1.8013988252722959</v>
      </c>
      <c r="P1738" s="124">
        <v>-1.4872807013566471</v>
      </c>
      <c r="Q1738" s="124">
        <v>-1.9097991057385271</v>
      </c>
      <c r="R1738" s="124">
        <v>-1.9659336824024769</v>
      </c>
      <c r="S1738" s="124">
        <v>0.50442419405672489</v>
      </c>
      <c r="T1738" s="124">
        <v>-0.24170070161751378</v>
      </c>
      <c r="U1738" s="124">
        <v>-2.1499482632928508</v>
      </c>
      <c r="V1738" s="124">
        <v>0.52939015829935654</v>
      </c>
      <c r="W1738" s="46">
        <v>-3.0684269313734704</v>
      </c>
    </row>
    <row r="1739" spans="1:23" ht="19">
      <c r="A1739" s="91">
        <v>737</v>
      </c>
      <c r="B1739" s="124">
        <v>3.437796408912619E-2</v>
      </c>
      <c r="C1739" s="124">
        <v>0.69513943928184641</v>
      </c>
      <c r="D1739" s="124">
        <v>0.1347956197211555</v>
      </c>
      <c r="E1739" s="124">
        <v>0.64602327702375795</v>
      </c>
      <c r="F1739" s="124">
        <v>0.13544546170567595</v>
      </c>
      <c r="G1739" s="124">
        <v>0.7730754943235234</v>
      </c>
      <c r="H1739" s="124">
        <v>0.98436334543901216</v>
      </c>
      <c r="I1739" s="124">
        <v>0.22566596944253714</v>
      </c>
      <c r="J1739" s="124">
        <v>0.2942629987496086</v>
      </c>
      <c r="K1739" s="54">
        <v>0.17792195727031213</v>
      </c>
      <c r="M1739" s="47">
        <v>737</v>
      </c>
      <c r="N1739" s="124" cm="1">
        <f t="array" ref="N1739:W1739">(TRANSPOSE(MMULT(幕後結果!$AB$37:$AK$46, TRANSPOSE(N738:W738))))</f>
        <v>-0.47088709307035753</v>
      </c>
      <c r="O1739" s="124">
        <v>-0.46410497307748677</v>
      </c>
      <c r="P1739" s="124">
        <v>-1.3786307573765368</v>
      </c>
      <c r="Q1739" s="124">
        <v>-0.10660572401608293</v>
      </c>
      <c r="R1739" s="124">
        <v>-0.5237691696607526</v>
      </c>
      <c r="S1739" s="124">
        <v>-1.0804851143836049</v>
      </c>
      <c r="T1739" s="124">
        <v>-0.91086118076303679</v>
      </c>
      <c r="U1739" s="124">
        <v>-0.11524149145378754</v>
      </c>
      <c r="V1739" s="124">
        <v>-2.0279175256314841</v>
      </c>
      <c r="W1739" s="46">
        <v>3.5570259966536372E-2</v>
      </c>
    </row>
    <row r="1740" spans="1:23" ht="19">
      <c r="A1740" s="91">
        <v>738</v>
      </c>
      <c r="B1740" s="124">
        <v>0.19230023451111111</v>
      </c>
      <c r="C1740" s="124">
        <v>0.73856115124503163</v>
      </c>
      <c r="D1740" s="124">
        <v>0.14505887467711776</v>
      </c>
      <c r="E1740" s="124">
        <v>0.74437628271812994</v>
      </c>
      <c r="F1740" s="124">
        <v>0.61574132939235082</v>
      </c>
      <c r="G1740" s="124">
        <v>0.19232466210020438</v>
      </c>
      <c r="H1740" s="124">
        <v>0.20838995154475293</v>
      </c>
      <c r="I1740" s="124">
        <v>0.7750282924915266</v>
      </c>
      <c r="J1740" s="124">
        <v>0.12383105319244114</v>
      </c>
      <c r="K1740" s="54">
        <v>0.27763360469880727</v>
      </c>
      <c r="M1740" s="47">
        <v>738</v>
      </c>
      <c r="N1740" s="124" cm="1">
        <f t="array" ref="N1740:W1740">(TRANSPOSE(MMULT(幕後結果!$AB$37:$AK$46, TRANSPOSE(N739:W739))))</f>
        <v>0.10079216132107056</v>
      </c>
      <c r="O1740" s="124">
        <v>1.5111010418184991</v>
      </c>
      <c r="P1740" s="124">
        <v>-0.76830410412305827</v>
      </c>
      <c r="Q1740" s="124">
        <v>-0.76188753051987135</v>
      </c>
      <c r="R1740" s="124">
        <v>-0.7904482938497438</v>
      </c>
      <c r="S1740" s="124">
        <v>-1.162254627537574</v>
      </c>
      <c r="T1740" s="124">
        <v>0.84987387686982596</v>
      </c>
      <c r="U1740" s="124">
        <v>-0.28697771422760721</v>
      </c>
      <c r="V1740" s="124">
        <v>-1.0000758533531127</v>
      </c>
      <c r="W1740" s="46">
        <v>0.41334247616073994</v>
      </c>
    </row>
    <row r="1741" spans="1:23" ht="19">
      <c r="A1741" s="91">
        <v>739</v>
      </c>
      <c r="B1741" s="124">
        <v>0.82572461346529424</v>
      </c>
      <c r="C1741" s="124">
        <v>0.18492654949156773</v>
      </c>
      <c r="D1741" s="124">
        <v>0.1309574980407664</v>
      </c>
      <c r="E1741" s="124">
        <v>0.16876286312286082</v>
      </c>
      <c r="F1741" s="124">
        <v>0.24433636860965913</v>
      </c>
      <c r="G1741" s="124">
        <v>0.14207398620311951</v>
      </c>
      <c r="H1741" s="124">
        <v>0.91950509688217541</v>
      </c>
      <c r="I1741" s="124">
        <v>0.72487073418453618</v>
      </c>
      <c r="J1741" s="124">
        <v>0.14822030987834278</v>
      </c>
      <c r="K1741" s="54">
        <v>0.27364949662520477</v>
      </c>
      <c r="M1741" s="47">
        <v>739</v>
      </c>
      <c r="N1741" s="124" cm="1">
        <f t="array" ref="N1741:W1741">(TRANSPOSE(MMULT(幕後結果!$AB$37:$AK$46, TRANSPOSE(N740:W740))))</f>
        <v>0.83231629453575651</v>
      </c>
      <c r="O1741" s="124">
        <v>1.1737567104588538</v>
      </c>
      <c r="P1741" s="124">
        <v>0.6482663551175929</v>
      </c>
      <c r="Q1741" s="124">
        <v>0.60187518009447072</v>
      </c>
      <c r="R1741" s="124">
        <v>0.55846896589382133</v>
      </c>
      <c r="S1741" s="124">
        <v>0.7815463040782642</v>
      </c>
      <c r="T1741" s="124">
        <v>0.43158558027313337</v>
      </c>
      <c r="U1741" s="124">
        <v>1.1218228557780976</v>
      </c>
      <c r="V1741" s="124">
        <v>0.60910556601990451</v>
      </c>
      <c r="W1741" s="46">
        <v>1.1385609265144283</v>
      </c>
    </row>
    <row r="1742" spans="1:23" ht="19">
      <c r="A1742" s="91">
        <v>740</v>
      </c>
      <c r="B1742" s="124">
        <v>0.65172571003981239</v>
      </c>
      <c r="C1742" s="124">
        <v>0.91965496153423754</v>
      </c>
      <c r="D1742" s="124">
        <v>0.5718476604275764</v>
      </c>
      <c r="E1742" s="124">
        <v>0.73514515910792921</v>
      </c>
      <c r="F1742" s="124">
        <v>0.66681611335598223</v>
      </c>
      <c r="G1742" s="124">
        <v>0.96616489180998388</v>
      </c>
      <c r="H1742" s="124">
        <v>0.23025591645437937</v>
      </c>
      <c r="I1742" s="124">
        <v>0.23044850740797873</v>
      </c>
      <c r="J1742" s="124">
        <v>0.37197208209271548</v>
      </c>
      <c r="K1742" s="54">
        <v>0.91802521050051</v>
      </c>
      <c r="M1742" s="47">
        <v>740</v>
      </c>
      <c r="N1742" s="124" cm="1">
        <f t="array" ref="N1742:W1742">(TRANSPOSE(MMULT(幕後結果!$AB$37:$AK$46, TRANSPOSE(N741:W741))))</f>
        <v>-2.640936959769153E-2</v>
      </c>
      <c r="O1742" s="124">
        <v>-0.60533832640876106</v>
      </c>
      <c r="P1742" s="124">
        <v>0.39568689198768447</v>
      </c>
      <c r="Q1742" s="124">
        <v>0.48169751829068758</v>
      </c>
      <c r="R1742" s="124">
        <v>-0.382527051012652</v>
      </c>
      <c r="S1742" s="124">
        <v>0.59989898832517474</v>
      </c>
      <c r="T1742" s="124">
        <v>-0.62026044972958005</v>
      </c>
      <c r="U1742" s="124">
        <v>-0.24767081187793236</v>
      </c>
      <c r="V1742" s="124">
        <v>-0.17146825126229426</v>
      </c>
      <c r="W1742" s="46">
        <v>-0.19234731757097356</v>
      </c>
    </row>
    <row r="1743" spans="1:23" ht="19">
      <c r="A1743" s="91">
        <v>741</v>
      </c>
      <c r="B1743" s="124">
        <v>0.78633235771102039</v>
      </c>
      <c r="C1743" s="124">
        <v>0.77511620107659507</v>
      </c>
      <c r="D1743" s="124">
        <v>0.14344702790960207</v>
      </c>
      <c r="E1743" s="124">
        <v>0.77552060138637646</v>
      </c>
      <c r="F1743" s="124">
        <v>0.98567851823576635</v>
      </c>
      <c r="G1743" s="124">
        <v>0.76944833668269652</v>
      </c>
      <c r="H1743" s="124">
        <v>0.16207976341144636</v>
      </c>
      <c r="I1743" s="124">
        <v>0.90470935409203102</v>
      </c>
      <c r="J1743" s="124">
        <v>0.8749632639340732</v>
      </c>
      <c r="K1743" s="54">
        <v>8.1410331759286247E-2</v>
      </c>
      <c r="M1743" s="47">
        <v>741</v>
      </c>
      <c r="N1743" s="124" cm="1">
        <f t="array" ref="N1743:W1743">(TRANSPOSE(MMULT(幕後結果!$AB$37:$AK$46, TRANSPOSE(N742:W742))))</f>
        <v>-0.5332295358790663</v>
      </c>
      <c r="O1743" s="124">
        <v>-1.1407351487822748</v>
      </c>
      <c r="P1743" s="124">
        <v>-1.5663924627870807</v>
      </c>
      <c r="Q1743" s="124">
        <v>-0.6917999543307265</v>
      </c>
      <c r="R1743" s="124">
        <v>0.78785015143914838</v>
      </c>
      <c r="S1743" s="124">
        <v>3.333321145299323</v>
      </c>
      <c r="T1743" s="124">
        <v>-1.8694855070532679</v>
      </c>
      <c r="U1743" s="124">
        <v>0.43164598889362815</v>
      </c>
      <c r="V1743" s="124">
        <v>6.1288411669846721E-2</v>
      </c>
      <c r="W1743" s="46">
        <v>0.86635705137557673</v>
      </c>
    </row>
    <row r="1744" spans="1:23" ht="19">
      <c r="A1744" s="91">
        <v>742</v>
      </c>
      <c r="B1744" s="124">
        <v>0.96627630974850987</v>
      </c>
      <c r="C1744" s="124">
        <v>0.97676001195200945</v>
      </c>
      <c r="D1744" s="124">
        <v>0.6143159147080397</v>
      </c>
      <c r="E1744" s="124">
        <v>0.7190989444317526</v>
      </c>
      <c r="F1744" s="124">
        <v>0.19649788431402304</v>
      </c>
      <c r="G1744" s="124">
        <v>0.3102506830780325</v>
      </c>
      <c r="H1744" s="124">
        <v>0.14284561667410056</v>
      </c>
      <c r="I1744" s="124">
        <v>0.14080292517008064</v>
      </c>
      <c r="J1744" s="124">
        <v>1.7777113439854109E-2</v>
      </c>
      <c r="K1744" s="54">
        <v>0.45213574320974437</v>
      </c>
      <c r="M1744" s="47">
        <v>742</v>
      </c>
      <c r="N1744" s="124" cm="1">
        <f t="array" ref="N1744:W1744">(TRANSPOSE(MMULT(幕後結果!$AB$37:$AK$46, TRANSPOSE(N743:W743))))</f>
        <v>-1.0970075686898715</v>
      </c>
      <c r="O1744" s="124">
        <v>-2.1779008015549275</v>
      </c>
      <c r="P1744" s="124">
        <v>-2.4677746967877927</v>
      </c>
      <c r="Q1744" s="124">
        <v>-3.0791896048941441</v>
      </c>
      <c r="R1744" s="124">
        <v>-2.448315482962661</v>
      </c>
      <c r="S1744" s="124">
        <v>0.23918153295711186</v>
      </c>
      <c r="T1744" s="124">
        <v>0.44958780588520764</v>
      </c>
      <c r="U1744" s="124">
        <v>-1.5949208571028299</v>
      </c>
      <c r="V1744" s="124">
        <v>1.8579659443897425</v>
      </c>
      <c r="W1744" s="46">
        <v>-1.5525737144018927</v>
      </c>
    </row>
    <row r="1745" spans="1:23" ht="19">
      <c r="A1745" s="91">
        <v>743</v>
      </c>
      <c r="B1745" s="124">
        <v>0.81419752131679846</v>
      </c>
      <c r="C1745" s="124">
        <v>0.26554581010958733</v>
      </c>
      <c r="D1745" s="124">
        <v>0.56780645047017786</v>
      </c>
      <c r="E1745" s="124">
        <v>0.37734799863876689</v>
      </c>
      <c r="F1745" s="124">
        <v>0.31548594695716936</v>
      </c>
      <c r="G1745" s="124">
        <v>0.71203972584149722</v>
      </c>
      <c r="H1745" s="124">
        <v>0.53707845989669201</v>
      </c>
      <c r="I1745" s="124">
        <v>0.88737428029204057</v>
      </c>
      <c r="J1745" s="124">
        <v>0.42344411521802194</v>
      </c>
      <c r="K1745" s="54">
        <v>0.72296797631330922</v>
      </c>
      <c r="M1745" s="47">
        <v>743</v>
      </c>
      <c r="N1745" s="124" cm="1">
        <f t="array" ref="N1745:W1745">(TRANSPOSE(MMULT(幕後結果!$AB$37:$AK$46, TRANSPOSE(N744:W744))))</f>
        <v>1.2951695621502402</v>
      </c>
      <c r="O1745" s="124">
        <v>0.48928981126015531</v>
      </c>
      <c r="P1745" s="124">
        <v>0.80353176181692532</v>
      </c>
      <c r="Q1745" s="124">
        <v>0.50171787958347069</v>
      </c>
      <c r="R1745" s="124">
        <v>-0.9716566298816609</v>
      </c>
      <c r="S1745" s="124">
        <v>-0.19270356773320263</v>
      </c>
      <c r="T1745" s="124">
        <v>-1.4440858328381307</v>
      </c>
      <c r="U1745" s="124">
        <v>0.31405444614610767</v>
      </c>
      <c r="V1745" s="124">
        <v>0.78028212196600077</v>
      </c>
      <c r="W1745" s="46">
        <v>-3.8286214308552925E-2</v>
      </c>
    </row>
    <row r="1746" spans="1:23" ht="19">
      <c r="A1746" s="91">
        <v>744</v>
      </c>
      <c r="B1746" s="124">
        <v>0.46144912172748631</v>
      </c>
      <c r="C1746" s="124">
        <v>4.9894293539642698E-2</v>
      </c>
      <c r="D1746" s="124">
        <v>9.0676662237774153E-3</v>
      </c>
      <c r="E1746" s="124">
        <v>0.88061331624745631</v>
      </c>
      <c r="F1746" s="124">
        <v>0.23579260206010466</v>
      </c>
      <c r="G1746" s="124">
        <v>0.36799343485808578</v>
      </c>
      <c r="H1746" s="124">
        <v>0.42379288753696498</v>
      </c>
      <c r="I1746" s="124">
        <v>0.86170994181369798</v>
      </c>
      <c r="J1746" s="124">
        <v>0.73901462623278991</v>
      </c>
      <c r="K1746" s="54">
        <v>0.17708806169589608</v>
      </c>
      <c r="M1746" s="47">
        <v>744</v>
      </c>
      <c r="N1746" s="124" cm="1">
        <f t="array" ref="N1746:W1746">(TRANSPOSE(MMULT(幕後結果!$AB$37:$AK$46, TRANSPOSE(N745:W745))))</f>
        <v>0.89952827156777249</v>
      </c>
      <c r="O1746" s="124">
        <v>0.76009192888119204</v>
      </c>
      <c r="P1746" s="124">
        <v>-0.94102069889105622</v>
      </c>
      <c r="Q1746" s="124">
        <v>-0.26282135966353343</v>
      </c>
      <c r="R1746" s="124">
        <v>0.57162948753221343</v>
      </c>
      <c r="S1746" s="124">
        <v>0.57075764234278914</v>
      </c>
      <c r="T1746" s="124">
        <v>-0.29914691603216864</v>
      </c>
      <c r="U1746" s="124">
        <v>0.51248054900883389</v>
      </c>
      <c r="V1746" s="124">
        <v>0.59957214937407965</v>
      </c>
      <c r="W1746" s="46">
        <v>-1.8729216015413386E-2</v>
      </c>
    </row>
    <row r="1747" spans="1:23" ht="19">
      <c r="A1747" s="91">
        <v>745</v>
      </c>
      <c r="B1747" s="124">
        <v>8.603422411054229E-2</v>
      </c>
      <c r="C1747" s="124">
        <v>1.3240221824436738E-2</v>
      </c>
      <c r="D1747" s="124">
        <v>0.15819318718600295</v>
      </c>
      <c r="E1747" s="124">
        <v>0.16060924713563396</v>
      </c>
      <c r="F1747" s="124">
        <v>0.5133748114375436</v>
      </c>
      <c r="G1747" s="124">
        <v>0.55432485359191563</v>
      </c>
      <c r="H1747" s="124">
        <v>0.74921795810692138</v>
      </c>
      <c r="I1747" s="124">
        <v>9.6128927045016965E-2</v>
      </c>
      <c r="J1747" s="124">
        <v>0.44161732101557516</v>
      </c>
      <c r="K1747" s="54">
        <v>0.48709779647695295</v>
      </c>
      <c r="M1747" s="47">
        <v>745</v>
      </c>
      <c r="N1747" s="124" cm="1">
        <f t="array" ref="N1747:W1747">(TRANSPOSE(MMULT(幕後結果!$AB$37:$AK$46, TRANSPOSE(N746:W746))))</f>
        <v>0.46387700044963365</v>
      </c>
      <c r="O1747" s="124">
        <v>-0.38348003348800125</v>
      </c>
      <c r="P1747" s="124">
        <v>0.95755032114916694</v>
      </c>
      <c r="Q1747" s="124">
        <v>-0.12364247909502618</v>
      </c>
      <c r="R1747" s="124">
        <v>0.85942686962070458</v>
      </c>
      <c r="S1747" s="124">
        <v>-1.4545655919631346</v>
      </c>
      <c r="T1747" s="124">
        <v>1.3389880471124915</v>
      </c>
      <c r="U1747" s="124">
        <v>-0.38814155808011996</v>
      </c>
      <c r="V1747" s="124">
        <v>1.5050512073088897</v>
      </c>
      <c r="W1747" s="46">
        <v>-1.2055159345486384</v>
      </c>
    </row>
    <row r="1748" spans="1:23" ht="19">
      <c r="A1748" s="91">
        <v>746</v>
      </c>
      <c r="B1748" s="124">
        <v>0.71421696777035493</v>
      </c>
      <c r="C1748" s="124">
        <v>0.57427957547544439</v>
      </c>
      <c r="D1748" s="124">
        <v>0.42101564361295774</v>
      </c>
      <c r="E1748" s="124">
        <v>0.2371596091753374</v>
      </c>
      <c r="F1748" s="124">
        <v>0.65392726228971432</v>
      </c>
      <c r="G1748" s="124">
        <v>0.30051092866176554</v>
      </c>
      <c r="H1748" s="124">
        <v>0.47511592927210033</v>
      </c>
      <c r="I1748" s="124">
        <v>0.85194557581924868</v>
      </c>
      <c r="J1748" s="124">
        <v>0.6735169341526519</v>
      </c>
      <c r="K1748" s="54">
        <v>0.95158847655134315</v>
      </c>
      <c r="M1748" s="47">
        <v>746</v>
      </c>
      <c r="N1748" s="124" cm="1">
        <f t="array" ref="N1748:W1748">(TRANSPOSE(MMULT(幕後結果!$AB$37:$AK$46, TRANSPOSE(N747:W747))))</f>
        <v>1.3337227084370671</v>
      </c>
      <c r="O1748" s="124">
        <v>-0.53878997027224329</v>
      </c>
      <c r="P1748" s="124">
        <v>-0.55260237547603053</v>
      </c>
      <c r="Q1748" s="124">
        <v>0.99259401796274205</v>
      </c>
      <c r="R1748" s="124">
        <v>5.0726788448702417E-2</v>
      </c>
      <c r="S1748" s="124">
        <v>1.767099344004639</v>
      </c>
      <c r="T1748" s="124">
        <v>0.30331598145788785</v>
      </c>
      <c r="U1748" s="124">
        <v>-0.96974258234511501</v>
      </c>
      <c r="V1748" s="124">
        <v>1.790464217718168</v>
      </c>
      <c r="W1748" s="46">
        <v>-0.55869241973866479</v>
      </c>
    </row>
    <row r="1749" spans="1:23" ht="19">
      <c r="A1749" s="91">
        <v>747</v>
      </c>
      <c r="B1749" s="124">
        <v>0.71232958300764393</v>
      </c>
      <c r="C1749" s="124">
        <v>0.40606067830065506</v>
      </c>
      <c r="D1749" s="124">
        <v>0.53271711072650274</v>
      </c>
      <c r="E1749" s="124">
        <v>0.58577107690073382</v>
      </c>
      <c r="F1749" s="124">
        <v>0.92854017146142409</v>
      </c>
      <c r="G1749" s="124">
        <v>0.29607992404304828</v>
      </c>
      <c r="H1749" s="124">
        <v>0.92840950571836611</v>
      </c>
      <c r="I1749" s="124">
        <v>0.20617541945536089</v>
      </c>
      <c r="J1749" s="124">
        <v>0.44431502806782186</v>
      </c>
      <c r="K1749" s="54">
        <v>0.83532574160020179</v>
      </c>
      <c r="M1749" s="47">
        <v>747</v>
      </c>
      <c r="N1749" s="124" cm="1">
        <f t="array" ref="N1749:W1749">(TRANSPOSE(MMULT(幕後結果!$AB$37:$AK$46, TRANSPOSE(N748:W748))))</f>
        <v>-0.48800499451222734</v>
      </c>
      <c r="O1749" s="124">
        <v>1.5960289004245778</v>
      </c>
      <c r="P1749" s="124">
        <v>0.67547619623760546</v>
      </c>
      <c r="Q1749" s="124">
        <v>2.3923219861641689</v>
      </c>
      <c r="R1749" s="124">
        <v>2.7717860241827394</v>
      </c>
      <c r="S1749" s="124">
        <v>7.4243704424627632E-2</v>
      </c>
      <c r="T1749" s="124">
        <v>1.6509503655989763</v>
      </c>
      <c r="U1749" s="124">
        <v>2.0952135959100211</v>
      </c>
      <c r="V1749" s="124">
        <v>-0.75875906686024652</v>
      </c>
      <c r="W1749" s="46">
        <v>1.4141808606344328</v>
      </c>
    </row>
    <row r="1750" spans="1:23" ht="19">
      <c r="A1750" s="91">
        <v>748</v>
      </c>
      <c r="B1750" s="124">
        <v>0.80192138701777305</v>
      </c>
      <c r="C1750" s="124">
        <v>0.95667450118003239</v>
      </c>
      <c r="D1750" s="124">
        <v>0.26545164613483352</v>
      </c>
      <c r="E1750" s="124">
        <v>0.46474326017860346</v>
      </c>
      <c r="F1750" s="124">
        <v>0.31694487865031218</v>
      </c>
      <c r="G1750" s="124">
        <v>0.55629742454147846</v>
      </c>
      <c r="H1750" s="124">
        <v>0.10739274149324562</v>
      </c>
      <c r="I1750" s="124">
        <v>0.78093272692320137</v>
      </c>
      <c r="J1750" s="124">
        <v>0.61738576966305225</v>
      </c>
      <c r="K1750" s="54">
        <v>0.25343518189624326</v>
      </c>
      <c r="M1750" s="47">
        <v>748</v>
      </c>
      <c r="N1750" s="124" cm="1">
        <f t="array" ref="N1750:W1750">(TRANSPOSE(MMULT(幕後結果!$AB$37:$AK$46, TRANSPOSE(N749:W749))))</f>
        <v>-1.1738727527244572</v>
      </c>
      <c r="O1750" s="124">
        <v>-0.12728174072085272</v>
      </c>
      <c r="P1750" s="124">
        <v>-0.37591027447348568</v>
      </c>
      <c r="Q1750" s="124">
        <v>0.23916400761289519</v>
      </c>
      <c r="R1750" s="124">
        <v>0.99040031560191411</v>
      </c>
      <c r="S1750" s="124">
        <v>1.8731503152403832</v>
      </c>
      <c r="T1750" s="124">
        <v>-0.25071426661850449</v>
      </c>
      <c r="U1750" s="124">
        <v>0.83548386252260232</v>
      </c>
      <c r="V1750" s="124">
        <v>0.58021884338353202</v>
      </c>
      <c r="W1750" s="46">
        <v>-0.43289246125984082</v>
      </c>
    </row>
    <row r="1751" spans="1:23" ht="19">
      <c r="A1751" s="91">
        <v>749</v>
      </c>
      <c r="B1751" s="124">
        <v>0.59504398527524627</v>
      </c>
      <c r="C1751" s="124">
        <v>0.7107243357859796</v>
      </c>
      <c r="D1751" s="124">
        <v>0.84307894596796529</v>
      </c>
      <c r="E1751" s="124">
        <v>0.45670445268238402</v>
      </c>
      <c r="F1751" s="124">
        <v>0.33390248141813106</v>
      </c>
      <c r="G1751" s="124">
        <v>0.12632041569617947</v>
      </c>
      <c r="H1751" s="124">
        <v>0.53730721144446458</v>
      </c>
      <c r="I1751" s="124">
        <v>0.93609643465747938</v>
      </c>
      <c r="J1751" s="124">
        <v>0.48076438779825992</v>
      </c>
      <c r="K1751" s="54">
        <v>0.56816178860961397</v>
      </c>
      <c r="M1751" s="47">
        <v>749</v>
      </c>
      <c r="N1751" s="124" cm="1">
        <f t="array" ref="N1751:W1751">(TRANSPOSE(MMULT(幕後結果!$AB$37:$AK$46, TRANSPOSE(N750:W750))))</f>
        <v>-7.2412593640506839E-2</v>
      </c>
      <c r="O1751" s="124">
        <v>-1.2136481773770156</v>
      </c>
      <c r="P1751" s="124">
        <v>-0.17436381130762352</v>
      </c>
      <c r="Q1751" s="124">
        <v>-0.87185844030355875</v>
      </c>
      <c r="R1751" s="124">
        <v>-1.1345137646306407</v>
      </c>
      <c r="S1751" s="124">
        <v>0.66536245315081999</v>
      </c>
      <c r="T1751" s="124">
        <v>-2.5973691985870517E-2</v>
      </c>
      <c r="U1751" s="124">
        <v>-0.26742907096154167</v>
      </c>
      <c r="V1751" s="124">
        <v>0.23916082779502643</v>
      </c>
      <c r="W1751" s="46">
        <v>-1.300311370855681</v>
      </c>
    </row>
    <row r="1752" spans="1:23" ht="19">
      <c r="A1752" s="91">
        <v>750</v>
      </c>
      <c r="B1752" s="124">
        <v>0.6213724637876179</v>
      </c>
      <c r="C1752" s="124">
        <v>0.95180089019029701</v>
      </c>
      <c r="D1752" s="124">
        <v>0.66108336832743353</v>
      </c>
      <c r="E1752" s="124">
        <v>0.64500718160461545</v>
      </c>
      <c r="F1752" s="124">
        <v>0.29585038396781105</v>
      </c>
      <c r="G1752" s="124">
        <v>0.8275529049987298</v>
      </c>
      <c r="H1752" s="124">
        <v>0.92662400965225222</v>
      </c>
      <c r="I1752" s="124">
        <v>0.38908498430284788</v>
      </c>
      <c r="J1752" s="124">
        <v>0.50142474840081919</v>
      </c>
      <c r="K1752" s="54">
        <v>2.9946873434270049E-3</v>
      </c>
      <c r="M1752" s="47">
        <v>750</v>
      </c>
      <c r="N1752" s="124" cm="1">
        <f t="array" ref="N1752:W1752">(TRANSPOSE(MMULT(幕後結果!$AB$37:$AK$46, TRANSPOSE(N751:W751))))</f>
        <v>0.76523960593140739</v>
      </c>
      <c r="O1752" s="124">
        <v>-0.32801176581168445</v>
      </c>
      <c r="P1752" s="124">
        <v>-1.4933188929213133</v>
      </c>
      <c r="Q1752" s="124">
        <v>-1.1927200609899167</v>
      </c>
      <c r="R1752" s="124">
        <v>-1.4064119623078679</v>
      </c>
      <c r="S1752" s="124">
        <v>0.50943386135047719</v>
      </c>
      <c r="T1752" s="124">
        <v>1.9927913858157513</v>
      </c>
      <c r="U1752" s="124">
        <v>0.33502143317995225</v>
      </c>
      <c r="V1752" s="124">
        <v>-0.23364235353692486</v>
      </c>
      <c r="W1752" s="46">
        <v>0.38054034814268989</v>
      </c>
    </row>
    <row r="1753" spans="1:23" ht="19">
      <c r="A1753" s="91">
        <v>751</v>
      </c>
      <c r="B1753" s="124">
        <v>0.80199452008622707</v>
      </c>
      <c r="C1753" s="124">
        <v>0.1214830469570547</v>
      </c>
      <c r="D1753" s="124">
        <v>0.62877977694890608</v>
      </c>
      <c r="E1753" s="124">
        <v>0.49663223822308078</v>
      </c>
      <c r="F1753" s="124">
        <v>0.14117897636716736</v>
      </c>
      <c r="G1753" s="124">
        <v>0.84157923180064631</v>
      </c>
      <c r="H1753" s="124">
        <v>0.17318002377493791</v>
      </c>
      <c r="I1753" s="124">
        <v>4.7606889174078182E-2</v>
      </c>
      <c r="J1753" s="124">
        <v>0.17444034309406464</v>
      </c>
      <c r="K1753" s="54">
        <v>0.17494806900040594</v>
      </c>
      <c r="M1753" s="47">
        <v>751</v>
      </c>
      <c r="N1753" s="124" cm="1">
        <f t="array" ref="N1753:W1753">(TRANSPOSE(MMULT(幕後結果!$AB$37:$AK$46, TRANSPOSE(N752:W752))))</f>
        <v>0.35171630887195071</v>
      </c>
      <c r="O1753" s="124">
        <v>1.1724165199520236</v>
      </c>
      <c r="P1753" s="124">
        <v>1.2456230553931353</v>
      </c>
      <c r="Q1753" s="124">
        <v>-0.83994291509756036</v>
      </c>
      <c r="R1753" s="124">
        <v>0.5123282689716433</v>
      </c>
      <c r="S1753" s="124">
        <v>-4.149579280566329E-2</v>
      </c>
      <c r="T1753" s="124">
        <v>1.0829868708009842</v>
      </c>
      <c r="U1753" s="124">
        <v>-9.1476685934315904E-2</v>
      </c>
      <c r="V1753" s="124">
        <v>-0.81576816319411261</v>
      </c>
      <c r="W1753" s="46">
        <v>0.56893462315564536</v>
      </c>
    </row>
    <row r="1754" spans="1:23" ht="19">
      <c r="A1754" s="91">
        <v>752</v>
      </c>
      <c r="B1754" s="124">
        <v>0.36573211591807242</v>
      </c>
      <c r="C1754" s="124">
        <v>0.49091504917082607</v>
      </c>
      <c r="D1754" s="124">
        <v>0.57734206244900177</v>
      </c>
      <c r="E1754" s="124">
        <v>8.4598023223027452E-2</v>
      </c>
      <c r="F1754" s="124">
        <v>0.981476574421279</v>
      </c>
      <c r="G1754" s="124">
        <v>0.43366141895137189</v>
      </c>
      <c r="H1754" s="124">
        <v>0.11382945941325806</v>
      </c>
      <c r="I1754" s="124">
        <v>0.92351234226797718</v>
      </c>
      <c r="J1754" s="124">
        <v>0.8065195705016095</v>
      </c>
      <c r="K1754" s="54">
        <v>0.125577608742234</v>
      </c>
      <c r="M1754" s="47">
        <v>752</v>
      </c>
      <c r="N1754" s="124" cm="1">
        <f t="array" ref="N1754:W1754">(TRANSPOSE(MMULT(幕後結果!$AB$37:$AK$46, TRANSPOSE(N753:W753))))</f>
        <v>1.4962794558872219</v>
      </c>
      <c r="O1754" s="124">
        <v>0.74596138119301658</v>
      </c>
      <c r="P1754" s="124">
        <v>1.0748776321211171</v>
      </c>
      <c r="Q1754" s="124">
        <v>0.50609113416750995</v>
      </c>
      <c r="R1754" s="124">
        <v>1.0724952586153798</v>
      </c>
      <c r="S1754" s="124">
        <v>-1.1781538881065523</v>
      </c>
      <c r="T1754" s="124">
        <v>0.42856686107675346</v>
      </c>
      <c r="U1754" s="124">
        <v>1.0208857266210867</v>
      </c>
      <c r="V1754" s="124">
        <v>5.9411742844510618E-2</v>
      </c>
      <c r="W1754" s="46">
        <v>0.78817979063064947</v>
      </c>
    </row>
    <row r="1755" spans="1:23" ht="19">
      <c r="A1755" s="91">
        <v>753</v>
      </c>
      <c r="B1755" s="124">
        <v>4.9221745900693836E-3</v>
      </c>
      <c r="C1755" s="124">
        <v>0.37160781891271477</v>
      </c>
      <c r="D1755" s="124">
        <v>0.74785112509992246</v>
      </c>
      <c r="E1755" s="124">
        <v>0.3002247586643263</v>
      </c>
      <c r="F1755" s="124">
        <v>0.27344151179776932</v>
      </c>
      <c r="G1755" s="124">
        <v>0.44515212864097853</v>
      </c>
      <c r="H1755" s="124">
        <v>0.15550093180980795</v>
      </c>
      <c r="I1755" s="124">
        <v>0.83207908246596585</v>
      </c>
      <c r="J1755" s="124">
        <v>0.29987661263496412</v>
      </c>
      <c r="K1755" s="54">
        <v>0.17816443878971633</v>
      </c>
      <c r="M1755" s="47">
        <v>753</v>
      </c>
      <c r="N1755" s="124" cm="1">
        <f t="array" ref="N1755:W1755">(TRANSPOSE(MMULT(幕後結果!$AB$37:$AK$46, TRANSPOSE(N754:W754))))</f>
        <v>0.24998227145755442</v>
      </c>
      <c r="O1755" s="124">
        <v>0.56520277991845103</v>
      </c>
      <c r="P1755" s="124">
        <v>-0.97309860266503101</v>
      </c>
      <c r="Q1755" s="124">
        <v>-0.75320472477494249</v>
      </c>
      <c r="R1755" s="124">
        <v>0.13551523574992047</v>
      </c>
      <c r="S1755" s="124">
        <v>4.1827295408269474E-2</v>
      </c>
      <c r="T1755" s="124">
        <v>0.18151281276001469</v>
      </c>
      <c r="U1755" s="124">
        <v>-2.6663621212873717E-2</v>
      </c>
      <c r="V1755" s="124">
        <v>-0.32501512462574889</v>
      </c>
      <c r="W1755" s="46">
        <v>0.27947855022701268</v>
      </c>
    </row>
    <row r="1756" spans="1:23" ht="19">
      <c r="A1756" s="91">
        <v>754</v>
      </c>
      <c r="B1756" s="124">
        <v>0.42784858347275301</v>
      </c>
      <c r="C1756" s="124">
        <v>0.22929539812878574</v>
      </c>
      <c r="D1756" s="124">
        <v>3.0382700156972753E-2</v>
      </c>
      <c r="E1756" s="124">
        <v>0.53331939042612664</v>
      </c>
      <c r="F1756" s="124">
        <v>0.30380417835727958</v>
      </c>
      <c r="G1756" s="124">
        <v>0.8400237599209639</v>
      </c>
      <c r="H1756" s="124">
        <v>2.8884850047500743E-2</v>
      </c>
      <c r="I1756" s="124">
        <v>0.39988344775580686</v>
      </c>
      <c r="J1756" s="124">
        <v>0.58655292074945531</v>
      </c>
      <c r="K1756" s="54">
        <v>0.3616586768302914</v>
      </c>
      <c r="M1756" s="47">
        <v>754</v>
      </c>
      <c r="N1756" s="124" cm="1">
        <f t="array" ref="N1756:W1756">(TRANSPOSE(MMULT(幕後結果!$AB$37:$AK$46, TRANSPOSE(N755:W755))))</f>
        <v>0.60304600518558038</v>
      </c>
      <c r="O1756" s="124">
        <v>-0.27236117167779877</v>
      </c>
      <c r="P1756" s="124">
        <v>-1.347896290072951</v>
      </c>
      <c r="Q1756" s="124">
        <v>-1.3122788247848676</v>
      </c>
      <c r="R1756" s="124">
        <v>0.95074104265450499</v>
      </c>
      <c r="S1756" s="124">
        <v>-0.53684529855404017</v>
      </c>
      <c r="T1756" s="124">
        <v>-0.58561503595749542</v>
      </c>
      <c r="U1756" s="124">
        <v>0.18297794938745982</v>
      </c>
      <c r="V1756" s="124">
        <v>0.57670881436453592</v>
      </c>
      <c r="W1756" s="46">
        <v>0.50751365800515857</v>
      </c>
    </row>
    <row r="1757" spans="1:23" ht="19">
      <c r="A1757" s="91">
        <v>755</v>
      </c>
      <c r="B1757" s="124">
        <v>0.804402202476733</v>
      </c>
      <c r="C1757" s="124">
        <v>0.77135755789060245</v>
      </c>
      <c r="D1757" s="124">
        <v>0.78163283652956239</v>
      </c>
      <c r="E1757" s="124">
        <v>0.23999514602024563</v>
      </c>
      <c r="F1757" s="124">
        <v>0.5739736732293379</v>
      </c>
      <c r="G1757" s="124">
        <v>0.94284834736885692</v>
      </c>
      <c r="H1757" s="124">
        <v>0.70008632799833914</v>
      </c>
      <c r="I1757" s="124">
        <v>0.38984788065998588</v>
      </c>
      <c r="J1757" s="124">
        <v>0.32341993107312894</v>
      </c>
      <c r="K1757" s="54">
        <v>0.67942764206578543</v>
      </c>
      <c r="M1757" s="47">
        <v>755</v>
      </c>
      <c r="N1757" s="124" cm="1">
        <f t="array" ref="N1757:W1757">(TRANSPOSE(MMULT(幕後結果!$AB$37:$AK$46, TRANSPOSE(N756:W756))))</f>
        <v>-2.5799676842352546</v>
      </c>
      <c r="O1757" s="124">
        <v>0.72419470820610921</v>
      </c>
      <c r="P1757" s="124">
        <v>0.65854102825710448</v>
      </c>
      <c r="Q1757" s="124">
        <v>-1.0013614581092782</v>
      </c>
      <c r="R1757" s="124">
        <v>0.92493613592128243</v>
      </c>
      <c r="S1757" s="124">
        <v>-0.58279771255884971</v>
      </c>
      <c r="T1757" s="124">
        <v>0.59697082602851692</v>
      </c>
      <c r="U1757" s="124">
        <v>0.56717549719105853</v>
      </c>
      <c r="V1757" s="124">
        <v>-1.4914253762125296</v>
      </c>
      <c r="W1757" s="46">
        <v>0.7903474505114384</v>
      </c>
    </row>
    <row r="1758" spans="1:23" ht="19">
      <c r="A1758" s="91">
        <v>756</v>
      </c>
      <c r="B1758" s="124">
        <v>8.2391571730171753E-2</v>
      </c>
      <c r="C1758" s="124">
        <v>0.21917096350472409</v>
      </c>
      <c r="D1758" s="124">
        <v>0.66000461807551947</v>
      </c>
      <c r="E1758" s="124">
        <v>0.98585179737541395</v>
      </c>
      <c r="F1758" s="124">
        <v>0.40855270997806192</v>
      </c>
      <c r="G1758" s="124">
        <v>0.79764994678637202</v>
      </c>
      <c r="H1758" s="124">
        <v>0.21583226485048557</v>
      </c>
      <c r="I1758" s="124">
        <v>0.56704400641192509</v>
      </c>
      <c r="J1758" s="124">
        <v>0.48096464075527035</v>
      </c>
      <c r="K1758" s="54">
        <v>0.44369801629441796</v>
      </c>
      <c r="M1758" s="47">
        <v>756</v>
      </c>
      <c r="N1758" s="124" cm="1">
        <f t="array" ref="N1758:W1758">(TRANSPOSE(MMULT(幕後結果!$AB$37:$AK$46, TRANSPOSE(N757:W757))))</f>
        <v>-0.19561998499180433</v>
      </c>
      <c r="O1758" s="124">
        <v>-0.30896559096560644</v>
      </c>
      <c r="P1758" s="124">
        <v>0.46254546328140805</v>
      </c>
      <c r="Q1758" s="124">
        <v>-0.41947856453569854</v>
      </c>
      <c r="R1758" s="124">
        <v>0.30739666018807066</v>
      </c>
      <c r="S1758" s="124">
        <v>-0.17664644833788007</v>
      </c>
      <c r="T1758" s="124">
        <v>0.61703804782460703</v>
      </c>
      <c r="U1758" s="124">
        <v>2.0908348034921396</v>
      </c>
      <c r="V1758" s="124">
        <v>0.84228364033576431</v>
      </c>
      <c r="W1758" s="46">
        <v>0.73614347376314093</v>
      </c>
    </row>
    <row r="1759" spans="1:23" ht="19">
      <c r="A1759" s="91">
        <v>757</v>
      </c>
      <c r="B1759" s="124">
        <v>0.58885416137071589</v>
      </c>
      <c r="C1759" s="124">
        <v>0.90784594760114512</v>
      </c>
      <c r="D1759" s="124">
        <v>0.39380082454486631</v>
      </c>
      <c r="E1759" s="124">
        <v>9.6521115734719665E-2</v>
      </c>
      <c r="F1759" s="124">
        <v>0.85758395384744968</v>
      </c>
      <c r="G1759" s="124">
        <v>0.28703635780943215</v>
      </c>
      <c r="H1759" s="124">
        <v>0.24297392308811716</v>
      </c>
      <c r="I1759" s="124">
        <v>0.68866070733882756</v>
      </c>
      <c r="J1759" s="124">
        <v>0.21615231731254658</v>
      </c>
      <c r="K1759" s="54">
        <v>0.97699836501653525</v>
      </c>
      <c r="M1759" s="47">
        <v>757</v>
      </c>
      <c r="N1759" s="124" cm="1">
        <f t="array" ref="N1759:W1759">(TRANSPOSE(MMULT(幕後結果!$AB$37:$AK$46, TRANSPOSE(N758:W758))))</f>
        <v>-1.7381797865774271</v>
      </c>
      <c r="O1759" s="124">
        <v>-1.4809339269354778</v>
      </c>
      <c r="P1759" s="124">
        <v>-1.8352916763993012</v>
      </c>
      <c r="Q1759" s="124">
        <v>0.97914337960277376</v>
      </c>
      <c r="R1759" s="124">
        <v>0.65192698295473983</v>
      </c>
      <c r="S1759" s="124">
        <v>1.638912818094046E-2</v>
      </c>
      <c r="T1759" s="124">
        <v>-0.71330813438511598</v>
      </c>
      <c r="U1759" s="124">
        <v>-1.4239882068522158</v>
      </c>
      <c r="V1759" s="124">
        <v>-1.6614203876149221</v>
      </c>
      <c r="W1759" s="46">
        <v>-1.1606199476467038</v>
      </c>
    </row>
    <row r="1760" spans="1:23" ht="19">
      <c r="A1760" s="91">
        <v>758</v>
      </c>
      <c r="B1760" s="124">
        <v>0.34544784386920946</v>
      </c>
      <c r="C1760" s="124">
        <v>9.9893264823398109E-2</v>
      </c>
      <c r="D1760" s="124">
        <v>0.88897117913906776</v>
      </c>
      <c r="E1760" s="124">
        <v>0.78335368653371873</v>
      </c>
      <c r="F1760" s="124">
        <v>0.5333561640143607</v>
      </c>
      <c r="G1760" s="124">
        <v>0.85155900946570706</v>
      </c>
      <c r="H1760" s="124">
        <v>0.45198568347729484</v>
      </c>
      <c r="I1760" s="124">
        <v>0.34957978756278152</v>
      </c>
      <c r="J1760" s="124">
        <v>0.80230687551534086</v>
      </c>
      <c r="K1760" s="54">
        <v>0.52526376629376137</v>
      </c>
      <c r="M1760" s="47">
        <v>758</v>
      </c>
      <c r="N1760" s="124" cm="1">
        <f t="array" ref="N1760:W1760">(TRANSPOSE(MMULT(幕後結果!$AB$37:$AK$46, TRANSPOSE(N759:W759))))</f>
        <v>0.36310576646717685</v>
      </c>
      <c r="O1760" s="124">
        <v>-0.50168191179422006</v>
      </c>
      <c r="P1760" s="124">
        <v>1.3769484646635384</v>
      </c>
      <c r="Q1760" s="124">
        <v>-1.0152588815138861</v>
      </c>
      <c r="R1760" s="124">
        <v>-0.10603835296154487</v>
      </c>
      <c r="S1760" s="124">
        <v>-0.35031001761022346</v>
      </c>
      <c r="T1760" s="124">
        <v>0.49662749814695784</v>
      </c>
      <c r="U1760" s="124">
        <v>0.15769708263804169</v>
      </c>
      <c r="V1760" s="124">
        <v>-0.5067042554528336</v>
      </c>
      <c r="W1760" s="46">
        <v>-0.35253572286735096</v>
      </c>
    </row>
    <row r="1761" spans="1:23" ht="19">
      <c r="A1761" s="91">
        <v>759</v>
      </c>
      <c r="B1761" s="124">
        <v>8.3383811012998521E-2</v>
      </c>
      <c r="C1761" s="124">
        <v>0.2335467061623806</v>
      </c>
      <c r="D1761" s="124">
        <v>6.7618612267110745E-2</v>
      </c>
      <c r="E1761" s="124">
        <v>0.70206713427426481</v>
      </c>
      <c r="F1761" s="124">
        <v>0.35278768324208243</v>
      </c>
      <c r="G1761" s="124">
        <v>0.27976878713621578</v>
      </c>
      <c r="H1761" s="124">
        <v>2.2588410524362112E-2</v>
      </c>
      <c r="I1761" s="124">
        <v>0.33169491548153629</v>
      </c>
      <c r="J1761" s="124">
        <v>0.71663617243687816</v>
      </c>
      <c r="K1761" s="54">
        <v>8.091473707796859E-2</v>
      </c>
      <c r="M1761" s="47">
        <v>759</v>
      </c>
      <c r="N1761" s="124" cm="1">
        <f t="array" ref="N1761:W1761">(TRANSPOSE(MMULT(幕後結果!$AB$37:$AK$46, TRANSPOSE(N760:W760))))</f>
        <v>-0.94499644430884344</v>
      </c>
      <c r="O1761" s="124">
        <v>-0.62949597297262549</v>
      </c>
      <c r="P1761" s="124">
        <v>-0.17250084082342013</v>
      </c>
      <c r="Q1761" s="124">
        <v>-0.45496067607460655</v>
      </c>
      <c r="R1761" s="124">
        <v>-0.15700299474825585</v>
      </c>
      <c r="S1761" s="124">
        <v>-1.157906307634849</v>
      </c>
      <c r="T1761" s="124">
        <v>0.42904098733026508</v>
      </c>
      <c r="U1761" s="124">
        <v>-1.1849478661038857</v>
      </c>
      <c r="V1761" s="124">
        <v>-1.0872594912724021E-2</v>
      </c>
      <c r="W1761" s="46">
        <v>-0.45676901056527369</v>
      </c>
    </row>
    <row r="1762" spans="1:23" ht="19">
      <c r="A1762" s="91">
        <v>760</v>
      </c>
      <c r="B1762" s="124">
        <v>0.10130079793886981</v>
      </c>
      <c r="C1762" s="124">
        <v>0.7026178828671259</v>
      </c>
      <c r="D1762" s="124">
        <v>0.92457660559638111</v>
      </c>
      <c r="E1762" s="124">
        <v>0.1552980927703671</v>
      </c>
      <c r="F1762" s="124">
        <v>0.36879183404054472</v>
      </c>
      <c r="G1762" s="124">
        <v>0.14500694720391238</v>
      </c>
      <c r="H1762" s="124">
        <v>0.61173140066346665</v>
      </c>
      <c r="I1762" s="124">
        <v>0.41077053068737168</v>
      </c>
      <c r="J1762" s="124">
        <v>0.23933746274792278</v>
      </c>
      <c r="K1762" s="54">
        <v>0.41593775059443061</v>
      </c>
      <c r="M1762" s="47">
        <v>760</v>
      </c>
      <c r="N1762" s="124" cm="1">
        <f t="array" ref="N1762:W1762">(TRANSPOSE(MMULT(幕後結果!$AB$37:$AK$46, TRANSPOSE(N761:W761))))</f>
        <v>1.3900608585519665</v>
      </c>
      <c r="O1762" s="124">
        <v>0.95423338048164397</v>
      </c>
      <c r="P1762" s="124">
        <v>1.2548959127802397</v>
      </c>
      <c r="Q1762" s="124">
        <v>0.3735270187866967</v>
      </c>
      <c r="R1762" s="124">
        <v>0.51979415723984923</v>
      </c>
      <c r="S1762" s="124">
        <v>-0.55120781912119199</v>
      </c>
      <c r="T1762" s="124">
        <v>1.1177344423301063</v>
      </c>
      <c r="U1762" s="124">
        <v>-0.22385397391647233</v>
      </c>
      <c r="V1762" s="124">
        <v>1.3352314993399701</v>
      </c>
      <c r="W1762" s="46">
        <v>0.8899822633493143</v>
      </c>
    </row>
    <row r="1763" spans="1:23" ht="19">
      <c r="A1763" s="91">
        <v>761</v>
      </c>
      <c r="B1763" s="124">
        <v>0.79853384652927595</v>
      </c>
      <c r="C1763" s="124">
        <v>0.82897064908991624</v>
      </c>
      <c r="D1763" s="124">
        <v>0.56547045354257697</v>
      </c>
      <c r="E1763" s="124">
        <v>0.64305807114428726</v>
      </c>
      <c r="F1763" s="124">
        <v>0.18502257178740655</v>
      </c>
      <c r="G1763" s="124">
        <v>0.55338564342002283</v>
      </c>
      <c r="H1763" s="124">
        <v>0.19430937088354616</v>
      </c>
      <c r="I1763" s="124">
        <v>0.31811934120585539</v>
      </c>
      <c r="J1763" s="124">
        <v>0.43895038482873638</v>
      </c>
      <c r="K1763" s="54">
        <v>0.43236919366877702</v>
      </c>
      <c r="M1763" s="47">
        <v>761</v>
      </c>
      <c r="N1763" s="124" cm="1">
        <f t="array" ref="N1763:W1763">(TRANSPOSE(MMULT(幕後結果!$AB$37:$AK$46, TRANSPOSE(N762:W762))))</f>
        <v>-2.416999092744494</v>
      </c>
      <c r="O1763" s="124">
        <v>-5.4455814614327559E-2</v>
      </c>
      <c r="P1763" s="124">
        <v>-1.0192126223448947</v>
      </c>
      <c r="Q1763" s="124">
        <v>-1.9168456099540372</v>
      </c>
      <c r="R1763" s="124">
        <v>0.43047030477507187</v>
      </c>
      <c r="S1763" s="124">
        <v>-0.42813431156336512</v>
      </c>
      <c r="T1763" s="124">
        <v>-1.4002183147605267</v>
      </c>
      <c r="U1763" s="124">
        <v>0.40369190573065306</v>
      </c>
      <c r="V1763" s="124">
        <v>-0.22074518238927698</v>
      </c>
      <c r="W1763" s="46">
        <v>2.0025316721008322</v>
      </c>
    </row>
    <row r="1764" spans="1:23" ht="19">
      <c r="A1764" s="91">
        <v>762</v>
      </c>
      <c r="B1764" s="124">
        <v>0.84543123429765576</v>
      </c>
      <c r="C1764" s="124">
        <v>0.85983746227200486</v>
      </c>
      <c r="D1764" s="124">
        <v>0.26776049997000162</v>
      </c>
      <c r="E1764" s="124">
        <v>0.9947675030433889</v>
      </c>
      <c r="F1764" s="124">
        <v>0.22997281444217488</v>
      </c>
      <c r="G1764" s="124">
        <v>0.43688890879397269</v>
      </c>
      <c r="H1764" s="124">
        <v>0.80143320277294494</v>
      </c>
      <c r="I1764" s="124">
        <v>0.35358617595640296</v>
      </c>
      <c r="J1764" s="124">
        <v>0.15062822182464353</v>
      </c>
      <c r="K1764" s="54">
        <v>0.53990558782090003</v>
      </c>
      <c r="M1764" s="47">
        <v>762</v>
      </c>
      <c r="N1764" s="124" cm="1">
        <f t="array" ref="N1764:W1764">(TRANSPOSE(MMULT(幕後結果!$AB$37:$AK$46, TRANSPOSE(N763:W763))))</f>
        <v>0.15698230622766188</v>
      </c>
      <c r="O1764" s="124">
        <v>-0.66671723807795669</v>
      </c>
      <c r="P1764" s="124">
        <v>0.18009717592030863</v>
      </c>
      <c r="Q1764" s="124">
        <v>-0.23930897919716448</v>
      </c>
      <c r="R1764" s="124">
        <v>-0.25019065959161901</v>
      </c>
      <c r="S1764" s="124">
        <v>0.34701590337451554</v>
      </c>
      <c r="T1764" s="124">
        <v>0.20097602999632239</v>
      </c>
      <c r="U1764" s="124">
        <v>-1.2323131882515113</v>
      </c>
      <c r="V1764" s="124">
        <v>2.2543748781792159</v>
      </c>
      <c r="W1764" s="46">
        <v>-0.90290180917829477</v>
      </c>
    </row>
    <row r="1765" spans="1:23" ht="19">
      <c r="A1765" s="91">
        <v>763</v>
      </c>
      <c r="B1765" s="124">
        <v>0.68635645013726054</v>
      </c>
      <c r="C1765" s="124">
        <v>0.40023139903127514</v>
      </c>
      <c r="D1765" s="124">
        <v>0.94765160961136496</v>
      </c>
      <c r="E1765" s="124">
        <v>0.56008180373827399</v>
      </c>
      <c r="F1765" s="124">
        <v>0.57025561873822816</v>
      </c>
      <c r="G1765" s="124">
        <v>0.99457167115217082</v>
      </c>
      <c r="H1765" s="124">
        <v>0.19089297054482213</v>
      </c>
      <c r="I1765" s="124">
        <v>0.43810767284376495</v>
      </c>
      <c r="J1765" s="124">
        <v>0.17659577779487701</v>
      </c>
      <c r="K1765" s="54">
        <v>0.77816186190373471</v>
      </c>
      <c r="M1765" s="47">
        <v>763</v>
      </c>
      <c r="N1765" s="124" cm="1">
        <f t="array" ref="N1765:W1765">(TRANSPOSE(MMULT(幕後結果!$AB$37:$AK$46, TRANSPOSE(N764:W764))))</f>
        <v>-3.7542930677342511E-2</v>
      </c>
      <c r="O1765" s="124">
        <v>0.21232547422654038</v>
      </c>
      <c r="P1765" s="124">
        <v>-0.58303035941027848</v>
      </c>
      <c r="Q1765" s="124">
        <v>-0.53989064628060468</v>
      </c>
      <c r="R1765" s="124">
        <v>-0.25632740964603962</v>
      </c>
      <c r="S1765" s="124">
        <v>0.89090694361952805</v>
      </c>
      <c r="T1765" s="124">
        <v>1.2296891334007598</v>
      </c>
      <c r="U1765" s="124">
        <v>0.42259748312873635</v>
      </c>
      <c r="V1765" s="124">
        <v>-1.3931477018105123</v>
      </c>
      <c r="W1765" s="46">
        <v>0.52263322731268935</v>
      </c>
    </row>
    <row r="1766" spans="1:23" ht="19">
      <c r="A1766" s="91">
        <v>764</v>
      </c>
      <c r="B1766" s="124">
        <v>0.61385585059069592</v>
      </c>
      <c r="C1766" s="124">
        <v>0.94858668267928747</v>
      </c>
      <c r="D1766" s="124">
        <v>0.14656810970991985</v>
      </c>
      <c r="E1766" s="124">
        <v>0.53406699866064211</v>
      </c>
      <c r="F1766" s="124">
        <v>0.75125973264716595</v>
      </c>
      <c r="G1766" s="124">
        <v>0.48357022880005607</v>
      </c>
      <c r="H1766" s="124">
        <v>0.11617764837909772</v>
      </c>
      <c r="I1766" s="124">
        <v>0.4642659763063095</v>
      </c>
      <c r="J1766" s="124">
        <v>0.3482159939018985</v>
      </c>
      <c r="K1766" s="54">
        <v>0.64104625873708199</v>
      </c>
      <c r="M1766" s="47">
        <v>764</v>
      </c>
      <c r="N1766" s="124" cm="1">
        <f t="array" ref="N1766:W1766">(TRANSPOSE(MMULT(幕後結果!$AB$37:$AK$46, TRANSPOSE(N765:W765))))</f>
        <v>-0.7734293615989053</v>
      </c>
      <c r="O1766" s="124">
        <v>-0.39960729771916015</v>
      </c>
      <c r="P1766" s="124">
        <v>-0.41270037333687148</v>
      </c>
      <c r="Q1766" s="124">
        <v>0.32745893109986096</v>
      </c>
      <c r="R1766" s="124">
        <v>0.67341185747497678</v>
      </c>
      <c r="S1766" s="124">
        <v>-1.7384173306406205</v>
      </c>
      <c r="T1766" s="124">
        <v>-1.1838871707472844</v>
      </c>
      <c r="U1766" s="124">
        <v>-0.27660497135049861</v>
      </c>
      <c r="V1766" s="124">
        <v>-0.62471515754687645</v>
      </c>
      <c r="W1766" s="46">
        <v>-0.28338671690124784</v>
      </c>
    </row>
    <row r="1767" spans="1:23" ht="19">
      <c r="A1767" s="91">
        <v>765</v>
      </c>
      <c r="B1767" s="124">
        <v>0.75002707551072989</v>
      </c>
      <c r="C1767" s="124">
        <v>0.148679743401539</v>
      </c>
      <c r="D1767" s="124">
        <v>0.308648243639561</v>
      </c>
      <c r="E1767" s="124">
        <v>0.57461905769487953</v>
      </c>
      <c r="F1767" s="124">
        <v>0.13769707145815313</v>
      </c>
      <c r="G1767" s="124">
        <v>0.10289936363772401</v>
      </c>
      <c r="H1767" s="124">
        <v>0.24411310976059775</v>
      </c>
      <c r="I1767" s="124">
        <v>0.80548293713394337</v>
      </c>
      <c r="J1767" s="124">
        <v>0.90540468991684775</v>
      </c>
      <c r="K1767" s="54">
        <v>0.50665171867467618</v>
      </c>
      <c r="M1767" s="47">
        <v>765</v>
      </c>
      <c r="N1767" s="124" cm="1">
        <f t="array" ref="N1767:W1767">(TRANSPOSE(MMULT(幕後結果!$AB$37:$AK$46, TRANSPOSE(N766:W766))))</f>
        <v>0.23248528612084823</v>
      </c>
      <c r="O1767" s="124">
        <v>-2.963564434298819</v>
      </c>
      <c r="P1767" s="124">
        <v>-1.2418904505629693</v>
      </c>
      <c r="Q1767" s="124">
        <v>-1.7252115917560964</v>
      </c>
      <c r="R1767" s="124">
        <v>-0.90683031895995336</v>
      </c>
      <c r="S1767" s="124">
        <v>-7.9206183263513696E-2</v>
      </c>
      <c r="T1767" s="124">
        <v>-0.50728037717386454</v>
      </c>
      <c r="U1767" s="124">
        <v>-1.4970633682664438</v>
      </c>
      <c r="V1767" s="124">
        <v>0.1052107550861251</v>
      </c>
      <c r="W1767" s="46">
        <v>0.58685984444426076</v>
      </c>
    </row>
    <row r="1768" spans="1:23" ht="19">
      <c r="A1768" s="91">
        <v>766</v>
      </c>
      <c r="B1768" s="124">
        <v>0.99169989217806775</v>
      </c>
      <c r="C1768" s="124">
        <v>0.32793329518253511</v>
      </c>
      <c r="D1768" s="124">
        <v>0.57261888010516926</v>
      </c>
      <c r="E1768" s="124">
        <v>0.94697820104796304</v>
      </c>
      <c r="F1768" s="124">
        <v>0.95350984042853315</v>
      </c>
      <c r="G1768" s="124">
        <v>0.4848863055475543</v>
      </c>
      <c r="H1768" s="124">
        <v>0.34577508261177203</v>
      </c>
      <c r="I1768" s="124">
        <v>0.69401919472544193</v>
      </c>
      <c r="J1768" s="124">
        <v>0.77902244151126832</v>
      </c>
      <c r="K1768" s="54">
        <v>0.84963891565869032</v>
      </c>
      <c r="M1768" s="47">
        <v>766</v>
      </c>
      <c r="N1768" s="124" cm="1">
        <f t="array" ref="N1768:W1768">(TRANSPOSE(MMULT(幕後結果!$AB$37:$AK$46, TRANSPOSE(N767:W767))))</f>
        <v>-0.4080418977541494</v>
      </c>
      <c r="O1768" s="124">
        <v>0.56169756411510841</v>
      </c>
      <c r="P1768" s="124">
        <v>-0.65472077035521936</v>
      </c>
      <c r="Q1768" s="124">
        <v>-0.54550109516760259</v>
      </c>
      <c r="R1768" s="124">
        <v>-1.4312155422088786</v>
      </c>
      <c r="S1768" s="124">
        <v>0.15952426030892428</v>
      </c>
      <c r="T1768" s="124">
        <v>-0.59759593083256335</v>
      </c>
      <c r="U1768" s="124">
        <v>-1.060297632085385</v>
      </c>
      <c r="V1768" s="124">
        <v>-6.8661149694790147E-2</v>
      </c>
      <c r="W1768" s="46">
        <v>-1.1000732072608841</v>
      </c>
    </row>
    <row r="1769" spans="1:23" ht="19">
      <c r="A1769" s="91">
        <v>767</v>
      </c>
      <c r="B1769" s="124">
        <v>0.13048620468075511</v>
      </c>
      <c r="C1769" s="124">
        <v>0.13596762751749703</v>
      </c>
      <c r="D1769" s="124">
        <v>0.69582472233531711</v>
      </c>
      <c r="E1769" s="124">
        <v>0.25602095901420507</v>
      </c>
      <c r="F1769" s="124">
        <v>0.81019155476962101</v>
      </c>
      <c r="G1769" s="124">
        <v>0.77475260904316889</v>
      </c>
      <c r="H1769" s="124">
        <v>7.3328516089036455E-2</v>
      </c>
      <c r="I1769" s="124">
        <v>0.14294515614567582</v>
      </c>
      <c r="J1769" s="124">
        <v>0.17439546703291353</v>
      </c>
      <c r="K1769" s="54">
        <v>0.56345362868189763</v>
      </c>
      <c r="M1769" s="47">
        <v>767</v>
      </c>
      <c r="N1769" s="124" cm="1">
        <f t="array" ref="N1769:W1769">(TRANSPOSE(MMULT(幕後結果!$AB$37:$AK$46, TRANSPOSE(N768:W768))))</f>
        <v>-1.4179627274217157</v>
      </c>
      <c r="O1769" s="124">
        <v>-2.4197518133137872</v>
      </c>
      <c r="P1769" s="124">
        <v>-1.2448173901689885</v>
      </c>
      <c r="Q1769" s="124">
        <v>-1.2337842990959758</v>
      </c>
      <c r="R1769" s="124">
        <v>-1.2722463258216348</v>
      </c>
      <c r="S1769" s="124">
        <v>-2.0222948657434472</v>
      </c>
      <c r="T1769" s="124">
        <v>-2.1269010610616084</v>
      </c>
      <c r="U1769" s="124">
        <v>-0.53670043243668342</v>
      </c>
      <c r="V1769" s="124">
        <v>0.60816229809521694</v>
      </c>
      <c r="W1769" s="46">
        <v>-1.594003736185218</v>
      </c>
    </row>
    <row r="1770" spans="1:23" ht="19">
      <c r="A1770" s="91">
        <v>768</v>
      </c>
      <c r="B1770" s="124">
        <v>0.26528772444346504</v>
      </c>
      <c r="C1770" s="124">
        <v>0.85531556559484279</v>
      </c>
      <c r="D1770" s="124">
        <v>0.57802341718662076</v>
      </c>
      <c r="E1770" s="124">
        <v>0.12185586366617063</v>
      </c>
      <c r="F1770" s="124">
        <v>0.776112781310212</v>
      </c>
      <c r="G1770" s="124">
        <v>0.61096948993494204</v>
      </c>
      <c r="H1770" s="124">
        <v>0.7570081087327214</v>
      </c>
      <c r="I1770" s="124">
        <v>0.83909578156904407</v>
      </c>
      <c r="J1770" s="124">
        <v>0.96558524699657289</v>
      </c>
      <c r="K1770" s="54">
        <v>0.60939550872089554</v>
      </c>
      <c r="M1770" s="47">
        <v>768</v>
      </c>
      <c r="N1770" s="124" cm="1">
        <f t="array" ref="N1770:W1770">(TRANSPOSE(MMULT(幕後結果!$AB$37:$AK$46, TRANSPOSE(N769:W769))))</f>
        <v>1.9261677518702853</v>
      </c>
      <c r="O1770" s="124">
        <v>0.3837790218227195</v>
      </c>
      <c r="P1770" s="124">
        <v>1.5340902212252976</v>
      </c>
      <c r="Q1770" s="124">
        <v>0.18154895817426642</v>
      </c>
      <c r="R1770" s="124">
        <v>1.2849466462269803</v>
      </c>
      <c r="S1770" s="124">
        <v>-0.49001074788876903</v>
      </c>
      <c r="T1770" s="124">
        <v>0.48510428143182316</v>
      </c>
      <c r="U1770" s="124">
        <v>1.1233378959904985</v>
      </c>
      <c r="V1770" s="124">
        <v>-0.74093649810437912</v>
      </c>
      <c r="W1770" s="46">
        <v>1.6704382740681347</v>
      </c>
    </row>
    <row r="1771" spans="1:23" ht="19">
      <c r="A1771" s="91">
        <v>769</v>
      </c>
      <c r="B1771" s="124">
        <v>0.79961780386282788</v>
      </c>
      <c r="C1771" s="124">
        <v>0.93784674117323896</v>
      </c>
      <c r="D1771" s="124">
        <v>0.87939960867970823</v>
      </c>
      <c r="E1771" s="124">
        <v>0.86317545985070421</v>
      </c>
      <c r="F1771" s="124">
        <v>0.20935369147474892</v>
      </c>
      <c r="G1771" s="124">
        <v>0.31659954638663201</v>
      </c>
      <c r="H1771" s="124">
        <v>0.68688659232373594</v>
      </c>
      <c r="I1771" s="124">
        <v>4.5095684808702519E-2</v>
      </c>
      <c r="J1771" s="124">
        <v>0.51626692027262777</v>
      </c>
      <c r="K1771" s="54">
        <v>0.3039314793915795</v>
      </c>
      <c r="M1771" s="47">
        <v>769</v>
      </c>
      <c r="N1771" s="124" cm="1">
        <f t="array" ref="N1771:W1771">(TRANSPOSE(MMULT(幕後結果!$AB$37:$AK$46, TRANSPOSE(N770:W770))))</f>
        <v>0.57758991742666566</v>
      </c>
      <c r="O1771" s="124">
        <v>-1.3895057416135284</v>
      </c>
      <c r="P1771" s="124">
        <v>-1.5966973154233719</v>
      </c>
      <c r="Q1771" s="124">
        <v>-0.69751905379922918</v>
      </c>
      <c r="R1771" s="124">
        <v>-1.4574360604946921</v>
      </c>
      <c r="S1771" s="124">
        <v>-0.90486794932173242</v>
      </c>
      <c r="T1771" s="124">
        <v>0.78263693203391105</v>
      </c>
      <c r="U1771" s="124">
        <v>-2.4989789731471479</v>
      </c>
      <c r="V1771" s="124">
        <v>-0.13235637578146608</v>
      </c>
      <c r="W1771" s="46">
        <v>-3.1155486585727052</v>
      </c>
    </row>
    <row r="1772" spans="1:23" ht="19">
      <c r="A1772" s="91">
        <v>770</v>
      </c>
      <c r="B1772" s="124">
        <v>0.97095423824784599</v>
      </c>
      <c r="C1772" s="124">
        <v>0.47182354379162983</v>
      </c>
      <c r="D1772" s="124">
        <v>0.35568059996150425</v>
      </c>
      <c r="E1772" s="124">
        <v>0.73804474635769646</v>
      </c>
      <c r="F1772" s="124">
        <v>0.64434808828862522</v>
      </c>
      <c r="G1772" s="124">
        <v>0.14609345985526923</v>
      </c>
      <c r="H1772" s="124">
        <v>0.7636722124840789</v>
      </c>
      <c r="I1772" s="124">
        <v>0.61593544151263346</v>
      </c>
      <c r="J1772" s="124">
        <v>0.34510897702239163</v>
      </c>
      <c r="K1772" s="54">
        <v>0.85633293692185264</v>
      </c>
      <c r="M1772" s="47">
        <v>770</v>
      </c>
      <c r="N1772" s="124" cm="1">
        <f t="array" ref="N1772:W1772">(TRANSPOSE(MMULT(幕後結果!$AB$37:$AK$46, TRANSPOSE(N771:W771))))</f>
        <v>-1.2582679029855783</v>
      </c>
      <c r="O1772" s="124">
        <v>1.2053430942544052</v>
      </c>
      <c r="P1772" s="124">
        <v>1.304511631200457</v>
      </c>
      <c r="Q1772" s="124">
        <v>0.2301698674302472</v>
      </c>
      <c r="R1772" s="124">
        <v>0.42796417941364712</v>
      </c>
      <c r="S1772" s="124">
        <v>-0.46609304293707265</v>
      </c>
      <c r="T1772" s="124">
        <v>1.1052824344103762</v>
      </c>
      <c r="U1772" s="124">
        <v>-0.16650877098743377</v>
      </c>
      <c r="V1772" s="124">
        <v>6.6296173141909664E-2</v>
      </c>
      <c r="W1772" s="46">
        <v>9.9730080470368326E-2</v>
      </c>
    </row>
    <row r="1773" spans="1:23" ht="19">
      <c r="A1773" s="91">
        <v>771</v>
      </c>
      <c r="B1773" s="124">
        <v>0.13437670204671837</v>
      </c>
      <c r="C1773" s="124">
        <v>6.229072757033105E-3</v>
      </c>
      <c r="D1773" s="124">
        <v>0.16099038481870354</v>
      </c>
      <c r="E1773" s="124">
        <v>0.2149573851704305</v>
      </c>
      <c r="F1773" s="124">
        <v>0.27613175243698129</v>
      </c>
      <c r="G1773" s="124">
        <v>5.0550672456984413E-2</v>
      </c>
      <c r="H1773" s="124">
        <v>0.77978726247849672</v>
      </c>
      <c r="I1773" s="124">
        <v>0.92535022285097068</v>
      </c>
      <c r="J1773" s="124">
        <v>0.51408373687135134</v>
      </c>
      <c r="K1773" s="54">
        <v>2.895187985325931E-2</v>
      </c>
      <c r="M1773" s="47">
        <v>771</v>
      </c>
      <c r="N1773" s="124" cm="1">
        <f t="array" ref="N1773:W1773">(TRANSPOSE(MMULT(幕後結果!$AB$37:$AK$46, TRANSPOSE(N772:W772))))</f>
        <v>1.500842465803758</v>
      </c>
      <c r="O1773" s="124">
        <v>-0.24216461159556665</v>
      </c>
      <c r="P1773" s="124">
        <v>1.8065320747117739</v>
      </c>
      <c r="Q1773" s="124">
        <v>1.2797725641619642</v>
      </c>
      <c r="R1773" s="124">
        <v>0.5534788156180902</v>
      </c>
      <c r="S1773" s="124">
        <v>-0.97720534107628843</v>
      </c>
      <c r="T1773" s="124">
        <v>0.11143250653002207</v>
      </c>
      <c r="U1773" s="124">
        <v>-2.3504966803046201E-2</v>
      </c>
      <c r="V1773" s="124">
        <v>1.7080843941396548</v>
      </c>
      <c r="W1773" s="46">
        <v>-0.34817456990524476</v>
      </c>
    </row>
    <row r="1774" spans="1:23" ht="19">
      <c r="A1774" s="91">
        <v>772</v>
      </c>
      <c r="B1774" s="124">
        <v>0.9671020145697784</v>
      </c>
      <c r="C1774" s="124">
        <v>0.62830592487800296</v>
      </c>
      <c r="D1774" s="124">
        <v>0.93521055526852859</v>
      </c>
      <c r="E1774" s="124">
        <v>0.33092262815825579</v>
      </c>
      <c r="F1774" s="124">
        <v>0.336512156239128</v>
      </c>
      <c r="G1774" s="124">
        <v>0.34902907340608191</v>
      </c>
      <c r="H1774" s="124">
        <v>0.60429299679150916</v>
      </c>
      <c r="I1774" s="124">
        <v>0.2147816889832781</v>
      </c>
      <c r="J1774" s="124">
        <v>0.9234583734258266</v>
      </c>
      <c r="K1774" s="54">
        <v>0.49252519783380944</v>
      </c>
      <c r="M1774" s="47">
        <v>772</v>
      </c>
      <c r="N1774" s="124" cm="1">
        <f t="array" ref="N1774:W1774">(TRANSPOSE(MMULT(幕後結果!$AB$37:$AK$46, TRANSPOSE(N773:W773))))</f>
        <v>-0.48733993667698855</v>
      </c>
      <c r="O1774" s="124">
        <v>0.40814534485188386</v>
      </c>
      <c r="P1774" s="124">
        <v>2.6156370205451345</v>
      </c>
      <c r="Q1774" s="124">
        <v>-6.2166952408998055E-2</v>
      </c>
      <c r="R1774" s="124">
        <v>1.0844145472331999</v>
      </c>
      <c r="S1774" s="124">
        <v>-0.66325013741698668</v>
      </c>
      <c r="T1774" s="124">
        <v>-1.4307364353827803</v>
      </c>
      <c r="U1774" s="124">
        <v>2.7769988145066793</v>
      </c>
      <c r="V1774" s="124">
        <v>-0.5406553917124578</v>
      </c>
      <c r="W1774" s="46">
        <v>2.3201398857855322</v>
      </c>
    </row>
    <row r="1775" spans="1:23" ht="19">
      <c r="A1775" s="91">
        <v>773</v>
      </c>
      <c r="B1775" s="124">
        <v>0.98601561768914681</v>
      </c>
      <c r="C1775" s="124">
        <v>2.0074767995060583E-2</v>
      </c>
      <c r="D1775" s="124">
        <v>0.17857070314751344</v>
      </c>
      <c r="E1775" s="124">
        <v>0.47513742030115802</v>
      </c>
      <c r="F1775" s="124">
        <v>0.41117605657116485</v>
      </c>
      <c r="G1775" s="124">
        <v>0.55043726626674139</v>
      </c>
      <c r="H1775" s="124">
        <v>2.2437341049240889E-2</v>
      </c>
      <c r="I1775" s="124">
        <v>0.40326396186941782</v>
      </c>
      <c r="J1775" s="124">
        <v>0.10677165832074964</v>
      </c>
      <c r="K1775" s="54">
        <v>0.35561811011206634</v>
      </c>
      <c r="M1775" s="47">
        <v>773</v>
      </c>
      <c r="N1775" s="124" cm="1">
        <f t="array" ref="N1775:W1775">(TRANSPOSE(MMULT(幕後結果!$AB$37:$AK$46, TRANSPOSE(N774:W774))))</f>
        <v>0.65671242593565127</v>
      </c>
      <c r="O1775" s="124">
        <v>-1.9309700675279968</v>
      </c>
      <c r="P1775" s="124">
        <v>0.33368629639898828</v>
      </c>
      <c r="Q1775" s="124">
        <v>-0.43945488927560383</v>
      </c>
      <c r="R1775" s="124">
        <v>-0.46787571757141866</v>
      </c>
      <c r="S1775" s="124">
        <v>4.6614014379440516E-2</v>
      </c>
      <c r="T1775" s="124">
        <v>-0.88287255726742575</v>
      </c>
      <c r="U1775" s="124">
        <v>-0.10495639006606805</v>
      </c>
      <c r="V1775" s="124">
        <v>0.14659352036057322</v>
      </c>
      <c r="W1775" s="46">
        <v>-0.82258633889808075</v>
      </c>
    </row>
    <row r="1776" spans="1:23" ht="19">
      <c r="A1776" s="91">
        <v>774</v>
      </c>
      <c r="B1776" s="124">
        <v>0.51833572569843733</v>
      </c>
      <c r="C1776" s="124">
        <v>0.46388083993488971</v>
      </c>
      <c r="D1776" s="124">
        <v>0.43939141650778901</v>
      </c>
      <c r="E1776" s="124">
        <v>0.91288875036686279</v>
      </c>
      <c r="F1776" s="124">
        <v>0.66476877569829607</v>
      </c>
      <c r="G1776" s="124">
        <v>0.6671948231148761</v>
      </c>
      <c r="H1776" s="124">
        <v>0.87053710303139975</v>
      </c>
      <c r="I1776" s="124">
        <v>0.67021380113176354</v>
      </c>
      <c r="J1776" s="124">
        <v>3.6217868448086055E-2</v>
      </c>
      <c r="K1776" s="54">
        <v>0.6426172361344813</v>
      </c>
      <c r="M1776" s="47">
        <v>774</v>
      </c>
      <c r="N1776" s="124" cm="1">
        <f t="array" ref="N1776:W1776">(TRANSPOSE(MMULT(幕後結果!$AB$37:$AK$46, TRANSPOSE(N775:W775))))</f>
        <v>-0.19449598827523676</v>
      </c>
      <c r="O1776" s="124">
        <v>-1.2509542397669953</v>
      </c>
      <c r="P1776" s="124">
        <v>1.810350671424714</v>
      </c>
      <c r="Q1776" s="124">
        <v>0.33362547520319857</v>
      </c>
      <c r="R1776" s="124">
        <v>1.3159778879401094</v>
      </c>
      <c r="S1776" s="124">
        <v>-1.7870553838160741</v>
      </c>
      <c r="T1776" s="124">
        <v>-0.8594036766757559</v>
      </c>
      <c r="U1776" s="124">
        <v>0.40974672976487597</v>
      </c>
      <c r="V1776" s="124">
        <v>-0.86268065524636728</v>
      </c>
      <c r="W1776" s="46">
        <v>-0.30601212002294037</v>
      </c>
    </row>
    <row r="1777" spans="1:23" ht="19">
      <c r="A1777" s="91">
        <v>775</v>
      </c>
      <c r="B1777" s="124">
        <v>0.98897934895334005</v>
      </c>
      <c r="C1777" s="124">
        <v>2.2508002818674155E-2</v>
      </c>
      <c r="D1777" s="124">
        <v>0.2823333389646252</v>
      </c>
      <c r="E1777" s="124">
        <v>3.3712401388047653E-2</v>
      </c>
      <c r="F1777" s="124">
        <v>0.48655402493969446</v>
      </c>
      <c r="G1777" s="124">
        <v>0.5074338371937952</v>
      </c>
      <c r="H1777" s="124">
        <v>0.49682667004536119</v>
      </c>
      <c r="I1777" s="124">
        <v>0.17269796588808695</v>
      </c>
      <c r="J1777" s="124">
        <v>0.55559353274311452</v>
      </c>
      <c r="K1777" s="54">
        <v>0.37493588007960565</v>
      </c>
      <c r="M1777" s="47">
        <v>775</v>
      </c>
      <c r="N1777" s="124" cm="1">
        <f t="array" ref="N1777:W1777">(TRANSPOSE(MMULT(幕後結果!$AB$37:$AK$46, TRANSPOSE(N776:W776))))</f>
        <v>1.0643402452157429</v>
      </c>
      <c r="O1777" s="124">
        <v>0.2507952367280718</v>
      </c>
      <c r="P1777" s="124">
        <v>-0.63267287430170016</v>
      </c>
      <c r="Q1777" s="124">
        <v>-1.489837090604248</v>
      </c>
      <c r="R1777" s="124">
        <v>-1.6120299537131648</v>
      </c>
      <c r="S1777" s="124">
        <v>0.16621250076710087</v>
      </c>
      <c r="T1777" s="124">
        <v>0.72380067280120819</v>
      </c>
      <c r="U1777" s="124">
        <v>0.46728620301689033</v>
      </c>
      <c r="V1777" s="124">
        <v>0.22832924122206963</v>
      </c>
      <c r="W1777" s="46">
        <v>0.51288404514220265</v>
      </c>
    </row>
    <row r="1778" spans="1:23" ht="19">
      <c r="A1778" s="91">
        <v>776</v>
      </c>
      <c r="B1778" s="124">
        <v>0.65673112456129901</v>
      </c>
      <c r="C1778" s="124">
        <v>0.49058341977722297</v>
      </c>
      <c r="D1778" s="124">
        <v>0.99881716919187125</v>
      </c>
      <c r="E1778" s="124">
        <v>0.84276479211017041</v>
      </c>
      <c r="F1778" s="124">
        <v>2.6229521695479319E-2</v>
      </c>
      <c r="G1778" s="124">
        <v>0.43881189248144259</v>
      </c>
      <c r="H1778" s="124">
        <v>0.95704876691275897</v>
      </c>
      <c r="I1778" s="124">
        <v>0.85425458765871021</v>
      </c>
      <c r="J1778" s="124">
        <v>0.62500084046277116</v>
      </c>
      <c r="K1778" s="54">
        <v>0.62867127332102424</v>
      </c>
      <c r="M1778" s="47">
        <v>776</v>
      </c>
      <c r="N1778" s="124" cm="1">
        <f t="array" ref="N1778:W1778">(TRANSPOSE(MMULT(幕後結果!$AB$37:$AK$46, TRANSPOSE(N777:W777))))</f>
        <v>-4.5799389517967665E-2</v>
      </c>
      <c r="O1778" s="124">
        <v>0.8351526331509046</v>
      </c>
      <c r="P1778" s="124">
        <v>-0.61946518545373719</v>
      </c>
      <c r="Q1778" s="124">
        <v>0.35274581226861657</v>
      </c>
      <c r="R1778" s="124">
        <v>-0.55998785012177166</v>
      </c>
      <c r="S1778" s="124">
        <v>0.8328783413321732</v>
      </c>
      <c r="T1778" s="124">
        <v>-0.20694384649121161</v>
      </c>
      <c r="U1778" s="124">
        <v>-0.84202676682975819</v>
      </c>
      <c r="V1778" s="124">
        <v>0.38132517256331178</v>
      </c>
      <c r="W1778" s="46">
        <v>-0.20767773489184393</v>
      </c>
    </row>
    <row r="1779" spans="1:23" ht="19">
      <c r="A1779" s="91">
        <v>777</v>
      </c>
      <c r="B1779" s="124">
        <v>1.3041731990079075E-2</v>
      </c>
      <c r="C1779" s="124">
        <v>2.4200683600400952E-2</v>
      </c>
      <c r="D1779" s="124">
        <v>0.33129737665796211</v>
      </c>
      <c r="E1779" s="124">
        <v>0.71254416371589935</v>
      </c>
      <c r="F1779" s="124">
        <v>0.49020006863591514</v>
      </c>
      <c r="G1779" s="124">
        <v>0.7738199747828638</v>
      </c>
      <c r="H1779" s="124">
        <v>0.15270944887228421</v>
      </c>
      <c r="I1779" s="124">
        <v>0.84006965618526541</v>
      </c>
      <c r="J1779" s="124">
        <v>0.27078528503103905</v>
      </c>
      <c r="K1779" s="54">
        <v>0.98198106146777242</v>
      </c>
      <c r="M1779" s="47">
        <v>777</v>
      </c>
      <c r="N1779" s="124" cm="1">
        <f t="array" ref="N1779:W1779">(TRANSPOSE(MMULT(幕後結果!$AB$37:$AK$46, TRANSPOSE(N778:W778))))</f>
        <v>-0.39765245547409384</v>
      </c>
      <c r="O1779" s="124">
        <v>-0.15109195434899358</v>
      </c>
      <c r="P1779" s="124">
        <v>-0.71764895103760529</v>
      </c>
      <c r="Q1779" s="124">
        <v>-0.98439088082937753</v>
      </c>
      <c r="R1779" s="124">
        <v>0.40591381092640344</v>
      </c>
      <c r="S1779" s="124">
        <v>-0.34202249298740228</v>
      </c>
      <c r="T1779" s="124">
        <v>-0.26301827238453018</v>
      </c>
      <c r="U1779" s="124">
        <v>-0.40969344016681009</v>
      </c>
      <c r="V1779" s="124">
        <v>-1.2724368992385309</v>
      </c>
      <c r="W1779" s="46">
        <v>0.66616921055657818</v>
      </c>
    </row>
    <row r="1780" spans="1:23" ht="19">
      <c r="A1780" s="91">
        <v>778</v>
      </c>
      <c r="B1780" s="124">
        <v>0.82557706478323478</v>
      </c>
      <c r="C1780" s="124">
        <v>0.71704041690951614</v>
      </c>
      <c r="D1780" s="124">
        <v>0.8997376316216239</v>
      </c>
      <c r="E1780" s="124">
        <v>0.82854179313949516</v>
      </c>
      <c r="F1780" s="124">
        <v>0.93123711633467465</v>
      </c>
      <c r="G1780" s="124">
        <v>0.31428670809613268</v>
      </c>
      <c r="H1780" s="124">
        <v>0.49622092313355037</v>
      </c>
      <c r="I1780" s="124">
        <v>0.35714613983458521</v>
      </c>
      <c r="J1780" s="124">
        <v>0.67276563527438249</v>
      </c>
      <c r="K1780" s="54">
        <v>0.85339649750083324</v>
      </c>
      <c r="M1780" s="47">
        <v>778</v>
      </c>
      <c r="N1780" s="124" cm="1">
        <f t="array" ref="N1780:W1780">(TRANSPOSE(MMULT(幕後結果!$AB$37:$AK$46, TRANSPOSE(N779:W779))))</f>
        <v>1.5427032755684138</v>
      </c>
      <c r="O1780" s="124">
        <v>1.0742264422500913</v>
      </c>
      <c r="P1780" s="124">
        <v>-0.11438963124702239</v>
      </c>
      <c r="Q1780" s="124">
        <v>0.13643347158523997</v>
      </c>
      <c r="R1780" s="124">
        <v>0.79838835104955586</v>
      </c>
      <c r="S1780" s="124">
        <v>1.8072334039351028</v>
      </c>
      <c r="T1780" s="124">
        <v>1.5395125627597264</v>
      </c>
      <c r="U1780" s="124">
        <v>0.58102251396664362</v>
      </c>
      <c r="V1780" s="124">
        <v>0.65706033234162975</v>
      </c>
      <c r="W1780" s="46">
        <v>-5.88862537668976E-2</v>
      </c>
    </row>
    <row r="1781" spans="1:23" ht="19">
      <c r="A1781" s="91">
        <v>779</v>
      </c>
      <c r="B1781" s="124">
        <v>0.6605861297306872</v>
      </c>
      <c r="C1781" s="124">
        <v>4.3677113779458931E-2</v>
      </c>
      <c r="D1781" s="124">
        <v>0.20048888796938646</v>
      </c>
      <c r="E1781" s="124">
        <v>0.66146183771400535</v>
      </c>
      <c r="F1781" s="124">
        <v>0.50588063348465129</v>
      </c>
      <c r="G1781" s="124">
        <v>0.93897831070170046</v>
      </c>
      <c r="H1781" s="124">
        <v>0.57679915835108053</v>
      </c>
      <c r="I1781" s="124">
        <v>0.9345558577455082</v>
      </c>
      <c r="J1781" s="124">
        <v>0.73956096673892269</v>
      </c>
      <c r="K1781" s="54">
        <v>0.60358253846781729</v>
      </c>
      <c r="M1781" s="47">
        <v>779</v>
      </c>
      <c r="N1781" s="124" cm="1">
        <f t="array" ref="N1781:W1781">(TRANSPOSE(MMULT(幕後結果!$AB$37:$AK$46, TRANSPOSE(N780:W780))))</f>
        <v>1.5821714507036788</v>
      </c>
      <c r="O1781" s="124">
        <v>-0.38919881750411245</v>
      </c>
      <c r="P1781" s="124">
        <v>0.37302097607276102</v>
      </c>
      <c r="Q1781" s="124">
        <v>1.5352826355776528</v>
      </c>
      <c r="R1781" s="124">
        <v>-1.4600630773649261</v>
      </c>
      <c r="S1781" s="124">
        <v>0.50248498673849007</v>
      </c>
      <c r="T1781" s="124">
        <v>3.1402923066396637E-2</v>
      </c>
      <c r="U1781" s="124">
        <v>-0.90718812573599605</v>
      </c>
      <c r="V1781" s="124">
        <v>0.80777818680603597</v>
      </c>
      <c r="W1781" s="46">
        <v>-0.2078101962526171</v>
      </c>
    </row>
    <row r="1782" spans="1:23" ht="19">
      <c r="A1782" s="91">
        <v>780</v>
      </c>
      <c r="B1782" s="124">
        <v>0.74766190029459367</v>
      </c>
      <c r="C1782" s="124">
        <v>0.79049887767514782</v>
      </c>
      <c r="D1782" s="124">
        <v>0.49414683309122043</v>
      </c>
      <c r="E1782" s="124">
        <v>0.36761380225464246</v>
      </c>
      <c r="F1782" s="124">
        <v>0.45679474452430258</v>
      </c>
      <c r="G1782" s="124">
        <v>0.29946530240964253</v>
      </c>
      <c r="H1782" s="124">
        <v>0.59713486694435436</v>
      </c>
      <c r="I1782" s="124">
        <v>0.37430925345983623</v>
      </c>
      <c r="J1782" s="124">
        <v>0.15915198383800266</v>
      </c>
      <c r="K1782" s="54">
        <v>0.27100724703386092</v>
      </c>
      <c r="M1782" s="47">
        <v>780</v>
      </c>
      <c r="N1782" s="124" cm="1">
        <f t="array" ref="N1782:W1782">(TRANSPOSE(MMULT(幕後結果!$AB$37:$AK$46, TRANSPOSE(N781:W781))))</f>
        <v>4.8407773086281781E-2</v>
      </c>
      <c r="O1782" s="124">
        <v>-0.45472590772695531</v>
      </c>
      <c r="P1782" s="124">
        <v>-1.0759586953664737</v>
      </c>
      <c r="Q1782" s="124">
        <v>-0.87531360476803877</v>
      </c>
      <c r="R1782" s="124">
        <v>1.2716796276718361</v>
      </c>
      <c r="S1782" s="124">
        <v>-0.33848877175938702</v>
      </c>
      <c r="T1782" s="124">
        <v>-1.4290845440851014</v>
      </c>
      <c r="U1782" s="124">
        <v>-0.33837103768878457</v>
      </c>
      <c r="V1782" s="124">
        <v>0.18038308107011813</v>
      </c>
      <c r="W1782" s="46">
        <v>-0.70525416430165233</v>
      </c>
    </row>
    <row r="1783" spans="1:23" ht="19">
      <c r="A1783" s="91">
        <v>781</v>
      </c>
      <c r="B1783" s="124">
        <v>0.58979235130471919</v>
      </c>
      <c r="C1783" s="124">
        <v>0.86205058621802189</v>
      </c>
      <c r="D1783" s="124">
        <v>0.82239330742051475</v>
      </c>
      <c r="E1783" s="124">
        <v>0.17500113518825633</v>
      </c>
      <c r="F1783" s="124">
        <v>0.75637230294298363</v>
      </c>
      <c r="G1783" s="124">
        <v>0.84512437502116788</v>
      </c>
      <c r="H1783" s="124">
        <v>0.89972603769021453</v>
      </c>
      <c r="I1783" s="124">
        <v>0.77603489410257387</v>
      </c>
      <c r="J1783" s="124">
        <v>0.1148660358634519</v>
      </c>
      <c r="K1783" s="54">
        <v>0.1728360271760887</v>
      </c>
      <c r="M1783" s="47">
        <v>781</v>
      </c>
      <c r="N1783" s="124" cm="1">
        <f t="array" ref="N1783:W1783">(TRANSPOSE(MMULT(幕後結果!$AB$37:$AK$46, TRANSPOSE(N782:W782))))</f>
        <v>-0.3727742011334863</v>
      </c>
      <c r="O1783" s="124">
        <v>1.1332186722202258</v>
      </c>
      <c r="P1783" s="124">
        <v>-0.53345454558600025</v>
      </c>
      <c r="Q1783" s="124">
        <v>0.70367175323469899</v>
      </c>
      <c r="R1783" s="124">
        <v>-1.2032187373384058</v>
      </c>
      <c r="S1783" s="124">
        <v>-1.243382712347727</v>
      </c>
      <c r="T1783" s="124">
        <v>2.8287102116046206</v>
      </c>
      <c r="U1783" s="124">
        <v>1.2292539651056822</v>
      </c>
      <c r="V1783" s="124">
        <v>-1.3568186107354825</v>
      </c>
      <c r="W1783" s="46">
        <v>1.5145435481123792</v>
      </c>
    </row>
    <row r="1784" spans="1:23" ht="19">
      <c r="A1784" s="91">
        <v>782</v>
      </c>
      <c r="B1784" s="124">
        <v>0.45369257260476226</v>
      </c>
      <c r="C1784" s="124">
        <v>0.2667893210288923</v>
      </c>
      <c r="D1784" s="124">
        <v>0.84877403265018203</v>
      </c>
      <c r="E1784" s="124">
        <v>1.8869245732518358E-2</v>
      </c>
      <c r="F1784" s="124">
        <v>0.68838511862270901</v>
      </c>
      <c r="G1784" s="124">
        <v>0.42862354083749565</v>
      </c>
      <c r="H1784" s="124">
        <v>0.90697804507811575</v>
      </c>
      <c r="I1784" s="124">
        <v>0.21435059779459897</v>
      </c>
      <c r="J1784" s="124">
        <v>0.77274723982408022</v>
      </c>
      <c r="K1784" s="54">
        <v>0.17720049816942129</v>
      </c>
      <c r="M1784" s="47">
        <v>782</v>
      </c>
      <c r="N1784" s="124" cm="1">
        <f t="array" ref="N1784:W1784">(TRANSPOSE(MMULT(幕後結果!$AB$37:$AK$46, TRANSPOSE(N783:W783))))</f>
        <v>1.1082083692520908</v>
      </c>
      <c r="O1784" s="124">
        <v>0.13158217441018588</v>
      </c>
      <c r="P1784" s="124">
        <v>0.36425841609291199</v>
      </c>
      <c r="Q1784" s="124">
        <v>-0.96124010099147861</v>
      </c>
      <c r="R1784" s="124">
        <v>-8.9517639989960179E-2</v>
      </c>
      <c r="S1784" s="124">
        <v>-0.21455288956911861</v>
      </c>
      <c r="T1784" s="124">
        <v>-0.75322768247220628</v>
      </c>
      <c r="U1784" s="124">
        <v>-0.30835366434668776</v>
      </c>
      <c r="V1784" s="124">
        <v>-0.27165273306194326</v>
      </c>
      <c r="W1784" s="46">
        <v>0.56304921793354157</v>
      </c>
    </row>
    <row r="1785" spans="1:23" ht="19">
      <c r="A1785" s="91">
        <v>783</v>
      </c>
      <c r="B1785" s="124">
        <v>0.44884154695591283</v>
      </c>
      <c r="C1785" s="124">
        <v>0.18877098454798014</v>
      </c>
      <c r="D1785" s="124">
        <v>0.99000941836707512</v>
      </c>
      <c r="E1785" s="124">
        <v>0.62407139754534979</v>
      </c>
      <c r="F1785" s="124">
        <v>0.68371621037119179</v>
      </c>
      <c r="G1785" s="124">
        <v>0.48269420235514637</v>
      </c>
      <c r="H1785" s="124">
        <v>0.73280778421020121</v>
      </c>
      <c r="I1785" s="124">
        <v>1.0877390179266921E-3</v>
      </c>
      <c r="J1785" s="124">
        <v>0.75120927804348736</v>
      </c>
      <c r="K1785" s="54">
        <v>0.4651180109268358</v>
      </c>
      <c r="M1785" s="47">
        <v>783</v>
      </c>
      <c r="N1785" s="124" cm="1">
        <f t="array" ref="N1785:W1785">(TRANSPOSE(MMULT(幕後結果!$AB$37:$AK$46, TRANSPOSE(N784:W784))))</f>
        <v>-0.25474678343038326</v>
      </c>
      <c r="O1785" s="124">
        <v>1.3104721691939447</v>
      </c>
      <c r="P1785" s="124">
        <v>0.86473167349889279</v>
      </c>
      <c r="Q1785" s="124">
        <v>6.1048931672748608E-2</v>
      </c>
      <c r="R1785" s="124">
        <v>-0.56161852182121985</v>
      </c>
      <c r="S1785" s="124">
        <v>1.1382935536146516E-2</v>
      </c>
      <c r="T1785" s="124">
        <v>0.11853951417360703</v>
      </c>
      <c r="U1785" s="124">
        <v>1.2362475570337295</v>
      </c>
      <c r="V1785" s="124">
        <v>-1.0290285689337981</v>
      </c>
      <c r="W1785" s="46">
        <v>1.0530178944967838</v>
      </c>
    </row>
    <row r="1786" spans="1:23" ht="19">
      <c r="A1786" s="91">
        <v>784</v>
      </c>
      <c r="B1786" s="124">
        <v>0.99660183987849105</v>
      </c>
      <c r="C1786" s="124">
        <v>0.98376361914595178</v>
      </c>
      <c r="D1786" s="124">
        <v>0.11796895638618632</v>
      </c>
      <c r="E1786" s="124">
        <v>0.65249317843296883</v>
      </c>
      <c r="F1786" s="124">
        <v>0.90470969592699957</v>
      </c>
      <c r="G1786" s="124">
        <v>0.41525333805094555</v>
      </c>
      <c r="H1786" s="124">
        <v>0.36883312934400014</v>
      </c>
      <c r="I1786" s="124">
        <v>0.94544398553456399</v>
      </c>
      <c r="J1786" s="124">
        <v>0.51868790196201142</v>
      </c>
      <c r="K1786" s="54">
        <v>0.50066208350594654</v>
      </c>
      <c r="M1786" s="47">
        <v>784</v>
      </c>
      <c r="N1786" s="124" cm="1">
        <f t="array" ref="N1786:W1786">(TRANSPOSE(MMULT(幕後結果!$AB$37:$AK$46, TRANSPOSE(N785:W785))))</f>
        <v>0.45990168722784658</v>
      </c>
      <c r="O1786" s="124">
        <v>-0.44099568990702215</v>
      </c>
      <c r="P1786" s="124">
        <v>-1.9865753734154505</v>
      </c>
      <c r="Q1786" s="124">
        <v>0.51448916325992167</v>
      </c>
      <c r="R1786" s="124">
        <v>-1.2239948906184417</v>
      </c>
      <c r="S1786" s="124">
        <v>1.8144314981031386</v>
      </c>
      <c r="T1786" s="124">
        <v>0.98526846236080001</v>
      </c>
      <c r="U1786" s="124">
        <v>-0.77660740330248057</v>
      </c>
      <c r="V1786" s="124">
        <v>0.80571253515193675</v>
      </c>
      <c r="W1786" s="46">
        <v>-0.94062388035760336</v>
      </c>
    </row>
    <row r="1787" spans="1:23" ht="19">
      <c r="A1787" s="91">
        <v>785</v>
      </c>
      <c r="B1787" s="124">
        <v>0.90306462849283942</v>
      </c>
      <c r="C1787" s="124">
        <v>0.17343229152552664</v>
      </c>
      <c r="D1787" s="124">
        <v>0.65609667907046254</v>
      </c>
      <c r="E1787" s="124">
        <v>9.8762270389110007E-2</v>
      </c>
      <c r="F1787" s="124">
        <v>0.29342527431951582</v>
      </c>
      <c r="G1787" s="124">
        <v>0.28129787201362766</v>
      </c>
      <c r="H1787" s="124">
        <v>0.17841619864411506</v>
      </c>
      <c r="I1787" s="124">
        <v>0.15436862159495179</v>
      </c>
      <c r="J1787" s="124">
        <v>0.97295208010314549</v>
      </c>
      <c r="K1787" s="54">
        <v>0.58422689787282489</v>
      </c>
      <c r="M1787" s="47">
        <v>785</v>
      </c>
      <c r="N1787" s="124" cm="1">
        <f t="array" ref="N1787:W1787">(TRANSPOSE(MMULT(幕後結果!$AB$37:$AK$46, TRANSPOSE(N786:W786))))</f>
        <v>0.21919353253154777</v>
      </c>
      <c r="O1787" s="124">
        <v>0.46886814917439651</v>
      </c>
      <c r="P1787" s="124">
        <v>-5.839341566162301E-2</v>
      </c>
      <c r="Q1787" s="124">
        <v>0.96317493533145704</v>
      </c>
      <c r="R1787" s="124">
        <v>0.99319190844690042</v>
      </c>
      <c r="S1787" s="124">
        <v>0.12775253384286539</v>
      </c>
      <c r="T1787" s="124">
        <v>-0.65469612286099488</v>
      </c>
      <c r="U1787" s="124">
        <v>-0.52245860070948946</v>
      </c>
      <c r="V1787" s="124">
        <v>0.14971309541348876</v>
      </c>
      <c r="W1787" s="46">
        <v>1.6675534370403089E-3</v>
      </c>
    </row>
    <row r="1788" spans="1:23" ht="19">
      <c r="A1788" s="91">
        <v>786</v>
      </c>
      <c r="B1788" s="124">
        <v>0.93848845157587357</v>
      </c>
      <c r="C1788" s="124">
        <v>4.1342241415920356E-2</v>
      </c>
      <c r="D1788" s="124">
        <v>0.43131530903299131</v>
      </c>
      <c r="E1788" s="124">
        <v>0.7194571309711546</v>
      </c>
      <c r="F1788" s="124">
        <v>0.3916781900727393</v>
      </c>
      <c r="G1788" s="124">
        <v>0.77870527363831332</v>
      </c>
      <c r="H1788" s="124">
        <v>0.10866903426339891</v>
      </c>
      <c r="I1788" s="124">
        <v>0.78063343352068171</v>
      </c>
      <c r="J1788" s="124">
        <v>2.6588560463498556E-2</v>
      </c>
      <c r="K1788" s="54">
        <v>0.97154494037132233</v>
      </c>
      <c r="M1788" s="47">
        <v>786</v>
      </c>
      <c r="N1788" s="124" cm="1">
        <f t="array" ref="N1788:W1788">(TRANSPOSE(MMULT(幕後結果!$AB$37:$AK$46, TRANSPOSE(N787:W787))))</f>
        <v>0.28228002431426141</v>
      </c>
      <c r="O1788" s="124">
        <v>0.57240359093191973</v>
      </c>
      <c r="P1788" s="124">
        <v>-0.60794309369568056</v>
      </c>
      <c r="Q1788" s="124">
        <v>0.30012089313362977</v>
      </c>
      <c r="R1788" s="124">
        <v>-0.22962654603529323</v>
      </c>
      <c r="S1788" s="124">
        <v>-0.15510312099986873</v>
      </c>
      <c r="T1788" s="124">
        <v>1.6749585896155827</v>
      </c>
      <c r="U1788" s="124">
        <v>1.1499871939587907</v>
      </c>
      <c r="V1788" s="124">
        <v>-1.81104396883852</v>
      </c>
      <c r="W1788" s="46">
        <v>0.19586060011625017</v>
      </c>
    </row>
    <row r="1789" spans="1:23" ht="19">
      <c r="A1789" s="91">
        <v>787</v>
      </c>
      <c r="B1789" s="124">
        <v>0.68861575084557258</v>
      </c>
      <c r="C1789" s="124">
        <v>0.56900125957867731</v>
      </c>
      <c r="D1789" s="124">
        <v>0.51432600148214069</v>
      </c>
      <c r="E1789" s="124">
        <v>4.1650142519011224E-2</v>
      </c>
      <c r="F1789" s="124">
        <v>0.81727317911184838</v>
      </c>
      <c r="G1789" s="124">
        <v>0.78136493403973528</v>
      </c>
      <c r="H1789" s="124">
        <v>6.9991813531426805E-2</v>
      </c>
      <c r="I1789" s="124">
        <v>0.12103740443181454</v>
      </c>
      <c r="J1789" s="124">
        <v>0.22165145291696908</v>
      </c>
      <c r="K1789" s="54">
        <v>0.21213786343565344</v>
      </c>
      <c r="M1789" s="47">
        <v>787</v>
      </c>
      <c r="N1789" s="124" cm="1">
        <f t="array" ref="N1789:W1789">(TRANSPOSE(MMULT(幕後結果!$AB$37:$AK$46, TRANSPOSE(N788:W788))))</f>
        <v>0.54902321034036272</v>
      </c>
      <c r="O1789" s="124">
        <v>-0.60789709843948403</v>
      </c>
      <c r="P1789" s="124">
        <v>-0.41703143835030376</v>
      </c>
      <c r="Q1789" s="124">
        <v>0.67387182361701581</v>
      </c>
      <c r="R1789" s="124">
        <v>-0.36355652025985924</v>
      </c>
      <c r="S1789" s="124">
        <v>8.3600566018526112E-2</v>
      </c>
      <c r="T1789" s="124">
        <v>-0.52277666181836135</v>
      </c>
      <c r="U1789" s="124">
        <v>-0.4087288967635937</v>
      </c>
      <c r="V1789" s="124">
        <v>0.48980890382632758</v>
      </c>
      <c r="W1789" s="46">
        <v>-0.45639791194926449</v>
      </c>
    </row>
    <row r="1790" spans="1:23" ht="19">
      <c r="A1790" s="91">
        <v>788</v>
      </c>
      <c r="B1790" s="124">
        <v>0.89941096281791166</v>
      </c>
      <c r="C1790" s="124">
        <v>0.30939699684592714</v>
      </c>
      <c r="D1790" s="124">
        <v>0.16112185253113842</v>
      </c>
      <c r="E1790" s="124">
        <v>8.6110390848054275E-2</v>
      </c>
      <c r="F1790" s="124">
        <v>0.97770052652866268</v>
      </c>
      <c r="G1790" s="124">
        <v>0.63174006738734856</v>
      </c>
      <c r="H1790" s="124">
        <v>0.10391830368649546</v>
      </c>
      <c r="I1790" s="124">
        <v>0.98832602206367248</v>
      </c>
      <c r="J1790" s="124">
        <v>0.72181657216487194</v>
      </c>
      <c r="K1790" s="54">
        <v>0.17929682831712968</v>
      </c>
      <c r="M1790" s="47">
        <v>788</v>
      </c>
      <c r="N1790" s="124" cm="1">
        <f t="array" ref="N1790:W1790">(TRANSPOSE(MMULT(幕後結果!$AB$37:$AK$46, TRANSPOSE(N789:W789))))</f>
        <v>-0.50251987096206685</v>
      </c>
      <c r="O1790" s="124">
        <v>-2.2668086291585805</v>
      </c>
      <c r="P1790" s="124">
        <v>0.65247666920042202</v>
      </c>
      <c r="Q1790" s="124">
        <v>1.1321069692409933</v>
      </c>
      <c r="R1790" s="124">
        <v>-0.22635599488746794</v>
      </c>
      <c r="S1790" s="124">
        <v>-0.98806994040094009</v>
      </c>
      <c r="T1790" s="124">
        <v>-1.9747704722730555</v>
      </c>
      <c r="U1790" s="124">
        <v>-1.1399786497280593</v>
      </c>
      <c r="V1790" s="124">
        <v>7.2312726280265471E-2</v>
      </c>
      <c r="W1790" s="46">
        <v>-2.2748001876769735</v>
      </c>
    </row>
    <row r="1791" spans="1:23" ht="19">
      <c r="A1791" s="91">
        <v>789</v>
      </c>
      <c r="B1791" s="124">
        <v>0.45890436713005189</v>
      </c>
      <c r="C1791" s="124">
        <v>0.34295109347547692</v>
      </c>
      <c r="D1791" s="124">
        <v>0.71481541045517094</v>
      </c>
      <c r="E1791" s="124">
        <v>0.27774885829537665</v>
      </c>
      <c r="F1791" s="124">
        <v>0.52249492976520595</v>
      </c>
      <c r="G1791" s="124">
        <v>0.13682860227152327</v>
      </c>
      <c r="H1791" s="124">
        <v>0.64629541374834565</v>
      </c>
      <c r="I1791" s="124">
        <v>0.5077853895991189</v>
      </c>
      <c r="J1791" s="124">
        <v>0.14776400866037376</v>
      </c>
      <c r="K1791" s="54">
        <v>0.82273008119359359</v>
      </c>
      <c r="M1791" s="47">
        <v>789</v>
      </c>
      <c r="N1791" s="124" cm="1">
        <f t="array" ref="N1791:W1791">(TRANSPOSE(MMULT(幕後結果!$AB$37:$AK$46, TRANSPOSE(N790:W790))))</f>
        <v>0.1811111795570059</v>
      </c>
      <c r="O1791" s="124">
        <v>-0.33276485062959726</v>
      </c>
      <c r="P1791" s="124">
        <v>-0.35180361342221311</v>
      </c>
      <c r="Q1791" s="124">
        <v>3.2091871628133567E-2</v>
      </c>
      <c r="R1791" s="124">
        <v>0.28342434517429943</v>
      </c>
      <c r="S1791" s="124">
        <v>0.39906220232925704</v>
      </c>
      <c r="T1791" s="124">
        <v>0.39178363149597578</v>
      </c>
      <c r="U1791" s="124">
        <v>-1.0223210655219885</v>
      </c>
      <c r="V1791" s="124">
        <v>-0.23543018636734708</v>
      </c>
      <c r="W1791" s="46">
        <v>8.1856409025055754E-2</v>
      </c>
    </row>
    <row r="1792" spans="1:23" ht="19">
      <c r="A1792" s="91">
        <v>790</v>
      </c>
      <c r="B1792" s="124">
        <v>0.95892453738372119</v>
      </c>
      <c r="C1792" s="124">
        <v>0.64001480063273575</v>
      </c>
      <c r="D1792" s="124">
        <v>0.52766768296067434</v>
      </c>
      <c r="E1792" s="124">
        <v>0.20861419640710421</v>
      </c>
      <c r="F1792" s="124">
        <v>0.53827245845122462</v>
      </c>
      <c r="G1792" s="124">
        <v>0.28554752624645752</v>
      </c>
      <c r="H1792" s="124">
        <v>0.16977414570373028</v>
      </c>
      <c r="I1792" s="124">
        <v>0.75750061573606309</v>
      </c>
      <c r="J1792" s="124">
        <v>0.17507750260793942</v>
      </c>
      <c r="K1792" s="54">
        <v>0.73066756610341166</v>
      </c>
      <c r="M1792" s="47">
        <v>790</v>
      </c>
      <c r="N1792" s="124" cm="1">
        <f t="array" ref="N1792:W1792">(TRANSPOSE(MMULT(幕後結果!$AB$37:$AK$46, TRANSPOSE(N791:W791))))</f>
        <v>0.45173139522422773</v>
      </c>
      <c r="O1792" s="124">
        <v>-0.8049496235232787</v>
      </c>
      <c r="P1792" s="124">
        <v>-0.12505208785906946</v>
      </c>
      <c r="Q1792" s="124">
        <v>-1.4582100572324777</v>
      </c>
      <c r="R1792" s="124">
        <v>-2.7857315759760901</v>
      </c>
      <c r="S1792" s="124">
        <v>0.38428932035831109</v>
      </c>
      <c r="T1792" s="124">
        <v>-0.46145375399884631</v>
      </c>
      <c r="U1792" s="124">
        <v>-1.0151077309413554</v>
      </c>
      <c r="V1792" s="124">
        <v>-0.48025563633860657</v>
      </c>
      <c r="W1792" s="46">
        <v>-1.1489339573622197</v>
      </c>
    </row>
    <row r="1793" spans="1:23" ht="19">
      <c r="A1793" s="91">
        <v>791</v>
      </c>
      <c r="B1793" s="124">
        <v>0.99793268621367104</v>
      </c>
      <c r="C1793" s="124">
        <v>0.39523078419847679</v>
      </c>
      <c r="D1793" s="124">
        <v>0.37331805376649041</v>
      </c>
      <c r="E1793" s="124">
        <v>0.79296863797719008</v>
      </c>
      <c r="F1793" s="124">
        <v>0.67604585520907512</v>
      </c>
      <c r="G1793" s="124">
        <v>1.6935991287335916E-2</v>
      </c>
      <c r="H1793" s="124">
        <v>0.88141445261427043</v>
      </c>
      <c r="I1793" s="124">
        <v>0.4186534184481765</v>
      </c>
      <c r="J1793" s="124">
        <v>0.64627882058310471</v>
      </c>
      <c r="K1793" s="54">
        <v>0.47014751525729959</v>
      </c>
      <c r="M1793" s="47">
        <v>791</v>
      </c>
      <c r="N1793" s="124" cm="1">
        <f t="array" ref="N1793:W1793">(TRANSPOSE(MMULT(幕後結果!$AB$37:$AK$46, TRANSPOSE(N792:W792))))</f>
        <v>0.93638515928931909</v>
      </c>
      <c r="O1793" s="124">
        <v>0.32083912521262492</v>
      </c>
      <c r="P1793" s="124">
        <v>0.70481122758302617</v>
      </c>
      <c r="Q1793" s="124">
        <v>-0.11433695636060381</v>
      </c>
      <c r="R1793" s="124">
        <v>-0.2214126987440741</v>
      </c>
      <c r="S1793" s="124">
        <v>-0.28348891071459681</v>
      </c>
      <c r="T1793" s="124">
        <v>-0.96889441262081377</v>
      </c>
      <c r="U1793" s="124">
        <v>1.1624523729842435</v>
      </c>
      <c r="V1793" s="124">
        <v>-1.1426792271068493</v>
      </c>
      <c r="W1793" s="46">
        <v>0.44552591670405833</v>
      </c>
    </row>
    <row r="1794" spans="1:23" ht="19">
      <c r="A1794" s="91">
        <v>792</v>
      </c>
      <c r="B1794" s="124">
        <v>0.50455792310302949</v>
      </c>
      <c r="C1794" s="124">
        <v>0.43762991984215471</v>
      </c>
      <c r="D1794" s="124">
        <v>0.90270194339198317</v>
      </c>
      <c r="E1794" s="124">
        <v>0.29990518966493318</v>
      </c>
      <c r="F1794" s="124">
        <v>3.2982837366289708E-2</v>
      </c>
      <c r="G1794" s="124">
        <v>0.44593187621951413</v>
      </c>
      <c r="H1794" s="124">
        <v>0.75635318934692264</v>
      </c>
      <c r="I1794" s="124">
        <v>0.26746988861049803</v>
      </c>
      <c r="J1794" s="124">
        <v>0.53515262541250164</v>
      </c>
      <c r="K1794" s="54">
        <v>0.2452447365019319</v>
      </c>
      <c r="M1794" s="47">
        <v>792</v>
      </c>
      <c r="N1794" s="124" cm="1">
        <f t="array" ref="N1794:W1794">(TRANSPOSE(MMULT(幕後結果!$AB$37:$AK$46, TRANSPOSE(N793:W793))))</f>
        <v>-0.1334333404472407</v>
      </c>
      <c r="O1794" s="124">
        <v>-1.0846836512753328</v>
      </c>
      <c r="P1794" s="124">
        <v>-1.7034180007827298</v>
      </c>
      <c r="Q1794" s="124">
        <v>1.3383160286060523</v>
      </c>
      <c r="R1794" s="124">
        <v>-8.1407843112272227E-3</v>
      </c>
      <c r="S1794" s="124">
        <v>1.8306191160488474</v>
      </c>
      <c r="T1794" s="124">
        <v>-1.6165261834032871</v>
      </c>
      <c r="U1794" s="124">
        <v>-1.5843564910247805</v>
      </c>
      <c r="V1794" s="124">
        <v>1.9707229351650692</v>
      </c>
      <c r="W1794" s="46">
        <v>-1.6420397073125135</v>
      </c>
    </row>
    <row r="1795" spans="1:23" ht="19">
      <c r="A1795" s="91">
        <v>793</v>
      </c>
      <c r="B1795" s="124">
        <v>0.95442130304046779</v>
      </c>
      <c r="C1795" s="124">
        <v>0.41617482367603342</v>
      </c>
      <c r="D1795" s="124">
        <v>1.3781357936125227E-2</v>
      </c>
      <c r="E1795" s="124">
        <v>0.69218433110016631</v>
      </c>
      <c r="F1795" s="124">
        <v>0.6779343617252267</v>
      </c>
      <c r="G1795" s="124">
        <v>6.6653241209152281E-2</v>
      </c>
      <c r="H1795" s="124">
        <v>0.66443556623412259</v>
      </c>
      <c r="I1795" s="124">
        <v>7.812053262755958E-2</v>
      </c>
      <c r="J1795" s="124">
        <v>0.39791382688578847</v>
      </c>
      <c r="K1795" s="54">
        <v>0.35303638382697677</v>
      </c>
      <c r="M1795" s="47">
        <v>793</v>
      </c>
      <c r="N1795" s="124" cm="1">
        <f t="array" ref="N1795:W1795">(TRANSPOSE(MMULT(幕後結果!$AB$37:$AK$46, TRANSPOSE(N794:W794))))</f>
        <v>-3.0639716409197546</v>
      </c>
      <c r="O1795" s="124">
        <v>0.60855848490019337</v>
      </c>
      <c r="P1795" s="124">
        <v>0.34717385997277284</v>
      </c>
      <c r="Q1795" s="124">
        <v>-0.6960528045136738</v>
      </c>
      <c r="R1795" s="124">
        <v>1.0044345271455655</v>
      </c>
      <c r="S1795" s="124">
        <v>-2.8331188145661401</v>
      </c>
      <c r="T1795" s="124">
        <v>0.52927808314170322</v>
      </c>
      <c r="U1795" s="124">
        <v>0.12285604829814177</v>
      </c>
      <c r="V1795" s="124">
        <v>-1.759183323403716</v>
      </c>
      <c r="W1795" s="46">
        <v>1.6462473653163672</v>
      </c>
    </row>
    <row r="1796" spans="1:23" ht="19">
      <c r="A1796" s="91">
        <v>794</v>
      </c>
      <c r="B1796" s="124">
        <v>0.26298971478505928</v>
      </c>
      <c r="C1796" s="124">
        <v>0.42196762918312802</v>
      </c>
      <c r="D1796" s="124">
        <v>0.70738077674786592</v>
      </c>
      <c r="E1796" s="124">
        <v>0.57104772464285802</v>
      </c>
      <c r="F1796" s="124">
        <v>0.45219747684559275</v>
      </c>
      <c r="G1796" s="124">
        <v>0.71137250253189532</v>
      </c>
      <c r="H1796" s="124">
        <v>0.70936361558755046</v>
      </c>
      <c r="I1796" s="124">
        <v>0.43257806701543089</v>
      </c>
      <c r="J1796" s="124">
        <v>0.74530851707660006</v>
      </c>
      <c r="K1796" s="54">
        <v>0.41575347921362793</v>
      </c>
      <c r="M1796" s="47">
        <v>794</v>
      </c>
      <c r="N1796" s="124" cm="1">
        <f t="array" ref="N1796:W1796">(TRANSPOSE(MMULT(幕後結果!$AB$37:$AK$46, TRANSPOSE(N795:W795))))</f>
        <v>0.12123819966186869</v>
      </c>
      <c r="O1796" s="124">
        <v>-1.4701449221403726</v>
      </c>
      <c r="P1796" s="124">
        <v>0.47329504994827454</v>
      </c>
      <c r="Q1796" s="124">
        <v>-0.54763801017508529</v>
      </c>
      <c r="R1796" s="124">
        <v>0.69404833046808057</v>
      </c>
      <c r="S1796" s="124">
        <v>-0.20530050406691402</v>
      </c>
      <c r="T1796" s="124">
        <v>-7.8680062124493466E-2</v>
      </c>
      <c r="U1796" s="124">
        <v>-0.16052673913332466</v>
      </c>
      <c r="V1796" s="124">
        <v>2.8263856484539163E-2</v>
      </c>
      <c r="W1796" s="46">
        <v>-0.47401398191368682</v>
      </c>
    </row>
    <row r="1797" spans="1:23" ht="19">
      <c r="A1797" s="91">
        <v>795</v>
      </c>
      <c r="B1797" s="124">
        <v>0.70576685883206691</v>
      </c>
      <c r="C1797" s="124">
        <v>0.34458857716433777</v>
      </c>
      <c r="D1797" s="124">
        <v>0.31308315191994618</v>
      </c>
      <c r="E1797" s="124">
        <v>0.18418508953166524</v>
      </c>
      <c r="F1797" s="124">
        <v>0.24708712751546624</v>
      </c>
      <c r="G1797" s="124">
        <v>0.75905965965999744</v>
      </c>
      <c r="H1797" s="124">
        <v>0.43223901525131181</v>
      </c>
      <c r="I1797" s="124">
        <v>0.3877006336767308</v>
      </c>
      <c r="J1797" s="124">
        <v>0.62399330569001288</v>
      </c>
      <c r="K1797" s="54">
        <v>0.65882466798872086</v>
      </c>
      <c r="M1797" s="47">
        <v>795</v>
      </c>
      <c r="N1797" s="124" cm="1">
        <f t="array" ref="N1797:W1797">(TRANSPOSE(MMULT(幕後結果!$AB$37:$AK$46, TRANSPOSE(N796:W796))))</f>
        <v>0.34014171472802052</v>
      </c>
      <c r="O1797" s="124">
        <v>-1.1396606447446209</v>
      </c>
      <c r="P1797" s="124">
        <v>1.0350352706677894</v>
      </c>
      <c r="Q1797" s="124">
        <v>-0.43128641963181313</v>
      </c>
      <c r="R1797" s="124">
        <v>1.2087259691223107</v>
      </c>
      <c r="S1797" s="124">
        <v>-0.80986651708597057</v>
      </c>
      <c r="T1797" s="124">
        <v>-0.5530355434847849</v>
      </c>
      <c r="U1797" s="124">
        <v>-0.97413689428852257</v>
      </c>
      <c r="V1797" s="124">
        <v>0.30353677199078055</v>
      </c>
      <c r="W1797" s="46">
        <v>-6.9305684027587439E-2</v>
      </c>
    </row>
    <row r="1798" spans="1:23" ht="19">
      <c r="A1798" s="91">
        <v>796</v>
      </c>
      <c r="B1798" s="124">
        <v>0.22548843942343177</v>
      </c>
      <c r="C1798" s="124">
        <v>5.7697962441083384E-2</v>
      </c>
      <c r="D1798" s="124">
        <v>0.54664750100263793</v>
      </c>
      <c r="E1798" s="124">
        <v>0.45057263830797178</v>
      </c>
      <c r="F1798" s="124">
        <v>0.48848678549275637</v>
      </c>
      <c r="G1798" s="124">
        <v>0.6856610658301594</v>
      </c>
      <c r="H1798" s="124">
        <v>0.49323502244941642</v>
      </c>
      <c r="I1798" s="124">
        <v>0.61205546393534593</v>
      </c>
      <c r="J1798" s="124">
        <v>0.89095904654788916</v>
      </c>
      <c r="K1798" s="54">
        <v>0.38534390821582143</v>
      </c>
      <c r="M1798" s="47">
        <v>796</v>
      </c>
      <c r="N1798" s="124" cm="1">
        <f t="array" ref="N1798:W1798">(TRANSPOSE(MMULT(幕後結果!$AB$37:$AK$46, TRANSPOSE(N797:W797))))</f>
        <v>0.22001575382580593</v>
      </c>
      <c r="O1798" s="124">
        <v>-4.8302570267030172E-2</v>
      </c>
      <c r="P1798" s="124">
        <v>0.74477081590332395</v>
      </c>
      <c r="Q1798" s="124">
        <v>0.99570465527020757</v>
      </c>
      <c r="R1798" s="124">
        <v>0.60239443398830117</v>
      </c>
      <c r="S1798" s="124">
        <v>0.3182802219354639</v>
      </c>
      <c r="T1798" s="124">
        <v>-4.9995264356714531E-2</v>
      </c>
      <c r="U1798" s="124">
        <v>0.99926151999576629</v>
      </c>
      <c r="V1798" s="124">
        <v>1.0311272740682476</v>
      </c>
      <c r="W1798" s="46">
        <v>9.6596814438103196E-2</v>
      </c>
    </row>
    <row r="1799" spans="1:23" ht="19">
      <c r="A1799" s="91">
        <v>797</v>
      </c>
      <c r="B1799" s="124">
        <v>0.90237316860522809</v>
      </c>
      <c r="C1799" s="124">
        <v>0.18808830896717144</v>
      </c>
      <c r="D1799" s="124">
        <v>4.8018764192700125E-2</v>
      </c>
      <c r="E1799" s="124">
        <v>0.22451724943249829</v>
      </c>
      <c r="F1799" s="124">
        <v>0.70746685692344391</v>
      </c>
      <c r="G1799" s="124">
        <v>0.34671608298984924</v>
      </c>
      <c r="H1799" s="124">
        <v>0.48891088257337301</v>
      </c>
      <c r="I1799" s="124">
        <v>0.71625937896705993</v>
      </c>
      <c r="J1799" s="124">
        <v>0.92415057384680521</v>
      </c>
      <c r="K1799" s="54">
        <v>0.36809683402336502</v>
      </c>
      <c r="M1799" s="47">
        <v>797</v>
      </c>
      <c r="N1799" s="124" cm="1">
        <f t="array" ref="N1799:W1799">(TRANSPOSE(MMULT(幕後結果!$AB$37:$AK$46, TRANSPOSE(N798:W798))))</f>
        <v>-0.17508426667462185</v>
      </c>
      <c r="O1799" s="124">
        <v>-5.7374714767965872E-2</v>
      </c>
      <c r="P1799" s="124">
        <v>-1.2563846335445725</v>
      </c>
      <c r="Q1799" s="124">
        <v>-1.9184613679332623</v>
      </c>
      <c r="R1799" s="124">
        <v>-1.4691884350956737</v>
      </c>
      <c r="S1799" s="124">
        <v>1.1743519328407372</v>
      </c>
      <c r="T1799" s="124">
        <v>-0.64477734550143739</v>
      </c>
      <c r="U1799" s="124">
        <v>-0.65500294602403475</v>
      </c>
      <c r="V1799" s="124">
        <v>0.61993607736477374</v>
      </c>
      <c r="W1799" s="46">
        <v>-1.4007346497976587</v>
      </c>
    </row>
    <row r="1800" spans="1:23" ht="19">
      <c r="A1800" s="91">
        <v>798</v>
      </c>
      <c r="B1800" s="124">
        <v>0.38748923166941096</v>
      </c>
      <c r="C1800" s="124">
        <v>0.44987622535481919</v>
      </c>
      <c r="D1800" s="124">
        <v>0.32438411710362391</v>
      </c>
      <c r="E1800" s="124">
        <v>0.16810596038139081</v>
      </c>
      <c r="F1800" s="124">
        <v>0.12238985919843026</v>
      </c>
      <c r="G1800" s="124">
        <v>0.88004156577768566</v>
      </c>
      <c r="H1800" s="124">
        <v>0.74214647603730666</v>
      </c>
      <c r="I1800" s="124">
        <v>0.91104116767893961</v>
      </c>
      <c r="J1800" s="124">
        <v>0.16523945718802846</v>
      </c>
      <c r="K1800" s="54">
        <v>0.2211939315152347</v>
      </c>
      <c r="M1800" s="47">
        <v>798</v>
      </c>
      <c r="N1800" s="124" cm="1">
        <f t="array" ref="N1800:W1800">(TRANSPOSE(MMULT(幕後結果!$AB$37:$AK$46, TRANSPOSE(N799:W799))))</f>
        <v>-0.52183403144478446</v>
      </c>
      <c r="O1800" s="124">
        <v>-2.2634937459434803</v>
      </c>
      <c r="P1800" s="124">
        <v>2.269276027902567E-2</v>
      </c>
      <c r="Q1800" s="124">
        <v>-1.9406528766994986</v>
      </c>
      <c r="R1800" s="124">
        <v>0.37808873084625771</v>
      </c>
      <c r="S1800" s="124">
        <v>-1.4704919356319295</v>
      </c>
      <c r="T1800" s="124">
        <v>-0.52799779679831171</v>
      </c>
      <c r="U1800" s="124">
        <v>-1.7413359537151578</v>
      </c>
      <c r="V1800" s="124">
        <v>-0.1895972928853851</v>
      </c>
      <c r="W1800" s="46">
        <v>0.27234358205843878</v>
      </c>
    </row>
    <row r="1801" spans="1:23" ht="19">
      <c r="A1801" s="91">
        <v>799</v>
      </c>
      <c r="B1801" s="124">
        <v>0.90851856213983062</v>
      </c>
      <c r="C1801" s="124">
        <v>0.93524838667306365</v>
      </c>
      <c r="D1801" s="124">
        <v>0.30648978357029755</v>
      </c>
      <c r="E1801" s="124">
        <v>0.3491447774387102</v>
      </c>
      <c r="F1801" s="124">
        <v>0.44260348044224029</v>
      </c>
      <c r="G1801" s="124">
        <v>0.4441865972617165</v>
      </c>
      <c r="H1801" s="124">
        <v>0.24245447664859476</v>
      </c>
      <c r="I1801" s="124">
        <v>0.97699367492791511</v>
      </c>
      <c r="J1801" s="124">
        <v>0.81666863702767722</v>
      </c>
      <c r="K1801" s="54">
        <v>1.8224102441743106E-2</v>
      </c>
      <c r="M1801" s="47">
        <v>799</v>
      </c>
      <c r="N1801" s="124" cm="1">
        <f t="array" ref="N1801:W1801">(TRANSPOSE(MMULT(幕後結果!$AB$37:$AK$46, TRANSPOSE(N800:W800))))</f>
        <v>-0.54335306550074025</v>
      </c>
      <c r="O1801" s="124">
        <v>0.435930543500959</v>
      </c>
      <c r="P1801" s="124">
        <v>0.33282573539683913</v>
      </c>
      <c r="Q1801" s="124">
        <v>8.6305927789616099E-2</v>
      </c>
      <c r="R1801" s="124">
        <v>1.4239287909533402</v>
      </c>
      <c r="S1801" s="124">
        <v>0.77391935776416565</v>
      </c>
      <c r="T1801" s="124">
        <v>-7.3404044749368763E-2</v>
      </c>
      <c r="U1801" s="124">
        <v>1.357931530561217</v>
      </c>
      <c r="V1801" s="124">
        <v>-2.3251452754414479</v>
      </c>
      <c r="W1801" s="46">
        <v>0.56467934629580263</v>
      </c>
    </row>
    <row r="1802" spans="1:23" ht="19">
      <c r="A1802" s="91">
        <v>800</v>
      </c>
      <c r="B1802" s="124">
        <v>0.4913757951810982</v>
      </c>
      <c r="C1802" s="124">
        <v>8.8529036975704356E-2</v>
      </c>
      <c r="D1802" s="124">
        <v>0.68516105273228489</v>
      </c>
      <c r="E1802" s="124">
        <v>0.37147285878738168</v>
      </c>
      <c r="F1802" s="124">
        <v>0.8045278684529904</v>
      </c>
      <c r="G1802" s="124">
        <v>0.41087772873023765</v>
      </c>
      <c r="H1802" s="124">
        <v>0.10554783974249116</v>
      </c>
      <c r="I1802" s="124">
        <v>0.45142328535665266</v>
      </c>
      <c r="J1802" s="124">
        <v>0.39940975661928557</v>
      </c>
      <c r="K1802" s="54">
        <v>4.422794497263971E-2</v>
      </c>
      <c r="M1802" s="47">
        <v>800</v>
      </c>
      <c r="N1802" s="124" cm="1">
        <f t="array" ref="N1802:W1802">(TRANSPOSE(MMULT(幕後結果!$AB$37:$AK$46, TRANSPOSE(N801:W801))))</f>
        <v>-0.28115326945011976</v>
      </c>
      <c r="O1802" s="124">
        <v>0.74815035070943736</v>
      </c>
      <c r="P1802" s="124">
        <v>0.29029205907502276</v>
      </c>
      <c r="Q1802" s="124">
        <v>0.63543126840023312</v>
      </c>
      <c r="R1802" s="124">
        <v>0.74118579791016048</v>
      </c>
      <c r="S1802" s="124">
        <v>1.5233707604545237</v>
      </c>
      <c r="T1802" s="124">
        <v>1.1437572403345269</v>
      </c>
      <c r="U1802" s="124">
        <v>1.0132117671531091</v>
      </c>
      <c r="V1802" s="124">
        <v>0.9332963216438277</v>
      </c>
      <c r="W1802" s="46">
        <v>1.1559955360085652</v>
      </c>
    </row>
    <row r="1803" spans="1:23" ht="19">
      <c r="A1803" s="91">
        <v>801</v>
      </c>
      <c r="B1803" s="124">
        <v>0.91045324054395027</v>
      </c>
      <c r="C1803" s="124">
        <v>0.14839009616176257</v>
      </c>
      <c r="D1803" s="124">
        <v>0.86433933061556223</v>
      </c>
      <c r="E1803" s="124">
        <v>0.58072174415965327</v>
      </c>
      <c r="F1803" s="124">
        <v>0.60912152783899076</v>
      </c>
      <c r="G1803" s="124">
        <v>2.9811620196736666E-2</v>
      </c>
      <c r="H1803" s="124">
        <v>0.94949087665464327</v>
      </c>
      <c r="I1803" s="124">
        <v>0.74648258789466504</v>
      </c>
      <c r="J1803" s="124">
        <v>0.3904384600794637</v>
      </c>
      <c r="K1803" s="54">
        <v>0.34998406801612392</v>
      </c>
      <c r="M1803" s="47">
        <v>801</v>
      </c>
      <c r="N1803" s="124" cm="1">
        <f t="array" ref="N1803:W1803">(TRANSPOSE(MMULT(幕後結果!$AB$37:$AK$46, TRANSPOSE(N802:W802))))</f>
        <v>1.5002904316904342</v>
      </c>
      <c r="O1803" s="124">
        <v>-0.11349245273865564</v>
      </c>
      <c r="P1803" s="124">
        <v>-0.33771623084932523</v>
      </c>
      <c r="Q1803" s="124">
        <v>0.70770288558331851</v>
      </c>
      <c r="R1803" s="124">
        <v>-0.76231682449993765</v>
      </c>
      <c r="S1803" s="124">
        <v>0.3514401962153294</v>
      </c>
      <c r="T1803" s="124">
        <v>0.39706024216556524</v>
      </c>
      <c r="U1803" s="124">
        <v>-0.64185171410346376</v>
      </c>
      <c r="V1803" s="124">
        <v>1.1483187902207679</v>
      </c>
      <c r="W1803" s="46">
        <v>-1.7120323466605751</v>
      </c>
    </row>
    <row r="1804" spans="1:23" ht="19">
      <c r="A1804" s="91">
        <v>802</v>
      </c>
      <c r="B1804" s="124">
        <v>0.11930826533980676</v>
      </c>
      <c r="C1804" s="124">
        <v>0.44551878988909954</v>
      </c>
      <c r="D1804" s="124">
        <v>0.54056963342375219</v>
      </c>
      <c r="E1804" s="124">
        <v>0.5540710999069296</v>
      </c>
      <c r="F1804" s="124">
        <v>0.54293916723080016</v>
      </c>
      <c r="G1804" s="124">
        <v>4.507880727987601E-2</v>
      </c>
      <c r="H1804" s="124">
        <v>0.47036772819565087</v>
      </c>
      <c r="I1804" s="124">
        <v>0.31869240396220455</v>
      </c>
      <c r="J1804" s="124">
        <v>0.52799218386541313</v>
      </c>
      <c r="K1804" s="54">
        <v>0.89037950640501728</v>
      </c>
      <c r="M1804" s="47">
        <v>802</v>
      </c>
      <c r="N1804" s="124" cm="1">
        <f t="array" ref="N1804:W1804">(TRANSPOSE(MMULT(幕後結果!$AB$37:$AK$46, TRANSPOSE(N803:W803))))</f>
        <v>-1.2345126377764719</v>
      </c>
      <c r="O1804" s="124">
        <v>-0.64672429496894757</v>
      </c>
      <c r="P1804" s="124">
        <v>1.2215107817234321</v>
      </c>
      <c r="Q1804" s="124">
        <v>-2.1626073109785315E-2</v>
      </c>
      <c r="R1804" s="124">
        <v>-0.49528144917215389</v>
      </c>
      <c r="S1804" s="124">
        <v>-1.2152943137452552</v>
      </c>
      <c r="T1804" s="124">
        <v>-7.7641342893578852E-2</v>
      </c>
      <c r="U1804" s="124">
        <v>-1.411071850755331</v>
      </c>
      <c r="V1804" s="124">
        <v>-1.210166391230266</v>
      </c>
      <c r="W1804" s="46">
        <v>-0.32436650282880741</v>
      </c>
    </row>
    <row r="1805" spans="1:23" ht="19">
      <c r="A1805" s="91">
        <v>803</v>
      </c>
      <c r="B1805" s="124">
        <v>0.74110074729025288</v>
      </c>
      <c r="C1805" s="124">
        <v>0.29884185266675378</v>
      </c>
      <c r="D1805" s="124">
        <v>0.51502540719547718</v>
      </c>
      <c r="E1805" s="124">
        <v>0.33620872880052799</v>
      </c>
      <c r="F1805" s="124">
        <v>0.82571891092647709</v>
      </c>
      <c r="G1805" s="124">
        <v>0.45715601910067116</v>
      </c>
      <c r="H1805" s="124">
        <v>0.20735961387524227</v>
      </c>
      <c r="I1805" s="124">
        <v>0.3857139566542398</v>
      </c>
      <c r="J1805" s="124">
        <v>6.3365395610037289E-2</v>
      </c>
      <c r="K1805" s="54">
        <v>0.6821606368765063</v>
      </c>
      <c r="M1805" s="47">
        <v>803</v>
      </c>
      <c r="N1805" s="124" cm="1">
        <f t="array" ref="N1805:W1805">(TRANSPOSE(MMULT(幕後結果!$AB$37:$AK$46, TRANSPOSE(N804:W804))))</f>
        <v>0.42808315902092936</v>
      </c>
      <c r="O1805" s="124">
        <v>-0.57710169786612631</v>
      </c>
      <c r="P1805" s="124">
        <v>-1.1197066326941445</v>
      </c>
      <c r="Q1805" s="124">
        <v>-0.56861376315900236</v>
      </c>
      <c r="R1805" s="124">
        <v>-0.72582623942256508</v>
      </c>
      <c r="S1805" s="124">
        <v>1.5176500050536275</v>
      </c>
      <c r="T1805" s="124">
        <v>0.8422410074754314</v>
      </c>
      <c r="U1805" s="124">
        <v>-0.61521958796931275</v>
      </c>
      <c r="V1805" s="124">
        <v>0.90109039717316586</v>
      </c>
      <c r="W1805" s="46">
        <v>0.21484020287300576</v>
      </c>
    </row>
    <row r="1806" spans="1:23" ht="19">
      <c r="A1806" s="91">
        <v>804</v>
      </c>
      <c r="B1806" s="124">
        <v>0.54056329789527835</v>
      </c>
      <c r="C1806" s="124">
        <v>0.39270788430921955</v>
      </c>
      <c r="D1806" s="124">
        <v>0.81979866003611113</v>
      </c>
      <c r="E1806" s="124">
        <v>3.404683865086966E-4</v>
      </c>
      <c r="F1806" s="124">
        <v>0.58608072282777179</v>
      </c>
      <c r="G1806" s="124">
        <v>0.6548078772837842</v>
      </c>
      <c r="H1806" s="124">
        <v>0.64309535655596828</v>
      </c>
      <c r="I1806" s="124">
        <v>0.29956310428635224</v>
      </c>
      <c r="J1806" s="124">
        <v>1.1824121793143405E-2</v>
      </c>
      <c r="K1806" s="54">
        <v>7.3126758208850617E-2</v>
      </c>
      <c r="M1806" s="47">
        <v>804</v>
      </c>
      <c r="N1806" s="124" cm="1">
        <f t="array" ref="N1806:W1806">(TRANSPOSE(MMULT(幕後結果!$AB$37:$AK$46, TRANSPOSE(N805:W805))))</f>
        <v>-0.55403036151501617</v>
      </c>
      <c r="O1806" s="124">
        <v>0.86726623149277926</v>
      </c>
      <c r="P1806" s="124">
        <v>0.54247434270095551</v>
      </c>
      <c r="Q1806" s="124">
        <v>0.59907672051769745</v>
      </c>
      <c r="R1806" s="124">
        <v>7.9522923787307437E-2</v>
      </c>
      <c r="S1806" s="124">
        <v>1.9204427514644005</v>
      </c>
      <c r="T1806" s="124">
        <v>5.3669075139470349E-2</v>
      </c>
      <c r="U1806" s="124">
        <v>-0.29939158879317129</v>
      </c>
      <c r="V1806" s="124">
        <v>0.43916799114071281</v>
      </c>
      <c r="W1806" s="46">
        <v>-0.56237203069736197</v>
      </c>
    </row>
    <row r="1807" spans="1:23" ht="19">
      <c r="A1807" s="91">
        <v>805</v>
      </c>
      <c r="B1807" s="124">
        <v>0.85965053047215712</v>
      </c>
      <c r="C1807" s="124">
        <v>0.11142845954628666</v>
      </c>
      <c r="D1807" s="124">
        <v>0.82941069094280495</v>
      </c>
      <c r="E1807" s="124">
        <v>0.40653190398012029</v>
      </c>
      <c r="F1807" s="124">
        <v>0.90420782000977917</v>
      </c>
      <c r="G1807" s="124">
        <v>0.23712177392864264</v>
      </c>
      <c r="H1807" s="124">
        <v>0.44360920607911192</v>
      </c>
      <c r="I1807" s="124">
        <v>0.54290205551225701</v>
      </c>
      <c r="J1807" s="124">
        <v>0.73004233324193724</v>
      </c>
      <c r="K1807" s="54">
        <v>0.84048191664245131</v>
      </c>
      <c r="M1807" s="47">
        <v>805</v>
      </c>
      <c r="N1807" s="124" cm="1">
        <f t="array" ref="N1807:W1807">(TRANSPOSE(MMULT(幕後結果!$AB$37:$AK$46, TRANSPOSE(N806:W806))))</f>
        <v>-1.7942382488238777</v>
      </c>
      <c r="O1807" s="124">
        <v>0.77806768993904751</v>
      </c>
      <c r="P1807" s="124">
        <v>0.19566333112755113</v>
      </c>
      <c r="Q1807" s="124">
        <v>0.49153178299848083</v>
      </c>
      <c r="R1807" s="124">
        <v>-0.16065080451403846</v>
      </c>
      <c r="S1807" s="124">
        <v>1.4330101886190343</v>
      </c>
      <c r="T1807" s="124">
        <v>-1.0053672546802339</v>
      </c>
      <c r="U1807" s="124">
        <v>1.5790371673789247</v>
      </c>
      <c r="V1807" s="124">
        <v>-1.7859114331590327</v>
      </c>
      <c r="W1807" s="46">
        <v>1.7198264288298235</v>
      </c>
    </row>
    <row r="1808" spans="1:23" ht="19">
      <c r="A1808" s="91">
        <v>806</v>
      </c>
      <c r="B1808" s="124">
        <v>0.28901512723012313</v>
      </c>
      <c r="C1808" s="124">
        <v>0.80591187109015983</v>
      </c>
      <c r="D1808" s="124">
        <v>0.16414489372254248</v>
      </c>
      <c r="E1808" s="124">
        <v>0.54653387543733167</v>
      </c>
      <c r="F1808" s="124">
        <v>0.35260349720048345</v>
      </c>
      <c r="G1808" s="124">
        <v>8.0644535643447313E-2</v>
      </c>
      <c r="H1808" s="124">
        <v>0.8940088262208441</v>
      </c>
      <c r="I1808" s="124">
        <v>0.63397229102359476</v>
      </c>
      <c r="J1808" s="124">
        <v>0.11852176821901694</v>
      </c>
      <c r="K1808" s="54">
        <v>4.4471844448994213E-2</v>
      </c>
      <c r="M1808" s="47">
        <v>806</v>
      </c>
      <c r="N1808" s="124" cm="1">
        <f t="array" ref="N1808:W1808">(TRANSPOSE(MMULT(幕後結果!$AB$37:$AK$46, TRANSPOSE(N807:W807))))</f>
        <v>0.59742296569483166</v>
      </c>
      <c r="O1808" s="124">
        <v>-0.26114639545866331</v>
      </c>
      <c r="P1808" s="124">
        <v>-1.152100566516159</v>
      </c>
      <c r="Q1808" s="124">
        <v>-1.0918113831919083</v>
      </c>
      <c r="R1808" s="124">
        <v>0.5437521610539312</v>
      </c>
      <c r="S1808" s="124">
        <v>0.86705201346015981</v>
      </c>
      <c r="T1808" s="124">
        <v>1.3270480717733761</v>
      </c>
      <c r="U1808" s="124">
        <v>-1.9813365567102341</v>
      </c>
      <c r="V1808" s="124">
        <v>1.672670505025367</v>
      </c>
      <c r="W1808" s="46">
        <v>-2.2631864529342054</v>
      </c>
    </row>
    <row r="1809" spans="1:23" ht="19">
      <c r="A1809" s="91">
        <v>807</v>
      </c>
      <c r="B1809" s="124">
        <v>0.64914434046603198</v>
      </c>
      <c r="C1809" s="124">
        <v>0.77453938411106948</v>
      </c>
      <c r="D1809" s="124">
        <v>0.60309504160618266</v>
      </c>
      <c r="E1809" s="124">
        <v>0.29525972616936169</v>
      </c>
      <c r="F1809" s="124">
        <v>0.69069765076771916</v>
      </c>
      <c r="G1809" s="124">
        <v>0.89484469076688122</v>
      </c>
      <c r="H1809" s="124">
        <v>0.27643903671229553</v>
      </c>
      <c r="I1809" s="124">
        <v>9.5636796064238583E-2</v>
      </c>
      <c r="J1809" s="124">
        <v>0.26318757347477062</v>
      </c>
      <c r="K1809" s="54">
        <v>0.30355989146601292</v>
      </c>
      <c r="M1809" s="47">
        <v>807</v>
      </c>
      <c r="N1809" s="124" cm="1">
        <f t="array" ref="N1809:W1809">(TRANSPOSE(MMULT(幕後結果!$AB$37:$AK$46, TRANSPOSE(N808:W808))))</f>
        <v>-1.3319189330462498</v>
      </c>
      <c r="O1809" s="124">
        <v>6.5792992667726521E-2</v>
      </c>
      <c r="P1809" s="124">
        <v>-0.47160389624163451</v>
      </c>
      <c r="Q1809" s="124">
        <v>-0.34185596814479768</v>
      </c>
      <c r="R1809" s="124">
        <v>7.8768416876645847E-2</v>
      </c>
      <c r="S1809" s="124">
        <v>-2.2874998818492625</v>
      </c>
      <c r="T1809" s="124">
        <v>-0.79277501080441803</v>
      </c>
      <c r="U1809" s="124">
        <v>0.36724640409393344</v>
      </c>
      <c r="V1809" s="124">
        <v>-9.9463964801767779E-2</v>
      </c>
      <c r="W1809" s="46">
        <v>0.44998857036579598</v>
      </c>
    </row>
    <row r="1810" spans="1:23" ht="19">
      <c r="A1810" s="91">
        <v>808</v>
      </c>
      <c r="B1810" s="124">
        <v>0.45572344887167771</v>
      </c>
      <c r="C1810" s="124">
        <v>0.84207040889526175</v>
      </c>
      <c r="D1810" s="124">
        <v>4.4886236101191468E-3</v>
      </c>
      <c r="E1810" s="124">
        <v>0.66614134798292435</v>
      </c>
      <c r="F1810" s="124">
        <v>0.20284955016214878</v>
      </c>
      <c r="G1810" s="124">
        <v>0.6240142352916942</v>
      </c>
      <c r="H1810" s="124">
        <v>9.9115490887507374E-2</v>
      </c>
      <c r="I1810" s="124">
        <v>0.66360066673361784</v>
      </c>
      <c r="J1810" s="124">
        <v>0.50118344002481874</v>
      </c>
      <c r="K1810" s="54">
        <v>0.47040224120134866</v>
      </c>
      <c r="M1810" s="47">
        <v>808</v>
      </c>
      <c r="N1810" s="124" cm="1">
        <f t="array" ref="N1810:W1810">(TRANSPOSE(MMULT(幕後結果!$AB$37:$AK$46, TRANSPOSE(N809:W809))))</f>
        <v>-0.855953707086063</v>
      </c>
      <c r="O1810" s="124">
        <v>-2.0543512492397569</v>
      </c>
      <c r="P1810" s="124">
        <v>-0.75228853216261249</v>
      </c>
      <c r="Q1810" s="124">
        <v>-1.4158336530688778</v>
      </c>
      <c r="R1810" s="124">
        <v>3.9822014491775054E-2</v>
      </c>
      <c r="S1810" s="124">
        <v>-0.3373060398857472</v>
      </c>
      <c r="T1810" s="124">
        <v>-1.7426168631367918</v>
      </c>
      <c r="U1810" s="124">
        <v>-1.4273489407602502</v>
      </c>
      <c r="V1810" s="124">
        <v>-4.8786361708212773E-2</v>
      </c>
      <c r="W1810" s="46">
        <v>-0.72872843583624503</v>
      </c>
    </row>
    <row r="1811" spans="1:23" ht="19">
      <c r="A1811" s="91">
        <v>809</v>
      </c>
      <c r="B1811" s="124">
        <v>0.87819758505118806</v>
      </c>
      <c r="C1811" s="124">
        <v>0.19902723637395803</v>
      </c>
      <c r="D1811" s="124">
        <v>0.86108721516137199</v>
      </c>
      <c r="E1811" s="124">
        <v>0.75744257723130382</v>
      </c>
      <c r="F1811" s="124">
        <v>0.6591299558093846</v>
      </c>
      <c r="G1811" s="124">
        <v>0.59584096099611039</v>
      </c>
      <c r="H1811" s="124">
        <v>0.16860820776692154</v>
      </c>
      <c r="I1811" s="124">
        <v>6.067627052854152E-2</v>
      </c>
      <c r="J1811" s="124">
        <v>0.8661712542792801</v>
      </c>
      <c r="K1811" s="54">
        <v>0.41417633905169171</v>
      </c>
      <c r="M1811" s="47">
        <v>809</v>
      </c>
      <c r="N1811" s="124" cm="1">
        <f t="array" ref="N1811:W1811">(TRANSPOSE(MMULT(幕後結果!$AB$37:$AK$46, TRANSPOSE(N810:W810))))</f>
        <v>-0.88951367917779156</v>
      </c>
      <c r="O1811" s="124">
        <v>-1.4524379179529319</v>
      </c>
      <c r="P1811" s="124">
        <v>-1.5642952712884779</v>
      </c>
      <c r="Q1811" s="124">
        <v>-0.97429028803114603</v>
      </c>
      <c r="R1811" s="124">
        <v>1.583749423189956</v>
      </c>
      <c r="S1811" s="124">
        <v>1.8147479768484795</v>
      </c>
      <c r="T1811" s="124">
        <v>0.26724430845198111</v>
      </c>
      <c r="U1811" s="124">
        <v>-1.1375739125034443</v>
      </c>
      <c r="V1811" s="124">
        <v>-1.2788836004048454E-2</v>
      </c>
      <c r="W1811" s="46">
        <v>-0.72747138733947758</v>
      </c>
    </row>
    <row r="1812" spans="1:23" ht="19">
      <c r="A1812" s="91">
        <v>810</v>
      </c>
      <c r="B1812" s="124">
        <v>0.60269195855656577</v>
      </c>
      <c r="C1812" s="124">
        <v>0.49326720786568279</v>
      </c>
      <c r="D1812" s="124">
        <v>0.31175001646490363</v>
      </c>
      <c r="E1812" s="124">
        <v>0.71506068212017704</v>
      </c>
      <c r="F1812" s="124">
        <v>0.3262301328186803</v>
      </c>
      <c r="G1812" s="124">
        <v>0.76850618810526794</v>
      </c>
      <c r="H1812" s="124">
        <v>0.91864049572949247</v>
      </c>
      <c r="I1812" s="124">
        <v>0.64544637812132533</v>
      </c>
      <c r="J1812" s="124">
        <v>0.52891587717289079</v>
      </c>
      <c r="K1812" s="54">
        <v>8.2406280398234388E-2</v>
      </c>
      <c r="M1812" s="47">
        <v>810</v>
      </c>
      <c r="N1812" s="124" cm="1">
        <f t="array" ref="N1812:W1812">(TRANSPOSE(MMULT(幕後結果!$AB$37:$AK$46, TRANSPOSE(N811:W811))))</f>
        <v>1.2523239107668909</v>
      </c>
      <c r="O1812" s="124">
        <v>0.82602303238285735</v>
      </c>
      <c r="P1812" s="124">
        <v>-7.8825361679277228E-2</v>
      </c>
      <c r="Q1812" s="124">
        <v>0.29269441038232058</v>
      </c>
      <c r="R1812" s="124">
        <v>-0.33641763645772987</v>
      </c>
      <c r="S1812" s="124">
        <v>0.33719405071560077</v>
      </c>
      <c r="T1812" s="124">
        <v>0.98987830831784818</v>
      </c>
      <c r="U1812" s="124">
        <v>0.88248951658585628</v>
      </c>
      <c r="V1812" s="124">
        <v>-0.32003095117674812</v>
      </c>
      <c r="W1812" s="46">
        <v>-1.4912658487848729E-2</v>
      </c>
    </row>
    <row r="1813" spans="1:23" ht="19">
      <c r="A1813" s="91">
        <v>811</v>
      </c>
      <c r="B1813" s="124">
        <v>0.20883627688791884</v>
      </c>
      <c r="C1813" s="124">
        <v>0.9236823662908904</v>
      </c>
      <c r="D1813" s="124">
        <v>0.17425792644877913</v>
      </c>
      <c r="E1813" s="124">
        <v>0.54008321739326526</v>
      </c>
      <c r="F1813" s="124">
        <v>0.94470526260216858</v>
      </c>
      <c r="G1813" s="124">
        <v>0.14657662479084976</v>
      </c>
      <c r="H1813" s="124">
        <v>0.50996948937738606</v>
      </c>
      <c r="I1813" s="124">
        <v>0.13536679985446076</v>
      </c>
      <c r="J1813" s="124">
        <v>0.63486659456151062</v>
      </c>
      <c r="K1813" s="54">
        <v>0.36838642443005609</v>
      </c>
      <c r="M1813" s="47">
        <v>811</v>
      </c>
      <c r="N1813" s="124" cm="1">
        <f t="array" ref="N1813:W1813">(TRANSPOSE(MMULT(幕後結果!$AB$37:$AK$46, TRANSPOSE(N812:W812))))</f>
        <v>1.2223882226321654</v>
      </c>
      <c r="O1813" s="124">
        <v>3.816323966174856E-2</v>
      </c>
      <c r="P1813" s="124">
        <v>-0.42176635364665338</v>
      </c>
      <c r="Q1813" s="124">
        <v>0.4592330945590834</v>
      </c>
      <c r="R1813" s="124">
        <v>0.92434859802900182</v>
      </c>
      <c r="S1813" s="124">
        <v>-1.0478755934086639</v>
      </c>
      <c r="T1813" s="124">
        <v>1.0285159077120922</v>
      </c>
      <c r="U1813" s="124">
        <v>-2.108089771914424</v>
      </c>
      <c r="V1813" s="124">
        <v>-8.6802786512995556E-3</v>
      </c>
      <c r="W1813" s="46">
        <v>-0.88734033894102848</v>
      </c>
    </row>
    <row r="1814" spans="1:23" ht="19">
      <c r="A1814" s="91">
        <v>812</v>
      </c>
      <c r="B1814" s="124">
        <v>0.62337196879956491</v>
      </c>
      <c r="C1814" s="124">
        <v>0.71152480381132666</v>
      </c>
      <c r="D1814" s="124">
        <v>0.92436858297241864</v>
      </c>
      <c r="E1814" s="124">
        <v>0.14865554883514465</v>
      </c>
      <c r="F1814" s="124">
        <v>0.56922724275463699</v>
      </c>
      <c r="G1814" s="124">
        <v>0.62186027793881538</v>
      </c>
      <c r="H1814" s="124">
        <v>0.1060821185636649</v>
      </c>
      <c r="I1814" s="124">
        <v>0.12987420155952512</v>
      </c>
      <c r="J1814" s="124">
        <v>0.36282676252269375</v>
      </c>
      <c r="K1814" s="54">
        <v>0.27059464820517865</v>
      </c>
      <c r="M1814" s="47">
        <v>812</v>
      </c>
      <c r="N1814" s="124" cm="1">
        <f t="array" ref="N1814:W1814">(TRANSPOSE(MMULT(幕後結果!$AB$37:$AK$46, TRANSPOSE(N813:W813))))</f>
        <v>0.23652369688302471</v>
      </c>
      <c r="O1814" s="124">
        <v>0.52681766309381728</v>
      </c>
      <c r="P1814" s="124">
        <v>-1.9912696282424369</v>
      </c>
      <c r="Q1814" s="124">
        <v>-0.95560488388204734</v>
      </c>
      <c r="R1814" s="124">
        <v>-2.3332256879391657</v>
      </c>
      <c r="S1814" s="124">
        <v>0.11273776571346444</v>
      </c>
      <c r="T1814" s="124">
        <v>5.0263424163342743E-2</v>
      </c>
      <c r="U1814" s="124">
        <v>-1.6886331491914246</v>
      </c>
      <c r="V1814" s="124">
        <v>1.9283023998056787</v>
      </c>
      <c r="W1814" s="46">
        <v>-1.394009120617826</v>
      </c>
    </row>
    <row r="1815" spans="1:23" ht="19">
      <c r="A1815" s="91">
        <v>813</v>
      </c>
      <c r="B1815" s="124">
        <v>0.74058619372696444</v>
      </c>
      <c r="C1815" s="124">
        <v>0.92708810282267762</v>
      </c>
      <c r="D1815" s="124">
        <v>0.34962361995420865</v>
      </c>
      <c r="E1815" s="124">
        <v>0.36459600144219606</v>
      </c>
      <c r="F1815" s="124">
        <v>0.4863810623077125</v>
      </c>
      <c r="G1815" s="124">
        <v>0.46549644702091775</v>
      </c>
      <c r="H1815" s="124">
        <v>0.61944609819566665</v>
      </c>
      <c r="I1815" s="124">
        <v>0.8793011737742904</v>
      </c>
      <c r="J1815" s="124">
        <v>0.79120249366370188</v>
      </c>
      <c r="K1815" s="54">
        <v>4.4126137301518042E-2</v>
      </c>
      <c r="M1815" s="47">
        <v>813</v>
      </c>
      <c r="N1815" s="124" cm="1">
        <f t="array" ref="N1815:W1815">(TRANSPOSE(MMULT(幕後結果!$AB$37:$AK$46, TRANSPOSE(N814:W814))))</f>
        <v>0.20910975281525657</v>
      </c>
      <c r="O1815" s="124">
        <v>0.81707550159990028</v>
      </c>
      <c r="P1815" s="124">
        <v>-0.55613694545807568</v>
      </c>
      <c r="Q1815" s="124">
        <v>-1.64407200615527</v>
      </c>
      <c r="R1815" s="124">
        <v>0.19797638213894747</v>
      </c>
      <c r="S1815" s="124">
        <v>1.3601359494188476</v>
      </c>
      <c r="T1815" s="124">
        <v>-0.21197273603983843</v>
      </c>
      <c r="U1815" s="124">
        <v>0.59526280376361373</v>
      </c>
      <c r="V1815" s="124">
        <v>0.71301754499420977</v>
      </c>
      <c r="W1815" s="46">
        <v>0.71081823688815071</v>
      </c>
    </row>
    <row r="1816" spans="1:23" ht="19">
      <c r="A1816" s="91">
        <v>814</v>
      </c>
      <c r="B1816" s="124">
        <v>0.73022094118633962</v>
      </c>
      <c r="C1816" s="124">
        <v>0.64620919936819843</v>
      </c>
      <c r="D1816" s="124">
        <v>0.40234744954702029</v>
      </c>
      <c r="E1816" s="124">
        <v>0.90682529144331347</v>
      </c>
      <c r="F1816" s="124">
        <v>3.0614807434858227E-2</v>
      </c>
      <c r="G1816" s="124">
        <v>0.18623118134809635</v>
      </c>
      <c r="H1816" s="124">
        <v>0.92605990679064609</v>
      </c>
      <c r="I1816" s="124">
        <v>0.57449902835883448</v>
      </c>
      <c r="J1816" s="124">
        <v>0.88708838292597902</v>
      </c>
      <c r="K1816" s="54">
        <v>0.94705240049470385</v>
      </c>
      <c r="M1816" s="47">
        <v>814</v>
      </c>
      <c r="N1816" s="124" cm="1">
        <f t="array" ref="N1816:W1816">(TRANSPOSE(MMULT(幕後結果!$AB$37:$AK$46, TRANSPOSE(N815:W815))))</f>
        <v>0.55492392175381922</v>
      </c>
      <c r="O1816" s="124">
        <v>0.5283950953989931</v>
      </c>
      <c r="P1816" s="124">
        <v>0.13847136638377294</v>
      </c>
      <c r="Q1816" s="124">
        <v>0.63253360143739923</v>
      </c>
      <c r="R1816" s="124">
        <v>-1.2464149124800716</v>
      </c>
      <c r="S1816" s="124">
        <v>1.9902310648996031</v>
      </c>
      <c r="T1816" s="124">
        <v>-1.3392320912441662</v>
      </c>
      <c r="U1816" s="124">
        <v>1.1960845762523635</v>
      </c>
      <c r="V1816" s="124">
        <v>0.16511678967684118</v>
      </c>
      <c r="W1816" s="46">
        <v>0.72199588074810017</v>
      </c>
    </row>
    <row r="1817" spans="1:23" ht="19">
      <c r="A1817" s="91">
        <v>815</v>
      </c>
      <c r="B1817" s="124">
        <v>0.16272632777262275</v>
      </c>
      <c r="C1817" s="124">
        <v>0.95297563725487855</v>
      </c>
      <c r="D1817" s="124">
        <v>0.65169209057642408</v>
      </c>
      <c r="E1817" s="124">
        <v>0.89601682267359406</v>
      </c>
      <c r="F1817" s="124">
        <v>0.5529284903541638</v>
      </c>
      <c r="G1817" s="124">
        <v>0.80264932919929421</v>
      </c>
      <c r="H1817" s="124">
        <v>0.34338248806022476</v>
      </c>
      <c r="I1817" s="124">
        <v>0.19432375093429366</v>
      </c>
      <c r="J1817" s="124">
        <v>0.91506521380666439</v>
      </c>
      <c r="K1817" s="54">
        <v>0.82520797399449486</v>
      </c>
      <c r="M1817" s="47">
        <v>815</v>
      </c>
      <c r="N1817" s="124" cm="1">
        <f t="array" ref="N1817:W1817">(TRANSPOSE(MMULT(幕後結果!$AB$37:$AK$46, TRANSPOSE(N816:W816))))</f>
        <v>-0.17214108353153051</v>
      </c>
      <c r="O1817" s="124">
        <v>-1.3626767382840677</v>
      </c>
      <c r="P1817" s="124">
        <v>-0.82837822781129011</v>
      </c>
      <c r="Q1817" s="124">
        <v>1.7160178045734775</v>
      </c>
      <c r="R1817" s="124">
        <v>-0.38210307964686274</v>
      </c>
      <c r="S1817" s="124">
        <v>-0.49413534636729639</v>
      </c>
      <c r="T1817" s="124">
        <v>-0.38520601891349709</v>
      </c>
      <c r="U1817" s="124">
        <v>0.25543248081819736</v>
      </c>
      <c r="V1817" s="124">
        <v>0.52334605936641498</v>
      </c>
      <c r="W1817" s="46">
        <v>-0.54852246037545638</v>
      </c>
    </row>
    <row r="1818" spans="1:23" ht="19">
      <c r="A1818" s="91">
        <v>816</v>
      </c>
      <c r="B1818" s="124">
        <v>0.87367038677430586</v>
      </c>
      <c r="C1818" s="124">
        <v>0.93104269146026031</v>
      </c>
      <c r="D1818" s="124">
        <v>0.62936229907407837</v>
      </c>
      <c r="E1818" s="124">
        <v>0.60173881028229048</v>
      </c>
      <c r="F1818" s="124">
        <v>0.4411382917215747</v>
      </c>
      <c r="G1818" s="124">
        <v>0.11747643646542882</v>
      </c>
      <c r="H1818" s="124">
        <v>0.17635303175059835</v>
      </c>
      <c r="I1818" s="124">
        <v>0.40438150780897786</v>
      </c>
      <c r="J1818" s="124">
        <v>0.63727538057195576</v>
      </c>
      <c r="K1818" s="54">
        <v>0.73874393325450893</v>
      </c>
      <c r="M1818" s="47">
        <v>816</v>
      </c>
      <c r="N1818" s="124" cm="1">
        <f t="array" ref="N1818:W1818">(TRANSPOSE(MMULT(幕後結果!$AB$37:$AK$46, TRANSPOSE(N817:W817))))</f>
        <v>-1.4610681523967717</v>
      </c>
      <c r="O1818" s="124">
        <v>0.15675313502259103</v>
      </c>
      <c r="P1818" s="124">
        <v>-0.90353995110441543</v>
      </c>
      <c r="Q1818" s="124">
        <v>-0.93134193002896737</v>
      </c>
      <c r="R1818" s="124">
        <v>-0.66301759799213755</v>
      </c>
      <c r="S1818" s="124">
        <v>-2.0252810380191679</v>
      </c>
      <c r="T1818" s="124">
        <v>0.79329372317975533</v>
      </c>
      <c r="U1818" s="124">
        <v>-0.67565903512208925</v>
      </c>
      <c r="V1818" s="124">
        <v>-0.77540282539009187</v>
      </c>
      <c r="W1818" s="46">
        <v>0.95773887907260258</v>
      </c>
    </row>
    <row r="1819" spans="1:23" ht="19">
      <c r="A1819" s="91">
        <v>817</v>
      </c>
      <c r="B1819" s="124">
        <v>0.53658759480448426</v>
      </c>
      <c r="C1819" s="124">
        <v>0.58033946150461779</v>
      </c>
      <c r="D1819" s="124">
        <v>0.32044182454831094</v>
      </c>
      <c r="E1819" s="124">
        <v>0.26024714755733025</v>
      </c>
      <c r="F1819" s="124">
        <v>0.39545200501027766</v>
      </c>
      <c r="G1819" s="124">
        <v>0.85442318928979022</v>
      </c>
      <c r="H1819" s="124">
        <v>0.6843794842628621</v>
      </c>
      <c r="I1819" s="124">
        <v>0.53811149870112573</v>
      </c>
      <c r="J1819" s="124">
        <v>0.40165808460076757</v>
      </c>
      <c r="K1819" s="54">
        <v>0.57226164797451995</v>
      </c>
      <c r="M1819" s="47">
        <v>817</v>
      </c>
      <c r="N1819" s="124" cm="1">
        <f t="array" ref="N1819:W1819">(TRANSPOSE(MMULT(幕後結果!$AB$37:$AK$46, TRANSPOSE(N818:W818))))</f>
        <v>0.70795993223885434</v>
      </c>
      <c r="O1819" s="124">
        <v>1.4211769476906111</v>
      </c>
      <c r="P1819" s="124">
        <v>0.93557358546307678</v>
      </c>
      <c r="Q1819" s="124">
        <v>-0.17410992575059636</v>
      </c>
      <c r="R1819" s="124">
        <v>1.012505939745395</v>
      </c>
      <c r="S1819" s="124">
        <v>-0.75812501193921578</v>
      </c>
      <c r="T1819" s="124">
        <v>-0.26214577565795161</v>
      </c>
      <c r="U1819" s="124">
        <v>9.3148722233305392E-2</v>
      </c>
      <c r="V1819" s="124">
        <v>-0.28938938215277532</v>
      </c>
      <c r="W1819" s="46">
        <v>0.65808514804330287</v>
      </c>
    </row>
    <row r="1820" spans="1:23" ht="19">
      <c r="A1820" s="91">
        <v>818</v>
      </c>
      <c r="B1820" s="124">
        <v>0.79142700591974613</v>
      </c>
      <c r="C1820" s="124">
        <v>0.69006572469016914</v>
      </c>
      <c r="D1820" s="124">
        <v>8.7838036293102162E-2</v>
      </c>
      <c r="E1820" s="124">
        <v>0.6077781600309633</v>
      </c>
      <c r="F1820" s="124">
        <v>0.92538688349619602</v>
      </c>
      <c r="G1820" s="124">
        <v>0.44313546089346567</v>
      </c>
      <c r="H1820" s="124">
        <v>0.73834660944137864</v>
      </c>
      <c r="I1820" s="124">
        <v>0.36365039666986898</v>
      </c>
      <c r="J1820" s="124">
        <v>0.99130762626684366</v>
      </c>
      <c r="K1820" s="54">
        <v>4.936354438495516E-2</v>
      </c>
      <c r="M1820" s="47">
        <v>818</v>
      </c>
      <c r="N1820" s="124" cm="1">
        <f t="array" ref="N1820:W1820">(TRANSPOSE(MMULT(幕後結果!$AB$37:$AK$46, TRANSPOSE(N819:W819))))</f>
        <v>0.15963496386815998</v>
      </c>
      <c r="O1820" s="124">
        <v>-0.45235865917090501</v>
      </c>
      <c r="P1820" s="124">
        <v>-0.37387249619181445</v>
      </c>
      <c r="Q1820" s="124">
        <v>8.8950457135725858E-2</v>
      </c>
      <c r="R1820" s="124">
        <v>5.9204120138595703E-2</v>
      </c>
      <c r="S1820" s="124">
        <v>-0.5762074544818454</v>
      </c>
      <c r="T1820" s="124">
        <v>-1.2692101102796807</v>
      </c>
      <c r="U1820" s="124">
        <v>0.13918985258459465</v>
      </c>
      <c r="V1820" s="124">
        <v>-0.23935921999740395</v>
      </c>
      <c r="W1820" s="46">
        <v>-6.5043020438174129E-2</v>
      </c>
    </row>
    <row r="1821" spans="1:23" ht="19">
      <c r="A1821" s="91">
        <v>819</v>
      </c>
      <c r="B1821" s="124">
        <v>0.11796211037666704</v>
      </c>
      <c r="C1821" s="124">
        <v>0.6010896885001229</v>
      </c>
      <c r="D1821" s="124">
        <v>0.40585276976523454</v>
      </c>
      <c r="E1821" s="124">
        <v>9.1631835198097145E-2</v>
      </c>
      <c r="F1821" s="124">
        <v>0.97313470913446798</v>
      </c>
      <c r="G1821" s="124">
        <v>0.20011063773991222</v>
      </c>
      <c r="H1821" s="124">
        <v>0.65629551703067102</v>
      </c>
      <c r="I1821" s="124">
        <v>0.89944535465861808</v>
      </c>
      <c r="J1821" s="124">
        <v>0.42244858309943578</v>
      </c>
      <c r="K1821" s="54">
        <v>0.68083888065696585</v>
      </c>
      <c r="M1821" s="47">
        <v>819</v>
      </c>
      <c r="N1821" s="124" cm="1">
        <f t="array" ref="N1821:W1821">(TRANSPOSE(MMULT(幕後結果!$AB$37:$AK$46, TRANSPOSE(N820:W820))))</f>
        <v>-2.1801834286118269</v>
      </c>
      <c r="O1821" s="124">
        <v>1.7562453689915341</v>
      </c>
      <c r="P1821" s="124">
        <v>1.3295190585743326</v>
      </c>
      <c r="Q1821" s="124">
        <v>0.72698570444225319</v>
      </c>
      <c r="R1821" s="124">
        <v>-0.12188341185010107</v>
      </c>
      <c r="S1821" s="124">
        <v>0.80438585646128713</v>
      </c>
      <c r="T1821" s="124">
        <v>-4.0840265633433848E-2</v>
      </c>
      <c r="U1821" s="124">
        <v>1.8007022183167041</v>
      </c>
      <c r="V1821" s="124">
        <v>0.23932549342374565</v>
      </c>
      <c r="W1821" s="46">
        <v>0.69092397034520103</v>
      </c>
    </row>
    <row r="1822" spans="1:23" ht="19">
      <c r="A1822" s="91">
        <v>820</v>
      </c>
      <c r="B1822" s="124">
        <v>0.60354943459315957</v>
      </c>
      <c r="C1822" s="124">
        <v>0.26434886446021566</v>
      </c>
      <c r="D1822" s="124">
        <v>0.18334268772141371</v>
      </c>
      <c r="E1822" s="124">
        <v>0.50591462398449627</v>
      </c>
      <c r="F1822" s="124">
        <v>0.8825353551080426</v>
      </c>
      <c r="G1822" s="124">
        <v>0.10095965195547785</v>
      </c>
      <c r="H1822" s="124">
        <v>0.83662339581878253</v>
      </c>
      <c r="I1822" s="124">
        <v>0.18041307839778309</v>
      </c>
      <c r="J1822" s="124">
        <v>0.84381443789169697</v>
      </c>
      <c r="K1822" s="54">
        <v>0.89282588605857627</v>
      </c>
      <c r="M1822" s="47">
        <v>820</v>
      </c>
      <c r="N1822" s="124" cm="1">
        <f t="array" ref="N1822:W1822">(TRANSPOSE(MMULT(幕後結果!$AB$37:$AK$46, TRANSPOSE(N821:W821))))</f>
        <v>0.69468937012456156</v>
      </c>
      <c r="O1822" s="124">
        <v>1.1941215393316347</v>
      </c>
      <c r="P1822" s="124">
        <v>0.51262486277454689</v>
      </c>
      <c r="Q1822" s="124">
        <v>-0.5538995817709369</v>
      </c>
      <c r="R1822" s="124">
        <v>-1.2780118138043801</v>
      </c>
      <c r="S1822" s="124">
        <v>0.21302557089826157</v>
      </c>
      <c r="T1822" s="124">
        <v>-2.7780149344992566E-2</v>
      </c>
      <c r="U1822" s="124">
        <v>1.0123756567626259</v>
      </c>
      <c r="V1822" s="124">
        <v>-0.1475298850499851</v>
      </c>
      <c r="W1822" s="46">
        <v>1.5344898461062604</v>
      </c>
    </row>
    <row r="1823" spans="1:23" ht="19">
      <c r="A1823" s="91">
        <v>821</v>
      </c>
      <c r="B1823" s="124">
        <v>8.801915760211898E-2</v>
      </c>
      <c r="C1823" s="124">
        <v>0.52001898877584307</v>
      </c>
      <c r="D1823" s="124">
        <v>0.21098273808716361</v>
      </c>
      <c r="E1823" s="124">
        <v>0.49021563053175288</v>
      </c>
      <c r="F1823" s="124">
        <v>0.64197448796446333</v>
      </c>
      <c r="G1823" s="124">
        <v>0.50166274804833222</v>
      </c>
      <c r="H1823" s="124">
        <v>0.3316707799044849</v>
      </c>
      <c r="I1823" s="124">
        <v>0.85075566939001535</v>
      </c>
      <c r="J1823" s="124">
        <v>0.43371550163935835</v>
      </c>
      <c r="K1823" s="54">
        <v>0.64919848825352622</v>
      </c>
      <c r="M1823" s="47">
        <v>821</v>
      </c>
      <c r="N1823" s="124" cm="1">
        <f t="array" ref="N1823:W1823">(TRANSPOSE(MMULT(幕後結果!$AB$37:$AK$46, TRANSPOSE(N822:W822))))</f>
        <v>1.0415599069306569</v>
      </c>
      <c r="O1823" s="124">
        <v>-0.22605081807412986</v>
      </c>
      <c r="P1823" s="124">
        <v>-0.65088224411531659</v>
      </c>
      <c r="Q1823" s="124">
        <v>0.16233057609751128</v>
      </c>
      <c r="R1823" s="124">
        <v>-0.97583915872705873</v>
      </c>
      <c r="S1823" s="124">
        <v>1.90174239459168</v>
      </c>
      <c r="T1823" s="124">
        <v>0.7315781417730649</v>
      </c>
      <c r="U1823" s="124">
        <v>-0.42704411011909515</v>
      </c>
      <c r="V1823" s="124">
        <v>0.83072257172827946</v>
      </c>
      <c r="W1823" s="46">
        <v>0.19152637797008387</v>
      </c>
    </row>
    <row r="1824" spans="1:23" ht="19">
      <c r="A1824" s="91">
        <v>822</v>
      </c>
      <c r="B1824" s="124">
        <v>0.3315137464324347</v>
      </c>
      <c r="C1824" s="124">
        <v>0.70951158890661525</v>
      </c>
      <c r="D1824" s="124">
        <v>0.20470841420299291</v>
      </c>
      <c r="E1824" s="124">
        <v>0.38348088043158413</v>
      </c>
      <c r="F1824" s="124">
        <v>0.70732319558544132</v>
      </c>
      <c r="G1824" s="124">
        <v>0.23827616193617707</v>
      </c>
      <c r="H1824" s="124">
        <v>0.77086482467130346</v>
      </c>
      <c r="I1824" s="124">
        <v>0.55645895081346897</v>
      </c>
      <c r="J1824" s="124">
        <v>0.38995597988202668</v>
      </c>
      <c r="K1824" s="54">
        <v>0.28825507543090656</v>
      </c>
      <c r="M1824" s="47">
        <v>822</v>
      </c>
      <c r="N1824" s="124" cm="1">
        <f t="array" ref="N1824:W1824">(TRANSPOSE(MMULT(幕後結果!$AB$37:$AK$46, TRANSPOSE(N823:W823))))</f>
        <v>-0.21649838551605569</v>
      </c>
      <c r="O1824" s="124">
        <v>0.93249445562329436</v>
      </c>
      <c r="P1824" s="124">
        <v>0.4972072693681725</v>
      </c>
      <c r="Q1824" s="124">
        <v>-0.13953970845211533</v>
      </c>
      <c r="R1824" s="124">
        <v>-1.8607719307299038</v>
      </c>
      <c r="S1824" s="124">
        <v>-1.2801717551702146E-2</v>
      </c>
      <c r="T1824" s="124">
        <v>0.21735267638783012</v>
      </c>
      <c r="U1824" s="124">
        <v>-0.43142655343426539</v>
      </c>
      <c r="V1824" s="124">
        <v>0.79230217992096064</v>
      </c>
      <c r="W1824" s="46">
        <v>-1.0469652628156016</v>
      </c>
    </row>
    <row r="1825" spans="1:23" ht="19">
      <c r="A1825" s="91">
        <v>823</v>
      </c>
      <c r="B1825" s="124">
        <v>9.5476460076225678E-2</v>
      </c>
      <c r="C1825" s="124">
        <v>0.14333384760522017</v>
      </c>
      <c r="D1825" s="124">
        <v>0.83983314915746199</v>
      </c>
      <c r="E1825" s="124">
        <v>0.62271677660430202</v>
      </c>
      <c r="F1825" s="124">
        <v>0.57330101365762842</v>
      </c>
      <c r="G1825" s="124">
        <v>0.27653704207384466</v>
      </c>
      <c r="H1825" s="124">
        <v>0.38859928601951887</v>
      </c>
      <c r="I1825" s="124">
        <v>0.29069074158479968</v>
      </c>
      <c r="J1825" s="124">
        <v>0.28411294260958808</v>
      </c>
      <c r="K1825" s="54">
        <v>0.23355367122514403</v>
      </c>
      <c r="M1825" s="47">
        <v>823</v>
      </c>
      <c r="N1825" s="124" cm="1">
        <f t="array" ref="N1825:W1825">(TRANSPOSE(MMULT(幕後結果!$AB$37:$AK$46, TRANSPOSE(N824:W824))))</f>
        <v>0.48218391852942927</v>
      </c>
      <c r="O1825" s="124">
        <v>6.5478290850778664E-2</v>
      </c>
      <c r="P1825" s="124">
        <v>0.15317050581785013</v>
      </c>
      <c r="Q1825" s="124">
        <v>-1.1662079022763807</v>
      </c>
      <c r="R1825" s="124">
        <v>-0.57861780736668234</v>
      </c>
      <c r="S1825" s="124">
        <v>2.3965941201028462E-2</v>
      </c>
      <c r="T1825" s="124">
        <v>0.51377055903321112</v>
      </c>
      <c r="U1825" s="124">
        <v>1.2359788659963116</v>
      </c>
      <c r="V1825" s="124">
        <v>1.3942421212422684</v>
      </c>
      <c r="W1825" s="46">
        <v>0.89682705081733594</v>
      </c>
    </row>
    <row r="1826" spans="1:23" ht="19">
      <c r="A1826" s="91">
        <v>824</v>
      </c>
      <c r="B1826" s="124">
        <v>0.75243280693175252</v>
      </c>
      <c r="C1826" s="124">
        <v>0.62144006304845001</v>
      </c>
      <c r="D1826" s="124">
        <v>0.83089910640378473</v>
      </c>
      <c r="E1826" s="124">
        <v>0.82121379324354238</v>
      </c>
      <c r="F1826" s="124">
        <v>0.72174742638700184</v>
      </c>
      <c r="G1826" s="124">
        <v>0.59484001307779466</v>
      </c>
      <c r="H1826" s="124">
        <v>1.2801677261567779E-2</v>
      </c>
      <c r="I1826" s="124">
        <v>0.34189888896109411</v>
      </c>
      <c r="J1826" s="124">
        <v>6.726194930108309E-2</v>
      </c>
      <c r="K1826" s="54">
        <v>0.68302473486350967</v>
      </c>
      <c r="M1826" s="47">
        <v>824</v>
      </c>
      <c r="N1826" s="124" cm="1">
        <f t="array" ref="N1826:W1826">(TRANSPOSE(MMULT(幕後結果!$AB$37:$AK$46, TRANSPOSE(N825:W825))))</f>
        <v>-0.73797684741305292</v>
      </c>
      <c r="O1826" s="124">
        <v>0.89010407249736889</v>
      </c>
      <c r="P1826" s="124">
        <v>1.1504465522725813</v>
      </c>
      <c r="Q1826" s="124">
        <v>0.37542569009659377</v>
      </c>
      <c r="R1826" s="124">
        <v>0.40063656379934082</v>
      </c>
      <c r="S1826" s="124">
        <v>-0.66732345258774517</v>
      </c>
      <c r="T1826" s="124">
        <v>1.0721320476583105</v>
      </c>
      <c r="U1826" s="124">
        <v>1.9761497961437007</v>
      </c>
      <c r="V1826" s="124">
        <v>0.83414140490559041</v>
      </c>
      <c r="W1826" s="46">
        <v>0.49849512406141333</v>
      </c>
    </row>
    <row r="1827" spans="1:23" ht="19">
      <c r="A1827" s="91">
        <v>825</v>
      </c>
      <c r="B1827" s="124">
        <v>0.84599954489482321</v>
      </c>
      <c r="C1827" s="124">
        <v>0.13647091188123261</v>
      </c>
      <c r="D1827" s="124">
        <v>0.68110579693775675</v>
      </c>
      <c r="E1827" s="124">
        <v>0.75491615752708441</v>
      </c>
      <c r="F1827" s="124">
        <v>0.34904220065772074</v>
      </c>
      <c r="G1827" s="124">
        <v>0.39787951755815665</v>
      </c>
      <c r="H1827" s="124">
        <v>0.7654769078986321</v>
      </c>
      <c r="I1827" s="124">
        <v>0.83286421927076226</v>
      </c>
      <c r="J1827" s="124">
        <v>0.11518084571649845</v>
      </c>
      <c r="K1827" s="54">
        <v>0.82461520217645679</v>
      </c>
      <c r="M1827" s="47">
        <v>825</v>
      </c>
      <c r="N1827" s="124" cm="1">
        <f t="array" ref="N1827:W1827">(TRANSPOSE(MMULT(幕後結果!$AB$37:$AK$46, TRANSPOSE(N826:W826))))</f>
        <v>-0.24266794767410466</v>
      </c>
      <c r="O1827" s="124">
        <v>-0.96106136622165228</v>
      </c>
      <c r="P1827" s="124">
        <v>-1.3339963755588584</v>
      </c>
      <c r="Q1827" s="124">
        <v>-4.7288342538747252E-2</v>
      </c>
      <c r="R1827" s="124">
        <v>-0.58809067829761907</v>
      </c>
      <c r="S1827" s="124">
        <v>-2.0602524397814728</v>
      </c>
      <c r="T1827" s="124">
        <v>-0.37322562688550109</v>
      </c>
      <c r="U1827" s="124">
        <v>-0.37185498768492919</v>
      </c>
      <c r="V1827" s="124">
        <v>-1.5884316057566004</v>
      </c>
      <c r="W1827" s="46">
        <v>-0.48881759938724023</v>
      </c>
    </row>
    <row r="1828" spans="1:23" ht="19">
      <c r="A1828" s="91">
        <v>826</v>
      </c>
      <c r="B1828" s="124">
        <v>0.203269497795453</v>
      </c>
      <c r="C1828" s="124">
        <v>0.43988312156532139</v>
      </c>
      <c r="D1828" s="124">
        <v>0.46543074259121275</v>
      </c>
      <c r="E1828" s="124">
        <v>0.463290908151194</v>
      </c>
      <c r="F1828" s="124">
        <v>0.44142983803891611</v>
      </c>
      <c r="G1828" s="124">
        <v>0.81179196955483079</v>
      </c>
      <c r="H1828" s="124">
        <v>0.78171718137846558</v>
      </c>
      <c r="I1828" s="124">
        <v>0.33635825123474072</v>
      </c>
      <c r="J1828" s="124">
        <v>0.7461665969786635</v>
      </c>
      <c r="K1828" s="54">
        <v>0.90701714755414486</v>
      </c>
      <c r="M1828" s="47">
        <v>826</v>
      </c>
      <c r="N1828" s="124" cm="1">
        <f t="array" ref="N1828:W1828">(TRANSPOSE(MMULT(幕後結果!$AB$37:$AK$46, TRANSPOSE(N827:W827))))</f>
        <v>0.23322086661059829</v>
      </c>
      <c r="O1828" s="124">
        <v>-0.81778289914831082</v>
      </c>
      <c r="P1828" s="124">
        <v>0.3895908924951178</v>
      </c>
      <c r="Q1828" s="124">
        <v>1.2970553424069802</v>
      </c>
      <c r="R1828" s="124">
        <v>3.5690207868909141E-2</v>
      </c>
      <c r="S1828" s="124">
        <v>1.9099153195604801</v>
      </c>
      <c r="T1828" s="124">
        <v>-0.70269035381683631</v>
      </c>
      <c r="U1828" s="124">
        <v>-0.3030104985930861</v>
      </c>
      <c r="V1828" s="124">
        <v>8.2249425195268677E-2</v>
      </c>
      <c r="W1828" s="46">
        <v>-0.52419304284051338</v>
      </c>
    </row>
    <row r="1829" spans="1:23" ht="19">
      <c r="A1829" s="91">
        <v>827</v>
      </c>
      <c r="B1829" s="124">
        <v>0.29150937376061758</v>
      </c>
      <c r="C1829" s="124">
        <v>0.51322423917713955</v>
      </c>
      <c r="D1829" s="124">
        <v>0.68538312993220973</v>
      </c>
      <c r="E1829" s="124">
        <v>0.17042364095104379</v>
      </c>
      <c r="F1829" s="124">
        <v>0.12282595358141646</v>
      </c>
      <c r="G1829" s="124">
        <v>0.16917998122005895</v>
      </c>
      <c r="H1829" s="124">
        <v>4.371939044143236E-3</v>
      </c>
      <c r="I1829" s="124">
        <v>0.332032433933791</v>
      </c>
      <c r="J1829" s="124">
        <v>0.47032795060713295</v>
      </c>
      <c r="K1829" s="54">
        <v>0.14795822494535993</v>
      </c>
      <c r="M1829" s="47">
        <v>827</v>
      </c>
      <c r="N1829" s="124" cm="1">
        <f t="array" ref="N1829:W1829">(TRANSPOSE(MMULT(幕後結果!$AB$37:$AK$46, TRANSPOSE(N828:W828))))</f>
        <v>-0.97147102343805991</v>
      </c>
      <c r="O1829" s="124">
        <v>-0.20939672025204079</v>
      </c>
      <c r="P1829" s="124">
        <v>-0.75022911904911715</v>
      </c>
      <c r="Q1829" s="124">
        <v>-1.5175320435491193</v>
      </c>
      <c r="R1829" s="124">
        <v>-0.644242739599998</v>
      </c>
      <c r="S1829" s="124">
        <v>-0.24191905708795861</v>
      </c>
      <c r="T1829" s="124">
        <v>-0.11642586908742611</v>
      </c>
      <c r="U1829" s="124">
        <v>-0.53295960462884895</v>
      </c>
      <c r="V1829" s="124">
        <v>0.49416383086443993</v>
      </c>
      <c r="W1829" s="46">
        <v>0.11322855846552782</v>
      </c>
    </row>
    <row r="1830" spans="1:23" ht="19">
      <c r="A1830" s="91">
        <v>828</v>
      </c>
      <c r="B1830" s="124">
        <v>8.5944265353025351E-2</v>
      </c>
      <c r="C1830" s="124">
        <v>0.26393393213415162</v>
      </c>
      <c r="D1830" s="124">
        <v>0.69748269371542992</v>
      </c>
      <c r="E1830" s="124">
        <v>0.71938835836776249</v>
      </c>
      <c r="F1830" s="124">
        <v>0.58602160588154018</v>
      </c>
      <c r="G1830" s="124">
        <v>3.3809716097430442E-2</v>
      </c>
      <c r="H1830" s="124">
        <v>0.83178413645195559</v>
      </c>
      <c r="I1830" s="124">
        <v>0.96873448252899963</v>
      </c>
      <c r="J1830" s="124">
        <v>0.469342346836777</v>
      </c>
      <c r="K1830" s="54">
        <v>0.32464773888648502</v>
      </c>
      <c r="M1830" s="47">
        <v>828</v>
      </c>
      <c r="N1830" s="124" cm="1">
        <f t="array" ref="N1830:W1830">(TRANSPOSE(MMULT(幕後結果!$AB$37:$AK$46, TRANSPOSE(N829:W829))))</f>
        <v>0.79009332365204032</v>
      </c>
      <c r="O1830" s="124">
        <v>-9.3018491840662076E-3</v>
      </c>
      <c r="P1830" s="124">
        <v>0.37477572676698656</v>
      </c>
      <c r="Q1830" s="124">
        <v>0.49209817393685995</v>
      </c>
      <c r="R1830" s="124">
        <v>2.8775159825526808E-2</v>
      </c>
      <c r="S1830" s="124">
        <v>4.9356813496496732E-2</v>
      </c>
      <c r="T1830" s="124">
        <v>-1.0226464436643479</v>
      </c>
      <c r="U1830" s="124">
        <v>-0.31824222871322594</v>
      </c>
      <c r="V1830" s="124">
        <v>0.3026300658702743</v>
      </c>
      <c r="W1830" s="46">
        <v>-0.81786796259161854</v>
      </c>
    </row>
    <row r="1831" spans="1:23" ht="19">
      <c r="A1831" s="91">
        <v>829</v>
      </c>
      <c r="B1831" s="124">
        <v>0.30853226425408109</v>
      </c>
      <c r="C1831" s="124">
        <v>0.4882491233696642</v>
      </c>
      <c r="D1831" s="124">
        <v>3.7471426628179039E-2</v>
      </c>
      <c r="E1831" s="124">
        <v>0.95773601113007389</v>
      </c>
      <c r="F1831" s="124">
        <v>0.24815813318008861</v>
      </c>
      <c r="G1831" s="124">
        <v>0.3403309203731455</v>
      </c>
      <c r="H1831" s="124">
        <v>0.28600828724645866</v>
      </c>
      <c r="I1831" s="124">
        <v>0.3317938131150413</v>
      </c>
      <c r="J1831" s="124">
        <v>0.82462465049973455</v>
      </c>
      <c r="K1831" s="54">
        <v>0.16186849929247771</v>
      </c>
      <c r="M1831" s="47">
        <v>829</v>
      </c>
      <c r="N1831" s="124" cm="1">
        <f t="array" ref="N1831:W1831">(TRANSPOSE(MMULT(幕後結果!$AB$37:$AK$46, TRANSPOSE(N830:W830))))</f>
        <v>0.84659799434415139</v>
      </c>
      <c r="O1831" s="124">
        <v>0.3792093261845772</v>
      </c>
      <c r="P1831" s="124">
        <v>0.23172824215406737</v>
      </c>
      <c r="Q1831" s="124">
        <v>0.15131087271980495</v>
      </c>
      <c r="R1831" s="124">
        <v>0.78218169058904807</v>
      </c>
      <c r="S1831" s="124">
        <v>-0.35922656047185159</v>
      </c>
      <c r="T1831" s="124">
        <v>1.6502031013700431</v>
      </c>
      <c r="U1831" s="124">
        <v>4.6912047046948013E-2</v>
      </c>
      <c r="V1831" s="124">
        <v>2.0973774530680207</v>
      </c>
      <c r="W1831" s="46">
        <v>0.12005684377738129</v>
      </c>
    </row>
    <row r="1832" spans="1:23" ht="19">
      <c r="A1832" s="91">
        <v>830</v>
      </c>
      <c r="B1832" s="124">
        <v>0.60560281193409593</v>
      </c>
      <c r="C1832" s="124">
        <v>0.71414924220856868</v>
      </c>
      <c r="D1832" s="124">
        <v>0.92692096339345964</v>
      </c>
      <c r="E1832" s="124">
        <v>0.25391349228379667</v>
      </c>
      <c r="F1832" s="124">
        <v>0.26368775950283641</v>
      </c>
      <c r="G1832" s="124">
        <v>0.21657900743428993</v>
      </c>
      <c r="H1832" s="124">
        <v>0.29858431041669964</v>
      </c>
      <c r="I1832" s="124">
        <v>0.1110917760684198</v>
      </c>
      <c r="J1832" s="124">
        <v>0.65962766947384366</v>
      </c>
      <c r="K1832" s="54">
        <v>0.63028880632568529</v>
      </c>
      <c r="M1832" s="47">
        <v>830</v>
      </c>
      <c r="N1832" s="124" cm="1">
        <f t="array" ref="N1832:W1832">(TRANSPOSE(MMULT(幕後結果!$AB$37:$AK$46, TRANSPOSE(N831:W831))))</f>
        <v>0.15324335735030079</v>
      </c>
      <c r="O1832" s="124">
        <v>1.5817834462258737</v>
      </c>
      <c r="P1832" s="124">
        <v>1.2796855000720471</v>
      </c>
      <c r="Q1832" s="124">
        <v>6.1169022034874954E-2</v>
      </c>
      <c r="R1832" s="124">
        <v>-0.12014644757923114</v>
      </c>
      <c r="S1832" s="124">
        <v>0.55291360908019693</v>
      </c>
      <c r="T1832" s="124">
        <v>0.71892296814219958</v>
      </c>
      <c r="U1832" s="124">
        <v>1.3752658926126773</v>
      </c>
      <c r="V1832" s="124">
        <v>-1.0600532141733428</v>
      </c>
      <c r="W1832" s="46">
        <v>3.1150272710067148</v>
      </c>
    </row>
    <row r="1833" spans="1:23" ht="19">
      <c r="A1833" s="91">
        <v>831</v>
      </c>
      <c r="B1833" s="124">
        <v>0.79183999182783649</v>
      </c>
      <c r="C1833" s="124">
        <v>0.70234846084074998</v>
      </c>
      <c r="D1833" s="124">
        <v>0.98765053773306843</v>
      </c>
      <c r="E1833" s="124">
        <v>0.25597272420472295</v>
      </c>
      <c r="F1833" s="124">
        <v>0.45394195947539795</v>
      </c>
      <c r="G1833" s="124">
        <v>0.57402638825268659</v>
      </c>
      <c r="H1833" s="124">
        <v>7.3899203643196465E-2</v>
      </c>
      <c r="I1833" s="124">
        <v>0.32949811988085353</v>
      </c>
      <c r="J1833" s="124">
        <v>0.43177310894066379</v>
      </c>
      <c r="K1833" s="54">
        <v>0.44963235698388937</v>
      </c>
      <c r="M1833" s="47">
        <v>831</v>
      </c>
      <c r="N1833" s="124" cm="1">
        <f t="array" ref="N1833:W1833">(TRANSPOSE(MMULT(幕後結果!$AB$37:$AK$46, TRANSPOSE(N832:W832))))</f>
        <v>-0.57744387094075822</v>
      </c>
      <c r="O1833" s="124">
        <v>0.34271053931677048</v>
      </c>
      <c r="P1833" s="124">
        <v>-1.0090370231659245</v>
      </c>
      <c r="Q1833" s="124">
        <v>-0.38284927873513441</v>
      </c>
      <c r="R1833" s="124">
        <v>-0.43965922517729106</v>
      </c>
      <c r="S1833" s="124">
        <v>0.70553219561259595</v>
      </c>
      <c r="T1833" s="124">
        <v>1.7207065002947308</v>
      </c>
      <c r="U1833" s="124">
        <v>0.42744607527717815</v>
      </c>
      <c r="V1833" s="124">
        <v>0.17154420760221695</v>
      </c>
      <c r="W1833" s="46">
        <v>0.2152198290289267</v>
      </c>
    </row>
    <row r="1834" spans="1:23" ht="19">
      <c r="A1834" s="91">
        <v>832</v>
      </c>
      <c r="B1834" s="124">
        <v>0.14520279211373111</v>
      </c>
      <c r="C1834" s="124">
        <v>0.16851883253085975</v>
      </c>
      <c r="D1834" s="124">
        <v>0.93767178444543187</v>
      </c>
      <c r="E1834" s="124">
        <v>0.48875912300991731</v>
      </c>
      <c r="F1834" s="124">
        <v>0.29270705999610325</v>
      </c>
      <c r="G1834" s="124">
        <v>0.87976614565237066</v>
      </c>
      <c r="H1834" s="124">
        <v>0.3672354713057322</v>
      </c>
      <c r="I1834" s="124">
        <v>0.45400585151149353</v>
      </c>
      <c r="J1834" s="124">
        <v>0.4747971319347557</v>
      </c>
      <c r="K1834" s="54">
        <v>0.70606326513819373</v>
      </c>
      <c r="M1834" s="47">
        <v>832</v>
      </c>
      <c r="N1834" s="124" cm="1">
        <f t="array" ref="N1834:W1834">(TRANSPOSE(MMULT(幕後結果!$AB$37:$AK$46, TRANSPOSE(N833:W833))))</f>
        <v>-0.88875137420609052</v>
      </c>
      <c r="O1834" s="124">
        <v>0.66594487413693215</v>
      </c>
      <c r="P1834" s="124">
        <v>-0.46347926019113628</v>
      </c>
      <c r="Q1834" s="124">
        <v>0.32672015496395346</v>
      </c>
      <c r="R1834" s="124">
        <v>-0.66140025948349002</v>
      </c>
      <c r="S1834" s="124">
        <v>1.6407085353910156</v>
      </c>
      <c r="T1834" s="124">
        <v>0.81180784932649441</v>
      </c>
      <c r="U1834" s="124">
        <v>-0.54434563934150582</v>
      </c>
      <c r="V1834" s="124">
        <v>4.8730623513850158E-2</v>
      </c>
      <c r="W1834" s="46">
        <v>-0.42562818630228838</v>
      </c>
    </row>
    <row r="1835" spans="1:23" ht="19">
      <c r="A1835" s="91">
        <v>833</v>
      </c>
      <c r="B1835" s="124">
        <v>8.7571195034588101E-2</v>
      </c>
      <c r="C1835" s="124">
        <v>0.55175127746762187</v>
      </c>
      <c r="D1835" s="124">
        <v>0.95958334700840808</v>
      </c>
      <c r="E1835" s="124">
        <v>2.4710464115875963E-2</v>
      </c>
      <c r="F1835" s="124">
        <v>6.9738971817152384E-2</v>
      </c>
      <c r="G1835" s="124">
        <v>0.72186677891259454</v>
      </c>
      <c r="H1835" s="124">
        <v>0.34993931174191073</v>
      </c>
      <c r="I1835" s="124">
        <v>0.57874433952745474</v>
      </c>
      <c r="J1835" s="124">
        <v>0.80936702427931362</v>
      </c>
      <c r="K1835" s="54">
        <v>0.72615867485129604</v>
      </c>
      <c r="M1835" s="47">
        <v>833</v>
      </c>
      <c r="N1835" s="124" cm="1">
        <f t="array" ref="N1835:W1835">(TRANSPOSE(MMULT(幕後結果!$AB$37:$AK$46, TRANSPOSE(N834:W834))))</f>
        <v>-0.18357231644563393</v>
      </c>
      <c r="O1835" s="124">
        <v>0.96953583084525319</v>
      </c>
      <c r="P1835" s="124">
        <v>6.4327202737357259E-2</v>
      </c>
      <c r="Q1835" s="124">
        <v>-1.1851846210222314</v>
      </c>
      <c r="R1835" s="124">
        <v>1.4153675139108595</v>
      </c>
      <c r="S1835" s="124">
        <v>-0.93534544801917652</v>
      </c>
      <c r="T1835" s="124">
        <v>-1.3808146771043392</v>
      </c>
      <c r="U1835" s="124">
        <v>2.0631365311893655</v>
      </c>
      <c r="V1835" s="124">
        <v>1.6513831608459442</v>
      </c>
      <c r="W1835" s="46">
        <v>1.542530083036757</v>
      </c>
    </row>
    <row r="1836" spans="1:23" ht="19">
      <c r="A1836" s="91">
        <v>834</v>
      </c>
      <c r="B1836" s="124">
        <v>0.49161111655046086</v>
      </c>
      <c r="C1836" s="124">
        <v>0.20807281578296077</v>
      </c>
      <c r="D1836" s="124">
        <v>0.19632333648793443</v>
      </c>
      <c r="E1836" s="124">
        <v>8.6330379674517399E-2</v>
      </c>
      <c r="F1836" s="124">
        <v>0.85238135468476295</v>
      </c>
      <c r="G1836" s="124">
        <v>0.11144308283384308</v>
      </c>
      <c r="H1836" s="124">
        <v>0.46965070927659802</v>
      </c>
      <c r="I1836" s="124">
        <v>0.6638135218418364</v>
      </c>
      <c r="J1836" s="124">
        <v>0.99981419304343921</v>
      </c>
      <c r="K1836" s="54">
        <v>0.10844196535546491</v>
      </c>
      <c r="M1836" s="47">
        <v>834</v>
      </c>
      <c r="N1836" s="124" cm="1">
        <f t="array" ref="N1836:W1836">(TRANSPOSE(MMULT(幕後結果!$AB$37:$AK$46, TRANSPOSE(N835:W835))))</f>
        <v>-1.7914767238350047</v>
      </c>
      <c r="O1836" s="124">
        <v>-1.6749621240263102</v>
      </c>
      <c r="P1836" s="124">
        <v>-2.405057848784681</v>
      </c>
      <c r="Q1836" s="124">
        <v>-1.9603598694147975</v>
      </c>
      <c r="R1836" s="124">
        <v>-0.30435993832272362</v>
      </c>
      <c r="S1836" s="124">
        <v>-1.1334969213544359</v>
      </c>
      <c r="T1836" s="124">
        <v>-1.3023044181618642</v>
      </c>
      <c r="U1836" s="124">
        <v>-1.3858552090931036</v>
      </c>
      <c r="V1836" s="124">
        <v>-1.448972117562296</v>
      </c>
      <c r="W1836" s="46">
        <v>-0.49818878567796865</v>
      </c>
    </row>
    <row r="1837" spans="1:23" ht="19">
      <c r="A1837" s="91">
        <v>835</v>
      </c>
      <c r="B1837" s="124">
        <v>0.42766461534508249</v>
      </c>
      <c r="C1837" s="124">
        <v>0.32699426199111836</v>
      </c>
      <c r="D1837" s="124">
        <v>6.8709951655738344E-2</v>
      </c>
      <c r="E1837" s="124">
        <v>5.8238473348348307E-2</v>
      </c>
      <c r="F1837" s="124">
        <v>0.2036432257600731</v>
      </c>
      <c r="G1837" s="124">
        <v>0.5985326478391968</v>
      </c>
      <c r="H1837" s="124">
        <v>0.47699569844559542</v>
      </c>
      <c r="I1837" s="124">
        <v>0.25062204583531944</v>
      </c>
      <c r="J1837" s="124">
        <v>0.73443248556014162</v>
      </c>
      <c r="K1837" s="54">
        <v>0.8465168377534058</v>
      </c>
      <c r="M1837" s="47">
        <v>835</v>
      </c>
      <c r="N1837" s="124" cm="1">
        <f t="array" ref="N1837:W1837">(TRANSPOSE(MMULT(幕後結果!$AB$37:$AK$46, TRANSPOSE(N836:W836))))</f>
        <v>-1.6715222850266391</v>
      </c>
      <c r="O1837" s="124">
        <v>1.2991312366255219</v>
      </c>
      <c r="P1837" s="124">
        <v>-1.3309718481179511E-2</v>
      </c>
      <c r="Q1837" s="124">
        <v>1.0610706209069929</v>
      </c>
      <c r="R1837" s="124">
        <v>-1.3027536831940343</v>
      </c>
      <c r="S1837" s="124">
        <v>0.41018623221581141</v>
      </c>
      <c r="T1837" s="124">
        <v>-0.12244332174108255</v>
      </c>
      <c r="U1837" s="124">
        <v>0.30877355906818155</v>
      </c>
      <c r="V1837" s="124">
        <v>-1.1735311792302847</v>
      </c>
      <c r="W1837" s="46">
        <v>-1.5329653149080502</v>
      </c>
    </row>
    <row r="1838" spans="1:23" ht="19">
      <c r="A1838" s="91">
        <v>836</v>
      </c>
      <c r="B1838" s="124">
        <v>2.8041329501615753E-3</v>
      </c>
      <c r="C1838" s="124">
        <v>0.9078847562595187</v>
      </c>
      <c r="D1838" s="124">
        <v>0.94193850362448583</v>
      </c>
      <c r="E1838" s="124">
        <v>0.10764035698704588</v>
      </c>
      <c r="F1838" s="124">
        <v>0.57493210097167391</v>
      </c>
      <c r="G1838" s="124">
        <v>0.60747718063987377</v>
      </c>
      <c r="H1838" s="124">
        <v>0.5439275375830348</v>
      </c>
      <c r="I1838" s="124">
        <v>0.29400913843371823</v>
      </c>
      <c r="J1838" s="124">
        <v>0.98786457554290075</v>
      </c>
      <c r="K1838" s="54">
        <v>0.52467019321285591</v>
      </c>
      <c r="M1838" s="47">
        <v>836</v>
      </c>
      <c r="N1838" s="124" cm="1">
        <f t="array" ref="N1838:W1838">(TRANSPOSE(MMULT(幕後結果!$AB$37:$AK$46, TRANSPOSE(N837:W837))))</f>
        <v>0.92893636125526979</v>
      </c>
      <c r="O1838" s="124">
        <v>-0.64988207632533168</v>
      </c>
      <c r="P1838" s="124">
        <v>-0.74736168287515015</v>
      </c>
      <c r="Q1838" s="124">
        <v>-0.52741175079253466</v>
      </c>
      <c r="R1838" s="124">
        <v>5.3750443442503737E-2</v>
      </c>
      <c r="S1838" s="124">
        <v>-2.916625566405791</v>
      </c>
      <c r="T1838" s="124">
        <v>0.60889435859120944</v>
      </c>
      <c r="U1838" s="124">
        <v>-1.2196911334148186E-2</v>
      </c>
      <c r="V1838" s="124">
        <v>-0.34016161361097419</v>
      </c>
      <c r="W1838" s="46">
        <v>0.4706255648238914</v>
      </c>
    </row>
    <row r="1839" spans="1:23" ht="19">
      <c r="A1839" s="91">
        <v>837</v>
      </c>
      <c r="B1839" s="124">
        <v>0.43456193268705978</v>
      </c>
      <c r="C1839" s="124">
        <v>0.70752874063868321</v>
      </c>
      <c r="D1839" s="124">
        <v>0.50043408084355412</v>
      </c>
      <c r="E1839" s="124">
        <v>4.4815247398076519E-2</v>
      </c>
      <c r="F1839" s="124">
        <v>0.78360130316149879</v>
      </c>
      <c r="G1839" s="124">
        <v>0.62946868690394187</v>
      </c>
      <c r="H1839" s="124">
        <v>0.76395523555007738</v>
      </c>
      <c r="I1839" s="124">
        <v>0.52862301585538307</v>
      </c>
      <c r="J1839" s="124">
        <v>0.7358610355008055</v>
      </c>
      <c r="K1839" s="54">
        <v>0.90987451636283523</v>
      </c>
      <c r="M1839" s="47">
        <v>837</v>
      </c>
      <c r="N1839" s="124" cm="1">
        <f t="array" ref="N1839:W1839">(TRANSPOSE(MMULT(幕後結果!$AB$37:$AK$46, TRANSPOSE(N838:W838))))</f>
        <v>-0.32496491453740639</v>
      </c>
      <c r="O1839" s="124">
        <v>2.320908561297732</v>
      </c>
      <c r="P1839" s="124">
        <v>-1.5181407226238013</v>
      </c>
      <c r="Q1839" s="124">
        <v>1.0633036582079405</v>
      </c>
      <c r="R1839" s="124">
        <v>-0.52061343385947845</v>
      </c>
      <c r="S1839" s="124">
        <v>1.4498609486404459</v>
      </c>
      <c r="T1839" s="124">
        <v>0.45603796026614679</v>
      </c>
      <c r="U1839" s="124">
        <v>2.4322491442232272</v>
      </c>
      <c r="V1839" s="124">
        <v>-0.7880983666153446</v>
      </c>
      <c r="W1839" s="46">
        <v>1.159650692197425</v>
      </c>
    </row>
    <row r="1840" spans="1:23" ht="19">
      <c r="A1840" s="91">
        <v>838</v>
      </c>
      <c r="B1840" s="124">
        <v>0.12537761826895055</v>
      </c>
      <c r="C1840" s="124">
        <v>0.90763304970077896</v>
      </c>
      <c r="D1840" s="124">
        <v>0.80321125474576149</v>
      </c>
      <c r="E1840" s="124">
        <v>0.98200182309369222</v>
      </c>
      <c r="F1840" s="124">
        <v>0.85436758289557746</v>
      </c>
      <c r="G1840" s="124">
        <v>0.35369083533111012</v>
      </c>
      <c r="H1840" s="124">
        <v>0.62893704934022532</v>
      </c>
      <c r="I1840" s="124">
        <v>0.22649753665562034</v>
      </c>
      <c r="J1840" s="124">
        <v>0.69119641883324423</v>
      </c>
      <c r="K1840" s="54">
        <v>0.66059639719782082</v>
      </c>
      <c r="M1840" s="47">
        <v>838</v>
      </c>
      <c r="N1840" s="124" cm="1">
        <f t="array" ref="N1840:W1840">(TRANSPOSE(MMULT(幕後結果!$AB$37:$AK$46, TRANSPOSE(N839:W839))))</f>
        <v>-2.1523564687723269</v>
      </c>
      <c r="O1840" s="124">
        <v>-0.44311100637660555</v>
      </c>
      <c r="P1840" s="124">
        <v>1.7875154681592895</v>
      </c>
      <c r="Q1840" s="124">
        <v>-1.04815720467706</v>
      </c>
      <c r="R1840" s="124">
        <v>1.3532078442887334</v>
      </c>
      <c r="S1840" s="124">
        <v>-0.39674105514512203</v>
      </c>
      <c r="T1840" s="124">
        <v>-1.4482025240131446</v>
      </c>
      <c r="U1840" s="124">
        <v>-0.62795737402753904</v>
      </c>
      <c r="V1840" s="124">
        <v>-8.6075984919759541E-3</v>
      </c>
      <c r="W1840" s="46">
        <v>0.18207338954686758</v>
      </c>
    </row>
    <row r="1841" spans="1:23" ht="19">
      <c r="A1841" s="91">
        <v>839</v>
      </c>
      <c r="B1841" s="124">
        <v>0.99769113826648947</v>
      </c>
      <c r="C1841" s="124">
        <v>0.13754238986676981</v>
      </c>
      <c r="D1841" s="124">
        <v>0.2543510627386727</v>
      </c>
      <c r="E1841" s="124">
        <v>0.7274080652927013</v>
      </c>
      <c r="F1841" s="124">
        <v>0.4941412768814093</v>
      </c>
      <c r="G1841" s="124">
        <v>0.17188036341515489</v>
      </c>
      <c r="H1841" s="124">
        <v>5.7140119783843701E-2</v>
      </c>
      <c r="I1841" s="124">
        <v>0.90732443125847428</v>
      </c>
      <c r="J1841" s="124">
        <v>5.6363139952551489E-2</v>
      </c>
      <c r="K1841" s="54">
        <v>0.44701669457977711</v>
      </c>
      <c r="M1841" s="47">
        <v>839</v>
      </c>
      <c r="N1841" s="124" cm="1">
        <f t="array" ref="N1841:W1841">(TRANSPOSE(MMULT(幕後結果!$AB$37:$AK$46, TRANSPOSE(N840:W840))))</f>
        <v>9.5722369033158297E-2</v>
      </c>
      <c r="O1841" s="124">
        <v>0.30964739317258144</v>
      </c>
      <c r="P1841" s="124">
        <v>-0.23325519324844424</v>
      </c>
      <c r="Q1841" s="124">
        <v>-0.73848215949777019</v>
      </c>
      <c r="R1841" s="124">
        <v>0.39545748088544741</v>
      </c>
      <c r="S1841" s="124">
        <v>-1.1540936583321948</v>
      </c>
      <c r="T1841" s="124">
        <v>1.0306629538268837</v>
      </c>
      <c r="U1841" s="124">
        <v>0.80442832243176876</v>
      </c>
      <c r="V1841" s="124">
        <v>-1.6292902822670161</v>
      </c>
      <c r="W1841" s="46">
        <v>1.1342663289962864</v>
      </c>
    </row>
    <row r="1842" spans="1:23" ht="19">
      <c r="A1842" s="91">
        <v>840</v>
      </c>
      <c r="B1842" s="124">
        <v>0.74852300276919026</v>
      </c>
      <c r="C1842" s="124">
        <v>0.51217878528559901</v>
      </c>
      <c r="D1842" s="124">
        <v>0.66891241132161117</v>
      </c>
      <c r="E1842" s="124">
        <v>0.72128687231171562</v>
      </c>
      <c r="F1842" s="124">
        <v>0.87218437027193807</v>
      </c>
      <c r="G1842" s="124">
        <v>0.42042295327575974</v>
      </c>
      <c r="H1842" s="124">
        <v>0.14309074468318461</v>
      </c>
      <c r="I1842" s="124">
        <v>0.59730842764685055</v>
      </c>
      <c r="J1842" s="124">
        <v>0.40717363143931684</v>
      </c>
      <c r="K1842" s="54">
        <v>0.27314282117662847</v>
      </c>
      <c r="M1842" s="47">
        <v>840</v>
      </c>
      <c r="N1842" s="124" cm="1">
        <f t="array" ref="N1842:W1842">(TRANSPOSE(MMULT(幕後結果!$AB$37:$AK$46, TRANSPOSE(N841:W841))))</f>
        <v>2.0400616324627516</v>
      </c>
      <c r="O1842" s="124">
        <v>1.8017635358142885</v>
      </c>
      <c r="P1842" s="124">
        <v>1.1819540982941132</v>
      </c>
      <c r="Q1842" s="124">
        <v>4.9069254251332683E-4</v>
      </c>
      <c r="R1842" s="124">
        <v>-0.11248412920402032</v>
      </c>
      <c r="S1842" s="124">
        <v>0.94126052795905713</v>
      </c>
      <c r="T1842" s="124">
        <v>2.6409073318471252</v>
      </c>
      <c r="U1842" s="124">
        <v>0.9090837460388016</v>
      </c>
      <c r="V1842" s="124">
        <v>2.1920108635299176</v>
      </c>
      <c r="W1842" s="46">
        <v>0.82108371315003692</v>
      </c>
    </row>
    <row r="1843" spans="1:23" ht="19">
      <c r="A1843" s="91">
        <v>841</v>
      </c>
      <c r="B1843" s="124">
        <v>0.18836512150545914</v>
      </c>
      <c r="C1843" s="124">
        <v>0.76910716188474226</v>
      </c>
      <c r="D1843" s="124">
        <v>0.8093926084742411</v>
      </c>
      <c r="E1843" s="124">
        <v>0.64508340149462784</v>
      </c>
      <c r="F1843" s="124">
        <v>0.33473799919974323</v>
      </c>
      <c r="G1843" s="124">
        <v>0.19556166684349408</v>
      </c>
      <c r="H1843" s="124">
        <v>0.35984796405592867</v>
      </c>
      <c r="I1843" s="124">
        <v>0.96193451464075741</v>
      </c>
      <c r="J1843" s="124">
        <v>0.77009658109740853</v>
      </c>
      <c r="K1843" s="54">
        <v>0.53396937032411618</v>
      </c>
      <c r="M1843" s="47">
        <v>841</v>
      </c>
      <c r="N1843" s="124" cm="1">
        <f t="array" ref="N1843:W1843">(TRANSPOSE(MMULT(幕後結果!$AB$37:$AK$46, TRANSPOSE(N842:W842))))</f>
        <v>0.36324137257401251</v>
      </c>
      <c r="O1843" s="124">
        <v>-0.32109089120023798</v>
      </c>
      <c r="P1843" s="124">
        <v>-1.4796083765568298</v>
      </c>
      <c r="Q1843" s="124">
        <v>0.89121171400967314</v>
      </c>
      <c r="R1843" s="124">
        <v>-0.56320226289493402</v>
      </c>
      <c r="S1843" s="124">
        <v>0.7199357199483708</v>
      </c>
      <c r="T1843" s="124">
        <v>-0.88677319440953839</v>
      </c>
      <c r="U1843" s="124">
        <v>-0.96001115168619466</v>
      </c>
      <c r="V1843" s="124">
        <v>-0.53702175521923112</v>
      </c>
      <c r="W1843" s="46">
        <v>-1.0598004097494431</v>
      </c>
    </row>
    <row r="1844" spans="1:23" ht="19">
      <c r="A1844" s="91">
        <v>842</v>
      </c>
      <c r="B1844" s="124">
        <v>0.95129116145295023</v>
      </c>
      <c r="C1844" s="124">
        <v>0.52843942204279459</v>
      </c>
      <c r="D1844" s="124">
        <v>0.54900328117500008</v>
      </c>
      <c r="E1844" s="124">
        <v>0.51709136297584579</v>
      </c>
      <c r="F1844" s="124">
        <v>0.67722359124979614</v>
      </c>
      <c r="G1844" s="124">
        <v>0.50114558990568314</v>
      </c>
      <c r="H1844" s="124">
        <v>0.60973826846524437</v>
      </c>
      <c r="I1844" s="124">
        <v>0.47667498739890157</v>
      </c>
      <c r="J1844" s="124">
        <v>0.17730935236681367</v>
      </c>
      <c r="K1844" s="54">
        <v>0.28024163283908998</v>
      </c>
      <c r="M1844" s="47">
        <v>842</v>
      </c>
      <c r="N1844" s="124" cm="1">
        <f t="array" ref="N1844:W1844">(TRANSPOSE(MMULT(幕後結果!$AB$37:$AK$46, TRANSPOSE(N843:W843))))</f>
        <v>-8.6531345372146379E-2</v>
      </c>
      <c r="O1844" s="124">
        <v>7.6185559639021197E-2</v>
      </c>
      <c r="P1844" s="124">
        <v>-1.9676981881711029</v>
      </c>
      <c r="Q1844" s="124">
        <v>-0.80209468551841889</v>
      </c>
      <c r="R1844" s="124">
        <v>-2.9059575545734875</v>
      </c>
      <c r="S1844" s="124">
        <v>1.060312421229515</v>
      </c>
      <c r="T1844" s="124">
        <v>0.60007286633292689</v>
      </c>
      <c r="U1844" s="124">
        <v>-1.3512437620845352</v>
      </c>
      <c r="V1844" s="124">
        <v>0.47359281947945941</v>
      </c>
      <c r="W1844" s="46">
        <v>-1.2884972925819049</v>
      </c>
    </row>
    <row r="1845" spans="1:23" ht="19">
      <c r="A1845" s="91">
        <v>843</v>
      </c>
      <c r="B1845" s="124">
        <v>0.88193351969175593</v>
      </c>
      <c r="C1845" s="124">
        <v>0.59268338114778785</v>
      </c>
      <c r="D1845" s="124">
        <v>0.12712600896859438</v>
      </c>
      <c r="E1845" s="124">
        <v>0.43571194142229785</v>
      </c>
      <c r="F1845" s="124">
        <v>0.80336399454266827</v>
      </c>
      <c r="G1845" s="124">
        <v>0.74459784775222948</v>
      </c>
      <c r="H1845" s="124">
        <v>0.35960833776424916</v>
      </c>
      <c r="I1845" s="124">
        <v>0.13234341066634414</v>
      </c>
      <c r="J1845" s="124">
        <v>0.4773361902942781</v>
      </c>
      <c r="K1845" s="54">
        <v>0.52934171466060365</v>
      </c>
      <c r="M1845" s="47">
        <v>843</v>
      </c>
      <c r="N1845" s="124" cm="1">
        <f t="array" ref="N1845:W1845">(TRANSPOSE(MMULT(幕後結果!$AB$37:$AK$46, TRANSPOSE(N844:W844))))</f>
        <v>-9.18038159708221E-2</v>
      </c>
      <c r="O1845" s="124">
        <v>-0.64964805409394422</v>
      </c>
      <c r="P1845" s="124">
        <v>0.19969901466443876</v>
      </c>
      <c r="Q1845" s="124">
        <v>-1.1334220165762738</v>
      </c>
      <c r="R1845" s="124">
        <v>-0.54528412799667147</v>
      </c>
      <c r="S1845" s="124">
        <v>-0.63826483975828074</v>
      </c>
      <c r="T1845" s="124">
        <v>-1.5147320906040058</v>
      </c>
      <c r="U1845" s="124">
        <v>-0.60020379693999271</v>
      </c>
      <c r="V1845" s="124">
        <v>-0.79032936838803702</v>
      </c>
      <c r="W1845" s="46">
        <v>-1.4811956731895171</v>
      </c>
    </row>
    <row r="1846" spans="1:23" ht="19">
      <c r="A1846" s="91">
        <v>844</v>
      </c>
      <c r="B1846" s="124">
        <v>0.84986715423305204</v>
      </c>
      <c r="C1846" s="124">
        <v>0.13011108574694252</v>
      </c>
      <c r="D1846" s="124">
        <v>6.7181949318782852E-2</v>
      </c>
      <c r="E1846" s="124">
        <v>0.35067787286153473</v>
      </c>
      <c r="F1846" s="124">
        <v>0.6639153327563061</v>
      </c>
      <c r="G1846" s="124">
        <v>0.33471733524238068</v>
      </c>
      <c r="H1846" s="124">
        <v>0.76564018265105882</v>
      </c>
      <c r="I1846" s="124">
        <v>0.53229568560055185</v>
      </c>
      <c r="J1846" s="124">
        <v>0.91753051938886721</v>
      </c>
      <c r="K1846" s="54">
        <v>0.20807045385623746</v>
      </c>
      <c r="M1846" s="47">
        <v>844</v>
      </c>
      <c r="N1846" s="124" cm="1">
        <f t="array" ref="N1846:W1846">(TRANSPOSE(MMULT(幕後結果!$AB$37:$AK$46, TRANSPOSE(N845:W845))))</f>
        <v>0.93663905854907048</v>
      </c>
      <c r="O1846" s="124">
        <v>-1.0313545714083718</v>
      </c>
      <c r="P1846" s="124">
        <v>-1.084338175244183</v>
      </c>
      <c r="Q1846" s="124">
        <v>-1.4841688302495148</v>
      </c>
      <c r="R1846" s="124">
        <v>-1.679778586837696</v>
      </c>
      <c r="S1846" s="124">
        <v>0.22796488747101099</v>
      </c>
      <c r="T1846" s="124">
        <v>7.6822463901430882E-2</v>
      </c>
      <c r="U1846" s="124">
        <v>-0.172498026851716</v>
      </c>
      <c r="V1846" s="124">
        <v>-0.16918452402272577</v>
      </c>
      <c r="W1846" s="46">
        <v>-0.52309164293368293</v>
      </c>
    </row>
    <row r="1847" spans="1:23" ht="19">
      <c r="A1847" s="91">
        <v>845</v>
      </c>
      <c r="B1847" s="124">
        <v>0.15639938798299347</v>
      </c>
      <c r="C1847" s="124">
        <v>0.60378766516681859</v>
      </c>
      <c r="D1847" s="124">
        <v>1.454531724939323E-2</v>
      </c>
      <c r="E1847" s="124">
        <v>0.87882009391460314</v>
      </c>
      <c r="F1847" s="124">
        <v>0.26678886969369597</v>
      </c>
      <c r="G1847" s="124">
        <v>0.39328712268135346</v>
      </c>
      <c r="H1847" s="124">
        <v>4.4878261270146158E-2</v>
      </c>
      <c r="I1847" s="124">
        <v>0.33233356174736728</v>
      </c>
      <c r="J1847" s="124">
        <v>0.72986189076291574</v>
      </c>
      <c r="K1847" s="54">
        <v>3.4293099250131576E-2</v>
      </c>
      <c r="M1847" s="47">
        <v>845</v>
      </c>
      <c r="N1847" s="124" cm="1">
        <f t="array" ref="N1847:W1847">(TRANSPOSE(MMULT(幕後結果!$AB$37:$AK$46, TRANSPOSE(N846:W846))))</f>
        <v>-1.6984482613885976</v>
      </c>
      <c r="O1847" s="124">
        <v>-0.71636829504380628</v>
      </c>
      <c r="P1847" s="124">
        <v>-1.0694129750142753</v>
      </c>
      <c r="Q1847" s="124">
        <v>-0.33779823360004235</v>
      </c>
      <c r="R1847" s="124">
        <v>4.576652644350232E-2</v>
      </c>
      <c r="S1847" s="124">
        <v>-2.6465187447572767</v>
      </c>
      <c r="T1847" s="124">
        <v>-7.5181332030937548E-2</v>
      </c>
      <c r="U1847" s="124">
        <v>-2.6433834864890531</v>
      </c>
      <c r="V1847" s="124">
        <v>-1.1088211768391529</v>
      </c>
      <c r="W1847" s="46">
        <v>-2.2758021060862914</v>
      </c>
    </row>
    <row r="1848" spans="1:23" ht="19">
      <c r="A1848" s="91">
        <v>846</v>
      </c>
      <c r="B1848" s="124">
        <v>0.62040790900185461</v>
      </c>
      <c r="C1848" s="124">
        <v>0.99588285689021849</v>
      </c>
      <c r="D1848" s="124">
        <v>7.3140530868252451E-2</v>
      </c>
      <c r="E1848" s="124">
        <v>0.49022103014337048</v>
      </c>
      <c r="F1848" s="124">
        <v>0.83669890300537264</v>
      </c>
      <c r="G1848" s="124">
        <v>3.4737336475942682E-2</v>
      </c>
      <c r="H1848" s="124">
        <v>0.21898260752874021</v>
      </c>
      <c r="I1848" s="124">
        <v>1.5949018112021651E-2</v>
      </c>
      <c r="J1848" s="124">
        <v>0.44852633923358498</v>
      </c>
      <c r="K1848" s="54">
        <v>0.59067423586362944</v>
      </c>
      <c r="M1848" s="47">
        <v>846</v>
      </c>
      <c r="N1848" s="124" cm="1">
        <f t="array" ref="N1848:W1848">(TRANSPOSE(MMULT(幕後結果!$AB$37:$AK$46, TRANSPOSE(N847:W847))))</f>
        <v>0.68052378588170515</v>
      </c>
      <c r="O1848" s="124">
        <v>0.27404496414134122</v>
      </c>
      <c r="P1848" s="124">
        <v>0.79509046018140428</v>
      </c>
      <c r="Q1848" s="124">
        <v>-2.1970565541527209E-2</v>
      </c>
      <c r="R1848" s="124">
        <v>-0.28278757827554424</v>
      </c>
      <c r="S1848" s="124">
        <v>0.79130788331217761</v>
      </c>
      <c r="T1848" s="124">
        <v>1.6950131233886097</v>
      </c>
      <c r="U1848" s="124">
        <v>3.5000124522807777E-2</v>
      </c>
      <c r="V1848" s="124">
        <v>0.1620519964618965</v>
      </c>
      <c r="W1848" s="46">
        <v>-0.67311071241327092</v>
      </c>
    </row>
    <row r="1849" spans="1:23" ht="19">
      <c r="A1849" s="91">
        <v>847</v>
      </c>
      <c r="B1849" s="124">
        <v>0.60828524509315751</v>
      </c>
      <c r="C1849" s="124">
        <v>0.16293933413692829</v>
      </c>
      <c r="D1849" s="124">
        <v>0.18364710027192732</v>
      </c>
      <c r="E1849" s="124">
        <v>0.56675521623005687</v>
      </c>
      <c r="F1849" s="124">
        <v>0.15000594877895335</v>
      </c>
      <c r="G1849" s="124">
        <v>0.67327187354356144</v>
      </c>
      <c r="H1849" s="124">
        <v>0.59820255228888186</v>
      </c>
      <c r="I1849" s="124">
        <v>0.56300493896775139</v>
      </c>
      <c r="J1849" s="124">
        <v>0.67141404001079485</v>
      </c>
      <c r="K1849" s="54">
        <v>2.4977401784650688E-2</v>
      </c>
      <c r="M1849" s="47">
        <v>847</v>
      </c>
      <c r="N1849" s="124" cm="1">
        <f t="array" ref="N1849:W1849">(TRANSPOSE(MMULT(幕後結果!$AB$37:$AK$46, TRANSPOSE(N848:W848))))</f>
        <v>-0.22796422030080829</v>
      </c>
      <c r="O1849" s="124">
        <v>-1.1666907826057011</v>
      </c>
      <c r="P1849" s="124">
        <v>-0.87252024137124318</v>
      </c>
      <c r="Q1849" s="124">
        <v>-0.24811509405241233</v>
      </c>
      <c r="R1849" s="124">
        <v>-0.66632200467455704</v>
      </c>
      <c r="S1849" s="124">
        <v>-4.363513192824639E-2</v>
      </c>
      <c r="T1849" s="124">
        <v>-0.97561686225491195</v>
      </c>
      <c r="U1849" s="124">
        <v>-2.3909995081818654</v>
      </c>
      <c r="V1849" s="124">
        <v>-0.9474811544677797</v>
      </c>
      <c r="W1849" s="46">
        <v>-1.1102174521404882</v>
      </c>
    </row>
    <row r="1850" spans="1:23" ht="19">
      <c r="A1850" s="91">
        <v>848</v>
      </c>
      <c r="B1850" s="124">
        <v>0.59172965917650244</v>
      </c>
      <c r="C1850" s="124">
        <v>0.17743847758891684</v>
      </c>
      <c r="D1850" s="124">
        <v>0.21418823350527516</v>
      </c>
      <c r="E1850" s="124">
        <v>0.91377083431839945</v>
      </c>
      <c r="F1850" s="124">
        <v>0.24445502098760374</v>
      </c>
      <c r="G1850" s="124">
        <v>0.79968782738066979</v>
      </c>
      <c r="H1850" s="124">
        <v>0.16402484347210855</v>
      </c>
      <c r="I1850" s="124">
        <v>0.59758812059350985</v>
      </c>
      <c r="J1850" s="124">
        <v>0.27283615109868697</v>
      </c>
      <c r="K1850" s="54">
        <v>0.90959837008881705</v>
      </c>
      <c r="M1850" s="47">
        <v>848</v>
      </c>
      <c r="N1850" s="124" cm="1">
        <f t="array" ref="N1850:W1850">(TRANSPOSE(MMULT(幕後結果!$AB$37:$AK$46, TRANSPOSE(N849:W849))))</f>
        <v>-3.3114975222033237E-2</v>
      </c>
      <c r="O1850" s="124">
        <v>-0.40734422880484411</v>
      </c>
      <c r="P1850" s="124">
        <v>-0.38224008805073567</v>
      </c>
      <c r="Q1850" s="124">
        <v>-0.39486367594200455</v>
      </c>
      <c r="R1850" s="124">
        <v>0.61910906583656433</v>
      </c>
      <c r="S1850" s="124">
        <v>1.6442581870306621</v>
      </c>
      <c r="T1850" s="124">
        <v>-1.8032953546069014E-2</v>
      </c>
      <c r="U1850" s="124">
        <v>-1.3793492963360263</v>
      </c>
      <c r="V1850" s="124">
        <v>0.43082188703738794</v>
      </c>
      <c r="W1850" s="46">
        <v>-1.1531908554721564</v>
      </c>
    </row>
    <row r="1851" spans="1:23" ht="19">
      <c r="A1851" s="91">
        <v>849</v>
      </c>
      <c r="B1851" s="124">
        <v>0.60062807482753189</v>
      </c>
      <c r="C1851" s="124">
        <v>0.93953684677593818</v>
      </c>
      <c r="D1851" s="124">
        <v>0.7999018931173163</v>
      </c>
      <c r="E1851" s="124">
        <v>0.67341495283876696</v>
      </c>
      <c r="F1851" s="124">
        <v>0.42599220111478253</v>
      </c>
      <c r="G1851" s="124">
        <v>0.24399971567902456</v>
      </c>
      <c r="H1851" s="124">
        <v>0.5509835566548873</v>
      </c>
      <c r="I1851" s="124">
        <v>0.66457274022041068</v>
      </c>
      <c r="J1851" s="124">
        <v>0.57010854106655984</v>
      </c>
      <c r="K1851" s="54">
        <v>0.18585003417028778</v>
      </c>
      <c r="M1851" s="47">
        <v>849</v>
      </c>
      <c r="N1851" s="124" cm="1">
        <f t="array" ref="N1851:W1851">(TRANSPOSE(MMULT(幕後結果!$AB$37:$AK$46, TRANSPOSE(N850:W850))))</f>
        <v>-0.27141806728340062</v>
      </c>
      <c r="O1851" s="124">
        <v>1.2141692582965897</v>
      </c>
      <c r="P1851" s="124">
        <v>1.8029548767924477</v>
      </c>
      <c r="Q1851" s="124">
        <v>0.40409691374590728</v>
      </c>
      <c r="R1851" s="124">
        <v>1.7887271477525428</v>
      </c>
      <c r="S1851" s="124">
        <v>-0.80465588726401116</v>
      </c>
      <c r="T1851" s="124">
        <v>2.0234525050307592</v>
      </c>
      <c r="U1851" s="124">
        <v>1.539806947737475</v>
      </c>
      <c r="V1851" s="124">
        <v>-0.62097148777550903</v>
      </c>
      <c r="W1851" s="46">
        <v>1.0965321409131334</v>
      </c>
    </row>
    <row r="1852" spans="1:23" ht="19">
      <c r="A1852" s="91">
        <v>850</v>
      </c>
      <c r="B1852" s="124">
        <v>5.5759476164042088E-2</v>
      </c>
      <c r="C1852" s="124">
        <v>0.52971118657910199</v>
      </c>
      <c r="D1852" s="124">
        <v>0.22104369905670529</v>
      </c>
      <c r="E1852" s="124">
        <v>0.60594975359631276</v>
      </c>
      <c r="F1852" s="124">
        <v>0.6159709445887025</v>
      </c>
      <c r="G1852" s="124">
        <v>0.936890963295542</v>
      </c>
      <c r="H1852" s="124">
        <v>0.74423084924322946</v>
      </c>
      <c r="I1852" s="124">
        <v>0.7587671652675958</v>
      </c>
      <c r="J1852" s="124">
        <v>0.49721173934913088</v>
      </c>
      <c r="K1852" s="54">
        <v>0.59639309461786727</v>
      </c>
      <c r="M1852" s="47">
        <v>850</v>
      </c>
      <c r="N1852" s="124" cm="1">
        <f t="array" ref="N1852:W1852">(TRANSPOSE(MMULT(幕後結果!$AB$37:$AK$46, TRANSPOSE(N851:W851))))</f>
        <v>-0.4935187948082555</v>
      </c>
      <c r="O1852" s="124">
        <v>0.75438654896028023</v>
      </c>
      <c r="P1852" s="124">
        <v>4.1413196828778864E-2</v>
      </c>
      <c r="Q1852" s="124">
        <v>-9.7734238001687415E-2</v>
      </c>
      <c r="R1852" s="124">
        <v>-0.81232076282483168</v>
      </c>
      <c r="S1852" s="124">
        <v>3.4258312478662192E-2</v>
      </c>
      <c r="T1852" s="124">
        <v>-0.36098916209284504</v>
      </c>
      <c r="U1852" s="124">
        <v>0.44296861451901126</v>
      </c>
      <c r="V1852" s="124">
        <v>0.79408117612105844</v>
      </c>
      <c r="W1852" s="46">
        <v>-0.1439661200841072</v>
      </c>
    </row>
    <row r="1853" spans="1:23" ht="19">
      <c r="A1853" s="91">
        <v>851</v>
      </c>
      <c r="B1853" s="124">
        <v>0.49167784215027499</v>
      </c>
      <c r="C1853" s="124">
        <v>0.9152115368626903</v>
      </c>
      <c r="D1853" s="124">
        <v>0.86547621326666091</v>
      </c>
      <c r="E1853" s="124">
        <v>0.10755275905012796</v>
      </c>
      <c r="F1853" s="124">
        <v>0.62482775308439242</v>
      </c>
      <c r="G1853" s="124">
        <v>0.86163048326757763</v>
      </c>
      <c r="H1853" s="124">
        <v>0.35313168870112199</v>
      </c>
      <c r="I1853" s="124">
        <v>0.65267933062279337</v>
      </c>
      <c r="J1853" s="124">
        <v>0.45766931761224861</v>
      </c>
      <c r="K1853" s="54">
        <v>0.81835739039929911</v>
      </c>
      <c r="M1853" s="47">
        <v>851</v>
      </c>
      <c r="N1853" s="124" cm="1">
        <f t="array" ref="N1853:W1853">(TRANSPOSE(MMULT(幕後結果!$AB$37:$AK$46, TRANSPOSE(N852:W852))))</f>
        <v>-6.4216217227862249E-2</v>
      </c>
      <c r="O1853" s="124">
        <v>-5.0929983337057692E-3</v>
      </c>
      <c r="P1853" s="124">
        <v>0.29881342274055978</v>
      </c>
      <c r="Q1853" s="124">
        <v>0.53699921788014326</v>
      </c>
      <c r="R1853" s="124">
        <v>-2.0310155478867604</v>
      </c>
      <c r="S1853" s="124">
        <v>0.1514367086511022</v>
      </c>
      <c r="T1853" s="124">
        <v>8.9466173114039718E-2</v>
      </c>
      <c r="U1853" s="124">
        <v>0.46565736939212715</v>
      </c>
      <c r="V1853" s="124">
        <v>0.22357213475964988</v>
      </c>
      <c r="W1853" s="46">
        <v>-1.2932812272141159E-3</v>
      </c>
    </row>
    <row r="1854" spans="1:23" ht="19">
      <c r="A1854" s="91">
        <v>852</v>
      </c>
      <c r="B1854" s="124">
        <v>0.96960855452775196</v>
      </c>
      <c r="C1854" s="124">
        <v>0.70841322478654423</v>
      </c>
      <c r="D1854" s="124">
        <v>0.82252782195977758</v>
      </c>
      <c r="E1854" s="124">
        <v>0.93936771193175761</v>
      </c>
      <c r="F1854" s="124">
        <v>0.20058389188458436</v>
      </c>
      <c r="G1854" s="124">
        <v>0.91846128536005178</v>
      </c>
      <c r="H1854" s="124">
        <v>0.86067777135529311</v>
      </c>
      <c r="I1854" s="124">
        <v>0.81195357867247986</v>
      </c>
      <c r="J1854" s="124">
        <v>0.73118906571459008</v>
      </c>
      <c r="K1854" s="54">
        <v>0.62241558184541734</v>
      </c>
      <c r="M1854" s="47">
        <v>852</v>
      </c>
      <c r="N1854" s="124" cm="1">
        <f t="array" ref="N1854:W1854">(TRANSPOSE(MMULT(幕後結果!$AB$37:$AK$46, TRANSPOSE(N853:W853))))</f>
        <v>-0.45987812024606783</v>
      </c>
      <c r="O1854" s="124">
        <v>-0.34764300736428089</v>
      </c>
      <c r="P1854" s="124">
        <v>0.42990710444164582</v>
      </c>
      <c r="Q1854" s="124">
        <v>1.8509245595982167</v>
      </c>
      <c r="R1854" s="124">
        <v>1.2198606809977073</v>
      </c>
      <c r="S1854" s="124">
        <v>-0.32098105390164228</v>
      </c>
      <c r="T1854" s="124">
        <v>-0.33994337779377398</v>
      </c>
      <c r="U1854" s="124">
        <v>-0.52568725663833427</v>
      </c>
      <c r="V1854" s="124">
        <v>-0.86645760645465586</v>
      </c>
      <c r="W1854" s="46">
        <v>-1.0186278471557442</v>
      </c>
    </row>
    <row r="1855" spans="1:23" ht="19">
      <c r="A1855" s="91">
        <v>853</v>
      </c>
      <c r="B1855" s="124">
        <v>0.69867092536951514</v>
      </c>
      <c r="C1855" s="124">
        <v>0.36902651169771294</v>
      </c>
      <c r="D1855" s="124">
        <v>0.73223297775383989</v>
      </c>
      <c r="E1855" s="124">
        <v>0.72878750809385462</v>
      </c>
      <c r="F1855" s="124">
        <v>0.40309943829618322</v>
      </c>
      <c r="G1855" s="124">
        <v>0.74977846323476283</v>
      </c>
      <c r="H1855" s="124">
        <v>0.13759921047462109</v>
      </c>
      <c r="I1855" s="124">
        <v>0.77855564426948165</v>
      </c>
      <c r="J1855" s="124">
        <v>0.6929447564395268</v>
      </c>
      <c r="K1855" s="54">
        <v>0.9624188249966128</v>
      </c>
      <c r="M1855" s="47">
        <v>853</v>
      </c>
      <c r="N1855" s="124" cm="1">
        <f t="array" ref="N1855:W1855">(TRANSPOSE(MMULT(幕後結果!$AB$37:$AK$46, TRANSPOSE(N854:W854))))</f>
        <v>-0.25430184461025601</v>
      </c>
      <c r="O1855" s="124">
        <v>1.3779482297661099</v>
      </c>
      <c r="P1855" s="124">
        <v>1.6585639297877168</v>
      </c>
      <c r="Q1855" s="124">
        <v>1.0413871528454484</v>
      </c>
      <c r="R1855" s="124">
        <v>-0.67458705940929986</v>
      </c>
      <c r="S1855" s="124">
        <v>-0.697379144190033</v>
      </c>
      <c r="T1855" s="124">
        <v>-0.46278112288237572</v>
      </c>
      <c r="U1855" s="124">
        <v>0.33398286397855997</v>
      </c>
      <c r="V1855" s="124">
        <v>-1.9369955095344666</v>
      </c>
      <c r="W1855" s="46">
        <v>3.5407683500204679E-2</v>
      </c>
    </row>
    <row r="1856" spans="1:23" ht="19">
      <c r="A1856" s="91">
        <v>854</v>
      </c>
      <c r="B1856" s="124">
        <v>0.1050829158620652</v>
      </c>
      <c r="C1856" s="124">
        <v>0.55417355514580358</v>
      </c>
      <c r="D1856" s="124">
        <v>0.52143621241547278</v>
      </c>
      <c r="E1856" s="124">
        <v>0.72916689890420106</v>
      </c>
      <c r="F1856" s="124">
        <v>0.62247420783192853</v>
      </c>
      <c r="G1856" s="124">
        <v>0.97157259140047447</v>
      </c>
      <c r="H1856" s="124">
        <v>0.2551012172288516</v>
      </c>
      <c r="I1856" s="124">
        <v>0.75793109409882331</v>
      </c>
      <c r="J1856" s="124">
        <v>0.26576962483217126</v>
      </c>
      <c r="K1856" s="54">
        <v>0.31489003141641048</v>
      </c>
      <c r="M1856" s="47">
        <v>854</v>
      </c>
      <c r="N1856" s="124" cm="1">
        <f t="array" ref="N1856:W1856">(TRANSPOSE(MMULT(幕後結果!$AB$37:$AK$46, TRANSPOSE(N855:W855))))</f>
        <v>-1.0666264938161596</v>
      </c>
      <c r="O1856" s="124">
        <v>1.6531236549036143</v>
      </c>
      <c r="P1856" s="124">
        <v>-0.21781638760221966</v>
      </c>
      <c r="Q1856" s="124">
        <v>-0.85701193079987736</v>
      </c>
      <c r="R1856" s="124">
        <v>-0.17405581007895721</v>
      </c>
      <c r="S1856" s="124">
        <v>-1.494005144288423</v>
      </c>
      <c r="T1856" s="124">
        <v>0.70975570209596939</v>
      </c>
      <c r="U1856" s="124">
        <v>2.9368826468259779E-2</v>
      </c>
      <c r="V1856" s="124">
        <v>-1.1465563114881161</v>
      </c>
      <c r="W1856" s="46">
        <v>0.74945352104773122</v>
      </c>
    </row>
    <row r="1857" spans="1:23" ht="19">
      <c r="A1857" s="91">
        <v>855</v>
      </c>
      <c r="B1857" s="124">
        <v>0.28535094221394375</v>
      </c>
      <c r="C1857" s="124">
        <v>0.89049888801777377</v>
      </c>
      <c r="D1857" s="124">
        <v>0.31975543860148758</v>
      </c>
      <c r="E1857" s="124">
        <v>0.60802319723143161</v>
      </c>
      <c r="F1857" s="124">
        <v>0.55303200178535761</v>
      </c>
      <c r="G1857" s="124">
        <v>0.90382297430012115</v>
      </c>
      <c r="H1857" s="124">
        <v>0.75608078941039292</v>
      </c>
      <c r="I1857" s="124">
        <v>0.27893011215868291</v>
      </c>
      <c r="J1857" s="124">
        <v>0.9559115841466288</v>
      </c>
      <c r="K1857" s="54">
        <v>0.48407484092165221</v>
      </c>
      <c r="M1857" s="47">
        <v>855</v>
      </c>
      <c r="N1857" s="124" cm="1">
        <f t="array" ref="N1857:W1857">(TRANSPOSE(MMULT(幕後結果!$AB$37:$AK$46, TRANSPOSE(N856:W856))))</f>
        <v>-0.66696855207241668</v>
      </c>
      <c r="O1857" s="124">
        <v>-4.1294144410518319E-2</v>
      </c>
      <c r="P1857" s="124">
        <v>-0.61637854793717317</v>
      </c>
      <c r="Q1857" s="124">
        <v>-9.4707865023474336E-2</v>
      </c>
      <c r="R1857" s="124">
        <v>0.21053032610107705</v>
      </c>
      <c r="S1857" s="124">
        <v>0.31303786298479136</v>
      </c>
      <c r="T1857" s="124">
        <v>-0.46267495581762941</v>
      </c>
      <c r="U1857" s="124">
        <v>0.26561588047687501</v>
      </c>
      <c r="V1857" s="124">
        <v>0.44294230191788231</v>
      </c>
      <c r="W1857" s="46">
        <v>0.15436774683559204</v>
      </c>
    </row>
    <row r="1858" spans="1:23" ht="19">
      <c r="A1858" s="91">
        <v>856</v>
      </c>
      <c r="B1858" s="124">
        <v>0.33439196152092965</v>
      </c>
      <c r="C1858" s="124">
        <v>0.51709382007762472</v>
      </c>
      <c r="D1858" s="124">
        <v>4.3774320103819875E-3</v>
      </c>
      <c r="E1858" s="124">
        <v>0.31501761157406016</v>
      </c>
      <c r="F1858" s="124">
        <v>0.56097182731050665</v>
      </c>
      <c r="G1858" s="124">
        <v>0.85750259540875451</v>
      </c>
      <c r="H1858" s="124">
        <v>0.19288750711492098</v>
      </c>
      <c r="I1858" s="124">
        <v>0.14689433113580086</v>
      </c>
      <c r="J1858" s="124">
        <v>0.92632427070633461</v>
      </c>
      <c r="K1858" s="54">
        <v>0.14288007507546219</v>
      </c>
      <c r="M1858" s="47">
        <v>856</v>
      </c>
      <c r="N1858" s="124" cm="1">
        <f t="array" ref="N1858:W1858">(TRANSPOSE(MMULT(幕後結果!$AB$37:$AK$46, TRANSPOSE(N857:W857))))</f>
        <v>-1.2146743781498843</v>
      </c>
      <c r="O1858" s="124">
        <v>-2.946960405561692</v>
      </c>
      <c r="P1858" s="124">
        <v>-7.9054812981772304E-2</v>
      </c>
      <c r="Q1858" s="124">
        <v>-0.84914619062554708</v>
      </c>
      <c r="R1858" s="124">
        <v>-2.4863860335263177</v>
      </c>
      <c r="S1858" s="124">
        <v>-5.5895232606128165E-2</v>
      </c>
      <c r="T1858" s="124">
        <v>-0.40390020704433027</v>
      </c>
      <c r="U1858" s="124">
        <v>-1.8933103038011201</v>
      </c>
      <c r="V1858" s="124">
        <v>-0.60850289011132541</v>
      </c>
      <c r="W1858" s="46">
        <v>-3.0095717433311231</v>
      </c>
    </row>
    <row r="1859" spans="1:23" ht="19">
      <c r="A1859" s="91">
        <v>857</v>
      </c>
      <c r="B1859" s="124">
        <v>0.93405695322602855</v>
      </c>
      <c r="C1859" s="124">
        <v>0.69971300708222728</v>
      </c>
      <c r="D1859" s="124">
        <v>0.88576025791317492</v>
      </c>
      <c r="E1859" s="124">
        <v>0.17985574307195429</v>
      </c>
      <c r="F1859" s="124">
        <v>0.28310520101983427</v>
      </c>
      <c r="G1859" s="124">
        <v>0.93777002759485217</v>
      </c>
      <c r="H1859" s="124">
        <v>6.3756151994737609E-2</v>
      </c>
      <c r="I1859" s="124">
        <v>0.55329797629514199</v>
      </c>
      <c r="J1859" s="124">
        <v>0.24096640441426564</v>
      </c>
      <c r="K1859" s="54">
        <v>0.32234975846641234</v>
      </c>
      <c r="M1859" s="47">
        <v>857</v>
      </c>
      <c r="N1859" s="124" cm="1">
        <f t="array" ref="N1859:W1859">(TRANSPOSE(MMULT(幕後結果!$AB$37:$AK$46, TRANSPOSE(N858:W858))))</f>
        <v>1.2916092667449013</v>
      </c>
      <c r="O1859" s="124">
        <v>-0.84382049353527244</v>
      </c>
      <c r="P1859" s="124">
        <v>-9.2666820853020734E-2</v>
      </c>
      <c r="Q1859" s="124">
        <v>1.2274100846488372</v>
      </c>
      <c r="R1859" s="124">
        <v>1.1848899023672725</v>
      </c>
      <c r="S1859" s="124">
        <v>0.9845621872596757</v>
      </c>
      <c r="T1859" s="124">
        <v>-0.74546574017934186</v>
      </c>
      <c r="U1859" s="124">
        <v>-0.19341763854795715</v>
      </c>
      <c r="V1859" s="124">
        <v>-1.3702502489117525</v>
      </c>
      <c r="W1859" s="46">
        <v>0.89401511367249709</v>
      </c>
    </row>
    <row r="1860" spans="1:23" ht="19">
      <c r="A1860" s="91">
        <v>858</v>
      </c>
      <c r="B1860" s="124">
        <v>0.34156060416262557</v>
      </c>
      <c r="C1860" s="124">
        <v>0.4454930471131997</v>
      </c>
      <c r="D1860" s="124">
        <v>0.39356010293129251</v>
      </c>
      <c r="E1860" s="124">
        <v>0.98044454294279815</v>
      </c>
      <c r="F1860" s="124">
        <v>0.1338696210716035</v>
      </c>
      <c r="G1860" s="124">
        <v>0.4590328328199702</v>
      </c>
      <c r="H1860" s="124">
        <v>0.34928635043861544</v>
      </c>
      <c r="I1860" s="124">
        <v>0.12679871236089046</v>
      </c>
      <c r="J1860" s="124">
        <v>0.9796850441691638</v>
      </c>
      <c r="K1860" s="54">
        <v>0.61728734751612246</v>
      </c>
      <c r="M1860" s="47">
        <v>858</v>
      </c>
      <c r="N1860" s="124" cm="1">
        <f t="array" ref="N1860:W1860">(TRANSPOSE(MMULT(幕後結果!$AB$37:$AK$46, TRANSPOSE(N859:W859))))</f>
        <v>0.58382544311786377</v>
      </c>
      <c r="O1860" s="124">
        <v>-2.7141574979854723E-3</v>
      </c>
      <c r="P1860" s="124">
        <v>-0.37042800984046903</v>
      </c>
      <c r="Q1860" s="124">
        <v>-0.38931201299615154</v>
      </c>
      <c r="R1860" s="124">
        <v>0.41764837678948274</v>
      </c>
      <c r="S1860" s="124">
        <v>0.19754557933336078</v>
      </c>
      <c r="T1860" s="124">
        <v>1.2529656803593565</v>
      </c>
      <c r="U1860" s="124">
        <v>0.73067963914985656</v>
      </c>
      <c r="V1860" s="124">
        <v>0.98947315700709904</v>
      </c>
      <c r="W1860" s="46">
        <v>1.1133427688898268</v>
      </c>
    </row>
    <row r="1861" spans="1:23" ht="19">
      <c r="A1861" s="91">
        <v>859</v>
      </c>
      <c r="B1861" s="124">
        <v>0.1398245776277609</v>
      </c>
      <c r="C1861" s="124">
        <v>0.24854175713450277</v>
      </c>
      <c r="D1861" s="124">
        <v>0.60717044152259381</v>
      </c>
      <c r="E1861" s="124">
        <v>0.37202292257771719</v>
      </c>
      <c r="F1861" s="124">
        <v>0.85549260314521813</v>
      </c>
      <c r="G1861" s="124">
        <v>0.26156763350094403</v>
      </c>
      <c r="H1861" s="124">
        <v>0.2390390568078844</v>
      </c>
      <c r="I1861" s="124">
        <v>0.80480370664928658</v>
      </c>
      <c r="J1861" s="124">
        <v>0.51317938062902746</v>
      </c>
      <c r="K1861" s="54">
        <v>0.85193266950036306</v>
      </c>
      <c r="M1861" s="47">
        <v>859</v>
      </c>
      <c r="N1861" s="124" cm="1">
        <f t="array" ref="N1861:W1861">(TRANSPOSE(MMULT(幕後結果!$AB$37:$AK$46, TRANSPOSE(N860:W860))))</f>
        <v>-1.5779648554864141</v>
      </c>
      <c r="O1861" s="124">
        <v>0.60562186670989038</v>
      </c>
      <c r="P1861" s="124">
        <v>0.80328387335303508</v>
      </c>
      <c r="Q1861" s="124">
        <v>0.4905875131841656</v>
      </c>
      <c r="R1861" s="124">
        <v>0.40919488692001077</v>
      </c>
      <c r="S1861" s="124">
        <v>-0.46672084302682804</v>
      </c>
      <c r="T1861" s="124">
        <v>0.73035781271743172</v>
      </c>
      <c r="U1861" s="124">
        <v>3.2041238893967552E-2</v>
      </c>
      <c r="V1861" s="124">
        <v>-0.24395513696586599</v>
      </c>
      <c r="W1861" s="46">
        <v>0.43581048704250591</v>
      </c>
    </row>
    <row r="1862" spans="1:23" ht="19">
      <c r="A1862" s="91">
        <v>860</v>
      </c>
      <c r="B1862" s="124">
        <v>0.98868545347250114</v>
      </c>
      <c r="C1862" s="124">
        <v>0.33926896823447561</v>
      </c>
      <c r="D1862" s="124">
        <v>0.93164094094901784</v>
      </c>
      <c r="E1862" s="124">
        <v>0.36915116360148259</v>
      </c>
      <c r="F1862" s="124">
        <v>0.83304217317960916</v>
      </c>
      <c r="G1862" s="124">
        <v>0.77079336363359463</v>
      </c>
      <c r="H1862" s="124">
        <v>0.80705995951212728</v>
      </c>
      <c r="I1862" s="124">
        <v>8.4798339483934448E-2</v>
      </c>
      <c r="J1862" s="124">
        <v>0.21985080078913422</v>
      </c>
      <c r="K1862" s="54">
        <v>0.94887318369865703</v>
      </c>
      <c r="M1862" s="47">
        <v>860</v>
      </c>
      <c r="N1862" s="124" cm="1">
        <f t="array" ref="N1862:W1862">(TRANSPOSE(MMULT(幕後結果!$AB$37:$AK$46, TRANSPOSE(N861:W861))))</f>
        <v>0.24870546629070434</v>
      </c>
      <c r="O1862" s="124">
        <v>0.7394051507192293</v>
      </c>
      <c r="P1862" s="124">
        <v>0.69127433336080335</v>
      </c>
      <c r="Q1862" s="124">
        <v>-5.4267394601712537E-2</v>
      </c>
      <c r="R1862" s="124">
        <v>-0.22870954170616481</v>
      </c>
      <c r="S1862" s="124">
        <v>1.9170874980770549</v>
      </c>
      <c r="T1862" s="124">
        <v>-1.3929977656950097</v>
      </c>
      <c r="U1862" s="124">
        <v>-0.90342480830348881</v>
      </c>
      <c r="V1862" s="124">
        <v>0.36965916118408043</v>
      </c>
      <c r="W1862" s="46">
        <v>5.7412748613482667E-2</v>
      </c>
    </row>
    <row r="1863" spans="1:23" ht="19">
      <c r="A1863" s="91">
        <v>861</v>
      </c>
      <c r="B1863" s="124">
        <v>0.83555357096759031</v>
      </c>
      <c r="C1863" s="124">
        <v>0.24533271213140839</v>
      </c>
      <c r="D1863" s="124">
        <v>0.18523283230687215</v>
      </c>
      <c r="E1863" s="124">
        <v>0.28280714772921622</v>
      </c>
      <c r="F1863" s="124">
        <v>0.33315093082695224</v>
      </c>
      <c r="G1863" s="124">
        <v>0.34400926028576917</v>
      </c>
      <c r="H1863" s="124">
        <v>0.53047906069221784</v>
      </c>
      <c r="I1863" s="124">
        <v>0.58185614657179596</v>
      </c>
      <c r="J1863" s="124">
        <v>0.45272904859686536</v>
      </c>
      <c r="K1863" s="54">
        <v>0.9849391203454676</v>
      </c>
      <c r="M1863" s="47">
        <v>861</v>
      </c>
      <c r="N1863" s="124" cm="1">
        <f t="array" ref="N1863:W1863">(TRANSPOSE(MMULT(幕後結果!$AB$37:$AK$46, TRANSPOSE(N862:W862))))</f>
        <v>-0.9081258022994867</v>
      </c>
      <c r="O1863" s="124">
        <v>0.98549311673029105</v>
      </c>
      <c r="P1863" s="124">
        <v>2.5526341319848722</v>
      </c>
      <c r="Q1863" s="124">
        <v>1.8077772339679938</v>
      </c>
      <c r="R1863" s="124">
        <v>-0.81156859387495417</v>
      </c>
      <c r="S1863" s="124">
        <v>2.3818606377306923</v>
      </c>
      <c r="T1863" s="124">
        <v>-0.80930937734538333</v>
      </c>
      <c r="U1863" s="124">
        <v>0.97404641944140957</v>
      </c>
      <c r="V1863" s="124">
        <v>-0.60879350888188744</v>
      </c>
      <c r="W1863" s="46">
        <v>0.74079504504597982</v>
      </c>
    </row>
    <row r="1864" spans="1:23" ht="19">
      <c r="A1864" s="91">
        <v>862</v>
      </c>
      <c r="B1864" s="124">
        <v>0.53931517927250017</v>
      </c>
      <c r="C1864" s="124">
        <v>0.67122046340094443</v>
      </c>
      <c r="D1864" s="124">
        <v>0.77242978198939927</v>
      </c>
      <c r="E1864" s="124">
        <v>0.70061794488944029</v>
      </c>
      <c r="F1864" s="124">
        <v>0.10357982337950333</v>
      </c>
      <c r="G1864" s="124">
        <v>7.7979850035417853E-2</v>
      </c>
      <c r="H1864" s="124">
        <v>0.83821078765774315</v>
      </c>
      <c r="I1864" s="124">
        <v>0.24108253327484519</v>
      </c>
      <c r="J1864" s="124">
        <v>0.85592886526324441</v>
      </c>
      <c r="K1864" s="54">
        <v>0.69665075412759703</v>
      </c>
      <c r="M1864" s="47">
        <v>862</v>
      </c>
      <c r="N1864" s="124" cm="1">
        <f t="array" ref="N1864:W1864">(TRANSPOSE(MMULT(幕後結果!$AB$37:$AK$46, TRANSPOSE(N863:W863))))</f>
        <v>0.76131829386042105</v>
      </c>
      <c r="O1864" s="124">
        <v>-1.011643056586454</v>
      </c>
      <c r="P1864" s="124">
        <v>-0.31956661644981504</v>
      </c>
      <c r="Q1864" s="124">
        <v>-2.0152081417146444</v>
      </c>
      <c r="R1864" s="124">
        <v>-1.8802943515360497</v>
      </c>
      <c r="S1864" s="124">
        <v>-0.58658924289199266</v>
      </c>
      <c r="T1864" s="124">
        <v>-1.1659750625419099</v>
      </c>
      <c r="U1864" s="124">
        <v>-1.1769054161056902</v>
      </c>
      <c r="V1864" s="124">
        <v>-0.36152124108700318</v>
      </c>
      <c r="W1864" s="46">
        <v>-0.50561596915251072</v>
      </c>
    </row>
    <row r="1865" spans="1:23" ht="19">
      <c r="A1865" s="91">
        <v>863</v>
      </c>
      <c r="B1865" s="124">
        <v>0.66873998914007804</v>
      </c>
      <c r="C1865" s="124">
        <v>0.65254953131285909</v>
      </c>
      <c r="D1865" s="124">
        <v>0.18319580431346827</v>
      </c>
      <c r="E1865" s="124">
        <v>0.30049427920930127</v>
      </c>
      <c r="F1865" s="124">
        <v>0.2390651747699637</v>
      </c>
      <c r="G1865" s="124">
        <v>0.7687299786199655</v>
      </c>
      <c r="H1865" s="124">
        <v>0.47021076333768264</v>
      </c>
      <c r="I1865" s="124">
        <v>0.9042045020435967</v>
      </c>
      <c r="J1865" s="124">
        <v>0.31362335723610868</v>
      </c>
      <c r="K1865" s="54">
        <v>0.51843933246671248</v>
      </c>
      <c r="M1865" s="47">
        <v>863</v>
      </c>
      <c r="N1865" s="124" cm="1">
        <f t="array" ref="N1865:W1865">(TRANSPOSE(MMULT(幕後結果!$AB$37:$AK$46, TRANSPOSE(N864:W864))))</f>
        <v>1.1928418491205321</v>
      </c>
      <c r="O1865" s="124">
        <v>-0.99817751934152521</v>
      </c>
      <c r="P1865" s="124">
        <v>-0.81813436085898572</v>
      </c>
      <c r="Q1865" s="124">
        <v>-1.6381242568398684</v>
      </c>
      <c r="R1865" s="124">
        <v>-1.8144782209277266</v>
      </c>
      <c r="S1865" s="124">
        <v>0.38600740711186454</v>
      </c>
      <c r="T1865" s="124">
        <v>-0.62405644923574755</v>
      </c>
      <c r="U1865" s="124">
        <v>-1.3603090446328214</v>
      </c>
      <c r="V1865" s="124">
        <v>1.6558893711829725</v>
      </c>
      <c r="W1865" s="46">
        <v>-1.2722136850372125</v>
      </c>
    </row>
    <row r="1866" spans="1:23" ht="19">
      <c r="A1866" s="91">
        <v>864</v>
      </c>
      <c r="B1866" s="124">
        <v>0.47131703792150614</v>
      </c>
      <c r="C1866" s="124">
        <v>0.66850486491798122</v>
      </c>
      <c r="D1866" s="124">
        <v>0.90661706547911303</v>
      </c>
      <c r="E1866" s="124">
        <v>0.51014002039296025</v>
      </c>
      <c r="F1866" s="124">
        <v>0.68487396896894515</v>
      </c>
      <c r="G1866" s="124">
        <v>0.53289090674535289</v>
      </c>
      <c r="H1866" s="124">
        <v>7.0447990789959114E-3</v>
      </c>
      <c r="I1866" s="124">
        <v>0.12733484673462181</v>
      </c>
      <c r="J1866" s="124">
        <v>0.83291397854534632</v>
      </c>
      <c r="K1866" s="54">
        <v>0.55584574842552192</v>
      </c>
      <c r="M1866" s="47">
        <v>864</v>
      </c>
      <c r="N1866" s="124" cm="1">
        <f t="array" ref="N1866:W1866">(TRANSPOSE(MMULT(幕後結果!$AB$37:$AK$46, TRANSPOSE(N865:W865))))</f>
        <v>1.8271553258065836</v>
      </c>
      <c r="O1866" s="124">
        <v>0.93417023344014938</v>
      </c>
      <c r="P1866" s="124">
        <v>1.4503658861009368</v>
      </c>
      <c r="Q1866" s="124">
        <v>1.5674019665535006</v>
      </c>
      <c r="R1866" s="124">
        <v>1.0385193997845321</v>
      </c>
      <c r="S1866" s="124">
        <v>-0.34376488775854863</v>
      </c>
      <c r="T1866" s="124">
        <v>1.2209762373569977</v>
      </c>
      <c r="U1866" s="124">
        <v>-4.1227123981912861E-5</v>
      </c>
      <c r="V1866" s="124">
        <v>-0.14478345624685574</v>
      </c>
      <c r="W1866" s="46">
        <v>-0.17024284017682334</v>
      </c>
    </row>
    <row r="1867" spans="1:23" ht="19">
      <c r="A1867" s="91">
        <v>865</v>
      </c>
      <c r="B1867" s="124">
        <v>0.54885338970833564</v>
      </c>
      <c r="C1867" s="124">
        <v>0.70633934686875222</v>
      </c>
      <c r="D1867" s="124">
        <v>0.94201277839358299</v>
      </c>
      <c r="E1867" s="124">
        <v>0.60244478946316082</v>
      </c>
      <c r="F1867" s="124">
        <v>0.40122801399840169</v>
      </c>
      <c r="G1867" s="124">
        <v>0.83102955481317631</v>
      </c>
      <c r="H1867" s="124">
        <v>0.94027661820639996</v>
      </c>
      <c r="I1867" s="124">
        <v>0.80855617193747364</v>
      </c>
      <c r="J1867" s="124">
        <v>0.94977948805276879</v>
      </c>
      <c r="K1867" s="54">
        <v>0.28632140807973383</v>
      </c>
      <c r="M1867" s="47">
        <v>865</v>
      </c>
      <c r="N1867" s="124" cm="1">
        <f t="array" ref="N1867:W1867">(TRANSPOSE(MMULT(幕後結果!$AB$37:$AK$46, TRANSPOSE(N866:W866))))</f>
        <v>0.14039201101799897</v>
      </c>
      <c r="O1867" s="124">
        <v>-0.44993347501522479</v>
      </c>
      <c r="P1867" s="124">
        <v>-1.2364686437442451</v>
      </c>
      <c r="Q1867" s="124">
        <v>0.58720905476147167</v>
      </c>
      <c r="R1867" s="124">
        <v>0.54670218439987994</v>
      </c>
      <c r="S1867" s="124">
        <v>1.7977700961531016</v>
      </c>
      <c r="T1867" s="124">
        <v>-0.4549249238587118</v>
      </c>
      <c r="U1867" s="124">
        <v>0.32563328947851478</v>
      </c>
      <c r="V1867" s="124">
        <v>0.62425379879599652</v>
      </c>
      <c r="W1867" s="46">
        <v>0.87463185869706583</v>
      </c>
    </row>
    <row r="1868" spans="1:23" ht="19">
      <c r="A1868" s="91">
        <v>866</v>
      </c>
      <c r="B1868" s="124">
        <v>0.17401985968153855</v>
      </c>
      <c r="C1868" s="124">
        <v>0.28690284002155497</v>
      </c>
      <c r="D1868" s="124">
        <v>5.6795289016589035E-2</v>
      </c>
      <c r="E1868" s="124">
        <v>0.67602199021645482</v>
      </c>
      <c r="F1868" s="124">
        <v>0.73978520499943845</v>
      </c>
      <c r="G1868" s="124">
        <v>0.32718770126451546</v>
      </c>
      <c r="H1868" s="124">
        <v>0.33243954117446806</v>
      </c>
      <c r="I1868" s="124">
        <v>8.3521767989564122E-2</v>
      </c>
      <c r="J1868" s="124">
        <v>0.85765300381791065</v>
      </c>
      <c r="K1868" s="54">
        <v>0.29739658079551012</v>
      </c>
      <c r="M1868" s="47">
        <v>866</v>
      </c>
      <c r="N1868" s="124" cm="1">
        <f t="array" ref="N1868:W1868">(TRANSPOSE(MMULT(幕後結果!$AB$37:$AK$46, TRANSPOSE(N867:W867))))</f>
        <v>-0.41484165358746733</v>
      </c>
      <c r="O1868" s="124">
        <v>0.70429340687240394</v>
      </c>
      <c r="P1868" s="124">
        <v>0.44237693981762216</v>
      </c>
      <c r="Q1868" s="124">
        <v>1.3396911955012878</v>
      </c>
      <c r="R1868" s="124">
        <v>-0.30776606025599984</v>
      </c>
      <c r="S1868" s="124">
        <v>0.32390243107519073</v>
      </c>
      <c r="T1868" s="124">
        <v>6.5770377285096979E-2</v>
      </c>
      <c r="U1868" s="124">
        <v>-0.23116399438135601</v>
      </c>
      <c r="V1868" s="124">
        <v>-0.17070425463084776</v>
      </c>
      <c r="W1868" s="46">
        <v>-1.1853021165533915</v>
      </c>
    </row>
    <row r="1869" spans="1:23" ht="19">
      <c r="A1869" s="91">
        <v>867</v>
      </c>
      <c r="B1869" s="124">
        <v>0.70733350855459864</v>
      </c>
      <c r="C1869" s="124">
        <v>0.80661631978011505</v>
      </c>
      <c r="D1869" s="124">
        <v>2.2338391199999474E-2</v>
      </c>
      <c r="E1869" s="124">
        <v>0.18755961400724819</v>
      </c>
      <c r="F1869" s="124">
        <v>0.14621166427830201</v>
      </c>
      <c r="G1869" s="124">
        <v>0.87296971819642755</v>
      </c>
      <c r="H1869" s="124">
        <v>0.46215867494286456</v>
      </c>
      <c r="I1869" s="124">
        <v>0.76419912551096347</v>
      </c>
      <c r="J1869" s="124">
        <v>0.57947835445339013</v>
      </c>
      <c r="K1869" s="54">
        <v>0.43822204477255378</v>
      </c>
      <c r="M1869" s="47">
        <v>867</v>
      </c>
      <c r="N1869" s="124" cm="1">
        <f t="array" ref="N1869:W1869">(TRANSPOSE(MMULT(幕後結果!$AB$37:$AK$46, TRANSPOSE(N868:W868))))</f>
        <v>-0.39522799035004363</v>
      </c>
      <c r="O1869" s="124">
        <v>0.78579454366813117</v>
      </c>
      <c r="P1869" s="124">
        <v>0.54006147271859317</v>
      </c>
      <c r="Q1869" s="124">
        <v>0.40923077736699676</v>
      </c>
      <c r="R1869" s="124">
        <v>-1.4069473871935665</v>
      </c>
      <c r="S1869" s="124">
        <v>-0.56084785306254115</v>
      </c>
      <c r="T1869" s="124">
        <v>-1.1334960107482515</v>
      </c>
      <c r="U1869" s="124">
        <v>0.19852369648310375</v>
      </c>
      <c r="V1869" s="124">
        <v>-0.51744514517938311</v>
      </c>
      <c r="W1869" s="46">
        <v>0.99246079928760789</v>
      </c>
    </row>
    <row r="1870" spans="1:23" ht="19">
      <c r="A1870" s="91">
        <v>868</v>
      </c>
      <c r="B1870" s="124">
        <v>0.34711261080907474</v>
      </c>
      <c r="C1870" s="124">
        <v>0.86890275322539834</v>
      </c>
      <c r="D1870" s="124">
        <v>0.96776208925135521</v>
      </c>
      <c r="E1870" s="124">
        <v>0.96300816867030137</v>
      </c>
      <c r="F1870" s="124">
        <v>0.44849145471393115</v>
      </c>
      <c r="G1870" s="124">
        <v>0.76474910653415584</v>
      </c>
      <c r="H1870" s="124">
        <v>0.7576804446016665</v>
      </c>
      <c r="I1870" s="124">
        <v>0.26092017161284109</v>
      </c>
      <c r="J1870" s="124">
        <v>0.74949079314634925</v>
      </c>
      <c r="K1870" s="54">
        <v>0.42460852728876586</v>
      </c>
      <c r="M1870" s="47">
        <v>868</v>
      </c>
      <c r="N1870" s="124" cm="1">
        <f t="array" ref="N1870:W1870">(TRANSPOSE(MMULT(幕後結果!$AB$37:$AK$46, TRANSPOSE(N869:W869))))</f>
        <v>0.12751867975473835</v>
      </c>
      <c r="O1870" s="124">
        <v>0.14481582090390821</v>
      </c>
      <c r="P1870" s="124">
        <v>-1.2080684933498103</v>
      </c>
      <c r="Q1870" s="124">
        <v>-1.4314289840215733</v>
      </c>
      <c r="R1870" s="124">
        <v>-1.5996493271813188</v>
      </c>
      <c r="S1870" s="124">
        <v>-0.55583421305580671</v>
      </c>
      <c r="T1870" s="124">
        <v>-0.13878161874082504</v>
      </c>
      <c r="U1870" s="124">
        <v>-1.5169984086944688</v>
      </c>
      <c r="V1870" s="124">
        <v>0.51898249705672239</v>
      </c>
      <c r="W1870" s="46">
        <v>-1.3598938800512652</v>
      </c>
    </row>
    <row r="1871" spans="1:23" ht="19">
      <c r="A1871" s="91">
        <v>869</v>
      </c>
      <c r="B1871" s="124">
        <v>0.77949935881317201</v>
      </c>
      <c r="C1871" s="124">
        <v>1.5762574409492025E-2</v>
      </c>
      <c r="D1871" s="124">
        <v>0.11102403232142022</v>
      </c>
      <c r="E1871" s="124">
        <v>0.93581520308294897</v>
      </c>
      <c r="F1871" s="124">
        <v>0.13430536683942296</v>
      </c>
      <c r="G1871" s="124">
        <v>0.4529312607548861</v>
      </c>
      <c r="H1871" s="124">
        <v>0.44390483385855695</v>
      </c>
      <c r="I1871" s="124">
        <v>0.86384260585377715</v>
      </c>
      <c r="J1871" s="124">
        <v>0.62081624636689026</v>
      </c>
      <c r="K1871" s="54">
        <v>0.61305678713057388</v>
      </c>
      <c r="M1871" s="47">
        <v>869</v>
      </c>
      <c r="N1871" s="124" cm="1">
        <f t="array" ref="N1871:W1871">(TRANSPOSE(MMULT(幕後結果!$AB$37:$AK$46, TRANSPOSE(N870:W870))))</f>
        <v>-0.26122375600249143</v>
      </c>
      <c r="O1871" s="124">
        <v>1.4356239010798668</v>
      </c>
      <c r="P1871" s="124">
        <v>0.85491396052132562</v>
      </c>
      <c r="Q1871" s="124">
        <v>0.56647747611273314</v>
      </c>
      <c r="R1871" s="124">
        <v>0.64644526080971776</v>
      </c>
      <c r="S1871" s="124">
        <v>0.28253611965170361</v>
      </c>
      <c r="T1871" s="124">
        <v>-0.90286805862854858</v>
      </c>
      <c r="U1871" s="124">
        <v>1.6689450892396711</v>
      </c>
      <c r="V1871" s="124">
        <v>0.77816992121701212</v>
      </c>
      <c r="W1871" s="46">
        <v>0.71288934637610013</v>
      </c>
    </row>
    <row r="1872" spans="1:23" ht="19">
      <c r="A1872" s="91">
        <v>870</v>
      </c>
      <c r="B1872" s="124">
        <v>0.80208374479064082</v>
      </c>
      <c r="C1872" s="124">
        <v>0.38748046409537662</v>
      </c>
      <c r="D1872" s="124">
        <v>0.29454891953371232</v>
      </c>
      <c r="E1872" s="124">
        <v>0.35373444383243657</v>
      </c>
      <c r="F1872" s="124">
        <v>0.92418120556465877</v>
      </c>
      <c r="G1872" s="124">
        <v>0.47265444364389464</v>
      </c>
      <c r="H1872" s="124">
        <v>0.80382517586491198</v>
      </c>
      <c r="I1872" s="124">
        <v>0.9305933534240316</v>
      </c>
      <c r="J1872" s="124">
        <v>2.1078102465027948E-2</v>
      </c>
      <c r="K1872" s="54">
        <v>0.11815432396820946</v>
      </c>
      <c r="M1872" s="47">
        <v>870</v>
      </c>
      <c r="N1872" s="124" cm="1">
        <f t="array" ref="N1872:W1872">(TRANSPOSE(MMULT(幕後結果!$AB$37:$AK$46, TRANSPOSE(N871:W871))))</f>
        <v>-0.63968644965760646</v>
      </c>
      <c r="O1872" s="124">
        <v>-0.99377111135483109</v>
      </c>
      <c r="P1872" s="124">
        <v>-1.1800268306404949</v>
      </c>
      <c r="Q1872" s="124">
        <v>0.24790545977912026</v>
      </c>
      <c r="R1872" s="124">
        <v>-1.6729408578238272</v>
      </c>
      <c r="S1872" s="124">
        <v>-6.8032885816053879E-2</v>
      </c>
      <c r="T1872" s="124">
        <v>1.667148512614341</v>
      </c>
      <c r="U1872" s="124">
        <v>-0.74620113037595182</v>
      </c>
      <c r="V1872" s="124">
        <v>-1.2904836817829888</v>
      </c>
      <c r="W1872" s="46">
        <v>-0.37839808538294017</v>
      </c>
    </row>
    <row r="1873" spans="1:23" ht="19">
      <c r="A1873" s="91">
        <v>871</v>
      </c>
      <c r="B1873" s="124">
        <v>0.78895934652464139</v>
      </c>
      <c r="C1873" s="124">
        <v>0.88689564385562347</v>
      </c>
      <c r="D1873" s="124">
        <v>0.38370979061989852</v>
      </c>
      <c r="E1873" s="124">
        <v>5.8129835417215503E-3</v>
      </c>
      <c r="F1873" s="124">
        <v>0.37233231381416054</v>
      </c>
      <c r="G1873" s="124">
        <v>0.40409846774718994</v>
      </c>
      <c r="H1873" s="124">
        <v>0.32674824191072638</v>
      </c>
      <c r="I1873" s="124">
        <v>4.2991850601881598E-2</v>
      </c>
      <c r="J1873" s="124">
        <v>0.27324423142096244</v>
      </c>
      <c r="K1873" s="54">
        <v>0.5958905898147937</v>
      </c>
      <c r="M1873" s="47">
        <v>871</v>
      </c>
      <c r="N1873" s="124" cm="1">
        <f t="array" ref="N1873:W1873">(TRANSPOSE(MMULT(幕後結果!$AB$37:$AK$46, TRANSPOSE(N872:W872))))</f>
        <v>0.28034907183260721</v>
      </c>
      <c r="O1873" s="124">
        <v>-0.17958776757173445</v>
      </c>
      <c r="P1873" s="124">
        <v>-0.96073381185507789</v>
      </c>
      <c r="Q1873" s="124">
        <v>0.51084675074676267</v>
      </c>
      <c r="R1873" s="124">
        <v>0.72156296001458098</v>
      </c>
      <c r="S1873" s="124">
        <v>0.60114139785311171</v>
      </c>
      <c r="T1873" s="124">
        <v>1.5616795763526166</v>
      </c>
      <c r="U1873" s="124">
        <v>-0.62487441006377553</v>
      </c>
      <c r="V1873" s="124">
        <v>-0.16230467079417443</v>
      </c>
      <c r="W1873" s="46">
        <v>0.47294603082884307</v>
      </c>
    </row>
    <row r="1874" spans="1:23" ht="19">
      <c r="A1874" s="91">
        <v>872</v>
      </c>
      <c r="B1874" s="124">
        <v>0.53748151305119718</v>
      </c>
      <c r="C1874" s="124">
        <v>0.83282100690237293</v>
      </c>
      <c r="D1874" s="124">
        <v>0.32605610409520036</v>
      </c>
      <c r="E1874" s="124">
        <v>0.18723404790126041</v>
      </c>
      <c r="F1874" s="124">
        <v>0.2016455574699203</v>
      </c>
      <c r="G1874" s="124">
        <v>0.27017710007408069</v>
      </c>
      <c r="H1874" s="124">
        <v>0.86395343104549038</v>
      </c>
      <c r="I1874" s="124">
        <v>0.65909399880444597</v>
      </c>
      <c r="J1874" s="124">
        <v>0.5819475243237302</v>
      </c>
      <c r="K1874" s="54">
        <v>0.97537418222466665</v>
      </c>
      <c r="M1874" s="47">
        <v>872</v>
      </c>
      <c r="N1874" s="124" cm="1">
        <f t="array" ref="N1874:W1874">(TRANSPOSE(MMULT(幕後結果!$AB$37:$AK$46, TRANSPOSE(N873:W873))))</f>
        <v>0.66137713714406332</v>
      </c>
      <c r="O1874" s="124">
        <v>0.14519715881189033</v>
      </c>
      <c r="P1874" s="124">
        <v>-0.43313786237546981</v>
      </c>
      <c r="Q1874" s="124">
        <v>0.14417510827668123</v>
      </c>
      <c r="R1874" s="124">
        <v>0.68383655254628639</v>
      </c>
      <c r="S1874" s="124">
        <v>9.5938296174080395E-2</v>
      </c>
      <c r="T1874" s="124">
        <v>0.99893246791572943</v>
      </c>
      <c r="U1874" s="124">
        <v>-0.95521758016807856</v>
      </c>
      <c r="V1874" s="124">
        <v>-0.33519683984881832</v>
      </c>
      <c r="W1874" s="46">
        <v>-1.2930386025627902</v>
      </c>
    </row>
    <row r="1875" spans="1:23" ht="19">
      <c r="A1875" s="91">
        <v>873</v>
      </c>
      <c r="B1875" s="124">
        <v>0.88206693477496922</v>
      </c>
      <c r="C1875" s="124">
        <v>0.45049556344931307</v>
      </c>
      <c r="D1875" s="124">
        <v>7.1323305737110543E-2</v>
      </c>
      <c r="E1875" s="124">
        <v>1.8805584123450458E-2</v>
      </c>
      <c r="F1875" s="124">
        <v>0.15437823538127882</v>
      </c>
      <c r="G1875" s="124">
        <v>0.23391393672137961</v>
      </c>
      <c r="H1875" s="124">
        <v>0.44648429757076125</v>
      </c>
      <c r="I1875" s="124">
        <v>0.95528267488410012</v>
      </c>
      <c r="J1875" s="124">
        <v>0.70678514105966439</v>
      </c>
      <c r="K1875" s="54">
        <v>0.37684494392872225</v>
      </c>
      <c r="M1875" s="47">
        <v>873</v>
      </c>
      <c r="N1875" s="124" cm="1">
        <f t="array" ref="N1875:W1875">(TRANSPOSE(MMULT(幕後結果!$AB$37:$AK$46, TRANSPOSE(N874:W874))))</f>
        <v>1.3346033128588775</v>
      </c>
      <c r="O1875" s="124">
        <v>1.7146812618806695</v>
      </c>
      <c r="P1875" s="124">
        <v>-0.74572912729196106</v>
      </c>
      <c r="Q1875" s="124">
        <v>-0.32955625459033588</v>
      </c>
      <c r="R1875" s="124">
        <v>0.15279326392772247</v>
      </c>
      <c r="S1875" s="124">
        <v>0.58214932079611714</v>
      </c>
      <c r="T1875" s="124">
        <v>1.3026814234322841</v>
      </c>
      <c r="U1875" s="124">
        <v>1.312224362328982</v>
      </c>
      <c r="V1875" s="124">
        <v>-2.5869117367745078</v>
      </c>
      <c r="W1875" s="46">
        <v>1.2785315094457046</v>
      </c>
    </row>
    <row r="1876" spans="1:23" ht="19">
      <c r="A1876" s="91">
        <v>874</v>
      </c>
      <c r="B1876" s="124">
        <v>0.28256705266857218</v>
      </c>
      <c r="C1876" s="124">
        <v>1.2963542512759441E-2</v>
      </c>
      <c r="D1876" s="124">
        <v>0.54280344294691685</v>
      </c>
      <c r="E1876" s="124">
        <v>0.58939621594190217</v>
      </c>
      <c r="F1876" s="124">
        <v>0.16344890765255715</v>
      </c>
      <c r="G1876" s="124">
        <v>0.91378986417747665</v>
      </c>
      <c r="H1876" s="124">
        <v>0.13349752027403672</v>
      </c>
      <c r="I1876" s="124">
        <v>0.6060894983295444</v>
      </c>
      <c r="J1876" s="124">
        <v>0.79076374816108563</v>
      </c>
      <c r="K1876" s="54">
        <v>0.63011305129666062</v>
      </c>
      <c r="M1876" s="47">
        <v>874</v>
      </c>
      <c r="N1876" s="124" cm="1">
        <f t="array" ref="N1876:W1876">(TRANSPOSE(MMULT(幕後結果!$AB$37:$AK$46, TRANSPOSE(N875:W875))))</f>
        <v>-1.4020741434426676</v>
      </c>
      <c r="O1876" s="124">
        <v>-0.60536714209682418</v>
      </c>
      <c r="P1876" s="124">
        <v>0.9478284640608059</v>
      </c>
      <c r="Q1876" s="124">
        <v>-0.69462355651993701</v>
      </c>
      <c r="R1876" s="124">
        <v>-1.0141683024355315</v>
      </c>
      <c r="S1876" s="124">
        <v>-0.88856609548834231</v>
      </c>
      <c r="T1876" s="124">
        <v>-0.77688935022181416</v>
      </c>
      <c r="U1876" s="124">
        <v>0.21869453567166064</v>
      </c>
      <c r="V1876" s="124">
        <v>-0.37575265739031544</v>
      </c>
      <c r="W1876" s="46">
        <v>0.77479074329420694</v>
      </c>
    </row>
    <row r="1877" spans="1:23" ht="19">
      <c r="A1877" s="91">
        <v>875</v>
      </c>
      <c r="B1877" s="124">
        <v>0.87318420842824795</v>
      </c>
      <c r="C1877" s="124">
        <v>0.87995424592860982</v>
      </c>
      <c r="D1877" s="124">
        <v>0.10769980359202669</v>
      </c>
      <c r="E1877" s="124">
        <v>6.0461298175782163E-2</v>
      </c>
      <c r="F1877" s="124">
        <v>0.98718193235334817</v>
      </c>
      <c r="G1877" s="124">
        <v>0.71326750184384102</v>
      </c>
      <c r="H1877" s="124">
        <v>5.0597851404539096E-3</v>
      </c>
      <c r="I1877" s="124">
        <v>0.51585274056634645</v>
      </c>
      <c r="J1877" s="124">
        <v>0.60753600286635745</v>
      </c>
      <c r="K1877" s="54">
        <v>3.0889765616523457E-2</v>
      </c>
      <c r="M1877" s="47">
        <v>875</v>
      </c>
      <c r="N1877" s="124" cm="1">
        <f t="array" ref="N1877:W1877">(TRANSPOSE(MMULT(幕後結果!$AB$37:$AK$46, TRANSPOSE(N876:W876))))</f>
        <v>-0.11980434848338573</v>
      </c>
      <c r="O1877" s="124">
        <v>-0.58987401062220313</v>
      </c>
      <c r="P1877" s="124">
        <v>0.2973205555396351</v>
      </c>
      <c r="Q1877" s="124">
        <v>-0.43005610269447858</v>
      </c>
      <c r="R1877" s="124">
        <v>-0.43692038918666265</v>
      </c>
      <c r="S1877" s="124">
        <v>-1.8412058763698764</v>
      </c>
      <c r="T1877" s="124">
        <v>-3.2249085552937179E-2</v>
      </c>
      <c r="U1877" s="124">
        <v>-0.25747025670222362</v>
      </c>
      <c r="V1877" s="124">
        <v>0.15579016821466435</v>
      </c>
      <c r="W1877" s="46">
        <v>-0.59889594516472777</v>
      </c>
    </row>
    <row r="1878" spans="1:23" ht="19">
      <c r="A1878" s="91">
        <v>876</v>
      </c>
      <c r="B1878" s="124">
        <v>0.58781492057617113</v>
      </c>
      <c r="C1878" s="124">
        <v>0.45803179777351133</v>
      </c>
      <c r="D1878" s="124">
        <v>0.34687956712983814</v>
      </c>
      <c r="E1878" s="124">
        <v>0.74479625260844817</v>
      </c>
      <c r="F1878" s="124">
        <v>0.41893841262540366</v>
      </c>
      <c r="G1878" s="124">
        <v>3.6650516077991968E-2</v>
      </c>
      <c r="H1878" s="124">
        <v>0.45370660859251744</v>
      </c>
      <c r="I1878" s="124">
        <v>7.6202397087983265E-3</v>
      </c>
      <c r="J1878" s="124">
        <v>0.40831330488428463</v>
      </c>
      <c r="K1878" s="54">
        <v>0.90371126338424324</v>
      </c>
      <c r="M1878" s="47">
        <v>876</v>
      </c>
      <c r="N1878" s="124" cm="1">
        <f t="array" ref="N1878:W1878">(TRANSPOSE(MMULT(幕後結果!$AB$37:$AK$46, TRANSPOSE(N877:W877))))</f>
        <v>0.25597996563991499</v>
      </c>
      <c r="O1878" s="124">
        <v>0.48781993508106686</v>
      </c>
      <c r="P1878" s="124">
        <v>-0.24648115283992614</v>
      </c>
      <c r="Q1878" s="124">
        <v>-0.10212161389503201</v>
      </c>
      <c r="R1878" s="124">
        <v>4.3622429018148556E-2</v>
      </c>
      <c r="S1878" s="124">
        <v>-9.6739792734307439E-2</v>
      </c>
      <c r="T1878" s="124">
        <v>0.9013248208191813</v>
      </c>
      <c r="U1878" s="124">
        <v>-3.0336951799205716E-2</v>
      </c>
      <c r="V1878" s="124">
        <v>-0.39943769261686962</v>
      </c>
      <c r="W1878" s="46">
        <v>0.40768438235208465</v>
      </c>
    </row>
    <row r="1879" spans="1:23" ht="19">
      <c r="A1879" s="91">
        <v>877</v>
      </c>
      <c r="B1879" s="124">
        <v>0.72243556555129751</v>
      </c>
      <c r="C1879" s="124">
        <v>0.57340103883339366</v>
      </c>
      <c r="D1879" s="124">
        <v>0.57890991026292493</v>
      </c>
      <c r="E1879" s="124">
        <v>0.33649925080105114</v>
      </c>
      <c r="F1879" s="124">
        <v>0.49134879389431885</v>
      </c>
      <c r="G1879" s="124">
        <v>0.44544510564723905</v>
      </c>
      <c r="H1879" s="124">
        <v>0.80124828656704539</v>
      </c>
      <c r="I1879" s="124">
        <v>0.17039727876777699</v>
      </c>
      <c r="J1879" s="124">
        <v>0.74307485089895664</v>
      </c>
      <c r="K1879" s="54">
        <v>0.8417653446747233</v>
      </c>
      <c r="M1879" s="47">
        <v>877</v>
      </c>
      <c r="N1879" s="124" cm="1">
        <f t="array" ref="N1879:W1879">(TRANSPOSE(MMULT(幕後結果!$AB$37:$AK$46, TRANSPOSE(N878:W878))))</f>
        <v>0.40474555144141861</v>
      </c>
      <c r="O1879" s="124">
        <v>0.63448097455991026</v>
      </c>
      <c r="P1879" s="124">
        <v>1.0747656541762765</v>
      </c>
      <c r="Q1879" s="124">
        <v>1.292368440031483</v>
      </c>
      <c r="R1879" s="124">
        <v>0.64519714134815376</v>
      </c>
      <c r="S1879" s="124">
        <v>-0.37795605491523077</v>
      </c>
      <c r="T1879" s="124">
        <v>-3.6463724828265653E-3</v>
      </c>
      <c r="U1879" s="124">
        <v>0.49823759727319672</v>
      </c>
      <c r="V1879" s="124">
        <v>-0.53371117168271998</v>
      </c>
      <c r="W1879" s="46">
        <v>0.86957535655716356</v>
      </c>
    </row>
    <row r="1880" spans="1:23" ht="19">
      <c r="A1880" s="91">
        <v>878</v>
      </c>
      <c r="B1880" s="124">
        <v>0.52674070517213534</v>
      </c>
      <c r="C1880" s="124">
        <v>0.73210546770317886</v>
      </c>
      <c r="D1880" s="124">
        <v>6.4629399517061259E-2</v>
      </c>
      <c r="E1880" s="124">
        <v>7.8543259299211021E-2</v>
      </c>
      <c r="F1880" s="124">
        <v>9.8053560505398041E-2</v>
      </c>
      <c r="G1880" s="124">
        <v>0.94657610018251392</v>
      </c>
      <c r="H1880" s="124">
        <v>0.13214961048076002</v>
      </c>
      <c r="I1880" s="124">
        <v>0.49208862770892292</v>
      </c>
      <c r="J1880" s="124">
        <v>3.1237054838466616E-3</v>
      </c>
      <c r="K1880" s="54">
        <v>0.51493523930110263</v>
      </c>
      <c r="M1880" s="47">
        <v>878</v>
      </c>
      <c r="N1880" s="124" cm="1">
        <f t="array" ref="N1880:W1880">(TRANSPOSE(MMULT(幕後結果!$AB$37:$AK$46, TRANSPOSE(N879:W879))))</f>
        <v>0.96337199439638777</v>
      </c>
      <c r="O1880" s="124">
        <v>-0.4161912543261343</v>
      </c>
      <c r="P1880" s="124">
        <v>0.12711034341908053</v>
      </c>
      <c r="Q1880" s="124">
        <v>2.0133369239871883</v>
      </c>
      <c r="R1880" s="124">
        <v>-0.109082969479179</v>
      </c>
      <c r="S1880" s="124">
        <v>2.5011992879873324E-2</v>
      </c>
      <c r="T1880" s="124">
        <v>1.2504158785986061</v>
      </c>
      <c r="U1880" s="124">
        <v>0.80505589041452208</v>
      </c>
      <c r="V1880" s="124">
        <v>0.25936563446414207</v>
      </c>
      <c r="W1880" s="46">
        <v>0.56289956213691672</v>
      </c>
    </row>
    <row r="1881" spans="1:23" ht="19">
      <c r="A1881" s="91">
        <v>879</v>
      </c>
      <c r="B1881" s="124">
        <v>8.0304960301488482E-2</v>
      </c>
      <c r="C1881" s="124">
        <v>0.17803826150025293</v>
      </c>
      <c r="D1881" s="124">
        <v>3.7396967310451723E-2</v>
      </c>
      <c r="E1881" s="124">
        <v>0.32167030609712377</v>
      </c>
      <c r="F1881" s="124">
        <v>0.64398333524870099</v>
      </c>
      <c r="G1881" s="124">
        <v>0.25299812531692134</v>
      </c>
      <c r="H1881" s="124">
        <v>0.64161063442173627</v>
      </c>
      <c r="I1881" s="124">
        <v>0.51925862147794644</v>
      </c>
      <c r="J1881" s="124">
        <v>0.93723419933341767</v>
      </c>
      <c r="K1881" s="54">
        <v>0.86584249274303038</v>
      </c>
      <c r="M1881" s="47">
        <v>879</v>
      </c>
      <c r="N1881" s="124" cm="1">
        <f t="array" ref="N1881:W1881">(TRANSPOSE(MMULT(幕後結果!$AB$37:$AK$46, TRANSPOSE(N880:W880))))</f>
        <v>1.3217198291802883</v>
      </c>
      <c r="O1881" s="124">
        <v>0.36563159291745395</v>
      </c>
      <c r="P1881" s="124">
        <v>0.42092876041316246</v>
      </c>
      <c r="Q1881" s="124">
        <v>0.79577338867988812</v>
      </c>
      <c r="R1881" s="124">
        <v>-1.4097602626552279</v>
      </c>
      <c r="S1881" s="124">
        <v>1.9272681046902693</v>
      </c>
      <c r="T1881" s="124">
        <v>5.4897039969904859E-2</v>
      </c>
      <c r="U1881" s="124">
        <v>0.60371727717298551</v>
      </c>
      <c r="V1881" s="124">
        <v>0.34113752403225295</v>
      </c>
      <c r="W1881" s="46">
        <v>0.94806209397111574</v>
      </c>
    </row>
    <row r="1882" spans="1:23" ht="19">
      <c r="A1882" s="91">
        <v>880</v>
      </c>
      <c r="B1882" s="124">
        <v>0.48338484734977372</v>
      </c>
      <c r="C1882" s="124">
        <v>0.19574024293357639</v>
      </c>
      <c r="D1882" s="124">
        <v>0.23145663770057712</v>
      </c>
      <c r="E1882" s="124">
        <v>0.45423275847504896</v>
      </c>
      <c r="F1882" s="124">
        <v>9.4779193506750348E-2</v>
      </c>
      <c r="G1882" s="124">
        <v>0.79184690378895617</v>
      </c>
      <c r="H1882" s="124">
        <v>0.33248594353529182</v>
      </c>
      <c r="I1882" s="124">
        <v>4.0443885614884989E-2</v>
      </c>
      <c r="J1882" s="124">
        <v>0.22431475583450822</v>
      </c>
      <c r="K1882" s="54">
        <v>0.7250799203397349</v>
      </c>
      <c r="M1882" s="47">
        <v>880</v>
      </c>
      <c r="N1882" s="124" cm="1">
        <f t="array" ref="N1882:W1882">(TRANSPOSE(MMULT(幕後結果!$AB$37:$AK$46, TRANSPOSE(N881:W881))))</f>
        <v>-0.76077768997867534</v>
      </c>
      <c r="O1882" s="124">
        <v>-2.7578434487296629E-2</v>
      </c>
      <c r="P1882" s="124">
        <v>-0.33286855084775752</v>
      </c>
      <c r="Q1882" s="124">
        <v>8.8479084392015128E-2</v>
      </c>
      <c r="R1882" s="124">
        <v>0.91071361002253981</v>
      </c>
      <c r="S1882" s="124">
        <v>2.0897145365290708</v>
      </c>
      <c r="T1882" s="124">
        <v>-1.497682172220264</v>
      </c>
      <c r="U1882" s="124">
        <v>-1.2061886742205166</v>
      </c>
      <c r="V1882" s="124">
        <v>0.61574724521616031</v>
      </c>
      <c r="W1882" s="46">
        <v>-0.53699835096217674</v>
      </c>
    </row>
    <row r="1883" spans="1:23" ht="19">
      <c r="A1883" s="91">
        <v>881</v>
      </c>
      <c r="B1883" s="124">
        <v>0.77106931636569254</v>
      </c>
      <c r="C1883" s="124">
        <v>5.712480433538536E-2</v>
      </c>
      <c r="D1883" s="124">
        <v>0.76657163237520365</v>
      </c>
      <c r="E1883" s="124">
        <v>0.88283598908574956</v>
      </c>
      <c r="F1883" s="124">
        <v>0.42846961209716872</v>
      </c>
      <c r="G1883" s="124">
        <v>0.70675821774078962</v>
      </c>
      <c r="H1883" s="124">
        <v>0.87148545335045347</v>
      </c>
      <c r="I1883" s="124">
        <v>0.35987043197917368</v>
      </c>
      <c r="J1883" s="124">
        <v>0.54382726012830029</v>
      </c>
      <c r="K1883" s="54">
        <v>0.16325782530234423</v>
      </c>
      <c r="M1883" s="47">
        <v>881</v>
      </c>
      <c r="N1883" s="124" cm="1">
        <f t="array" ref="N1883:W1883">(TRANSPOSE(MMULT(幕後結果!$AB$37:$AK$46, TRANSPOSE(N882:W882))))</f>
        <v>-1.1438808466712498</v>
      </c>
      <c r="O1883" s="124">
        <v>5.9400447660119877E-2</v>
      </c>
      <c r="P1883" s="124">
        <v>-2.2839280378538214</v>
      </c>
      <c r="Q1883" s="124">
        <v>-1.9991849759405285</v>
      </c>
      <c r="R1883" s="124">
        <v>-0.12470032850982604</v>
      </c>
      <c r="S1883" s="124">
        <v>8.6887385944521223E-2</v>
      </c>
      <c r="T1883" s="124">
        <v>1.215089117989621</v>
      </c>
      <c r="U1883" s="124">
        <v>-1.3873913351777283</v>
      </c>
      <c r="V1883" s="124">
        <v>-0.92257154143548981</v>
      </c>
      <c r="W1883" s="46">
        <v>-1.1467942218283864</v>
      </c>
    </row>
    <row r="1884" spans="1:23" ht="19">
      <c r="A1884" s="91">
        <v>882</v>
      </c>
      <c r="B1884" s="124">
        <v>2.1389915368257739E-2</v>
      </c>
      <c r="C1884" s="124">
        <v>0.44285633920366196</v>
      </c>
      <c r="D1884" s="124">
        <v>0.30029059457244545</v>
      </c>
      <c r="E1884" s="124">
        <v>0.65274906480524875</v>
      </c>
      <c r="F1884" s="124">
        <v>0.31663363317821291</v>
      </c>
      <c r="G1884" s="124">
        <v>0.3295866473150395</v>
      </c>
      <c r="H1884" s="124">
        <v>0.98626636135711299</v>
      </c>
      <c r="I1884" s="124">
        <v>0.44453704912948289</v>
      </c>
      <c r="J1884" s="124">
        <v>0.96828276114876011</v>
      </c>
      <c r="K1884" s="54">
        <v>0.97589183949829872</v>
      </c>
      <c r="M1884" s="47">
        <v>882</v>
      </c>
      <c r="N1884" s="124" cm="1">
        <f t="array" ref="N1884:W1884">(TRANSPOSE(MMULT(幕後結果!$AB$37:$AK$46, TRANSPOSE(N883:W883))))</f>
        <v>0.70102880371388665</v>
      </c>
      <c r="O1884" s="124">
        <v>-0.10500411170058026</v>
      </c>
      <c r="P1884" s="124">
        <v>0.45683228515867408</v>
      </c>
      <c r="Q1884" s="124">
        <v>0.33934915196326199</v>
      </c>
      <c r="R1884" s="124">
        <v>0.65121522043847757</v>
      </c>
      <c r="S1884" s="124">
        <v>-0.37131036926306504</v>
      </c>
      <c r="T1884" s="124">
        <v>0.71770291880821235</v>
      </c>
      <c r="U1884" s="124">
        <v>0.86113598393745838</v>
      </c>
      <c r="V1884" s="124">
        <v>0.31764023901315686</v>
      </c>
      <c r="W1884" s="46">
        <v>1.6325575459225192</v>
      </c>
    </row>
    <row r="1885" spans="1:23" ht="19">
      <c r="A1885" s="91">
        <v>883</v>
      </c>
      <c r="B1885" s="124">
        <v>0.48056945395935191</v>
      </c>
      <c r="C1885" s="124">
        <v>0.9482538650794341</v>
      </c>
      <c r="D1885" s="124">
        <v>0.66002991742470996</v>
      </c>
      <c r="E1885" s="124">
        <v>0.64181612045367631</v>
      </c>
      <c r="F1885" s="124">
        <v>0.79200060101345726</v>
      </c>
      <c r="G1885" s="124">
        <v>0.79286087132199401</v>
      </c>
      <c r="H1885" s="124">
        <v>7.20276686345247E-2</v>
      </c>
      <c r="I1885" s="124">
        <v>0.54293646574591614</v>
      </c>
      <c r="J1885" s="124">
        <v>0.46560416681925099</v>
      </c>
      <c r="K1885" s="54">
        <v>0.80780581288581255</v>
      </c>
      <c r="M1885" s="47">
        <v>883</v>
      </c>
      <c r="N1885" s="124" cm="1">
        <f t="array" ref="N1885:W1885">(TRANSPOSE(MMULT(幕後結果!$AB$37:$AK$46, TRANSPOSE(N884:W884))))</f>
        <v>-0.27586129466415305</v>
      </c>
      <c r="O1885" s="124">
        <v>-3.2184905794416067E-2</v>
      </c>
      <c r="P1885" s="124">
        <v>-0.43720741526262341</v>
      </c>
      <c r="Q1885" s="124">
        <v>-1.4248326099476258</v>
      </c>
      <c r="R1885" s="124">
        <v>-0.54629612398514393</v>
      </c>
      <c r="S1885" s="124">
        <v>-0.87071521519358863</v>
      </c>
      <c r="T1885" s="124">
        <v>-1.6527236801089495</v>
      </c>
      <c r="U1885" s="124">
        <v>0.43509459752950963</v>
      </c>
      <c r="V1885" s="124">
        <v>-0.49433907615301004</v>
      </c>
      <c r="W1885" s="46">
        <v>0.53373349758051836</v>
      </c>
    </row>
    <row r="1886" spans="1:23" ht="19">
      <c r="A1886" s="91">
        <v>884</v>
      </c>
      <c r="B1886" s="124">
        <v>0.94130697679164266</v>
      </c>
      <c r="C1886" s="124">
        <v>0.98394309311619543</v>
      </c>
      <c r="D1886" s="124">
        <v>0.79825307382845434</v>
      </c>
      <c r="E1886" s="124">
        <v>3.8425176838956521E-2</v>
      </c>
      <c r="F1886" s="124">
        <v>0.92250531256806734</v>
      </c>
      <c r="G1886" s="124">
        <v>0.18735561616664365</v>
      </c>
      <c r="H1886" s="124">
        <v>0.80737205191028805</v>
      </c>
      <c r="I1886" s="124">
        <v>0.41326393661220484</v>
      </c>
      <c r="J1886" s="124">
        <v>0.44330948827134931</v>
      </c>
      <c r="K1886" s="54">
        <v>7.2082203617776397E-2</v>
      </c>
      <c r="M1886" s="47">
        <v>884</v>
      </c>
      <c r="N1886" s="124" cm="1">
        <f t="array" ref="N1886:W1886">(TRANSPOSE(MMULT(幕後結果!$AB$37:$AK$46, TRANSPOSE(N885:W885))))</f>
        <v>-0.21268696093112222</v>
      </c>
      <c r="O1886" s="124">
        <v>1.8466500902982279</v>
      </c>
      <c r="P1886" s="124">
        <v>0.34901833139356497</v>
      </c>
      <c r="Q1886" s="124">
        <v>0.26759280273566965</v>
      </c>
      <c r="R1886" s="124">
        <v>1.2923455775113744</v>
      </c>
      <c r="S1886" s="124">
        <v>-0.45935077334946162</v>
      </c>
      <c r="T1886" s="124">
        <v>8.9254892790828377E-2</v>
      </c>
      <c r="U1886" s="124">
        <v>0.39925214461817249</v>
      </c>
      <c r="V1886" s="124">
        <v>-0.54877143325307454</v>
      </c>
      <c r="W1886" s="46">
        <v>1.4439429966425155</v>
      </c>
    </row>
    <row r="1887" spans="1:23" ht="19">
      <c r="A1887" s="91">
        <v>885</v>
      </c>
      <c r="B1887" s="124">
        <v>0.14355558652687628</v>
      </c>
      <c r="C1887" s="124">
        <v>0.60518161240212831</v>
      </c>
      <c r="D1887" s="124">
        <v>3.532883988324631E-2</v>
      </c>
      <c r="E1887" s="124">
        <v>0.85306069287754926</v>
      </c>
      <c r="F1887" s="124">
        <v>0.5057491640869396</v>
      </c>
      <c r="G1887" s="124">
        <v>0.96659409923960893</v>
      </c>
      <c r="H1887" s="124">
        <v>0.60734530143505583</v>
      </c>
      <c r="I1887" s="124">
        <v>0.46072971311339606</v>
      </c>
      <c r="J1887" s="124">
        <v>0.43984358981922633</v>
      </c>
      <c r="K1887" s="54">
        <v>0.36211212001303261</v>
      </c>
      <c r="M1887" s="47">
        <v>885</v>
      </c>
      <c r="N1887" s="124" cm="1">
        <f t="array" ref="N1887:W1887">(TRANSPOSE(MMULT(幕後結果!$AB$37:$AK$46, TRANSPOSE(N886:W886))))</f>
        <v>0.65944617676373274</v>
      </c>
      <c r="O1887" s="124">
        <v>0.89897875431254792</v>
      </c>
      <c r="P1887" s="124">
        <v>1.8032959697628437</v>
      </c>
      <c r="Q1887" s="124">
        <v>0.7041226823309974</v>
      </c>
      <c r="R1887" s="124">
        <v>-1.9856373791682118</v>
      </c>
      <c r="S1887" s="124">
        <v>0.11718148378098185</v>
      </c>
      <c r="T1887" s="124">
        <v>0.98635645543455364</v>
      </c>
      <c r="U1887" s="124">
        <v>-0.73358810544573672</v>
      </c>
      <c r="V1887" s="124">
        <v>0.53049503274184984</v>
      </c>
      <c r="W1887" s="46">
        <v>-1.2573339282812661</v>
      </c>
    </row>
    <row r="1888" spans="1:23" ht="19">
      <c r="A1888" s="91">
        <v>886</v>
      </c>
      <c r="B1888" s="124">
        <v>0.31980067947881619</v>
      </c>
      <c r="C1888" s="124">
        <v>0.80590461170001371</v>
      </c>
      <c r="D1888" s="124">
        <v>0.80879347018649339</v>
      </c>
      <c r="E1888" s="124">
        <v>0.31856311812900251</v>
      </c>
      <c r="F1888" s="124">
        <v>0.68462625548104072</v>
      </c>
      <c r="G1888" s="124">
        <v>0.2535557673381259</v>
      </c>
      <c r="H1888" s="124">
        <v>0.15746363581039491</v>
      </c>
      <c r="I1888" s="124">
        <v>0.2751912306427986</v>
      </c>
      <c r="J1888" s="124">
        <v>0.33894051107232936</v>
      </c>
      <c r="K1888" s="54">
        <v>0.47539442385065245</v>
      </c>
      <c r="M1888" s="47">
        <v>886</v>
      </c>
      <c r="N1888" s="124" cm="1">
        <f t="array" ref="N1888:W1888">(TRANSPOSE(MMULT(幕後結果!$AB$37:$AK$46, TRANSPOSE(N887:W887))))</f>
        <v>-0.54379973359106826</v>
      </c>
      <c r="O1888" s="124">
        <v>-0.56397327757084104</v>
      </c>
      <c r="P1888" s="124">
        <v>4.8623733259447355E-2</v>
      </c>
      <c r="Q1888" s="124">
        <v>-4.991451842098002E-2</v>
      </c>
      <c r="R1888" s="124">
        <v>-0.11350757718521137</v>
      </c>
      <c r="S1888" s="124">
        <v>0.81570149001712589</v>
      </c>
      <c r="T1888" s="124">
        <v>7.9648598574087792E-2</v>
      </c>
      <c r="U1888" s="124">
        <v>0.38292591312628305</v>
      </c>
      <c r="V1888" s="124">
        <v>-2.224115908148669</v>
      </c>
      <c r="W1888" s="46">
        <v>1.8142069995791241</v>
      </c>
    </row>
    <row r="1889" spans="1:23" ht="19">
      <c r="A1889" s="91">
        <v>887</v>
      </c>
      <c r="B1889" s="124">
        <v>0.49373961682385814</v>
      </c>
      <c r="C1889" s="124">
        <v>0.36219990467359642</v>
      </c>
      <c r="D1889" s="124">
        <v>0.14130941049800816</v>
      </c>
      <c r="E1889" s="124">
        <v>8.4271489671237543E-2</v>
      </c>
      <c r="F1889" s="124">
        <v>0.53656736853266285</v>
      </c>
      <c r="G1889" s="124">
        <v>0.51746795170133053</v>
      </c>
      <c r="H1889" s="124">
        <v>0.7270272454426463</v>
      </c>
      <c r="I1889" s="124">
        <v>0.49872352019674526</v>
      </c>
      <c r="J1889" s="124">
        <v>0.35100278478718838</v>
      </c>
      <c r="K1889" s="54">
        <v>0.60465500333579558</v>
      </c>
      <c r="M1889" s="47">
        <v>887</v>
      </c>
      <c r="N1889" s="124" cm="1">
        <f t="array" ref="N1889:W1889">(TRANSPOSE(MMULT(幕後結果!$AB$37:$AK$46, TRANSPOSE(N888:W888))))</f>
        <v>-1.570289020658032</v>
      </c>
      <c r="O1889" s="124">
        <v>-0.95718024561131876</v>
      </c>
      <c r="P1889" s="124">
        <v>0.10303022086986924</v>
      </c>
      <c r="Q1889" s="124">
        <v>0.31186000164091365</v>
      </c>
      <c r="R1889" s="124">
        <v>0.87212680577465795</v>
      </c>
      <c r="S1889" s="124">
        <v>-0.93820439270607359</v>
      </c>
      <c r="T1889" s="124">
        <v>-1.8432208812710185</v>
      </c>
      <c r="U1889" s="124">
        <v>-0.1961338754668599</v>
      </c>
      <c r="V1889" s="124">
        <v>-1.399410465987492</v>
      </c>
      <c r="W1889" s="46">
        <v>0.27359927928425765</v>
      </c>
    </row>
    <row r="1890" spans="1:23" ht="19">
      <c r="A1890" s="91">
        <v>888</v>
      </c>
      <c r="B1890" s="124">
        <v>0.76213346285349837</v>
      </c>
      <c r="C1890" s="124">
        <v>0.99966970311806147</v>
      </c>
      <c r="D1890" s="124">
        <v>0.52886725003027069</v>
      </c>
      <c r="E1890" s="124">
        <v>0.10326065912457683</v>
      </c>
      <c r="F1890" s="124">
        <v>0.78966219747601807</v>
      </c>
      <c r="G1890" s="124">
        <v>0.44603961460342822</v>
      </c>
      <c r="H1890" s="124">
        <v>8.1177038906168564E-2</v>
      </c>
      <c r="I1890" s="124">
        <v>0.95230108733118612</v>
      </c>
      <c r="J1890" s="124">
        <v>0.19691482051804021</v>
      </c>
      <c r="K1890" s="54">
        <v>0.96851004805852647</v>
      </c>
      <c r="M1890" s="47">
        <v>888</v>
      </c>
      <c r="N1890" s="124" cm="1">
        <f t="array" ref="N1890:W1890">(TRANSPOSE(MMULT(幕後結果!$AB$37:$AK$46, TRANSPOSE(N889:W889))))</f>
        <v>-1.040813292369253</v>
      </c>
      <c r="O1890" s="124">
        <v>0.77261745737478105</v>
      </c>
      <c r="P1890" s="124">
        <v>-0.583329628933966</v>
      </c>
      <c r="Q1890" s="124">
        <v>-0.22669180357562257</v>
      </c>
      <c r="R1890" s="124">
        <v>-1.3912279237718388</v>
      </c>
      <c r="S1890" s="124">
        <v>-1.0067984188877157</v>
      </c>
      <c r="T1890" s="124">
        <v>0.58223031083082277</v>
      </c>
      <c r="U1890" s="124">
        <v>-1.2763985132903746</v>
      </c>
      <c r="V1890" s="124">
        <v>-1.3776804275540111</v>
      </c>
      <c r="W1890" s="46">
        <v>-1.6470712496664148</v>
      </c>
    </row>
    <row r="1891" spans="1:23" ht="19">
      <c r="A1891" s="91">
        <v>889</v>
      </c>
      <c r="B1891" s="124">
        <v>0.89920412990543075</v>
      </c>
      <c r="C1891" s="124">
        <v>0.33147235933085728</v>
      </c>
      <c r="D1891" s="124">
        <v>0.89369997066948259</v>
      </c>
      <c r="E1891" s="124">
        <v>0.14883500467442756</v>
      </c>
      <c r="F1891" s="124">
        <v>0.2263668797023688</v>
      </c>
      <c r="G1891" s="124">
        <v>0.78136579043064347</v>
      </c>
      <c r="H1891" s="124">
        <v>0.72477064818382764</v>
      </c>
      <c r="I1891" s="124">
        <v>0.88908384951886577</v>
      </c>
      <c r="J1891" s="124">
        <v>0.15063633056969361</v>
      </c>
      <c r="K1891" s="54">
        <v>0.37416442191089683</v>
      </c>
      <c r="M1891" s="47">
        <v>889</v>
      </c>
      <c r="N1891" s="124" cm="1">
        <f t="array" ref="N1891:W1891">(TRANSPOSE(MMULT(幕後結果!$AB$37:$AK$46, TRANSPOSE(N890:W890))))</f>
        <v>-0.95091294949187255</v>
      </c>
      <c r="O1891" s="124">
        <v>1.0439733817130761</v>
      </c>
      <c r="P1891" s="124">
        <v>0.36473694454730765</v>
      </c>
      <c r="Q1891" s="124">
        <v>0.22910039257822323</v>
      </c>
      <c r="R1891" s="124">
        <v>1.4851173182092983</v>
      </c>
      <c r="S1891" s="124">
        <v>-2.5305324429292841E-2</v>
      </c>
      <c r="T1891" s="124">
        <v>1.3570536133875115</v>
      </c>
      <c r="U1891" s="124">
        <v>1.9103212853856759</v>
      </c>
      <c r="V1891" s="124">
        <v>-0.97072641012706695</v>
      </c>
      <c r="W1891" s="46">
        <v>0.66366942689026931</v>
      </c>
    </row>
    <row r="1892" spans="1:23" ht="19">
      <c r="A1892" s="91">
        <v>890</v>
      </c>
      <c r="B1892" s="124">
        <v>1.4927376583119489E-2</v>
      </c>
      <c r="C1892" s="124">
        <v>0.52620033055378101</v>
      </c>
      <c r="D1892" s="124">
        <v>0.69050296918977816</v>
      </c>
      <c r="E1892" s="124">
        <v>0.37927558584766241</v>
      </c>
      <c r="F1892" s="124">
        <v>0.41885305444535081</v>
      </c>
      <c r="G1892" s="124">
        <v>0.87672745567468291</v>
      </c>
      <c r="H1892" s="124">
        <v>6.4283345045167639E-2</v>
      </c>
      <c r="I1892" s="124">
        <v>7.1123757673863919E-2</v>
      </c>
      <c r="J1892" s="124">
        <v>0.84947313744493069</v>
      </c>
      <c r="K1892" s="54">
        <v>0.28399140802440814</v>
      </c>
      <c r="M1892" s="47">
        <v>890</v>
      </c>
      <c r="N1892" s="124" cm="1">
        <f t="array" ref="N1892:W1892">(TRANSPOSE(MMULT(幕後結果!$AB$37:$AK$46, TRANSPOSE(N891:W891))))</f>
        <v>0.10858248575807869</v>
      </c>
      <c r="O1892" s="124">
        <v>-0.12141642053495501</v>
      </c>
      <c r="P1892" s="124">
        <v>-2.1758251407224711</v>
      </c>
      <c r="Q1892" s="124">
        <v>-0.34215142483735284</v>
      </c>
      <c r="R1892" s="124">
        <v>-0.67984497602036353</v>
      </c>
      <c r="S1892" s="124">
        <v>1.823868518919161</v>
      </c>
      <c r="T1892" s="124">
        <v>0.97592155714642526</v>
      </c>
      <c r="U1892" s="124">
        <v>0.27280056165212796</v>
      </c>
      <c r="V1892" s="124">
        <v>0.34182437148366285</v>
      </c>
      <c r="W1892" s="46">
        <v>-0.93733347196341299</v>
      </c>
    </row>
    <row r="1893" spans="1:23" ht="19">
      <c r="A1893" s="91">
        <v>891</v>
      </c>
      <c r="B1893" s="124">
        <v>0.70237449203950253</v>
      </c>
      <c r="C1893" s="124">
        <v>0.96332227140525273</v>
      </c>
      <c r="D1893" s="124">
        <v>0.11662565734390173</v>
      </c>
      <c r="E1893" s="124">
        <v>0.3107653950858118</v>
      </c>
      <c r="F1893" s="124">
        <v>0.88677145011460357</v>
      </c>
      <c r="G1893" s="124">
        <v>0.47777552622674202</v>
      </c>
      <c r="H1893" s="124">
        <v>0.3778317980312611</v>
      </c>
      <c r="I1893" s="124">
        <v>0.84318154985102911</v>
      </c>
      <c r="J1893" s="124">
        <v>0.17985868779330882</v>
      </c>
      <c r="K1893" s="54">
        <v>0.39238024898000412</v>
      </c>
      <c r="M1893" s="47">
        <v>891</v>
      </c>
      <c r="N1893" s="124" cm="1">
        <f t="array" ref="N1893:W1893">(TRANSPOSE(MMULT(幕後結果!$AB$37:$AK$46, TRANSPOSE(N892:W892))))</f>
        <v>-0.963873336662181</v>
      </c>
      <c r="O1893" s="124">
        <v>0.54314612291453823</v>
      </c>
      <c r="P1893" s="124">
        <v>1.1989682521869955</v>
      </c>
      <c r="Q1893" s="124">
        <v>1.7880530915428974</v>
      </c>
      <c r="R1893" s="124">
        <v>0.60667795622887166</v>
      </c>
      <c r="S1893" s="124">
        <v>1.4207361734206276</v>
      </c>
      <c r="T1893" s="124">
        <v>0.69538537710247783</v>
      </c>
      <c r="U1893" s="124">
        <v>0.3260184949838969</v>
      </c>
      <c r="V1893" s="124">
        <v>0.30734627623236349</v>
      </c>
      <c r="W1893" s="46">
        <v>0.42129746404535745</v>
      </c>
    </row>
    <row r="1894" spans="1:23" ht="19">
      <c r="A1894" s="91">
        <v>892</v>
      </c>
      <c r="B1894" s="124">
        <v>0.95398843168376257</v>
      </c>
      <c r="C1894" s="124">
        <v>0.52988101465043225</v>
      </c>
      <c r="D1894" s="124">
        <v>0.13358746818874412</v>
      </c>
      <c r="E1894" s="124">
        <v>0.43097610614187554</v>
      </c>
      <c r="F1894" s="124">
        <v>0.35354551258977662</v>
      </c>
      <c r="G1894" s="124">
        <v>0.63521761495848628</v>
      </c>
      <c r="H1894" s="124">
        <v>0.17151326664987354</v>
      </c>
      <c r="I1894" s="124">
        <v>0.61573556213625236</v>
      </c>
      <c r="J1894" s="124">
        <v>0.79415937276417226</v>
      </c>
      <c r="K1894" s="54">
        <v>0.16379682401991835</v>
      </c>
      <c r="M1894" s="47">
        <v>892</v>
      </c>
      <c r="N1894" s="124" cm="1">
        <f t="array" ref="N1894:W1894">(TRANSPOSE(MMULT(幕後結果!$AB$37:$AK$46, TRANSPOSE(N893:W893))))</f>
        <v>-0.47659781788436528</v>
      </c>
      <c r="O1894" s="124">
        <v>1.9691404952258806</v>
      </c>
      <c r="P1894" s="124">
        <v>0.87896662127440828</v>
      </c>
      <c r="Q1894" s="124">
        <v>-1.3824735739447869E-2</v>
      </c>
      <c r="R1894" s="124">
        <v>0.45515270091924398</v>
      </c>
      <c r="S1894" s="124">
        <v>0.87060638144286417</v>
      </c>
      <c r="T1894" s="124">
        <v>-1.3296803199590297</v>
      </c>
      <c r="U1894" s="124">
        <v>1.8224668010122871</v>
      </c>
      <c r="V1894" s="124">
        <v>0.90778459800969735</v>
      </c>
      <c r="W1894" s="46">
        <v>0.74783682662066786</v>
      </c>
    </row>
    <row r="1895" spans="1:23" ht="19">
      <c r="A1895" s="91">
        <v>893</v>
      </c>
      <c r="B1895" s="124">
        <v>0.66119921965601258</v>
      </c>
      <c r="C1895" s="124">
        <v>0.66386020445102267</v>
      </c>
      <c r="D1895" s="124">
        <v>0.35480052323162936</v>
      </c>
      <c r="E1895" s="124">
        <v>0.77817417686636792</v>
      </c>
      <c r="F1895" s="124">
        <v>0.15331621344127666</v>
      </c>
      <c r="G1895" s="124">
        <v>0.9430552631505138</v>
      </c>
      <c r="H1895" s="124">
        <v>0.82655003594083687</v>
      </c>
      <c r="I1895" s="124">
        <v>0.92330065099692482</v>
      </c>
      <c r="J1895" s="124">
        <v>0.42295072395556144</v>
      </c>
      <c r="K1895" s="54">
        <v>0.90291650934897905</v>
      </c>
      <c r="M1895" s="47">
        <v>893</v>
      </c>
      <c r="N1895" s="124" cm="1">
        <f t="array" ref="N1895:W1895">(TRANSPOSE(MMULT(幕後結果!$AB$37:$AK$46, TRANSPOSE(N894:W894))))</f>
        <v>-0.41521823549408493</v>
      </c>
      <c r="O1895" s="124">
        <v>0.68950052353262559</v>
      </c>
      <c r="P1895" s="124">
        <v>-0.18940192936363662</v>
      </c>
      <c r="Q1895" s="124">
        <v>1.5237980189854143</v>
      </c>
      <c r="R1895" s="124">
        <v>0.42918216545187415</v>
      </c>
      <c r="S1895" s="124">
        <v>3.5297098417779282E-2</v>
      </c>
      <c r="T1895" s="124">
        <v>-0.80673441228105558</v>
      </c>
      <c r="U1895" s="124">
        <v>0.54121708119637912</v>
      </c>
      <c r="V1895" s="124">
        <v>-0.50253977528602911</v>
      </c>
      <c r="W1895" s="46">
        <v>-0.12396671994938466</v>
      </c>
    </row>
    <row r="1896" spans="1:23" ht="19">
      <c r="A1896" s="91">
        <v>894</v>
      </c>
      <c r="B1896" s="124">
        <v>0.74674871498602613</v>
      </c>
      <c r="C1896" s="124">
        <v>0.66199042086158721</v>
      </c>
      <c r="D1896" s="124">
        <v>0.92685746958790549</v>
      </c>
      <c r="E1896" s="124">
        <v>0.62853763820700093</v>
      </c>
      <c r="F1896" s="124">
        <v>0.62333067587375757</v>
      </c>
      <c r="G1896" s="124">
        <v>0.52038418500347761</v>
      </c>
      <c r="H1896" s="124">
        <v>0.92786949471672053</v>
      </c>
      <c r="I1896" s="124">
        <v>2.6399323800110341E-2</v>
      </c>
      <c r="J1896" s="124">
        <v>0.22192610310644811</v>
      </c>
      <c r="K1896" s="54">
        <v>0.7878858404425364</v>
      </c>
      <c r="M1896" s="47">
        <v>894</v>
      </c>
      <c r="N1896" s="124" cm="1">
        <f t="array" ref="N1896:W1896">(TRANSPOSE(MMULT(幕後結果!$AB$37:$AK$46, TRANSPOSE(N895:W895))))</f>
        <v>-1.0502085389956861</v>
      </c>
      <c r="O1896" s="124">
        <v>-0.61665791633509537</v>
      </c>
      <c r="P1896" s="124">
        <v>0.31960404003130416</v>
      </c>
      <c r="Q1896" s="124">
        <v>0.20591334860306204</v>
      </c>
      <c r="R1896" s="124">
        <v>0.91487035913671511</v>
      </c>
      <c r="S1896" s="124">
        <v>-0.50170577711310493</v>
      </c>
      <c r="T1896" s="124">
        <v>-0.49679827342216876</v>
      </c>
      <c r="U1896" s="124">
        <v>0.43338781685436895</v>
      </c>
      <c r="V1896" s="124">
        <v>0.97345808771057685</v>
      </c>
      <c r="W1896" s="46">
        <v>-1.3194589902524956</v>
      </c>
    </row>
    <row r="1897" spans="1:23" ht="19">
      <c r="A1897" s="91">
        <v>895</v>
      </c>
      <c r="B1897" s="124">
        <v>0.22697266045792563</v>
      </c>
      <c r="C1897" s="124">
        <v>0.66509932976678909</v>
      </c>
      <c r="D1897" s="124">
        <v>0.47132149877158858</v>
      </c>
      <c r="E1897" s="124">
        <v>0.67191216697823686</v>
      </c>
      <c r="F1897" s="124">
        <v>0.5216923980678505</v>
      </c>
      <c r="G1897" s="124">
        <v>0.50521264761226803</v>
      </c>
      <c r="H1897" s="124">
        <v>0.60198096273566382</v>
      </c>
      <c r="I1897" s="124">
        <v>0.22819038046009377</v>
      </c>
      <c r="J1897" s="124">
        <v>0.14386675526690662</v>
      </c>
      <c r="K1897" s="54">
        <v>0.17151716559371288</v>
      </c>
      <c r="M1897" s="47">
        <v>895</v>
      </c>
      <c r="N1897" s="124" cm="1">
        <f t="array" ref="N1897:W1897">(TRANSPOSE(MMULT(幕後結果!$AB$37:$AK$46, TRANSPOSE(N896:W896))))</f>
        <v>1.1404794466069317</v>
      </c>
      <c r="O1897" s="124">
        <v>-0.92866669949001468</v>
      </c>
      <c r="P1897" s="124">
        <v>-0.42981137324302082</v>
      </c>
      <c r="Q1897" s="124">
        <v>0.32844416912444752</v>
      </c>
      <c r="R1897" s="124">
        <v>2.1190314912910408</v>
      </c>
      <c r="S1897" s="124">
        <v>-0.79248258035462693</v>
      </c>
      <c r="T1897" s="124">
        <v>-0.66695684829195256</v>
      </c>
      <c r="U1897" s="124">
        <v>-0.17529698111410941</v>
      </c>
      <c r="V1897" s="124">
        <v>0.61127139649974216</v>
      </c>
      <c r="W1897" s="46">
        <v>0.3250550625929427</v>
      </c>
    </row>
    <row r="1898" spans="1:23" ht="19">
      <c r="A1898" s="91">
        <v>896</v>
      </c>
      <c r="B1898" s="124">
        <v>0.71350186554344397</v>
      </c>
      <c r="C1898" s="124">
        <v>6.3456182932336791E-2</v>
      </c>
      <c r="D1898" s="124">
        <v>0.47416117087739651</v>
      </c>
      <c r="E1898" s="124">
        <v>0.78829993024475731</v>
      </c>
      <c r="F1898" s="124">
        <v>0.19430104608484533</v>
      </c>
      <c r="G1898" s="124">
        <v>0.25548235041928535</v>
      </c>
      <c r="H1898" s="124">
        <v>0.9379282771798465</v>
      </c>
      <c r="I1898" s="124">
        <v>0.35445465039540514</v>
      </c>
      <c r="J1898" s="124">
        <v>0.66077490893790536</v>
      </c>
      <c r="K1898" s="54">
        <v>0.39468226182355126</v>
      </c>
      <c r="M1898" s="47">
        <v>896</v>
      </c>
      <c r="N1898" s="124" cm="1">
        <f t="array" ref="N1898:W1898">(TRANSPOSE(MMULT(幕後結果!$AB$37:$AK$46, TRANSPOSE(N897:W897))))</f>
        <v>-0.6656884456905694</v>
      </c>
      <c r="O1898" s="124">
        <v>0.27066267961336565</v>
      </c>
      <c r="P1898" s="124">
        <v>0.92968069565863565</v>
      </c>
      <c r="Q1898" s="124">
        <v>-1.0091360218290384</v>
      </c>
      <c r="R1898" s="124">
        <v>-2.3099098029774598</v>
      </c>
      <c r="S1898" s="124">
        <v>-1.0261606408337984</v>
      </c>
      <c r="T1898" s="124">
        <v>-1.2627614976896484</v>
      </c>
      <c r="U1898" s="124">
        <v>0.23115707393916532</v>
      </c>
      <c r="V1898" s="124">
        <v>-1.3253469567941927</v>
      </c>
      <c r="W1898" s="46">
        <v>-0.97515197565361977</v>
      </c>
    </row>
    <row r="1899" spans="1:23" ht="19">
      <c r="A1899" s="91">
        <v>897</v>
      </c>
      <c r="B1899" s="124">
        <v>9.0937902344750299E-2</v>
      </c>
      <c r="C1899" s="124">
        <v>0.82627988438283095</v>
      </c>
      <c r="D1899" s="124">
        <v>0.45499826149141609</v>
      </c>
      <c r="E1899" s="124">
        <v>0.48822573833486538</v>
      </c>
      <c r="F1899" s="124">
        <v>0.22605972242700512</v>
      </c>
      <c r="G1899" s="124">
        <v>0.94041027118467158</v>
      </c>
      <c r="H1899" s="124">
        <v>0.39533483782122825</v>
      </c>
      <c r="I1899" s="124">
        <v>0.8419420654983516</v>
      </c>
      <c r="J1899" s="124">
        <v>8.1131507400160618E-3</v>
      </c>
      <c r="K1899" s="54">
        <v>0.89841124368850944</v>
      </c>
      <c r="M1899" s="47">
        <v>897</v>
      </c>
      <c r="N1899" s="124" cm="1">
        <f t="array" ref="N1899:W1899">(TRANSPOSE(MMULT(幕後結果!$AB$37:$AK$46, TRANSPOSE(N898:W898))))</f>
        <v>-1.1884462911446922</v>
      </c>
      <c r="O1899" s="124">
        <v>-0.32290716483911464</v>
      </c>
      <c r="P1899" s="124">
        <v>-2.6609950717387605</v>
      </c>
      <c r="Q1899" s="124">
        <v>-1.6234376319494133</v>
      </c>
      <c r="R1899" s="124">
        <v>-1.4989349561066214</v>
      </c>
      <c r="S1899" s="124">
        <v>-0.74916561461896669</v>
      </c>
      <c r="T1899" s="124">
        <v>0.27534925978225083</v>
      </c>
      <c r="U1899" s="124">
        <v>-2.1223449630031501</v>
      </c>
      <c r="V1899" s="124">
        <v>0.77508633089808132</v>
      </c>
      <c r="W1899" s="46">
        <v>-1.6523895992295392</v>
      </c>
    </row>
    <row r="1900" spans="1:23" ht="19">
      <c r="A1900" s="91">
        <v>898</v>
      </c>
      <c r="B1900" s="124">
        <v>5.5901122423059446E-2</v>
      </c>
      <c r="C1900" s="124">
        <v>0.90033498390419564</v>
      </c>
      <c r="D1900" s="124">
        <v>0.34007964253223277</v>
      </c>
      <c r="E1900" s="124">
        <v>0.91728880899300691</v>
      </c>
      <c r="F1900" s="124">
        <v>0.90274728373474566</v>
      </c>
      <c r="G1900" s="124">
        <v>0.94955079195672853</v>
      </c>
      <c r="H1900" s="124">
        <v>3.4383459558627871E-2</v>
      </c>
      <c r="I1900" s="124">
        <v>0.51943500576955048</v>
      </c>
      <c r="J1900" s="124">
        <v>0.14512777577245339</v>
      </c>
      <c r="K1900" s="54">
        <v>3.3871300170588592E-2</v>
      </c>
      <c r="M1900" s="47">
        <v>898</v>
      </c>
      <c r="N1900" s="124" cm="1">
        <f t="array" ref="N1900:W1900">(TRANSPOSE(MMULT(幕後結果!$AB$37:$AK$46, TRANSPOSE(N899:W899))))</f>
        <v>0.31632460490847386</v>
      </c>
      <c r="O1900" s="124">
        <v>0.24814818735147637</v>
      </c>
      <c r="P1900" s="124">
        <v>-0.23535855052224422</v>
      </c>
      <c r="Q1900" s="124">
        <v>0.97341573758067113</v>
      </c>
      <c r="R1900" s="124">
        <v>0.47237861874323361</v>
      </c>
      <c r="S1900" s="124">
        <v>0.16260624204785834</v>
      </c>
      <c r="T1900" s="124">
        <v>-1.6696884117547994E-3</v>
      </c>
      <c r="U1900" s="124">
        <v>-5.7343240080886176E-2</v>
      </c>
      <c r="V1900" s="124">
        <v>0.57507605240411064</v>
      </c>
      <c r="W1900" s="46">
        <v>-0.52003539012607469</v>
      </c>
    </row>
    <row r="1901" spans="1:23" ht="19">
      <c r="A1901" s="91">
        <v>899</v>
      </c>
      <c r="B1901" s="124">
        <v>0.42029001794523757</v>
      </c>
      <c r="C1901" s="124">
        <v>0.56867477721104076</v>
      </c>
      <c r="D1901" s="124">
        <v>0.24184247434777695</v>
      </c>
      <c r="E1901" s="124">
        <v>2.8246682821556623E-2</v>
      </c>
      <c r="F1901" s="124">
        <v>0.93427063413437672</v>
      </c>
      <c r="G1901" s="124">
        <v>0.83066452673178026</v>
      </c>
      <c r="H1901" s="124">
        <v>0.63805465850367615</v>
      </c>
      <c r="I1901" s="124">
        <v>0.51826965787293178</v>
      </c>
      <c r="J1901" s="124">
        <v>0.54294743832688352</v>
      </c>
      <c r="K1901" s="54">
        <v>0.32111492365837435</v>
      </c>
      <c r="M1901" s="47">
        <v>899</v>
      </c>
      <c r="N1901" s="124" cm="1">
        <f t="array" ref="N1901:W1901">(TRANSPOSE(MMULT(幕後結果!$AB$37:$AK$46, TRANSPOSE(N900:W900))))</f>
        <v>-0.22026982753857113</v>
      </c>
      <c r="O1901" s="124">
        <v>1.3730294707238129</v>
      </c>
      <c r="P1901" s="124">
        <v>1.377369944701248</v>
      </c>
      <c r="Q1901" s="124">
        <v>0.88456583710043513</v>
      </c>
      <c r="R1901" s="124">
        <v>-0.53548021588118688</v>
      </c>
      <c r="S1901" s="124">
        <v>0.95540509555610231</v>
      </c>
      <c r="T1901" s="124">
        <v>-4.0361668308825593E-2</v>
      </c>
      <c r="U1901" s="124">
        <v>0.55232318803842861</v>
      </c>
      <c r="V1901" s="124">
        <v>1.7978237005426945E-2</v>
      </c>
      <c r="W1901" s="46">
        <v>0.78385820198856837</v>
      </c>
    </row>
    <row r="1902" spans="1:23" ht="19">
      <c r="A1902" s="91">
        <v>900</v>
      </c>
      <c r="B1902" s="124">
        <v>0.86818805147544809</v>
      </c>
      <c r="C1902" s="124">
        <v>0.82882332039152895</v>
      </c>
      <c r="D1902" s="124">
        <v>0.84272374424046714</v>
      </c>
      <c r="E1902" s="124">
        <v>0.33119202846637652</v>
      </c>
      <c r="F1902" s="124">
        <v>0.64396886810976817</v>
      </c>
      <c r="G1902" s="124">
        <v>0.91534712722275313</v>
      </c>
      <c r="H1902" s="124">
        <v>0.96636846701827706</v>
      </c>
      <c r="I1902" s="124">
        <v>0.13220410473034572</v>
      </c>
      <c r="J1902" s="124">
        <v>8.6485836580552089E-4</v>
      </c>
      <c r="K1902" s="54">
        <v>0.47994997472893353</v>
      </c>
      <c r="M1902" s="47">
        <v>900</v>
      </c>
      <c r="N1902" s="124" cm="1">
        <f t="array" ref="N1902:W1902">(TRANSPOSE(MMULT(幕後結果!$AB$37:$AK$46, TRANSPOSE(N901:W901))))</f>
        <v>0.31974183214579982</v>
      </c>
      <c r="O1902" s="124">
        <v>0.30880686474320607</v>
      </c>
      <c r="P1902" s="124">
        <v>-0.49461067214438753</v>
      </c>
      <c r="Q1902" s="124">
        <v>0.35803850809087112</v>
      </c>
      <c r="R1902" s="124">
        <v>0.73535355663561974</v>
      </c>
      <c r="S1902" s="124">
        <v>-0.12189416016035737</v>
      </c>
      <c r="T1902" s="124">
        <v>-7.8844324576616054E-2</v>
      </c>
      <c r="U1902" s="124">
        <v>1.7308739621547029</v>
      </c>
      <c r="V1902" s="124">
        <v>-0.15055671872771545</v>
      </c>
      <c r="W1902" s="46">
        <v>0.88317481912542906</v>
      </c>
    </row>
    <row r="1903" spans="1:23" ht="19">
      <c r="A1903" s="91">
        <v>901</v>
      </c>
      <c r="B1903" s="124">
        <v>0.3614145205032</v>
      </c>
      <c r="C1903" s="124">
        <v>0.80241663187988399</v>
      </c>
      <c r="D1903" s="124">
        <v>0.52467925761783896</v>
      </c>
      <c r="E1903" s="124">
        <v>0.14118627993789312</v>
      </c>
      <c r="F1903" s="124">
        <v>0.75016468893869503</v>
      </c>
      <c r="G1903" s="124">
        <v>0.84127985940790606</v>
      </c>
      <c r="H1903" s="124">
        <v>0.22349015976757802</v>
      </c>
      <c r="I1903" s="124">
        <v>0.71785075333895332</v>
      </c>
      <c r="J1903" s="124">
        <v>9.1003328270945705E-2</v>
      </c>
      <c r="K1903" s="54">
        <v>0.99262460322922963</v>
      </c>
      <c r="M1903" s="47">
        <v>901</v>
      </c>
      <c r="N1903" s="124" cm="1">
        <f t="array" ref="N1903:W1903">(TRANSPOSE(MMULT(幕後結果!$AB$37:$AK$46, TRANSPOSE(N902:W902))))</f>
        <v>1.0512909830712023</v>
      </c>
      <c r="O1903" s="124">
        <v>4.5575372609924128E-2</v>
      </c>
      <c r="P1903" s="124">
        <v>-0.18978134226126084</v>
      </c>
      <c r="Q1903" s="124">
        <v>0.17181169434370286</v>
      </c>
      <c r="R1903" s="124">
        <v>-1.5481064299608602</v>
      </c>
      <c r="S1903" s="124">
        <v>0.67672943142366049</v>
      </c>
      <c r="T1903" s="124">
        <v>0.73234167313452592</v>
      </c>
      <c r="U1903" s="124">
        <v>-1.0427962621971256</v>
      </c>
      <c r="V1903" s="124">
        <v>-0.38745718965390041</v>
      </c>
      <c r="W1903" s="46">
        <v>-0.50450202380590481</v>
      </c>
    </row>
    <row r="1904" spans="1:23" ht="19">
      <c r="A1904" s="91">
        <v>902</v>
      </c>
      <c r="B1904" s="124">
        <v>7.8283022208518682E-2</v>
      </c>
      <c r="C1904" s="124">
        <v>0.20891198574125291</v>
      </c>
      <c r="D1904" s="124">
        <v>1.2452685068634839E-2</v>
      </c>
      <c r="E1904" s="124">
        <v>1.5874409106888532E-3</v>
      </c>
      <c r="F1904" s="124">
        <v>0.68731135695780599</v>
      </c>
      <c r="G1904" s="124">
        <v>0.57146428121515447</v>
      </c>
      <c r="H1904" s="124">
        <v>0.12301843752762287</v>
      </c>
      <c r="I1904" s="124">
        <v>0.68020929944867081</v>
      </c>
      <c r="J1904" s="124">
        <v>0.94239711819821204</v>
      </c>
      <c r="K1904" s="54">
        <v>0.1322306012010912</v>
      </c>
      <c r="M1904" s="47">
        <v>902</v>
      </c>
      <c r="N1904" s="124" cm="1">
        <f t="array" ref="N1904:W1904">(TRANSPOSE(MMULT(幕後結果!$AB$37:$AK$46, TRANSPOSE(N903:W903))))</f>
        <v>-0.75559055092871386</v>
      </c>
      <c r="O1904" s="124">
        <v>-6.3036084620955335E-2</v>
      </c>
      <c r="P1904" s="124">
        <v>-0.82314484631836804</v>
      </c>
      <c r="Q1904" s="124">
        <v>0.22419658752799232</v>
      </c>
      <c r="R1904" s="124">
        <v>-0.20228289972214625</v>
      </c>
      <c r="S1904" s="124">
        <v>-0.89633616264168592</v>
      </c>
      <c r="T1904" s="124">
        <v>-1.1773345155074746</v>
      </c>
      <c r="U1904" s="124">
        <v>-1.1925156794449219</v>
      </c>
      <c r="V1904" s="124">
        <v>-0.31816514698849541</v>
      </c>
      <c r="W1904" s="46">
        <v>-1.1824458649219864</v>
      </c>
    </row>
    <row r="1905" spans="1:23" ht="19">
      <c r="A1905" s="91">
        <v>903</v>
      </c>
      <c r="B1905" s="124">
        <v>0.38582552098235201</v>
      </c>
      <c r="C1905" s="124">
        <v>0.43555099746925618</v>
      </c>
      <c r="D1905" s="124">
        <v>0.73217025998159868</v>
      </c>
      <c r="E1905" s="124">
        <v>0.77967561514341033</v>
      </c>
      <c r="F1905" s="124">
        <v>0.90030276193167591</v>
      </c>
      <c r="G1905" s="124">
        <v>0.61027860810123102</v>
      </c>
      <c r="H1905" s="124">
        <v>4.3355749597322468E-2</v>
      </c>
      <c r="I1905" s="124">
        <v>3.2189413578528114E-2</v>
      </c>
      <c r="J1905" s="124">
        <v>0.90638173422686452</v>
      </c>
      <c r="K1905" s="54">
        <v>0.602927273966543</v>
      </c>
      <c r="M1905" s="47">
        <v>903</v>
      </c>
      <c r="N1905" s="124" cm="1">
        <f t="array" ref="N1905:W1905">(TRANSPOSE(MMULT(幕後結果!$AB$37:$AK$46, TRANSPOSE(N904:W904))))</f>
        <v>-0.78798034797228811</v>
      </c>
      <c r="O1905" s="124">
        <v>1.608025797416615</v>
      </c>
      <c r="P1905" s="124">
        <v>0.8202101362565225</v>
      </c>
      <c r="Q1905" s="124">
        <v>2.8223211391500636E-2</v>
      </c>
      <c r="R1905" s="124">
        <v>0.77807907117051012</v>
      </c>
      <c r="S1905" s="124">
        <v>0.94675245227371274</v>
      </c>
      <c r="T1905" s="124">
        <v>-1.1438678037009222</v>
      </c>
      <c r="U1905" s="124">
        <v>0.47439217762661079</v>
      </c>
      <c r="V1905" s="124">
        <v>-1.6700465278791292</v>
      </c>
      <c r="W1905" s="46">
        <v>0.26594662828472415</v>
      </c>
    </row>
    <row r="1906" spans="1:23" ht="19">
      <c r="A1906" s="91">
        <v>904</v>
      </c>
      <c r="B1906" s="124">
        <v>0.35319164009025328</v>
      </c>
      <c r="C1906" s="124">
        <v>0.65014988361525106</v>
      </c>
      <c r="D1906" s="124">
        <v>0.93996328726839073</v>
      </c>
      <c r="E1906" s="124">
        <v>0.91400349130398739</v>
      </c>
      <c r="F1906" s="124">
        <v>0.50055422830408269</v>
      </c>
      <c r="G1906" s="124">
        <v>0.21326191891355006</v>
      </c>
      <c r="H1906" s="124">
        <v>0.36135636790601411</v>
      </c>
      <c r="I1906" s="124">
        <v>0.67104500661928768</v>
      </c>
      <c r="J1906" s="124">
        <v>0.63372757299876281</v>
      </c>
      <c r="K1906" s="54">
        <v>0.47710006173206176</v>
      </c>
      <c r="M1906" s="47">
        <v>904</v>
      </c>
      <c r="N1906" s="124" cm="1">
        <f t="array" ref="N1906:W1906">(TRANSPOSE(MMULT(幕後結果!$AB$37:$AK$46, TRANSPOSE(N905:W905))))</f>
        <v>-1.5598300740171822</v>
      </c>
      <c r="O1906" s="124">
        <v>2.4516374637966001</v>
      </c>
      <c r="P1906" s="124">
        <v>0.83113490586415972</v>
      </c>
      <c r="Q1906" s="124">
        <v>1.5531984438416062</v>
      </c>
      <c r="R1906" s="124">
        <v>1.6198339490894307</v>
      </c>
      <c r="S1906" s="124">
        <v>-0.17560372158159576</v>
      </c>
      <c r="T1906" s="124">
        <v>0.73822285828371226</v>
      </c>
      <c r="U1906" s="124">
        <v>2.0717510038316709</v>
      </c>
      <c r="V1906" s="124">
        <v>-1.0258597121422095</v>
      </c>
      <c r="W1906" s="46">
        <v>1.643908390170717</v>
      </c>
    </row>
    <row r="1907" spans="1:23" ht="19">
      <c r="A1907" s="91">
        <v>905</v>
      </c>
      <c r="B1907" s="124">
        <v>0.58413252161472307</v>
      </c>
      <c r="C1907" s="124">
        <v>0.103772940272572</v>
      </c>
      <c r="D1907" s="124">
        <v>0.28768002965608441</v>
      </c>
      <c r="E1907" s="124">
        <v>0.22401210081291723</v>
      </c>
      <c r="F1907" s="124">
        <v>0.99828833468480882</v>
      </c>
      <c r="G1907" s="124">
        <v>0.64293296976934666</v>
      </c>
      <c r="H1907" s="124">
        <v>0.56562431192933782</v>
      </c>
      <c r="I1907" s="124">
        <v>0.45872001197192747</v>
      </c>
      <c r="J1907" s="124">
        <v>0.85884352004035858</v>
      </c>
      <c r="K1907" s="54">
        <v>0.44752251661673559</v>
      </c>
      <c r="M1907" s="47">
        <v>905</v>
      </c>
      <c r="N1907" s="124" cm="1">
        <f t="array" ref="N1907:W1907">(TRANSPOSE(MMULT(幕後結果!$AB$37:$AK$46, TRANSPOSE(N906:W906))))</f>
        <v>-0.50158341348063151</v>
      </c>
      <c r="O1907" s="124">
        <v>-0.48089724580696008</v>
      </c>
      <c r="P1907" s="124">
        <v>-2.307388392214428</v>
      </c>
      <c r="Q1907" s="124">
        <v>-1.0282466032885536</v>
      </c>
      <c r="R1907" s="124">
        <v>-1.117342706268972</v>
      </c>
      <c r="S1907" s="124">
        <v>1.2941130357784307</v>
      </c>
      <c r="T1907" s="124">
        <v>-1.3944172562688477</v>
      </c>
      <c r="U1907" s="124">
        <v>-1.0000085682833868</v>
      </c>
      <c r="V1907" s="124">
        <v>-0.22556334121569682</v>
      </c>
      <c r="W1907" s="46">
        <v>-2.3714510474329145</v>
      </c>
    </row>
    <row r="1908" spans="1:23" ht="19">
      <c r="A1908" s="91">
        <v>906</v>
      </c>
      <c r="B1908" s="124">
        <v>0.60079878220380722</v>
      </c>
      <c r="C1908" s="124">
        <v>0.96429689083199865</v>
      </c>
      <c r="D1908" s="124">
        <v>0.23928520444886892</v>
      </c>
      <c r="E1908" s="124">
        <v>0.20765032680813578</v>
      </c>
      <c r="F1908" s="124">
        <v>8.6721565653145927E-2</v>
      </c>
      <c r="G1908" s="124">
        <v>0.58816692091999512</v>
      </c>
      <c r="H1908" s="124">
        <v>0.56100790170648085</v>
      </c>
      <c r="I1908" s="124">
        <v>0.84118411655003511</v>
      </c>
      <c r="J1908" s="124">
        <v>0.43132761024113675</v>
      </c>
      <c r="K1908" s="54">
        <v>0.69990809434476486</v>
      </c>
      <c r="M1908" s="47">
        <v>906</v>
      </c>
      <c r="N1908" s="124" cm="1">
        <f t="array" ref="N1908:W1908">(TRANSPOSE(MMULT(幕後結果!$AB$37:$AK$46, TRANSPOSE(N907:W907))))</f>
        <v>1.5729944471223245</v>
      </c>
      <c r="O1908" s="124">
        <v>0.52240304234475199</v>
      </c>
      <c r="P1908" s="124">
        <v>1.7907283950878994</v>
      </c>
      <c r="Q1908" s="124">
        <v>-4.3857984511808112E-4</v>
      </c>
      <c r="R1908" s="124">
        <v>-1.8425435997081057</v>
      </c>
      <c r="S1908" s="124">
        <v>-0.53106687735313229</v>
      </c>
      <c r="T1908" s="124">
        <v>1.6342057720466925</v>
      </c>
      <c r="U1908" s="124">
        <v>1.1754097523505567</v>
      </c>
      <c r="V1908" s="124">
        <v>-1.9873098421510558</v>
      </c>
      <c r="W1908" s="46">
        <v>-0.39117526536973113</v>
      </c>
    </row>
    <row r="1909" spans="1:23" ht="19">
      <c r="A1909" s="91">
        <v>907</v>
      </c>
      <c r="B1909" s="124">
        <v>0.82020515303829455</v>
      </c>
      <c r="C1909" s="124">
        <v>0.78094857898998904</v>
      </c>
      <c r="D1909" s="124">
        <v>0.34683798706973445</v>
      </c>
      <c r="E1909" s="124">
        <v>0.60952321821491373</v>
      </c>
      <c r="F1909" s="124">
        <v>0.47975752159695206</v>
      </c>
      <c r="G1909" s="124">
        <v>0.86982726562569246</v>
      </c>
      <c r="H1909" s="124">
        <v>0.22217053949798626</v>
      </c>
      <c r="I1909" s="124">
        <v>0.89448298608656329</v>
      </c>
      <c r="J1909" s="124">
        <v>0.94523305240938571</v>
      </c>
      <c r="K1909" s="54">
        <v>0.10801811433370268</v>
      </c>
      <c r="M1909" s="47">
        <v>907</v>
      </c>
      <c r="N1909" s="124" cm="1">
        <f t="array" ref="N1909:W1909">(TRANSPOSE(MMULT(幕後結果!$AB$37:$AK$46, TRANSPOSE(N908:W908))))</f>
        <v>-0.25800822921841554</v>
      </c>
      <c r="O1909" s="124">
        <v>-0.91782650373585473</v>
      </c>
      <c r="P1909" s="124">
        <v>-3.6761737316715268</v>
      </c>
      <c r="Q1909" s="124">
        <v>-2.7202440870151081</v>
      </c>
      <c r="R1909" s="124">
        <v>0.41538975549559853</v>
      </c>
      <c r="S1909" s="124">
        <v>1.1101704483145636</v>
      </c>
      <c r="T1909" s="124">
        <v>-1.9417392152910793</v>
      </c>
      <c r="U1909" s="124">
        <v>-0.34766921937833373</v>
      </c>
      <c r="V1909" s="124">
        <v>-0.41488214455962746</v>
      </c>
      <c r="W1909" s="46">
        <v>0.70694816509730063</v>
      </c>
    </row>
    <row r="1910" spans="1:23" ht="19">
      <c r="A1910" s="91">
        <v>908</v>
      </c>
      <c r="B1910" s="124">
        <v>0.39336629150040192</v>
      </c>
      <c r="C1910" s="124">
        <v>0.43670297133380176</v>
      </c>
      <c r="D1910" s="124">
        <v>5.7461884521635698E-2</v>
      </c>
      <c r="E1910" s="124">
        <v>0.15284957642676766</v>
      </c>
      <c r="F1910" s="124">
        <v>0.13707556276614974</v>
      </c>
      <c r="G1910" s="124">
        <v>0.23248831196767483</v>
      </c>
      <c r="H1910" s="124">
        <v>0.66898503589934988</v>
      </c>
      <c r="I1910" s="124">
        <v>2.2679713122908618E-2</v>
      </c>
      <c r="J1910" s="124">
        <v>0.96112065098057986</v>
      </c>
      <c r="K1910" s="54">
        <v>0.56336051396382425</v>
      </c>
      <c r="M1910" s="47">
        <v>908</v>
      </c>
      <c r="N1910" s="124" cm="1">
        <f t="array" ref="N1910:W1910">(TRANSPOSE(MMULT(幕後結果!$AB$37:$AK$46, TRANSPOSE(N909:W909))))</f>
        <v>0.88333606733408454</v>
      </c>
      <c r="O1910" s="124">
        <v>0.54780182797661814</v>
      </c>
      <c r="P1910" s="124">
        <v>1.8806278279146798</v>
      </c>
      <c r="Q1910" s="124">
        <v>0.93940871638407686</v>
      </c>
      <c r="R1910" s="124">
        <v>1.3235997785098776</v>
      </c>
      <c r="S1910" s="124">
        <v>6.5087871709898243E-2</v>
      </c>
      <c r="T1910" s="124">
        <v>1.4397702650396049</v>
      </c>
      <c r="U1910" s="124">
        <v>0.7717800410534188</v>
      </c>
      <c r="V1910" s="124">
        <v>0.32791416723589706</v>
      </c>
      <c r="W1910" s="46">
        <v>9.8634798838366344E-2</v>
      </c>
    </row>
    <row r="1911" spans="1:23" ht="19">
      <c r="A1911" s="91">
        <v>909</v>
      </c>
      <c r="B1911" s="124">
        <v>0.93318276562917513</v>
      </c>
      <c r="C1911" s="124">
        <v>0.10129090989134459</v>
      </c>
      <c r="D1911" s="124">
        <v>0.80795184481865112</v>
      </c>
      <c r="E1911" s="124">
        <v>8.0942180547959097E-2</v>
      </c>
      <c r="F1911" s="124">
        <v>0.88646019914748053</v>
      </c>
      <c r="G1911" s="124">
        <v>0.5061323546628127</v>
      </c>
      <c r="H1911" s="124">
        <v>0.71489242713682066</v>
      </c>
      <c r="I1911" s="124">
        <v>2.938691774422364E-2</v>
      </c>
      <c r="J1911" s="124">
        <v>0.33171268658038144</v>
      </c>
      <c r="K1911" s="54">
        <v>0.22007089493446341</v>
      </c>
      <c r="M1911" s="47">
        <v>909</v>
      </c>
      <c r="N1911" s="124" cm="1">
        <f t="array" ref="N1911:W1911">(TRANSPOSE(MMULT(幕後結果!$AB$37:$AK$46, TRANSPOSE(N910:W910))))</f>
        <v>1.1451071074167014</v>
      </c>
      <c r="O1911" s="124">
        <v>0.14952548196656273</v>
      </c>
      <c r="P1911" s="124">
        <v>0.3379564118604092</v>
      </c>
      <c r="Q1911" s="124">
        <v>-0.30857208946864934</v>
      </c>
      <c r="R1911" s="124">
        <v>-0.33791944994476875</v>
      </c>
      <c r="S1911" s="124">
        <v>2.9956840494535495</v>
      </c>
      <c r="T1911" s="124">
        <v>0.26691757439534974</v>
      </c>
      <c r="U1911" s="124">
        <v>0.12561393921835112</v>
      </c>
      <c r="V1911" s="124">
        <v>0.55083761805258047</v>
      </c>
      <c r="W1911" s="46">
        <v>-0.18705396250937439</v>
      </c>
    </row>
    <row r="1912" spans="1:23" ht="19">
      <c r="A1912" s="91">
        <v>910</v>
      </c>
      <c r="B1912" s="124">
        <v>0.19862014819961726</v>
      </c>
      <c r="C1912" s="124">
        <v>0.32535560890252579</v>
      </c>
      <c r="D1912" s="124">
        <v>0.86825807991055592</v>
      </c>
      <c r="E1912" s="124">
        <v>3.5169876538109657E-2</v>
      </c>
      <c r="F1912" s="124">
        <v>0.28924870373188338</v>
      </c>
      <c r="G1912" s="124">
        <v>0.13887311360543397</v>
      </c>
      <c r="H1912" s="124">
        <v>0.11579257678092802</v>
      </c>
      <c r="I1912" s="124">
        <v>0.78781370381567983</v>
      </c>
      <c r="J1912" s="124">
        <v>0.80046875160492115</v>
      </c>
      <c r="K1912" s="54">
        <v>0.75571752165876349</v>
      </c>
      <c r="M1912" s="47">
        <v>910</v>
      </c>
      <c r="N1912" s="124" cm="1">
        <f t="array" ref="N1912:W1912">(TRANSPOSE(MMULT(幕後結果!$AB$37:$AK$46, TRANSPOSE(N911:W911))))</f>
        <v>0.15356964491211858</v>
      </c>
      <c r="O1912" s="124">
        <v>0.30147248161543472</v>
      </c>
      <c r="P1912" s="124">
        <v>0.71420677719964187</v>
      </c>
      <c r="Q1912" s="124">
        <v>8.1958682920346637E-2</v>
      </c>
      <c r="R1912" s="124">
        <v>0.34961771342161496</v>
      </c>
      <c r="S1912" s="124">
        <v>-0.83825631851398952</v>
      </c>
      <c r="T1912" s="124">
        <v>-0.9214290887699299</v>
      </c>
      <c r="U1912" s="124">
        <v>1.7697883432487453</v>
      </c>
      <c r="V1912" s="124">
        <v>0.14185011571270167</v>
      </c>
      <c r="W1912" s="46">
        <v>0.16004634769734183</v>
      </c>
    </row>
    <row r="1913" spans="1:23" ht="19">
      <c r="A1913" s="91">
        <v>911</v>
      </c>
      <c r="B1913" s="124">
        <v>0.77237868336364501</v>
      </c>
      <c r="C1913" s="124">
        <v>0.8377771110880361</v>
      </c>
      <c r="D1913" s="124">
        <v>0.98448362988188376</v>
      </c>
      <c r="E1913" s="124">
        <v>9.634489824358039E-2</v>
      </c>
      <c r="F1913" s="124">
        <v>0.36851983922526488</v>
      </c>
      <c r="G1913" s="124">
        <v>0.97826791356501897</v>
      </c>
      <c r="H1913" s="124">
        <v>0.88879714386988962</v>
      </c>
      <c r="I1913" s="124">
        <v>0.97771370605993857</v>
      </c>
      <c r="J1913" s="124">
        <v>0.96808384499474354</v>
      </c>
      <c r="K1913" s="54">
        <v>0.44664803347976711</v>
      </c>
      <c r="M1913" s="47">
        <v>911</v>
      </c>
      <c r="N1913" s="124" cm="1">
        <f t="array" ref="N1913:W1913">(TRANSPOSE(MMULT(幕後結果!$AB$37:$AK$46, TRANSPOSE(N912:W912))))</f>
        <v>0.44391730125297763</v>
      </c>
      <c r="O1913" s="124">
        <v>0.42648422665415225</v>
      </c>
      <c r="P1913" s="124">
        <v>0.72060119658768729</v>
      </c>
      <c r="Q1913" s="124">
        <v>-0.73697618629586314</v>
      </c>
      <c r="R1913" s="124">
        <v>-0.36753706488804216</v>
      </c>
      <c r="S1913" s="124">
        <v>0.28933954401172624</v>
      </c>
      <c r="T1913" s="124">
        <v>-0.86664681749556849</v>
      </c>
      <c r="U1913" s="124">
        <v>-0.3053752607083266</v>
      </c>
      <c r="V1913" s="124">
        <v>-0.80442503859078685</v>
      </c>
      <c r="W1913" s="46">
        <v>0.51965959025630171</v>
      </c>
    </row>
    <row r="1914" spans="1:23" ht="19">
      <c r="A1914" s="91">
        <v>912</v>
      </c>
      <c r="B1914" s="124">
        <v>0.25175383220864433</v>
      </c>
      <c r="C1914" s="124">
        <v>0.66524786323490503</v>
      </c>
      <c r="D1914" s="124">
        <v>0.32898286306681213</v>
      </c>
      <c r="E1914" s="124">
        <v>0.1185254461076064</v>
      </c>
      <c r="F1914" s="124">
        <v>5.7864599508774317E-2</v>
      </c>
      <c r="G1914" s="124">
        <v>0.49703383678009216</v>
      </c>
      <c r="H1914" s="124">
        <v>0.96946375123045692</v>
      </c>
      <c r="I1914" s="124">
        <v>0.70314217716395699</v>
      </c>
      <c r="J1914" s="124">
        <v>0.63734223005687496</v>
      </c>
      <c r="K1914" s="54">
        <v>0.87609437745846441</v>
      </c>
      <c r="M1914" s="47">
        <v>912</v>
      </c>
      <c r="N1914" s="124" cm="1">
        <f t="array" ref="N1914:W1914">(TRANSPOSE(MMULT(幕後結果!$AB$37:$AK$46, TRANSPOSE(N913:W913))))</f>
        <v>-0.89386072858565424</v>
      </c>
      <c r="O1914" s="124">
        <v>-1.0466261800705405</v>
      </c>
      <c r="P1914" s="124">
        <v>-1.4585472104338786</v>
      </c>
      <c r="Q1914" s="124">
        <v>2.6416041489011444E-2</v>
      </c>
      <c r="R1914" s="124">
        <v>1.4690676991154017</v>
      </c>
      <c r="S1914" s="124">
        <v>0.66685378041649246</v>
      </c>
      <c r="T1914" s="124">
        <v>-0.60436610319777739</v>
      </c>
      <c r="U1914" s="124">
        <v>-1.5184957460738631</v>
      </c>
      <c r="V1914" s="124">
        <v>-0.46309789361669329</v>
      </c>
      <c r="W1914" s="46">
        <v>-1.0059446921751394</v>
      </c>
    </row>
    <row r="1915" spans="1:23" ht="19">
      <c r="A1915" s="91">
        <v>913</v>
      </c>
      <c r="B1915" s="124">
        <v>0.62179340925853577</v>
      </c>
      <c r="C1915" s="124">
        <v>0.56866596436656214</v>
      </c>
      <c r="D1915" s="124">
        <v>0.97807757235552883</v>
      </c>
      <c r="E1915" s="124">
        <v>0.70643458300609074</v>
      </c>
      <c r="F1915" s="124">
        <v>0.42114141274125561</v>
      </c>
      <c r="G1915" s="124">
        <v>0.81252344746396665</v>
      </c>
      <c r="H1915" s="124">
        <v>0.51194972453007637</v>
      </c>
      <c r="I1915" s="124">
        <v>0.22555189290445266</v>
      </c>
      <c r="J1915" s="124">
        <v>0.81307875127303353</v>
      </c>
      <c r="K1915" s="54">
        <v>0.63877959144482421</v>
      </c>
      <c r="M1915" s="47">
        <v>913</v>
      </c>
      <c r="N1915" s="124" cm="1">
        <f t="array" ref="N1915:W1915">(TRANSPOSE(MMULT(幕後結果!$AB$37:$AK$46, TRANSPOSE(N914:W914))))</f>
        <v>-0.11195433592822852</v>
      </c>
      <c r="O1915" s="124">
        <v>-1.3032925640248898</v>
      </c>
      <c r="P1915" s="124">
        <v>1.1051071076245822</v>
      </c>
      <c r="Q1915" s="124">
        <v>0.76554228011714631</v>
      </c>
      <c r="R1915" s="124">
        <v>-0.19427899558659462</v>
      </c>
      <c r="S1915" s="124">
        <v>-1.2115508740972913</v>
      </c>
      <c r="T1915" s="124">
        <v>1.0195234595569493</v>
      </c>
      <c r="U1915" s="124">
        <v>-1.0078733337286654</v>
      </c>
      <c r="V1915" s="124">
        <v>-0.30954946606303235</v>
      </c>
      <c r="W1915" s="46">
        <v>-0.56117895723846933</v>
      </c>
    </row>
    <row r="1916" spans="1:23" ht="19">
      <c r="A1916" s="91">
        <v>914</v>
      </c>
      <c r="B1916" s="124">
        <v>0.3739721472098998</v>
      </c>
      <c r="C1916" s="124">
        <v>0.29333151030426663</v>
      </c>
      <c r="D1916" s="124">
        <v>0.66820928995351325</v>
      </c>
      <c r="E1916" s="124">
        <v>0.1752690785355433</v>
      </c>
      <c r="F1916" s="124">
        <v>0.75445212008068641</v>
      </c>
      <c r="G1916" s="124">
        <v>0.27956104383118263</v>
      </c>
      <c r="H1916" s="124">
        <v>0.41216159417796994</v>
      </c>
      <c r="I1916" s="124">
        <v>6.9553752007161629E-2</v>
      </c>
      <c r="J1916" s="124">
        <v>0.96305288876326922</v>
      </c>
      <c r="K1916" s="54">
        <v>0.520736878768842</v>
      </c>
      <c r="M1916" s="47">
        <v>914</v>
      </c>
      <c r="N1916" s="124" cm="1">
        <f t="array" ref="N1916:W1916">(TRANSPOSE(MMULT(幕後結果!$AB$37:$AK$46, TRANSPOSE(N915:W915))))</f>
        <v>2.2929581269940229</v>
      </c>
      <c r="O1916" s="124">
        <v>1.2209110871019182</v>
      </c>
      <c r="P1916" s="124">
        <v>1.8188617613278215</v>
      </c>
      <c r="Q1916" s="124">
        <v>1.2830352666007163</v>
      </c>
      <c r="R1916" s="124">
        <v>0.75951329399557244</v>
      </c>
      <c r="S1916" s="124">
        <v>-1.0193799966595749</v>
      </c>
      <c r="T1916" s="124">
        <v>1.6770354381188946</v>
      </c>
      <c r="U1916" s="124">
        <v>0.67930954281533606</v>
      </c>
      <c r="V1916" s="124">
        <v>-4.9730767166488499E-2</v>
      </c>
      <c r="W1916" s="46">
        <v>0.21077460284901256</v>
      </c>
    </row>
    <row r="1917" spans="1:23" ht="19">
      <c r="A1917" s="91">
        <v>915</v>
      </c>
      <c r="B1917" s="124">
        <v>0.24054304290599005</v>
      </c>
      <c r="C1917" s="124">
        <v>0.27627931803532246</v>
      </c>
      <c r="D1917" s="124">
        <v>0.11578891132964086</v>
      </c>
      <c r="E1917" s="124">
        <v>0.99563936060801317</v>
      </c>
      <c r="F1917" s="124">
        <v>0.59976426518709824</v>
      </c>
      <c r="G1917" s="124">
        <v>0.9876971616101391</v>
      </c>
      <c r="H1917" s="124">
        <v>0.72874693852613692</v>
      </c>
      <c r="I1917" s="124">
        <v>0.960679071929049</v>
      </c>
      <c r="J1917" s="124">
        <v>0.7056857990794676</v>
      </c>
      <c r="K1917" s="54">
        <v>0.35719149783026527</v>
      </c>
      <c r="M1917" s="47">
        <v>915</v>
      </c>
      <c r="N1917" s="124" cm="1">
        <f t="array" ref="N1917:W1917">(TRANSPOSE(MMULT(幕後結果!$AB$37:$AK$46, TRANSPOSE(N916:W916))))</f>
        <v>-0.93193608843943809</v>
      </c>
      <c r="O1917" s="124">
        <v>-0.32797547167784835</v>
      </c>
      <c r="P1917" s="124">
        <v>-0.20926615253783681</v>
      </c>
      <c r="Q1917" s="124">
        <v>1.0264794044360046</v>
      </c>
      <c r="R1917" s="124">
        <v>-1.006486494555519</v>
      </c>
      <c r="S1917" s="124">
        <v>0.16380735686874293</v>
      </c>
      <c r="T1917" s="124">
        <v>-0.63795494794562135</v>
      </c>
      <c r="U1917" s="124">
        <v>-1.4621228690538357</v>
      </c>
      <c r="V1917" s="124">
        <v>-1.1128838426370913</v>
      </c>
      <c r="W1917" s="46">
        <v>-2.8420831267260489</v>
      </c>
    </row>
    <row r="1918" spans="1:23" ht="19">
      <c r="A1918" s="91">
        <v>916</v>
      </c>
      <c r="B1918" s="124">
        <v>0.6335193840686788</v>
      </c>
      <c r="C1918" s="124">
        <v>0.31624717010224335</v>
      </c>
      <c r="D1918" s="124">
        <v>0.88891298983137368</v>
      </c>
      <c r="E1918" s="124">
        <v>0.79382932820950391</v>
      </c>
      <c r="F1918" s="124">
        <v>0.90375550138299032</v>
      </c>
      <c r="G1918" s="124">
        <v>0.64661406874914396</v>
      </c>
      <c r="H1918" s="124">
        <v>0.20883628070652427</v>
      </c>
      <c r="I1918" s="124">
        <v>0.65369608514848832</v>
      </c>
      <c r="J1918" s="124">
        <v>0.3039866483852498</v>
      </c>
      <c r="K1918" s="54">
        <v>0.20251045181646266</v>
      </c>
      <c r="M1918" s="47">
        <v>916</v>
      </c>
      <c r="N1918" s="124" cm="1">
        <f t="array" ref="N1918:W1918">(TRANSPOSE(MMULT(幕後結果!$AB$37:$AK$46, TRANSPOSE(N917:W917))))</f>
        <v>-0.2630353556243139</v>
      </c>
      <c r="O1918" s="124">
        <v>-1.5289277891894022</v>
      </c>
      <c r="P1918" s="124">
        <v>7.5754434498254142E-3</v>
      </c>
      <c r="Q1918" s="124">
        <v>-7.2195846441317518E-2</v>
      </c>
      <c r="R1918" s="124">
        <v>-0.66510427757345081</v>
      </c>
      <c r="S1918" s="124">
        <v>-0.69699902939494762</v>
      </c>
      <c r="T1918" s="124">
        <v>0.5620917106714709</v>
      </c>
      <c r="U1918" s="124">
        <v>-2.1832717145557559</v>
      </c>
      <c r="V1918" s="124">
        <v>0.43129735687493875</v>
      </c>
      <c r="W1918" s="46">
        <v>-2.3018284294957061</v>
      </c>
    </row>
    <row r="1919" spans="1:23" ht="19">
      <c r="A1919" s="91">
        <v>917</v>
      </c>
      <c r="B1919" s="124">
        <v>0.66145420584116765</v>
      </c>
      <c r="C1919" s="124">
        <v>0.86223327868089061</v>
      </c>
      <c r="D1919" s="124">
        <v>0.2935874398113576</v>
      </c>
      <c r="E1919" s="124">
        <v>0.47371664470026298</v>
      </c>
      <c r="F1919" s="124">
        <v>0.77008437208508163</v>
      </c>
      <c r="G1919" s="124">
        <v>0.16372186019547441</v>
      </c>
      <c r="H1919" s="124">
        <v>0.16588730414744979</v>
      </c>
      <c r="I1919" s="124">
        <v>0.88044405443747742</v>
      </c>
      <c r="J1919" s="124">
        <v>0.77447246253948587</v>
      </c>
      <c r="K1919" s="54">
        <v>0.97289279483605173</v>
      </c>
      <c r="M1919" s="47">
        <v>917</v>
      </c>
      <c r="N1919" s="124" cm="1">
        <f t="array" ref="N1919:W1919">(TRANSPOSE(MMULT(幕後結果!$AB$37:$AK$46, TRANSPOSE(N918:W918))))</f>
        <v>1.2340790101575989</v>
      </c>
      <c r="O1919" s="124">
        <v>0.94360760865386162</v>
      </c>
      <c r="P1919" s="124">
        <v>-0.45514699469872899</v>
      </c>
      <c r="Q1919" s="124">
        <v>-0.25588208440554711</v>
      </c>
      <c r="R1919" s="124">
        <v>-1.505509065137723</v>
      </c>
      <c r="S1919" s="124">
        <v>1.6664214282671961</v>
      </c>
      <c r="T1919" s="124">
        <v>1.6620072933805736</v>
      </c>
      <c r="U1919" s="124">
        <v>-0.17355575731687484</v>
      </c>
      <c r="V1919" s="124">
        <v>1.0504455735969431</v>
      </c>
      <c r="W1919" s="46">
        <v>-1.2046536165332153</v>
      </c>
    </row>
    <row r="1920" spans="1:23" ht="19">
      <c r="A1920" s="91">
        <v>918</v>
      </c>
      <c r="B1920" s="124">
        <v>0.27725277131849513</v>
      </c>
      <c r="C1920" s="124">
        <v>0.87646316795625667</v>
      </c>
      <c r="D1920" s="124">
        <v>0.51752685802012066</v>
      </c>
      <c r="E1920" s="124">
        <v>0.23803615390299204</v>
      </c>
      <c r="F1920" s="124">
        <v>0.84837575552717315</v>
      </c>
      <c r="G1920" s="124">
        <v>0.27461676275306734</v>
      </c>
      <c r="H1920" s="124">
        <v>0.10517024978963918</v>
      </c>
      <c r="I1920" s="124">
        <v>0.15937150019385804</v>
      </c>
      <c r="J1920" s="124">
        <v>0.49507665327746642</v>
      </c>
      <c r="K1920" s="54">
        <v>0.76092371573466555</v>
      </c>
      <c r="M1920" s="47">
        <v>918</v>
      </c>
      <c r="N1920" s="124" cm="1">
        <f t="array" ref="N1920:W1920">(TRANSPOSE(MMULT(幕後結果!$AB$37:$AK$46, TRANSPOSE(N919:W919))))</f>
        <v>-5.4224824676895801E-2</v>
      </c>
      <c r="O1920" s="124">
        <v>-0.13144910835374424</v>
      </c>
      <c r="P1920" s="124">
        <v>-1.0158116221539453</v>
      </c>
      <c r="Q1920" s="124">
        <v>-1.0758628403265622</v>
      </c>
      <c r="R1920" s="124">
        <v>-1.1741060595571555</v>
      </c>
      <c r="S1920" s="124">
        <v>-0.88143618975166871</v>
      </c>
      <c r="T1920" s="124">
        <v>-0.1114240295263569</v>
      </c>
      <c r="U1920" s="124">
        <v>0.36102624837044128</v>
      </c>
      <c r="V1920" s="124">
        <v>0.65615158308604338</v>
      </c>
      <c r="W1920" s="46">
        <v>-0.44382178205302786</v>
      </c>
    </row>
    <row r="1921" spans="1:23" ht="19">
      <c r="A1921" s="91">
        <v>919</v>
      </c>
      <c r="B1921" s="124">
        <v>0.70983169335875518</v>
      </c>
      <c r="C1921" s="124">
        <v>1.7489178447916753E-2</v>
      </c>
      <c r="D1921" s="124">
        <v>0.68226010876759058</v>
      </c>
      <c r="E1921" s="124">
        <v>0.71456875087255578</v>
      </c>
      <c r="F1921" s="124">
        <v>0.40618275683948268</v>
      </c>
      <c r="G1921" s="124">
        <v>0.10308618160552907</v>
      </c>
      <c r="H1921" s="124">
        <v>0.5696984712247104</v>
      </c>
      <c r="I1921" s="124">
        <v>0.31708334483768863</v>
      </c>
      <c r="J1921" s="124">
        <v>0.90277921654571647</v>
      </c>
      <c r="K1921" s="54">
        <v>0.10193962451179384</v>
      </c>
      <c r="M1921" s="47">
        <v>919</v>
      </c>
      <c r="N1921" s="124" cm="1">
        <f t="array" ref="N1921:W1921">(TRANSPOSE(MMULT(幕後結果!$AB$37:$AK$46, TRANSPOSE(N920:W920))))</f>
        <v>0.22832423006601618</v>
      </c>
      <c r="O1921" s="124">
        <v>0.38135485352415588</v>
      </c>
      <c r="P1921" s="124">
        <v>0.66657460443630301</v>
      </c>
      <c r="Q1921" s="124">
        <v>-0.42185470628854804</v>
      </c>
      <c r="R1921" s="124">
        <v>0.51006791444286836</v>
      </c>
      <c r="S1921" s="124">
        <v>-1.4719462750316907</v>
      </c>
      <c r="T1921" s="124">
        <v>-0.36769758881130943</v>
      </c>
      <c r="U1921" s="124">
        <v>-8.6812102268377878E-2</v>
      </c>
      <c r="V1921" s="124">
        <v>-1.525397136827604</v>
      </c>
      <c r="W1921" s="46">
        <v>0.1671414001047701</v>
      </c>
    </row>
    <row r="1922" spans="1:23" ht="19">
      <c r="A1922" s="91">
        <v>920</v>
      </c>
      <c r="B1922" s="124">
        <v>9.8602299991188413E-2</v>
      </c>
      <c r="C1922" s="124">
        <v>0.77163387628847357</v>
      </c>
      <c r="D1922" s="124">
        <v>0.84367200095053207</v>
      </c>
      <c r="E1922" s="124">
        <v>0.6763103543190474</v>
      </c>
      <c r="F1922" s="124">
        <v>0.46208440348285129</v>
      </c>
      <c r="G1922" s="124">
        <v>0.93426841011718231</v>
      </c>
      <c r="H1922" s="124">
        <v>0.38600593901416547</v>
      </c>
      <c r="I1922" s="124">
        <v>0.83619694143016732</v>
      </c>
      <c r="J1922" s="124">
        <v>0.38089685066698298</v>
      </c>
      <c r="K1922" s="54">
        <v>0.32736886460656311</v>
      </c>
      <c r="M1922" s="47">
        <v>920</v>
      </c>
      <c r="N1922" s="124" cm="1">
        <f t="array" ref="N1922:W1922">(TRANSPOSE(MMULT(幕後結果!$AB$37:$AK$46, TRANSPOSE(N921:W921))))</f>
        <v>-0.3658472386514296</v>
      </c>
      <c r="O1922" s="124">
        <v>0.40451906664751747</v>
      </c>
      <c r="P1922" s="124">
        <v>0.62280881890895978</v>
      </c>
      <c r="Q1922" s="124">
        <v>1.1935204790057867</v>
      </c>
      <c r="R1922" s="124">
        <v>-0.28330785482146914</v>
      </c>
      <c r="S1922" s="124">
        <v>1.1621495612803492</v>
      </c>
      <c r="T1922" s="124">
        <v>-2.0989806754289431</v>
      </c>
      <c r="U1922" s="124">
        <v>0.86427008890954626</v>
      </c>
      <c r="V1922" s="124">
        <v>0.30953356566425422</v>
      </c>
      <c r="W1922" s="46">
        <v>0.7645205095616614</v>
      </c>
    </row>
    <row r="1923" spans="1:23" ht="19">
      <c r="A1923" s="91">
        <v>921</v>
      </c>
      <c r="B1923" s="124">
        <v>0.82253653161521045</v>
      </c>
      <c r="C1923" s="124">
        <v>0.3386276056767723</v>
      </c>
      <c r="D1923" s="124">
        <v>0.37369763921546051</v>
      </c>
      <c r="E1923" s="124">
        <v>0.60459153400376375</v>
      </c>
      <c r="F1923" s="124">
        <v>0.58791675037417424</v>
      </c>
      <c r="G1923" s="124">
        <v>0.440878144805956</v>
      </c>
      <c r="H1923" s="124">
        <v>0.82544901429325357</v>
      </c>
      <c r="I1923" s="124">
        <v>0.27566860258417702</v>
      </c>
      <c r="J1923" s="124">
        <v>0.23954637156024039</v>
      </c>
      <c r="K1923" s="54">
        <v>0.5266577440822735</v>
      </c>
      <c r="M1923" s="47">
        <v>921</v>
      </c>
      <c r="N1923" s="124" cm="1">
        <f t="array" ref="N1923:W1923">(TRANSPOSE(MMULT(幕後結果!$AB$37:$AK$46, TRANSPOSE(N922:W922))))</f>
        <v>0.41920421790808832</v>
      </c>
      <c r="O1923" s="124">
        <v>0.4627186906437265</v>
      </c>
      <c r="P1923" s="124">
        <v>1.0766000867831589</v>
      </c>
      <c r="Q1923" s="124">
        <v>0.8426000025805781</v>
      </c>
      <c r="R1923" s="124">
        <v>8.4920446600947913E-2</v>
      </c>
      <c r="S1923" s="124">
        <v>-0.16267423645017984</v>
      </c>
      <c r="T1923" s="124">
        <v>-0.74407624191478372</v>
      </c>
      <c r="U1923" s="124">
        <v>0.17554781026426475</v>
      </c>
      <c r="V1923" s="124">
        <v>0.49882342626132303</v>
      </c>
      <c r="W1923" s="46">
        <v>0.23032849665745578</v>
      </c>
    </row>
    <row r="1924" spans="1:23" ht="19">
      <c r="A1924" s="91">
        <v>922</v>
      </c>
      <c r="B1924" s="124">
        <v>0.20789468922137111</v>
      </c>
      <c r="C1924" s="124">
        <v>0.97571823016407278</v>
      </c>
      <c r="D1924" s="124">
        <v>0.46724102798027678</v>
      </c>
      <c r="E1924" s="124">
        <v>0.36760179417551164</v>
      </c>
      <c r="F1924" s="124">
        <v>0.89189641864181635</v>
      </c>
      <c r="G1924" s="124">
        <v>0.64379378733191306</v>
      </c>
      <c r="H1924" s="124">
        <v>0.11688927704354968</v>
      </c>
      <c r="I1924" s="124">
        <v>0.88287713839025228</v>
      </c>
      <c r="J1924" s="124">
        <v>0.24592993330503377</v>
      </c>
      <c r="K1924" s="54">
        <v>4.9781641488273687E-2</v>
      </c>
      <c r="M1924" s="47">
        <v>922</v>
      </c>
      <c r="N1924" s="124" cm="1">
        <f t="array" ref="N1924:W1924">(TRANSPOSE(MMULT(幕後結果!$AB$37:$AK$46, TRANSPOSE(N923:W923))))</f>
        <v>0.58275341180599138</v>
      </c>
      <c r="O1924" s="124">
        <v>0.63937941429811218</v>
      </c>
      <c r="P1924" s="124">
        <v>0.84712837085651771</v>
      </c>
      <c r="Q1924" s="124">
        <v>-2.3502936569167576E-2</v>
      </c>
      <c r="R1924" s="124">
        <v>2.8346345666097892</v>
      </c>
      <c r="S1924" s="124">
        <v>-0.36582221229630363</v>
      </c>
      <c r="T1924" s="124">
        <v>2.0914309794329289</v>
      </c>
      <c r="U1924" s="124">
        <v>-0.89289287306401044</v>
      </c>
      <c r="V1924" s="124">
        <v>0.37205405007803027</v>
      </c>
      <c r="W1924" s="46">
        <v>1.1478210101639801</v>
      </c>
    </row>
    <row r="1925" spans="1:23" ht="19">
      <c r="A1925" s="91">
        <v>923</v>
      </c>
      <c r="B1925" s="124">
        <v>0.60237164201070992</v>
      </c>
      <c r="C1925" s="124">
        <v>0.54390411799070715</v>
      </c>
      <c r="D1925" s="124">
        <v>0.89089696801808205</v>
      </c>
      <c r="E1925" s="124">
        <v>0.38580163978572224</v>
      </c>
      <c r="F1925" s="124">
        <v>0.100520759560913</v>
      </c>
      <c r="G1925" s="124">
        <v>0.11516159787428615</v>
      </c>
      <c r="H1925" s="124">
        <v>0.35017341284797143</v>
      </c>
      <c r="I1925" s="124">
        <v>0.72571784383772409</v>
      </c>
      <c r="J1925" s="124">
        <v>0.48050555483613033</v>
      </c>
      <c r="K1925" s="54">
        <v>0.44430352193978218</v>
      </c>
      <c r="M1925" s="47">
        <v>923</v>
      </c>
      <c r="N1925" s="124" cm="1">
        <f t="array" ref="N1925:W1925">(TRANSPOSE(MMULT(幕後結果!$AB$37:$AK$46, TRANSPOSE(N924:W924))))</f>
        <v>1.2853541176101251</v>
      </c>
      <c r="O1925" s="124">
        <v>-0.47635072106503096</v>
      </c>
      <c r="P1925" s="124">
        <v>-0.47986055972020103</v>
      </c>
      <c r="Q1925" s="124">
        <v>-1.4296875589628737</v>
      </c>
      <c r="R1925" s="124">
        <v>-1.390524678165272</v>
      </c>
      <c r="S1925" s="124">
        <v>0.36556457427759392</v>
      </c>
      <c r="T1925" s="124">
        <v>1.0713070446209243</v>
      </c>
      <c r="U1925" s="124">
        <v>0.621596080176263</v>
      </c>
      <c r="V1925" s="124">
        <v>-1.913569862105049</v>
      </c>
      <c r="W1925" s="46">
        <v>9.2659247307935177E-2</v>
      </c>
    </row>
    <row r="1926" spans="1:23" ht="19">
      <c r="A1926" s="91">
        <v>924</v>
      </c>
      <c r="B1926" s="124">
        <v>0.65105524613541643</v>
      </c>
      <c r="C1926" s="124">
        <v>0.39595319790441308</v>
      </c>
      <c r="D1926" s="124">
        <v>0.52568894346983752</v>
      </c>
      <c r="E1926" s="124">
        <v>0.43369191482124192</v>
      </c>
      <c r="F1926" s="124">
        <v>0.3871073613253504</v>
      </c>
      <c r="G1926" s="124">
        <v>0.42627407672240447</v>
      </c>
      <c r="H1926" s="124">
        <v>5.2657801897499912E-3</v>
      </c>
      <c r="I1926" s="124">
        <v>0.6585398803884146</v>
      </c>
      <c r="J1926" s="124">
        <v>0.16855011188670499</v>
      </c>
      <c r="K1926" s="54">
        <v>0.46400550410431962</v>
      </c>
      <c r="M1926" s="47">
        <v>924</v>
      </c>
      <c r="N1926" s="124" cm="1">
        <f t="array" ref="N1926:W1926">(TRANSPOSE(MMULT(幕後結果!$AB$37:$AK$46, TRANSPOSE(N925:W925))))</f>
        <v>0.88272806964148876</v>
      </c>
      <c r="O1926" s="124">
        <v>-0.25344213972666535</v>
      </c>
      <c r="P1926" s="124">
        <v>1.7909542262957865</v>
      </c>
      <c r="Q1926" s="124">
        <v>1.5768343054243479</v>
      </c>
      <c r="R1926" s="124">
        <v>-1.6792204883689719</v>
      </c>
      <c r="S1926" s="124">
        <v>1.080838220621908</v>
      </c>
      <c r="T1926" s="124">
        <v>1.2257173781708244</v>
      </c>
      <c r="U1926" s="124">
        <v>-0.79254800989426522</v>
      </c>
      <c r="V1926" s="124">
        <v>0.60579183506607759</v>
      </c>
      <c r="W1926" s="46">
        <v>-0.41543436374402171</v>
      </c>
    </row>
    <row r="1927" spans="1:23" ht="19">
      <c r="A1927" s="91">
        <v>925</v>
      </c>
      <c r="B1927" s="124">
        <v>0.98002529545176675</v>
      </c>
      <c r="C1927" s="124">
        <v>0.65079218640341074</v>
      </c>
      <c r="D1927" s="124">
        <v>0.99631399842702217</v>
      </c>
      <c r="E1927" s="124">
        <v>0.91109583761865687</v>
      </c>
      <c r="F1927" s="124">
        <v>0.13541504534701176</v>
      </c>
      <c r="G1927" s="124">
        <v>0.88640234670248086</v>
      </c>
      <c r="H1927" s="124">
        <v>0.13601814969287296</v>
      </c>
      <c r="I1927" s="124">
        <v>0.74171658983541189</v>
      </c>
      <c r="J1927" s="124">
        <v>0.56993773785099333</v>
      </c>
      <c r="K1927" s="54">
        <v>0.66238249510276948</v>
      </c>
      <c r="M1927" s="47">
        <v>925</v>
      </c>
      <c r="N1927" s="124" cm="1">
        <f t="array" ref="N1927:W1927">(TRANSPOSE(MMULT(幕後結果!$AB$37:$AK$46, TRANSPOSE(N926:W926))))</f>
        <v>1.3493790172367586</v>
      </c>
      <c r="O1927" s="124">
        <v>-1.0135587308602301</v>
      </c>
      <c r="P1927" s="124">
        <v>1.2283431788655637</v>
      </c>
      <c r="Q1927" s="124">
        <v>-0.84989738564419981</v>
      </c>
      <c r="R1927" s="124">
        <v>0.57125192695045401</v>
      </c>
      <c r="S1927" s="124">
        <v>-0.76847567159714114</v>
      </c>
      <c r="T1927" s="124">
        <v>-6.4181025107570747E-2</v>
      </c>
      <c r="U1927" s="124">
        <v>1.2136090718052788</v>
      </c>
      <c r="V1927" s="124">
        <v>0.86632724475953626</v>
      </c>
      <c r="W1927" s="46">
        <v>1.1545101636295292</v>
      </c>
    </row>
    <row r="1928" spans="1:23" ht="19">
      <c r="A1928" s="91">
        <v>926</v>
      </c>
      <c r="B1928" s="124">
        <v>0.3128414287324619</v>
      </c>
      <c r="C1928" s="124">
        <v>0.19847671394567001</v>
      </c>
      <c r="D1928" s="124">
        <v>0.63016065861809634</v>
      </c>
      <c r="E1928" s="124">
        <v>4.6807335834204711E-3</v>
      </c>
      <c r="F1928" s="124">
        <v>0.51718936099044499</v>
      </c>
      <c r="G1928" s="124">
        <v>5.0611722190267994E-3</v>
      </c>
      <c r="H1928" s="124">
        <v>0.23822445306363971</v>
      </c>
      <c r="I1928" s="124">
        <v>0.70878304270813186</v>
      </c>
      <c r="J1928" s="124">
        <v>4.1619915757582726E-2</v>
      </c>
      <c r="K1928" s="54">
        <v>0.19981537564508645</v>
      </c>
      <c r="M1928" s="47">
        <v>926</v>
      </c>
      <c r="N1928" s="124" cm="1">
        <f t="array" ref="N1928:W1928">(TRANSPOSE(MMULT(幕後結果!$AB$37:$AK$46, TRANSPOSE(N927:W927))))</f>
        <v>1.4512455759432654</v>
      </c>
      <c r="O1928" s="124">
        <v>1.4948275241786746</v>
      </c>
      <c r="P1928" s="124">
        <v>-1.9922298871520527E-2</v>
      </c>
      <c r="Q1928" s="124">
        <v>-0.20996040414186534</v>
      </c>
      <c r="R1928" s="124">
        <v>-0.68078976178846884</v>
      </c>
      <c r="S1928" s="124">
        <v>1.7420809442943808</v>
      </c>
      <c r="T1928" s="124">
        <v>0.95323375645325759</v>
      </c>
      <c r="U1928" s="124">
        <v>1.1742636476872628</v>
      </c>
      <c r="V1928" s="124">
        <v>0.4639528921991371</v>
      </c>
      <c r="W1928" s="46">
        <v>0.66585465711033764</v>
      </c>
    </row>
    <row r="1929" spans="1:23" ht="19">
      <c r="A1929" s="91">
        <v>927</v>
      </c>
      <c r="B1929" s="124">
        <v>0.9266125529697149</v>
      </c>
      <c r="C1929" s="124">
        <v>0.14112630661204317</v>
      </c>
      <c r="D1929" s="124">
        <v>0.23966112684117968</v>
      </c>
      <c r="E1929" s="124">
        <v>0.23640516538672185</v>
      </c>
      <c r="F1929" s="124">
        <v>0.72612345598910633</v>
      </c>
      <c r="G1929" s="124">
        <v>0.34556577513058673</v>
      </c>
      <c r="H1929" s="124">
        <v>0.18869735312439784</v>
      </c>
      <c r="I1929" s="124">
        <v>0.24379293365542609</v>
      </c>
      <c r="J1929" s="124">
        <v>0.60606988033382558</v>
      </c>
      <c r="K1929" s="54">
        <v>7.8865236970885544E-2</v>
      </c>
      <c r="M1929" s="47">
        <v>927</v>
      </c>
      <c r="N1929" s="124" cm="1">
        <f t="array" ref="N1929:W1929">(TRANSPOSE(MMULT(幕後結果!$AB$37:$AK$46, TRANSPOSE(N928:W928))))</f>
        <v>0.6966789824938493</v>
      </c>
      <c r="O1929" s="124">
        <v>1.2531984108875809</v>
      </c>
      <c r="P1929" s="124">
        <v>2.1884954388186095</v>
      </c>
      <c r="Q1929" s="124">
        <v>0.21228621493859268</v>
      </c>
      <c r="R1929" s="124">
        <v>-0.43277377267498263</v>
      </c>
      <c r="S1929" s="124">
        <v>-1.039226577128687</v>
      </c>
      <c r="T1929" s="124">
        <v>1.13497350280734</v>
      </c>
      <c r="U1929" s="124">
        <v>1.1977092694508877</v>
      </c>
      <c r="V1929" s="124">
        <v>-0.10689992632570593</v>
      </c>
      <c r="W1929" s="46">
        <v>1.2299793130617049</v>
      </c>
    </row>
    <row r="1930" spans="1:23" ht="19">
      <c r="A1930" s="91">
        <v>928</v>
      </c>
      <c r="B1930" s="124">
        <v>0.46630244927241637</v>
      </c>
      <c r="C1930" s="124">
        <v>0.89461361843249243</v>
      </c>
      <c r="D1930" s="124">
        <v>0.17785370920928822</v>
      </c>
      <c r="E1930" s="124">
        <v>0.27792232074665812</v>
      </c>
      <c r="F1930" s="124">
        <v>0.40080229955259616</v>
      </c>
      <c r="G1930" s="124">
        <v>0.39533592978902621</v>
      </c>
      <c r="H1930" s="124">
        <v>0.35716553263210815</v>
      </c>
      <c r="I1930" s="124">
        <v>0.39067767305484602</v>
      </c>
      <c r="J1930" s="124">
        <v>4.6950985515775701E-2</v>
      </c>
      <c r="K1930" s="54">
        <v>0.36545962563341527</v>
      </c>
      <c r="M1930" s="47">
        <v>928</v>
      </c>
      <c r="N1930" s="124" cm="1">
        <f t="array" ref="N1930:W1930">(TRANSPOSE(MMULT(幕後結果!$AB$37:$AK$46, TRANSPOSE(N929:W929))))</f>
        <v>0.22188098438203666</v>
      </c>
      <c r="O1930" s="124">
        <v>-0.24870975472975401</v>
      </c>
      <c r="P1930" s="124">
        <v>0.83982759548550112</v>
      </c>
      <c r="Q1930" s="124">
        <v>5.4574844043793647E-2</v>
      </c>
      <c r="R1930" s="124">
        <v>0.24812664138499591</v>
      </c>
      <c r="S1930" s="124">
        <v>-0.82308114234515328</v>
      </c>
      <c r="T1930" s="124">
        <v>0.87864793067385694</v>
      </c>
      <c r="U1930" s="124">
        <v>-1.2899049997050795</v>
      </c>
      <c r="V1930" s="124">
        <v>0.54004421794237023</v>
      </c>
      <c r="W1930" s="46">
        <v>-0.56190522403930254</v>
      </c>
    </row>
    <row r="1931" spans="1:23" ht="19">
      <c r="A1931" s="91">
        <v>929</v>
      </c>
      <c r="B1931" s="124">
        <v>0.64090421042320522</v>
      </c>
      <c r="C1931" s="124">
        <v>0.42986231741410608</v>
      </c>
      <c r="D1931" s="124">
        <v>0.60182990375547596</v>
      </c>
      <c r="E1931" s="124">
        <v>0.48215127234617539</v>
      </c>
      <c r="F1931" s="124">
        <v>0.51736532124517565</v>
      </c>
      <c r="G1931" s="124">
        <v>9.3968669937264604E-2</v>
      </c>
      <c r="H1931" s="124">
        <v>0.86043230234492452</v>
      </c>
      <c r="I1931" s="124">
        <v>0.87808279449990545</v>
      </c>
      <c r="J1931" s="124">
        <v>2.1134166796447973E-2</v>
      </c>
      <c r="K1931" s="54">
        <v>0.54370348637077104</v>
      </c>
      <c r="M1931" s="47">
        <v>929</v>
      </c>
      <c r="N1931" s="124" cm="1">
        <f t="array" ref="N1931:W1931">(TRANSPOSE(MMULT(幕後結果!$AB$37:$AK$46, TRANSPOSE(N930:W930))))</f>
        <v>-1.976359054264051</v>
      </c>
      <c r="O1931" s="124">
        <v>1.2634119232553609</v>
      </c>
      <c r="P1931" s="124">
        <v>1.1482537149124878</v>
      </c>
      <c r="Q1931" s="124">
        <v>1.0673726231563767</v>
      </c>
      <c r="R1931" s="124">
        <v>1.4667058327919229</v>
      </c>
      <c r="S1931" s="124">
        <v>0.4901481207416668</v>
      </c>
      <c r="T1931" s="124">
        <v>0.49663653690820708</v>
      </c>
      <c r="U1931" s="124">
        <v>2.28985637322649</v>
      </c>
      <c r="V1931" s="124">
        <v>-1.0858964788800618</v>
      </c>
      <c r="W1931" s="46">
        <v>2.0542874460537628</v>
      </c>
    </row>
    <row r="1932" spans="1:23" ht="19">
      <c r="A1932" s="91">
        <v>930</v>
      </c>
      <c r="B1932" s="124">
        <v>0.39247281366757747</v>
      </c>
      <c r="C1932" s="124">
        <v>0.99347602692719716</v>
      </c>
      <c r="D1932" s="124">
        <v>0.15229776664922889</v>
      </c>
      <c r="E1932" s="124">
        <v>0.8855257161162684</v>
      </c>
      <c r="F1932" s="124">
        <v>0.88587563988388118</v>
      </c>
      <c r="G1932" s="124">
        <v>0.70703596660590362</v>
      </c>
      <c r="H1932" s="124">
        <v>0.19509859403609475</v>
      </c>
      <c r="I1932" s="124">
        <v>0.26322628618031541</v>
      </c>
      <c r="J1932" s="124">
        <v>0.41861487737568615</v>
      </c>
      <c r="K1932" s="54">
        <v>0.22343007612815513</v>
      </c>
      <c r="M1932" s="47">
        <v>930</v>
      </c>
      <c r="N1932" s="124" cm="1">
        <f t="array" ref="N1932:W1932">(TRANSPOSE(MMULT(幕後結果!$AB$37:$AK$46, TRANSPOSE(N931:W931))))</f>
        <v>-0.67451947485115515</v>
      </c>
      <c r="O1932" s="124">
        <v>-0.88333042326369982</v>
      </c>
      <c r="P1932" s="124">
        <v>-0.13957546382809577</v>
      </c>
      <c r="Q1932" s="124">
        <v>0.88581435408521036</v>
      </c>
      <c r="R1932" s="124">
        <v>-0.2383791109173794</v>
      </c>
      <c r="S1932" s="124">
        <v>0.63798667589879776</v>
      </c>
      <c r="T1932" s="124">
        <v>0.69827947113027733</v>
      </c>
      <c r="U1932" s="124">
        <v>-1.531807647487982</v>
      </c>
      <c r="V1932" s="124">
        <v>0.84300133271416056</v>
      </c>
      <c r="W1932" s="46">
        <v>-2.0956939061827913</v>
      </c>
    </row>
    <row r="1933" spans="1:23" ht="19">
      <c r="A1933" s="91">
        <v>931</v>
      </c>
      <c r="B1933" s="124">
        <v>0.57991568585401732</v>
      </c>
      <c r="C1933" s="124">
        <v>0.19889600751623981</v>
      </c>
      <c r="D1933" s="124">
        <v>0.40521796123384313</v>
      </c>
      <c r="E1933" s="124">
        <v>0.42354633805374542</v>
      </c>
      <c r="F1933" s="124">
        <v>7.5659871185148386E-2</v>
      </c>
      <c r="G1933" s="124">
        <v>4.101384847037659E-2</v>
      </c>
      <c r="H1933" s="124">
        <v>0.31841786229590885</v>
      </c>
      <c r="I1933" s="124">
        <v>0.30875131967732328</v>
      </c>
      <c r="J1933" s="124">
        <v>0.64671604442969843</v>
      </c>
      <c r="K1933" s="54">
        <v>0.55890703043313961</v>
      </c>
      <c r="M1933" s="47">
        <v>931</v>
      </c>
      <c r="N1933" s="124" cm="1">
        <f t="array" ref="N1933:W1933">(TRANSPOSE(MMULT(幕後結果!$AB$37:$AK$46, TRANSPOSE(N932:W932))))</f>
        <v>-0.38818287776486365</v>
      </c>
      <c r="O1933" s="124">
        <v>0.45083623693193231</v>
      </c>
      <c r="P1933" s="124">
        <v>2.048965279678387</v>
      </c>
      <c r="Q1933" s="124">
        <v>0.58778477931742301</v>
      </c>
      <c r="R1933" s="124">
        <v>-0.63361098953657802</v>
      </c>
      <c r="S1933" s="124">
        <v>-0.93850882590534723</v>
      </c>
      <c r="T1933" s="124">
        <v>-1.111621264559832</v>
      </c>
      <c r="U1933" s="124">
        <v>1.5322391304580165</v>
      </c>
      <c r="V1933" s="124">
        <v>-2.0628316108439115</v>
      </c>
      <c r="W1933" s="46">
        <v>0.17112416837063738</v>
      </c>
    </row>
    <row r="1934" spans="1:23" ht="19">
      <c r="A1934" s="91">
        <v>932</v>
      </c>
      <c r="B1934" s="124">
        <v>0.70943438290698713</v>
      </c>
      <c r="C1934" s="124">
        <v>4.2807766810741832E-3</v>
      </c>
      <c r="D1934" s="124">
        <v>0.80726543199913836</v>
      </c>
      <c r="E1934" s="124">
        <v>0.52245721744144724</v>
      </c>
      <c r="F1934" s="124">
        <v>0.6441833559220993</v>
      </c>
      <c r="G1934" s="124">
        <v>0.97261352088580977</v>
      </c>
      <c r="H1934" s="124">
        <v>0.68760416229055576</v>
      </c>
      <c r="I1934" s="124">
        <v>0.30511730267317794</v>
      </c>
      <c r="J1934" s="124">
        <v>0.49680361037747423</v>
      </c>
      <c r="K1934" s="54">
        <v>0.60005635429677584</v>
      </c>
      <c r="M1934" s="47">
        <v>932</v>
      </c>
      <c r="N1934" s="124" cm="1">
        <f t="array" ref="N1934:W1934">(TRANSPOSE(MMULT(幕後結果!$AB$37:$AK$46, TRANSPOSE(N933:W933))))</f>
        <v>-0.87632039805577044</v>
      </c>
      <c r="O1934" s="124">
        <v>-0.64865240191977791</v>
      </c>
      <c r="P1934" s="124">
        <v>8.7852691034228103E-3</v>
      </c>
      <c r="Q1934" s="124">
        <v>-0.57929991457578489</v>
      </c>
      <c r="R1934" s="124">
        <v>-9.2992045568642906E-2</v>
      </c>
      <c r="S1934" s="124">
        <v>-0.42363164634683526</v>
      </c>
      <c r="T1934" s="124">
        <v>1.5729472970627771</v>
      </c>
      <c r="U1934" s="124">
        <v>-0.1338180957603966</v>
      </c>
      <c r="V1934" s="124">
        <v>-2.1194883718962712</v>
      </c>
      <c r="W1934" s="46">
        <v>0.17946058855434843</v>
      </c>
    </row>
    <row r="1935" spans="1:23" ht="19">
      <c r="A1935" s="91">
        <v>933</v>
      </c>
      <c r="B1935" s="124">
        <v>0.91493284808500341</v>
      </c>
      <c r="C1935" s="124">
        <v>0.10082522402088823</v>
      </c>
      <c r="D1935" s="124">
        <v>0.7686949857411669</v>
      </c>
      <c r="E1935" s="124">
        <v>0.71493605551849537</v>
      </c>
      <c r="F1935" s="124">
        <v>0.43702106508347094</v>
      </c>
      <c r="G1935" s="124">
        <v>3.4431242086158553E-2</v>
      </c>
      <c r="H1935" s="124">
        <v>0.16794712620754426</v>
      </c>
      <c r="I1935" s="124">
        <v>0.11645970671995087</v>
      </c>
      <c r="J1935" s="124">
        <v>0.6409205401942355</v>
      </c>
      <c r="K1935" s="54">
        <v>1.7704488254874251E-2</v>
      </c>
      <c r="M1935" s="47">
        <v>933</v>
      </c>
      <c r="N1935" s="124" cm="1">
        <f t="array" ref="N1935:W1935">(TRANSPOSE(MMULT(幕後結果!$AB$37:$AK$46, TRANSPOSE(N934:W934))))</f>
        <v>0.12480873852477128</v>
      </c>
      <c r="O1935" s="124">
        <v>-0.1005258918950285</v>
      </c>
      <c r="P1935" s="124">
        <v>1.4662408333985237</v>
      </c>
      <c r="Q1935" s="124">
        <v>-0.64465670046513512</v>
      </c>
      <c r="R1935" s="124">
        <v>1.1680651278932372</v>
      </c>
      <c r="S1935" s="124">
        <v>-0.43367105795427219</v>
      </c>
      <c r="T1935" s="124">
        <v>1.1208317152361178</v>
      </c>
      <c r="U1935" s="124">
        <v>2.1624438825740468</v>
      </c>
      <c r="V1935" s="124">
        <v>0.7426126993257296</v>
      </c>
      <c r="W1935" s="46">
        <v>1.9168916749481926</v>
      </c>
    </row>
    <row r="1936" spans="1:23" ht="19">
      <c r="A1936" s="91">
        <v>934</v>
      </c>
      <c r="B1936" s="124">
        <v>0.28724517975706498</v>
      </c>
      <c r="C1936" s="124">
        <v>0.97315903862151898</v>
      </c>
      <c r="D1936" s="124">
        <v>0.81684037566082424</v>
      </c>
      <c r="E1936" s="124">
        <v>0.40124116898082773</v>
      </c>
      <c r="F1936" s="124">
        <v>0.77547964524646051</v>
      </c>
      <c r="G1936" s="124">
        <v>4.977723850662219E-2</v>
      </c>
      <c r="H1936" s="124">
        <v>0.56771000301932339</v>
      </c>
      <c r="I1936" s="124">
        <v>0.25602581736707508</v>
      </c>
      <c r="J1936" s="124">
        <v>0.63844098365000335</v>
      </c>
      <c r="K1936" s="54">
        <v>0.87010993908268741</v>
      </c>
      <c r="M1936" s="47">
        <v>934</v>
      </c>
      <c r="N1936" s="124" cm="1">
        <f t="array" ref="N1936:W1936">(TRANSPOSE(MMULT(幕後結果!$AB$37:$AK$46, TRANSPOSE(N935:W935))))</f>
        <v>-5.6135435026151016E-2</v>
      </c>
      <c r="O1936" s="124">
        <v>-0.80057883474491309</v>
      </c>
      <c r="P1936" s="124">
        <v>0.51487707814068917</v>
      </c>
      <c r="Q1936" s="124">
        <v>-0.264748948202503</v>
      </c>
      <c r="R1936" s="124">
        <v>0.91145381737525966</v>
      </c>
      <c r="S1936" s="124">
        <v>0.40396850823844688</v>
      </c>
      <c r="T1936" s="124">
        <v>-1.6374175390237535</v>
      </c>
      <c r="U1936" s="124">
        <v>-1.057683590184503</v>
      </c>
      <c r="V1936" s="124">
        <v>0.6115968476528777</v>
      </c>
      <c r="W1936" s="46">
        <v>-0.92963509008104195</v>
      </c>
    </row>
    <row r="1937" spans="1:23" ht="19">
      <c r="A1937" s="91">
        <v>935</v>
      </c>
      <c r="B1937" s="124">
        <v>0.88119321801046113</v>
      </c>
      <c r="C1937" s="124">
        <v>0.23596247624187661</v>
      </c>
      <c r="D1937" s="124">
        <v>0.22769322028900163</v>
      </c>
      <c r="E1937" s="124">
        <v>0.14077616862076447</v>
      </c>
      <c r="F1937" s="124">
        <v>2.481385130142888E-2</v>
      </c>
      <c r="G1937" s="124">
        <v>0.67272588710919434</v>
      </c>
      <c r="H1937" s="124">
        <v>0.17316114607348254</v>
      </c>
      <c r="I1937" s="124">
        <v>0.62500558051910216</v>
      </c>
      <c r="J1937" s="124">
        <v>0.24740416696854806</v>
      </c>
      <c r="K1937" s="54">
        <v>0.16003072652006756</v>
      </c>
      <c r="M1937" s="47">
        <v>935</v>
      </c>
      <c r="N1937" s="124" cm="1">
        <f t="array" ref="N1937:W1937">(TRANSPOSE(MMULT(幕後結果!$AB$37:$AK$46, TRANSPOSE(N936:W936))))</f>
        <v>-2.5353844181355836</v>
      </c>
      <c r="O1937" s="124">
        <v>-3.7006174756052126E-2</v>
      </c>
      <c r="P1937" s="124">
        <v>1.204946259895207</v>
      </c>
      <c r="Q1937" s="124">
        <v>-0.91189696169500711</v>
      </c>
      <c r="R1937" s="124">
        <v>-6.5263721683832959E-2</v>
      </c>
      <c r="S1937" s="124">
        <v>-0.1185358842650307</v>
      </c>
      <c r="T1937" s="124">
        <v>-8.3790398127670751E-2</v>
      </c>
      <c r="U1937" s="124">
        <v>1.6558462201391533</v>
      </c>
      <c r="V1937" s="124">
        <v>-1.2680701346226306</v>
      </c>
      <c r="W1937" s="46">
        <v>0.2687124270734853</v>
      </c>
    </row>
    <row r="1938" spans="1:23" ht="19">
      <c r="A1938" s="91">
        <v>936</v>
      </c>
      <c r="B1938" s="124">
        <v>0.25385142268361149</v>
      </c>
      <c r="C1938" s="124">
        <v>0.68045441206465562</v>
      </c>
      <c r="D1938" s="124">
        <v>0.59382951596632272</v>
      </c>
      <c r="E1938" s="124">
        <v>0.95323993284009689</v>
      </c>
      <c r="F1938" s="124">
        <v>0.29336134565604999</v>
      </c>
      <c r="G1938" s="124">
        <v>0.47534390611971178</v>
      </c>
      <c r="H1938" s="124">
        <v>0.99586620038039908</v>
      </c>
      <c r="I1938" s="124">
        <v>0.19023888335878536</v>
      </c>
      <c r="J1938" s="124">
        <v>0.14916722202363952</v>
      </c>
      <c r="K1938" s="54">
        <v>0.85749536775774637</v>
      </c>
      <c r="M1938" s="47">
        <v>936</v>
      </c>
      <c r="N1938" s="124" cm="1">
        <f t="array" ref="N1938:W1938">(TRANSPOSE(MMULT(幕後結果!$AB$37:$AK$46, TRANSPOSE(N937:W937))))</f>
        <v>-0.54581731949280765</v>
      </c>
      <c r="O1938" s="124">
        <v>0.87277629433445458</v>
      </c>
      <c r="P1938" s="124">
        <v>0.15739139894757803</v>
      </c>
      <c r="Q1938" s="124">
        <v>4.0842635104407082E-2</v>
      </c>
      <c r="R1938" s="124">
        <v>-0.67023800401113642</v>
      </c>
      <c r="S1938" s="124">
        <v>-7.0135140228209519E-2</v>
      </c>
      <c r="T1938" s="124">
        <v>-0.45700325088645333</v>
      </c>
      <c r="U1938" s="124">
        <v>1.1540448041040694</v>
      </c>
      <c r="V1938" s="124">
        <v>-1.8911905362203272</v>
      </c>
      <c r="W1938" s="46">
        <v>0.19377478684037808</v>
      </c>
    </row>
    <row r="1939" spans="1:23" ht="19">
      <c r="A1939" s="91">
        <v>937</v>
      </c>
      <c r="B1939" s="124">
        <v>0.92605478781339445</v>
      </c>
      <c r="C1939" s="124">
        <v>0.52420784668234965</v>
      </c>
      <c r="D1939" s="124">
        <v>0.45376827690856691</v>
      </c>
      <c r="E1939" s="124">
        <v>0.8733243648974558</v>
      </c>
      <c r="F1939" s="124">
        <v>0.39016103814990633</v>
      </c>
      <c r="G1939" s="124">
        <v>0.27869862313693239</v>
      </c>
      <c r="H1939" s="124">
        <v>0.43506588621321196</v>
      </c>
      <c r="I1939" s="124">
        <v>0.25687819812010115</v>
      </c>
      <c r="J1939" s="124">
        <v>0.38194437972404627</v>
      </c>
      <c r="K1939" s="54">
        <v>0.21382648546845129</v>
      </c>
      <c r="M1939" s="47">
        <v>937</v>
      </c>
      <c r="N1939" s="124" cm="1">
        <f t="array" ref="N1939:W1939">(TRANSPOSE(MMULT(幕後結果!$AB$37:$AK$46, TRANSPOSE(N938:W938))))</f>
        <v>-0.20930793126362562</v>
      </c>
      <c r="O1939" s="124">
        <v>-0.51342990983655568</v>
      </c>
      <c r="P1939" s="124">
        <v>-1.297159371371329</v>
      </c>
      <c r="Q1939" s="124">
        <v>-0.72661149898827682</v>
      </c>
      <c r="R1939" s="124">
        <v>0.36748419292230955</v>
      </c>
      <c r="S1939" s="124">
        <v>-0.65667729517476503</v>
      </c>
      <c r="T1939" s="124">
        <v>0.56629429922335983</v>
      </c>
      <c r="U1939" s="124">
        <v>-0.72818268389866825</v>
      </c>
      <c r="V1939" s="124">
        <v>0.81063519414412444</v>
      </c>
      <c r="W1939" s="46">
        <v>-1.4119776168070546</v>
      </c>
    </row>
    <row r="1940" spans="1:23" ht="19">
      <c r="A1940" s="91">
        <v>938</v>
      </c>
      <c r="B1940" s="124">
        <v>0.80294610966652447</v>
      </c>
      <c r="C1940" s="124">
        <v>0.18890790478795538</v>
      </c>
      <c r="D1940" s="124">
        <v>7.8942344989179736E-2</v>
      </c>
      <c r="E1940" s="124">
        <v>0.81385243959684805</v>
      </c>
      <c r="F1940" s="124">
        <v>0.15407730043107337</v>
      </c>
      <c r="G1940" s="124">
        <v>0.82036312907735165</v>
      </c>
      <c r="H1940" s="124">
        <v>0.93743230443499836</v>
      </c>
      <c r="I1940" s="124">
        <v>0.97593058984108949</v>
      </c>
      <c r="J1940" s="124">
        <v>0.67111617778710686</v>
      </c>
      <c r="K1940" s="54">
        <v>0.43686466284071845</v>
      </c>
      <c r="M1940" s="47">
        <v>938</v>
      </c>
      <c r="N1940" s="124" cm="1">
        <f t="array" ref="N1940:W1940">(TRANSPOSE(MMULT(幕後結果!$AB$37:$AK$46, TRANSPOSE(N939:W939))))</f>
        <v>-0.13162117356877814</v>
      </c>
      <c r="O1940" s="124">
        <v>1.094029902785284</v>
      </c>
      <c r="P1940" s="124">
        <v>0.86151859649412577</v>
      </c>
      <c r="Q1940" s="124">
        <v>1.3110819340725635</v>
      </c>
      <c r="R1940" s="124">
        <v>-0.76267417165080065</v>
      </c>
      <c r="S1940" s="124">
        <v>0.94841012532138791</v>
      </c>
      <c r="T1940" s="124">
        <v>-1.0873857152513169</v>
      </c>
      <c r="U1940" s="124">
        <v>1.0922403010533073</v>
      </c>
      <c r="V1940" s="124">
        <v>-0.28568947792068317</v>
      </c>
      <c r="W1940" s="46">
        <v>0.69335891125338966</v>
      </c>
    </row>
    <row r="1941" spans="1:23" ht="19">
      <c r="A1941" s="91">
        <v>939</v>
      </c>
      <c r="B1941" s="124">
        <v>0.97572725628921231</v>
      </c>
      <c r="C1941" s="124">
        <v>4.9010568272616073E-2</v>
      </c>
      <c r="D1941" s="124">
        <v>0.1423982619450801</v>
      </c>
      <c r="E1941" s="124">
        <v>0.24915856774041978</v>
      </c>
      <c r="F1941" s="124">
        <v>0.1722986981758905</v>
      </c>
      <c r="G1941" s="124">
        <v>0.13568089144652018</v>
      </c>
      <c r="H1941" s="124">
        <v>0.72361644370174094</v>
      </c>
      <c r="I1941" s="124">
        <v>0.67110981884300425</v>
      </c>
      <c r="J1941" s="124">
        <v>0.91702338136097117</v>
      </c>
      <c r="K1941" s="54">
        <v>0.80712775211916221</v>
      </c>
      <c r="M1941" s="47">
        <v>939</v>
      </c>
      <c r="N1941" s="124" cm="1">
        <f t="array" ref="N1941:W1941">(TRANSPOSE(MMULT(幕後結果!$AB$37:$AK$46, TRANSPOSE(N940:W940))))</f>
        <v>0.37455157557593377</v>
      </c>
      <c r="O1941" s="124">
        <v>1.3198791705014776</v>
      </c>
      <c r="P1941" s="124">
        <v>0.80306219297588721</v>
      </c>
      <c r="Q1941" s="124">
        <v>-0.67666677534793107</v>
      </c>
      <c r="R1941" s="124">
        <v>0.90302954154072645</v>
      </c>
      <c r="S1941" s="124">
        <v>0.80359981701968874</v>
      </c>
      <c r="T1941" s="124">
        <v>-0.85700667933766361</v>
      </c>
      <c r="U1941" s="124">
        <v>1.1714270328256233</v>
      </c>
      <c r="V1941" s="124">
        <v>-0.45259924737870616</v>
      </c>
      <c r="W1941" s="46">
        <v>0.85733167170909241</v>
      </c>
    </row>
    <row r="1942" spans="1:23" ht="19">
      <c r="A1942" s="91">
        <v>940</v>
      </c>
      <c r="B1942" s="124">
        <v>0.9400078580716742</v>
      </c>
      <c r="C1942" s="124">
        <v>0.33965677760791846</v>
      </c>
      <c r="D1942" s="124">
        <v>5.1885978831349044E-2</v>
      </c>
      <c r="E1942" s="124">
        <v>0.44217330533622645</v>
      </c>
      <c r="F1942" s="124">
        <v>0.23791338786236382</v>
      </c>
      <c r="G1942" s="124">
        <v>0.72991230197549029</v>
      </c>
      <c r="H1942" s="124">
        <v>0.78836896899514119</v>
      </c>
      <c r="I1942" s="124">
        <v>0.77146319464742641</v>
      </c>
      <c r="J1942" s="124">
        <v>0.40150998847058417</v>
      </c>
      <c r="K1942" s="54">
        <v>0.48891406088023759</v>
      </c>
      <c r="M1942" s="47">
        <v>940</v>
      </c>
      <c r="N1942" s="124" cm="1">
        <f t="array" ref="N1942:W1942">(TRANSPOSE(MMULT(幕後結果!$AB$37:$AK$46, TRANSPOSE(N941:W941))))</f>
        <v>-0.96971995854741633</v>
      </c>
      <c r="O1942" s="124">
        <v>1.0914442653061009</v>
      </c>
      <c r="P1942" s="124">
        <v>-0.49721503268016343</v>
      </c>
      <c r="Q1942" s="124">
        <v>-1.5897209883044969</v>
      </c>
      <c r="R1942" s="124">
        <v>0.44376250605672096</v>
      </c>
      <c r="S1942" s="124">
        <v>-0.74718708096601261</v>
      </c>
      <c r="T1942" s="124">
        <v>-1.0868062783978385</v>
      </c>
      <c r="U1942" s="124">
        <v>-0.11671219655144971</v>
      </c>
      <c r="V1942" s="124">
        <v>-1.3132739848597814</v>
      </c>
      <c r="W1942" s="46">
        <v>0.25603418393521776</v>
      </c>
    </row>
    <row r="1943" spans="1:23" ht="19">
      <c r="A1943" s="91">
        <v>941</v>
      </c>
      <c r="B1943" s="124">
        <v>0.75303423776552747</v>
      </c>
      <c r="C1943" s="124">
        <v>0.24975535473089883</v>
      </c>
      <c r="D1943" s="124">
        <v>0.45788555584867474</v>
      </c>
      <c r="E1943" s="124">
        <v>0.94519160160922322</v>
      </c>
      <c r="F1943" s="124">
        <v>0.68421455614667925</v>
      </c>
      <c r="G1943" s="124">
        <v>4.3225902940667638E-2</v>
      </c>
      <c r="H1943" s="124">
        <v>0.9959957032331046</v>
      </c>
      <c r="I1943" s="124">
        <v>0.94450705771029964</v>
      </c>
      <c r="J1943" s="124">
        <v>0.7573289212453338</v>
      </c>
      <c r="K1943" s="54">
        <v>0.10680101621494242</v>
      </c>
      <c r="M1943" s="47">
        <v>941</v>
      </c>
      <c r="N1943" s="124" cm="1">
        <f t="array" ref="N1943:W1943">(TRANSPOSE(MMULT(幕後結果!$AB$37:$AK$46, TRANSPOSE(N942:W942))))</f>
        <v>-1.5436544627567389E-2</v>
      </c>
      <c r="O1943" s="124">
        <v>-0.77968267326989105</v>
      </c>
      <c r="P1943" s="124">
        <v>0.28365630904746802</v>
      </c>
      <c r="Q1943" s="124">
        <v>-0.15362574806837304</v>
      </c>
      <c r="R1943" s="124">
        <v>1.3736052629564472</v>
      </c>
      <c r="S1943" s="124">
        <v>-1.0863737600078838</v>
      </c>
      <c r="T1943" s="124">
        <v>-0.56673475838607168</v>
      </c>
      <c r="U1943" s="124">
        <v>1.2042830923650205</v>
      </c>
      <c r="V1943" s="124">
        <v>-0.65776581842664428</v>
      </c>
      <c r="W1943" s="46">
        <v>1.4947131812099195</v>
      </c>
    </row>
    <row r="1944" spans="1:23" ht="19">
      <c r="A1944" s="91">
        <v>942</v>
      </c>
      <c r="B1944" s="124">
        <v>0.71446266904607714</v>
      </c>
      <c r="C1944" s="124">
        <v>0.91584448579067712</v>
      </c>
      <c r="D1944" s="124">
        <v>0.25218658476634315</v>
      </c>
      <c r="E1944" s="124">
        <v>0.83936098873565324</v>
      </c>
      <c r="F1944" s="124">
        <v>0.59472441176768953</v>
      </c>
      <c r="G1944" s="124">
        <v>0.89040155338565641</v>
      </c>
      <c r="H1944" s="124">
        <v>0.66897666587120574</v>
      </c>
      <c r="I1944" s="124">
        <v>0.52600923365711227</v>
      </c>
      <c r="J1944" s="124">
        <v>0.48243999858451247</v>
      </c>
      <c r="K1944" s="54">
        <v>0.42961853504586478</v>
      </c>
      <c r="M1944" s="47">
        <v>942</v>
      </c>
      <c r="N1944" s="124" cm="1">
        <f t="array" ref="N1944:W1944">(TRANSPOSE(MMULT(幕後結果!$AB$37:$AK$46, TRANSPOSE(N943:W943))))</f>
        <v>-0.33284485358999111</v>
      </c>
      <c r="O1944" s="124">
        <v>-0.63872398625785454</v>
      </c>
      <c r="P1944" s="124">
        <v>0.52217506828460669</v>
      </c>
      <c r="Q1944" s="124">
        <v>2.0846925213428262</v>
      </c>
      <c r="R1944" s="124">
        <v>1.8388669968814408</v>
      </c>
      <c r="S1944" s="124">
        <v>-0.56185175973117429</v>
      </c>
      <c r="T1944" s="124">
        <v>1.0991367886835151</v>
      </c>
      <c r="U1944" s="124">
        <v>-0.52486426002781206</v>
      </c>
      <c r="V1944" s="124">
        <v>0.29005704986593028</v>
      </c>
      <c r="W1944" s="46">
        <v>-1.7162380321661361</v>
      </c>
    </row>
    <row r="1945" spans="1:23" ht="19">
      <c r="A1945" s="91">
        <v>943</v>
      </c>
      <c r="B1945" s="124">
        <v>0.13151867582869547</v>
      </c>
      <c r="C1945" s="124">
        <v>0.8241405442494063</v>
      </c>
      <c r="D1945" s="124">
        <v>0.38584336483628179</v>
      </c>
      <c r="E1945" s="124">
        <v>0.9402717391066564</v>
      </c>
      <c r="F1945" s="124">
        <v>0.26888028765091643</v>
      </c>
      <c r="G1945" s="124">
        <v>1.4065225036483886E-2</v>
      </c>
      <c r="H1945" s="124">
        <v>0.36736836193432243</v>
      </c>
      <c r="I1945" s="124">
        <v>0.58154679289123079</v>
      </c>
      <c r="J1945" s="124">
        <v>7.894973722350862E-2</v>
      </c>
      <c r="K1945" s="54">
        <v>0.46150212899066623</v>
      </c>
      <c r="M1945" s="47">
        <v>943</v>
      </c>
      <c r="N1945" s="124" cm="1">
        <f t="array" ref="N1945:W1945">(TRANSPOSE(MMULT(幕後結果!$AB$37:$AK$46, TRANSPOSE(N944:W944))))</f>
        <v>2.4153239803618626E-2</v>
      </c>
      <c r="O1945" s="124">
        <v>-0.23532422563089378</v>
      </c>
      <c r="P1945" s="124">
        <v>0.24440385563608474</v>
      </c>
      <c r="Q1945" s="124">
        <v>1.2706192387839588</v>
      </c>
      <c r="R1945" s="124">
        <v>0.74045519289166117</v>
      </c>
      <c r="S1945" s="124">
        <v>-0.78259791207047924</v>
      </c>
      <c r="T1945" s="124">
        <v>0.25186707913671347</v>
      </c>
      <c r="U1945" s="124">
        <v>-0.45246541197702628</v>
      </c>
      <c r="V1945" s="124">
        <v>-0.38635950103897509</v>
      </c>
      <c r="W1945" s="46">
        <v>-0.61062995579474877</v>
      </c>
    </row>
    <row r="1946" spans="1:23" ht="19">
      <c r="A1946" s="91">
        <v>944</v>
      </c>
      <c r="B1946" s="124">
        <v>0.75603594706718247</v>
      </c>
      <c r="C1946" s="124">
        <v>0.58426733970325673</v>
      </c>
      <c r="D1946" s="124">
        <v>0.71619573769171696</v>
      </c>
      <c r="E1946" s="124">
        <v>0.75450000981671006</v>
      </c>
      <c r="F1946" s="124">
        <v>0.28040548037782131</v>
      </c>
      <c r="G1946" s="124">
        <v>0.77272310956734214</v>
      </c>
      <c r="H1946" s="124">
        <v>0.44427365489681092</v>
      </c>
      <c r="I1946" s="124">
        <v>0.95949063402207968</v>
      </c>
      <c r="J1946" s="124">
        <v>0.36676766082144141</v>
      </c>
      <c r="K1946" s="54">
        <v>0.85610783909141519</v>
      </c>
      <c r="M1946" s="47">
        <v>944</v>
      </c>
      <c r="N1946" s="124" cm="1">
        <f t="array" ref="N1946:W1946">(TRANSPOSE(MMULT(幕後結果!$AB$37:$AK$46, TRANSPOSE(N945:W945))))</f>
        <v>-0.9593418004754255</v>
      </c>
      <c r="O1946" s="124">
        <v>-0.40298289472098392</v>
      </c>
      <c r="P1946" s="124">
        <v>-0.55055506603013882</v>
      </c>
      <c r="Q1946" s="124">
        <v>0.22553064540209966</v>
      </c>
      <c r="R1946" s="124">
        <v>-1.5817842134700759</v>
      </c>
      <c r="S1946" s="124">
        <v>-0.21788809097433565</v>
      </c>
      <c r="T1946" s="124">
        <v>0.66126252947962727</v>
      </c>
      <c r="U1946" s="124">
        <v>-1.2232500653095384</v>
      </c>
      <c r="V1946" s="124">
        <v>0.23415659947055156</v>
      </c>
      <c r="W1946" s="46">
        <v>-1.2846914727744649</v>
      </c>
    </row>
    <row r="1947" spans="1:23" ht="19">
      <c r="A1947" s="91">
        <v>945</v>
      </c>
      <c r="B1947" s="124">
        <v>0.19479926531775504</v>
      </c>
      <c r="C1947" s="124">
        <v>0.37305025089568788</v>
      </c>
      <c r="D1947" s="124">
        <v>5.6520586646778836E-2</v>
      </c>
      <c r="E1947" s="124">
        <v>4.3515195633756498E-2</v>
      </c>
      <c r="F1947" s="124">
        <v>0.32944177634714111</v>
      </c>
      <c r="G1947" s="124">
        <v>0.72806841877581285</v>
      </c>
      <c r="H1947" s="124">
        <v>0.87460862626846136</v>
      </c>
      <c r="I1947" s="124">
        <v>0.38441178992393565</v>
      </c>
      <c r="J1947" s="124">
        <v>0.80053182387093202</v>
      </c>
      <c r="K1947" s="54">
        <v>0.38506056865662663</v>
      </c>
      <c r="M1947" s="47">
        <v>945</v>
      </c>
      <c r="N1947" s="124" cm="1">
        <f t="array" ref="N1947:W1947">(TRANSPOSE(MMULT(幕後結果!$AB$37:$AK$46, TRANSPOSE(N946:W946))))</f>
        <v>-1.0367890186310564</v>
      </c>
      <c r="O1947" s="124">
        <v>-0.46406724735001215</v>
      </c>
      <c r="P1947" s="124">
        <v>0.71197385814014613</v>
      </c>
      <c r="Q1947" s="124">
        <v>1.1594119139591759</v>
      </c>
      <c r="R1947" s="124">
        <v>0.54700738922614955</v>
      </c>
      <c r="S1947" s="124">
        <v>-1.2951766793889046</v>
      </c>
      <c r="T1947" s="124">
        <v>0.57216882258591983</v>
      </c>
      <c r="U1947" s="124">
        <v>-0.70479497036599104</v>
      </c>
      <c r="V1947" s="124">
        <v>-0.21011857466026829</v>
      </c>
      <c r="W1947" s="46">
        <v>-1.5997247672898927</v>
      </c>
    </row>
    <row r="1948" spans="1:23" ht="19">
      <c r="A1948" s="91">
        <v>946</v>
      </c>
      <c r="B1948" s="124">
        <v>0.95021357313609722</v>
      </c>
      <c r="C1948" s="124">
        <v>0.60748020959351146</v>
      </c>
      <c r="D1948" s="124">
        <v>0.32905278304312313</v>
      </c>
      <c r="E1948" s="124">
        <v>0.8461729918338361</v>
      </c>
      <c r="F1948" s="124">
        <v>0.71080116567339324</v>
      </c>
      <c r="G1948" s="124">
        <v>4.4917857915564019E-2</v>
      </c>
      <c r="H1948" s="124">
        <v>0.58000546772582462</v>
      </c>
      <c r="I1948" s="124">
        <v>0.65216223726834599</v>
      </c>
      <c r="J1948" s="124">
        <v>0.58981591923649224</v>
      </c>
      <c r="K1948" s="54">
        <v>0.27694900111586351</v>
      </c>
      <c r="M1948" s="47">
        <v>946</v>
      </c>
      <c r="N1948" s="124" cm="1">
        <f t="array" ref="N1948:W1948">(TRANSPOSE(MMULT(幕後結果!$AB$37:$AK$46, TRANSPOSE(N947:W947))))</f>
        <v>0.57126217676868563</v>
      </c>
      <c r="O1948" s="124">
        <v>-1.1135529363549912</v>
      </c>
      <c r="P1948" s="124">
        <v>-0.42567259341606967</v>
      </c>
      <c r="Q1948" s="124">
        <v>-1.7163281116147417</v>
      </c>
      <c r="R1948" s="124">
        <v>-0.10312137623078851</v>
      </c>
      <c r="S1948" s="124">
        <v>-0.17144620366191599</v>
      </c>
      <c r="T1948" s="124">
        <v>0.58460920100255431</v>
      </c>
      <c r="U1948" s="124">
        <v>0.6233895417335158</v>
      </c>
      <c r="V1948" s="124">
        <v>0.1714156324674932</v>
      </c>
      <c r="W1948" s="46">
        <v>0.17567515580796966</v>
      </c>
    </row>
    <row r="1949" spans="1:23" ht="19">
      <c r="A1949" s="91">
        <v>947</v>
      </c>
      <c r="B1949" s="124">
        <v>0.69901963747115414</v>
      </c>
      <c r="C1949" s="124">
        <v>0.80224726982706307</v>
      </c>
      <c r="D1949" s="124">
        <v>0.72708714041683242</v>
      </c>
      <c r="E1949" s="124">
        <v>3.3908195436204158E-2</v>
      </c>
      <c r="F1949" s="124">
        <v>0.85175907643031556</v>
      </c>
      <c r="G1949" s="124">
        <v>0.57188430842955396</v>
      </c>
      <c r="H1949" s="124">
        <v>0.81053160924374823</v>
      </c>
      <c r="I1949" s="124">
        <v>0.79943004843542442</v>
      </c>
      <c r="J1949" s="124">
        <v>0.98120301367188811</v>
      </c>
      <c r="K1949" s="54">
        <v>0.14258319154225818</v>
      </c>
      <c r="M1949" s="47">
        <v>947</v>
      </c>
      <c r="N1949" s="124" cm="1">
        <f t="array" ref="N1949:W1949">(TRANSPOSE(MMULT(幕後結果!$AB$37:$AK$46, TRANSPOSE(N948:W948))))</f>
        <v>-0.68585057194941956</v>
      </c>
      <c r="O1949" s="124">
        <v>-0.30653498299078819</v>
      </c>
      <c r="P1949" s="124">
        <v>-0.39273486532264446</v>
      </c>
      <c r="Q1949" s="124">
        <v>0.16508559109979154</v>
      </c>
      <c r="R1949" s="124">
        <v>0.3653025445078078</v>
      </c>
      <c r="S1949" s="124">
        <v>-0.50968711893976915</v>
      </c>
      <c r="T1949" s="124">
        <v>-0.55982565937840545</v>
      </c>
      <c r="U1949" s="124">
        <v>0.52639761230267912</v>
      </c>
      <c r="V1949" s="124">
        <v>-1.5372471045114746</v>
      </c>
      <c r="W1949" s="46">
        <v>-7.3922068930681872E-2</v>
      </c>
    </row>
    <row r="1950" spans="1:23" ht="19">
      <c r="A1950" s="91">
        <v>948</v>
      </c>
      <c r="B1950" s="124">
        <v>0.63445229854468765</v>
      </c>
      <c r="C1950" s="124">
        <v>0.26470361367282158</v>
      </c>
      <c r="D1950" s="124">
        <v>0.97911097616803167</v>
      </c>
      <c r="E1950" s="124">
        <v>0.20725820879871515</v>
      </c>
      <c r="F1950" s="124">
        <v>0.53187691294026029</v>
      </c>
      <c r="G1950" s="124">
        <v>0.86171242058079134</v>
      </c>
      <c r="H1950" s="124">
        <v>0.12245961809493111</v>
      </c>
      <c r="I1950" s="124">
        <v>0.47741266107672486</v>
      </c>
      <c r="J1950" s="124">
        <v>0.37097912343352935</v>
      </c>
      <c r="K1950" s="54">
        <v>0.40344602228338911</v>
      </c>
      <c r="M1950" s="47">
        <v>948</v>
      </c>
      <c r="N1950" s="124" cm="1">
        <f t="array" ref="N1950:W1950">(TRANSPOSE(MMULT(幕後結果!$AB$37:$AK$46, TRANSPOSE(N949:W949))))</f>
        <v>-0.38929510942765116</v>
      </c>
      <c r="O1950" s="124">
        <v>0.96075459701664845</v>
      </c>
      <c r="P1950" s="124">
        <v>-0.51176374292164284</v>
      </c>
      <c r="Q1950" s="124">
        <v>-6.5811224581285174E-2</v>
      </c>
      <c r="R1950" s="124">
        <v>0.53371981575313487</v>
      </c>
      <c r="S1950" s="124">
        <v>-1.8074787372579018</v>
      </c>
      <c r="T1950" s="124">
        <v>-0.65929170006538507</v>
      </c>
      <c r="U1950" s="124">
        <v>0.11843993474961684</v>
      </c>
      <c r="V1950" s="124">
        <v>-1.7094721520510676</v>
      </c>
      <c r="W1950" s="46">
        <v>1.885266686464341</v>
      </c>
    </row>
    <row r="1951" spans="1:23" ht="19">
      <c r="A1951" s="91">
        <v>949</v>
      </c>
      <c r="B1951" s="124">
        <v>0.4639006925648379</v>
      </c>
      <c r="C1951" s="124">
        <v>0.83831270077181208</v>
      </c>
      <c r="D1951" s="124">
        <v>0.25028691242509638</v>
      </c>
      <c r="E1951" s="124">
        <v>0.94922129300656199</v>
      </c>
      <c r="F1951" s="124">
        <v>0.42882471690027701</v>
      </c>
      <c r="G1951" s="124">
        <v>0.81430903628543905</v>
      </c>
      <c r="H1951" s="124">
        <v>0.77113099088690973</v>
      </c>
      <c r="I1951" s="124">
        <v>0.59083853059161173</v>
      </c>
      <c r="J1951" s="124">
        <v>0.33866550024274078</v>
      </c>
      <c r="K1951" s="54">
        <v>0.88098102973676595</v>
      </c>
      <c r="M1951" s="47">
        <v>949</v>
      </c>
      <c r="N1951" s="124" cm="1">
        <f t="array" ref="N1951:W1951">(TRANSPOSE(MMULT(幕後結果!$AB$37:$AK$46, TRANSPOSE(N950:W950))))</f>
        <v>-1.1930089263231698</v>
      </c>
      <c r="O1951" s="124">
        <v>0.35011581325225205</v>
      </c>
      <c r="P1951" s="124">
        <v>0.72224455315282177</v>
      </c>
      <c r="Q1951" s="124">
        <v>-1.724622738825186</v>
      </c>
      <c r="R1951" s="124">
        <v>1.1143200847832246</v>
      </c>
      <c r="S1951" s="124">
        <v>-0.41471025425619712</v>
      </c>
      <c r="T1951" s="124">
        <v>-1.3853379733797087</v>
      </c>
      <c r="U1951" s="124">
        <v>1.6384444623119798</v>
      </c>
      <c r="V1951" s="124">
        <v>2.719862190699307E-3</v>
      </c>
      <c r="W1951" s="46">
        <v>1.5695349693975156</v>
      </c>
    </row>
    <row r="1952" spans="1:23" ht="19">
      <c r="A1952" s="91">
        <v>950</v>
      </c>
      <c r="B1952" s="124">
        <v>0.75171987283169894</v>
      </c>
      <c r="C1952" s="124">
        <v>0.73181313889374788</v>
      </c>
      <c r="D1952" s="124">
        <v>0.17608570903296816</v>
      </c>
      <c r="E1952" s="124">
        <v>5.1561422832843373E-2</v>
      </c>
      <c r="F1952" s="124">
        <v>0.32052228280375927</v>
      </c>
      <c r="G1952" s="124">
        <v>0.58218500113567639</v>
      </c>
      <c r="H1952" s="124">
        <v>0.43623503169726319</v>
      </c>
      <c r="I1952" s="124">
        <v>4.2813868979284075E-2</v>
      </c>
      <c r="J1952" s="124">
        <v>0.16004505139082381</v>
      </c>
      <c r="K1952" s="54">
        <v>0.79380761908263886</v>
      </c>
      <c r="M1952" s="47">
        <v>950</v>
      </c>
      <c r="N1952" s="124" cm="1">
        <f t="array" ref="N1952:W1952">(TRANSPOSE(MMULT(幕後結果!$AB$37:$AK$46, TRANSPOSE(N951:W951))))</f>
        <v>-2.4021563453316515</v>
      </c>
      <c r="O1952" s="124">
        <v>0.50156418464717845</v>
      </c>
      <c r="P1952" s="124">
        <v>0.29296626368597212</v>
      </c>
      <c r="Q1952" s="124">
        <v>-2.6356925910095315E-2</v>
      </c>
      <c r="R1952" s="124">
        <v>1.0119297441522614</v>
      </c>
      <c r="S1952" s="124">
        <v>-0.26920244266271787</v>
      </c>
      <c r="T1952" s="124">
        <v>0.35389839204735329</v>
      </c>
      <c r="U1952" s="124">
        <v>1.1693312028001965</v>
      </c>
      <c r="V1952" s="124">
        <v>0.15707994499645594</v>
      </c>
      <c r="W1952" s="46">
        <v>1.5384908647066937</v>
      </c>
    </row>
    <row r="1953" spans="1:23" ht="19">
      <c r="A1953" s="91">
        <v>951</v>
      </c>
      <c r="B1953" s="124">
        <v>0.84721402456672279</v>
      </c>
      <c r="C1953" s="124">
        <v>0.8781567717358123</v>
      </c>
      <c r="D1953" s="124">
        <v>0.10410812283455106</v>
      </c>
      <c r="E1953" s="124">
        <v>6.8396238101343432E-2</v>
      </c>
      <c r="F1953" s="124">
        <v>0.56612780410737362</v>
      </c>
      <c r="G1953" s="124">
        <v>0.85808963396342408</v>
      </c>
      <c r="H1953" s="124">
        <v>0.68191282069527448</v>
      </c>
      <c r="I1953" s="124">
        <v>0.41840696531465449</v>
      </c>
      <c r="J1953" s="124">
        <v>0.93665264319932273</v>
      </c>
      <c r="K1953" s="54">
        <v>0.66542467165111696</v>
      </c>
      <c r="M1953" s="47">
        <v>951</v>
      </c>
      <c r="N1953" s="124" cm="1">
        <f t="array" ref="N1953:W1953">(TRANSPOSE(MMULT(幕後結果!$AB$37:$AK$46, TRANSPOSE(N952:W952))))</f>
        <v>0.1341817770324806</v>
      </c>
      <c r="O1953" s="124">
        <v>-1.3982907432277072</v>
      </c>
      <c r="P1953" s="124">
        <v>0.2295281404340635</v>
      </c>
      <c r="Q1953" s="124">
        <v>0.36769672717495794</v>
      </c>
      <c r="R1953" s="124">
        <v>0.81310164856601941</v>
      </c>
      <c r="S1953" s="124">
        <v>0.52641509636145611</v>
      </c>
      <c r="T1953" s="124">
        <v>-0.79591781364649616</v>
      </c>
      <c r="U1953" s="124">
        <v>-1.7433604088036747</v>
      </c>
      <c r="V1953" s="124">
        <v>-0.4018112763795727</v>
      </c>
      <c r="W1953" s="46">
        <v>-0.68915840082788182</v>
      </c>
    </row>
    <row r="1954" spans="1:23" ht="19">
      <c r="A1954" s="91">
        <v>952</v>
      </c>
      <c r="B1954" s="124">
        <v>0.20592098278213378</v>
      </c>
      <c r="C1954" s="124">
        <v>6.710505246323506E-2</v>
      </c>
      <c r="D1954" s="124">
        <v>0.19779706304116074</v>
      </c>
      <c r="E1954" s="124">
        <v>0.9849915411167105</v>
      </c>
      <c r="F1954" s="124">
        <v>0.37606715159302029</v>
      </c>
      <c r="G1954" s="124">
        <v>0.97906171265712016</v>
      </c>
      <c r="H1954" s="124">
        <v>0.83597358758630214</v>
      </c>
      <c r="I1954" s="124">
        <v>4.9693594212325332E-2</v>
      </c>
      <c r="J1954" s="124">
        <v>0.88325127599353892</v>
      </c>
      <c r="K1954" s="54">
        <v>0.2910160414541445</v>
      </c>
      <c r="M1954" s="47">
        <v>952</v>
      </c>
      <c r="N1954" s="124" cm="1">
        <f t="array" ref="N1954:W1954">(TRANSPOSE(MMULT(幕後結果!$AB$37:$AK$46, TRANSPOSE(N953:W953))))</f>
        <v>-3.8542193273000534E-2</v>
      </c>
      <c r="O1954" s="124">
        <v>1.0107575518043488</v>
      </c>
      <c r="P1954" s="124">
        <v>1.6556788066312231</v>
      </c>
      <c r="Q1954" s="124">
        <v>1.2507524905820047</v>
      </c>
      <c r="R1954" s="124">
        <v>2.1760314508172118E-2</v>
      </c>
      <c r="S1954" s="124">
        <v>-0.52699780975423782</v>
      </c>
      <c r="T1954" s="124">
        <v>-1.0610758576641339</v>
      </c>
      <c r="U1954" s="124">
        <v>0.96761771352573278</v>
      </c>
      <c r="V1954" s="124">
        <v>-0.85400845476303888</v>
      </c>
      <c r="W1954" s="46">
        <v>0.15928456583052814</v>
      </c>
    </row>
    <row r="1955" spans="1:23" ht="19">
      <c r="A1955" s="91">
        <v>953</v>
      </c>
      <c r="B1955" s="124">
        <v>0.37286932763166836</v>
      </c>
      <c r="C1955" s="124">
        <v>9.7132726130730429E-2</v>
      </c>
      <c r="D1955" s="124">
        <v>0.20496047797666983</v>
      </c>
      <c r="E1955" s="124">
        <v>0.30808096000409058</v>
      </c>
      <c r="F1955" s="124">
        <v>0.20440350549527841</v>
      </c>
      <c r="G1955" s="124">
        <v>0.177173994477279</v>
      </c>
      <c r="H1955" s="124">
        <v>0.96544426562156249</v>
      </c>
      <c r="I1955" s="124">
        <v>0.35584595826588772</v>
      </c>
      <c r="J1955" s="124">
        <v>0.37482841753405616</v>
      </c>
      <c r="K1955" s="54">
        <v>0.78048680370137768</v>
      </c>
      <c r="M1955" s="47">
        <v>953</v>
      </c>
      <c r="N1955" s="124" cm="1">
        <f t="array" ref="N1955:W1955">(TRANSPOSE(MMULT(幕後結果!$AB$37:$AK$46, TRANSPOSE(N954:W954))))</f>
        <v>-0.95153839650311867</v>
      </c>
      <c r="O1955" s="124">
        <v>-0.49591880270760719</v>
      </c>
      <c r="P1955" s="124">
        <v>0.98683755668561968</v>
      </c>
      <c r="Q1955" s="124">
        <v>0.23336804450310106</v>
      </c>
      <c r="R1955" s="124">
        <v>-1.5177727469232065</v>
      </c>
      <c r="S1955" s="124">
        <v>-0.33403011325607335</v>
      </c>
      <c r="T1955" s="124">
        <v>-0.56074044009103674</v>
      </c>
      <c r="U1955" s="124">
        <v>-0.56669518034578514</v>
      </c>
      <c r="V1955" s="124">
        <v>0.59136812036941921</v>
      </c>
      <c r="W1955" s="46">
        <v>-0.519665781744171</v>
      </c>
    </row>
    <row r="1956" spans="1:23" ht="19">
      <c r="A1956" s="91">
        <v>954</v>
      </c>
      <c r="B1956" s="124">
        <v>0.10760627001479972</v>
      </c>
      <c r="C1956" s="124">
        <v>0.93153733487807266</v>
      </c>
      <c r="D1956" s="124">
        <v>0.95390286925827916</v>
      </c>
      <c r="E1956" s="124">
        <v>0.41912583609741572</v>
      </c>
      <c r="F1956" s="124">
        <v>0.27224452551434797</v>
      </c>
      <c r="G1956" s="124">
        <v>0.10301466186798258</v>
      </c>
      <c r="H1956" s="124">
        <v>0.13710904479843755</v>
      </c>
      <c r="I1956" s="124">
        <v>0.17919203859483313</v>
      </c>
      <c r="J1956" s="124">
        <v>0.51567025652063747</v>
      </c>
      <c r="K1956" s="54">
        <v>0.79472470736857237</v>
      </c>
      <c r="M1956" s="47">
        <v>954</v>
      </c>
      <c r="N1956" s="124" cm="1">
        <f t="array" ref="N1956:W1956">(TRANSPOSE(MMULT(幕後結果!$AB$37:$AK$46, TRANSPOSE(N955:W955))))</f>
        <v>-1.1386285804596366</v>
      </c>
      <c r="O1956" s="124">
        <v>0.57428488657323196</v>
      </c>
      <c r="P1956" s="124">
        <v>2.4045645279037364</v>
      </c>
      <c r="Q1956" s="124">
        <v>-0.29214675052838213</v>
      </c>
      <c r="R1956" s="124">
        <v>-1.344259484637188</v>
      </c>
      <c r="S1956" s="124">
        <v>-0.11154134527760651</v>
      </c>
      <c r="T1956" s="124">
        <v>-1.8304020438744812</v>
      </c>
      <c r="U1956" s="124">
        <v>2.181622750758021</v>
      </c>
      <c r="V1956" s="124">
        <v>-7.7358488316467411E-3</v>
      </c>
      <c r="W1956" s="46">
        <v>1.5738070183280133</v>
      </c>
    </row>
    <row r="1957" spans="1:23" ht="19">
      <c r="A1957" s="91">
        <v>955</v>
      </c>
      <c r="B1957" s="124">
        <v>0.28451263120500814</v>
      </c>
      <c r="C1957" s="124">
        <v>0.92314628153436185</v>
      </c>
      <c r="D1957" s="124">
        <v>0.55435597268048498</v>
      </c>
      <c r="E1957" s="124">
        <v>0.643629875811073</v>
      </c>
      <c r="F1957" s="124">
        <v>0.95534400453077151</v>
      </c>
      <c r="G1957" s="124">
        <v>0.60272474256693043</v>
      </c>
      <c r="H1957" s="124">
        <v>0.2948546788917592</v>
      </c>
      <c r="I1957" s="124">
        <v>0.58304273431394371</v>
      </c>
      <c r="J1957" s="124">
        <v>6.8145271638359484E-2</v>
      </c>
      <c r="K1957" s="54">
        <v>0.46077782332112727</v>
      </c>
      <c r="M1957" s="47">
        <v>955</v>
      </c>
      <c r="N1957" s="124" cm="1">
        <f t="array" ref="N1957:W1957">(TRANSPOSE(MMULT(幕後結果!$AB$37:$AK$46, TRANSPOSE(N956:W956))))</f>
        <v>9.3629434402620365E-2</v>
      </c>
      <c r="O1957" s="124">
        <v>1.3876056495802425</v>
      </c>
      <c r="P1957" s="124">
        <v>1.728034178386693</v>
      </c>
      <c r="Q1957" s="124">
        <v>1.40218740689667</v>
      </c>
      <c r="R1957" s="124">
        <v>0.99958534759303719</v>
      </c>
      <c r="S1957" s="124">
        <v>2.262099197187728E-3</v>
      </c>
      <c r="T1957" s="124">
        <v>0.79629496854959325</v>
      </c>
      <c r="U1957" s="124">
        <v>1.6621988219031212</v>
      </c>
      <c r="V1957" s="124">
        <v>-0.75645467561217694</v>
      </c>
      <c r="W1957" s="46">
        <v>1.568975548485231</v>
      </c>
    </row>
    <row r="1958" spans="1:23" ht="19">
      <c r="A1958" s="91">
        <v>956</v>
      </c>
      <c r="B1958" s="124">
        <v>0.35709984449560328</v>
      </c>
      <c r="C1958" s="124">
        <v>3.745809012905621E-2</v>
      </c>
      <c r="D1958" s="124">
        <v>0.95574417571342463</v>
      </c>
      <c r="E1958" s="124">
        <v>0.6021676772925697</v>
      </c>
      <c r="F1958" s="124">
        <v>0.30495441614741003</v>
      </c>
      <c r="G1958" s="124">
        <v>0.43862565984265567</v>
      </c>
      <c r="H1958" s="124">
        <v>0.65963205224666299</v>
      </c>
      <c r="I1958" s="124">
        <v>0.10155294115989855</v>
      </c>
      <c r="J1958" s="124">
        <v>6.1382439507013054E-2</v>
      </c>
      <c r="K1958" s="54">
        <v>0.72906394398255969</v>
      </c>
      <c r="M1958" s="47">
        <v>956</v>
      </c>
      <c r="N1958" s="124" cm="1">
        <f t="array" ref="N1958:W1958">(TRANSPOSE(MMULT(幕後結果!$AB$37:$AK$46, TRANSPOSE(N957:W957))))</f>
        <v>0.22905492769881336</v>
      </c>
      <c r="O1958" s="124">
        <v>-0.41094530036172405</v>
      </c>
      <c r="P1958" s="124">
        <v>-0.67854308494011217</v>
      </c>
      <c r="Q1958" s="124">
        <v>0.93296226313616659</v>
      </c>
      <c r="R1958" s="124">
        <v>1.6151443014507476</v>
      </c>
      <c r="S1958" s="124">
        <v>0.65856959357073941</v>
      </c>
      <c r="T1958" s="124">
        <v>-0.45730404244154038</v>
      </c>
      <c r="U1958" s="124">
        <v>0.69097977105726271</v>
      </c>
      <c r="V1958" s="124">
        <v>0.13106633357775543</v>
      </c>
      <c r="W1958" s="46">
        <v>-0.15509778915831085</v>
      </c>
    </row>
    <row r="1959" spans="1:23" ht="19">
      <c r="A1959" s="91">
        <v>957</v>
      </c>
      <c r="B1959" s="124">
        <v>0.61006770181548609</v>
      </c>
      <c r="C1959" s="124">
        <v>0.8805688433992116</v>
      </c>
      <c r="D1959" s="124">
        <v>0.62319379435792333</v>
      </c>
      <c r="E1959" s="124">
        <v>0.54292661515471408</v>
      </c>
      <c r="F1959" s="124">
        <v>0.1710037844448371</v>
      </c>
      <c r="G1959" s="124">
        <v>0.64342668052977969</v>
      </c>
      <c r="H1959" s="124">
        <v>0.28850403182313333</v>
      </c>
      <c r="I1959" s="124">
        <v>0.64116306701093717</v>
      </c>
      <c r="J1959" s="124">
        <v>0.25177376479757552</v>
      </c>
      <c r="K1959" s="54">
        <v>0.80083074813265265</v>
      </c>
      <c r="M1959" s="47">
        <v>957</v>
      </c>
      <c r="N1959" s="124" cm="1">
        <f t="array" ref="N1959:W1959">(TRANSPOSE(MMULT(幕後結果!$AB$37:$AK$46, TRANSPOSE(N958:W958))))</f>
        <v>-1.4887246403984866</v>
      </c>
      <c r="O1959" s="124">
        <v>0.46229073535595483</v>
      </c>
      <c r="P1959" s="124">
        <v>-1.2381347882878366</v>
      </c>
      <c r="Q1959" s="124">
        <v>0.37937536598636268</v>
      </c>
      <c r="R1959" s="124">
        <v>-0.97372804448460071</v>
      </c>
      <c r="S1959" s="124">
        <v>-0.17315287943445595</v>
      </c>
      <c r="T1959" s="124">
        <v>0.69088211800741672</v>
      </c>
      <c r="U1959" s="124">
        <v>-0.6313407179309265</v>
      </c>
      <c r="V1959" s="124">
        <v>-0.55158665899366621</v>
      </c>
      <c r="W1959" s="46">
        <v>0.23282034800993789</v>
      </c>
    </row>
    <row r="1960" spans="1:23" ht="19">
      <c r="A1960" s="91">
        <v>958</v>
      </c>
      <c r="B1960" s="124">
        <v>0.48200410391818171</v>
      </c>
      <c r="C1960" s="124">
        <v>2.9222132834391124E-2</v>
      </c>
      <c r="D1960" s="124">
        <v>0.57044666046864401</v>
      </c>
      <c r="E1960" s="124">
        <v>0.41612545045831206</v>
      </c>
      <c r="F1960" s="124">
        <v>0.95286639184540722</v>
      </c>
      <c r="G1960" s="124">
        <v>0.33344708879750118</v>
      </c>
      <c r="H1960" s="124">
        <v>7.7104964059256265E-2</v>
      </c>
      <c r="I1960" s="124">
        <v>0.64324491844210785</v>
      </c>
      <c r="J1960" s="124">
        <v>0.14149967935034757</v>
      </c>
      <c r="K1960" s="54">
        <v>0.42772605648362405</v>
      </c>
      <c r="M1960" s="47">
        <v>958</v>
      </c>
      <c r="N1960" s="124" cm="1">
        <f t="array" ref="N1960:W1960">(TRANSPOSE(MMULT(幕後結果!$AB$37:$AK$46, TRANSPOSE(N959:W959))))</f>
        <v>-0.71023059563071167</v>
      </c>
      <c r="O1960" s="124">
        <v>1.4757400991356311</v>
      </c>
      <c r="P1960" s="124">
        <v>1.1046053476167534</v>
      </c>
      <c r="Q1960" s="124">
        <v>1.9144352842450569</v>
      </c>
      <c r="R1960" s="124">
        <v>0.11049358906196649</v>
      </c>
      <c r="S1960" s="124">
        <v>0.75244852009544561</v>
      </c>
      <c r="T1960" s="124">
        <v>1.6510411172053145</v>
      </c>
      <c r="U1960" s="124">
        <v>1.6423187004802204</v>
      </c>
      <c r="V1960" s="124">
        <v>2.3771510722607525E-2</v>
      </c>
      <c r="W1960" s="46">
        <v>0.15468492072232121</v>
      </c>
    </row>
    <row r="1961" spans="1:23" ht="19">
      <c r="A1961" s="91">
        <v>959</v>
      </c>
      <c r="B1961" s="124">
        <v>0.94423092785823215</v>
      </c>
      <c r="C1961" s="124">
        <v>0.11761695653328075</v>
      </c>
      <c r="D1961" s="124">
        <v>0.65947467355657907</v>
      </c>
      <c r="E1961" s="124">
        <v>0.6429571013840798</v>
      </c>
      <c r="F1961" s="124">
        <v>0.29946232799383976</v>
      </c>
      <c r="G1961" s="124">
        <v>0.84637933458598402</v>
      </c>
      <c r="H1961" s="124">
        <v>0.34687311315345393</v>
      </c>
      <c r="I1961" s="124">
        <v>0.3070088129879629</v>
      </c>
      <c r="J1961" s="124">
        <v>1.6450205719376942E-2</v>
      </c>
      <c r="K1961" s="54">
        <v>0.94129954885393752</v>
      </c>
      <c r="M1961" s="47">
        <v>959</v>
      </c>
      <c r="N1961" s="124" cm="1">
        <f t="array" ref="N1961:W1961">(TRANSPOSE(MMULT(幕後結果!$AB$37:$AK$46, TRANSPOSE(N960:W960))))</f>
        <v>-0.66072104074027505</v>
      </c>
      <c r="O1961" s="124">
        <v>1.2596122569088914</v>
      </c>
      <c r="P1961" s="124">
        <v>0.97478122968198011</v>
      </c>
      <c r="Q1961" s="124">
        <v>0.91092032327721861</v>
      </c>
      <c r="R1961" s="124">
        <v>0.48450596225119358</v>
      </c>
      <c r="S1961" s="124">
        <v>4.0204760991985063E-2</v>
      </c>
      <c r="T1961" s="124">
        <v>-0.83911370684472908</v>
      </c>
      <c r="U1961" s="124">
        <v>1.2821206360529995</v>
      </c>
      <c r="V1961" s="124">
        <v>0.32217241107910632</v>
      </c>
      <c r="W1961" s="46">
        <v>0.15320927944491414</v>
      </c>
    </row>
    <row r="1962" spans="1:23" ht="19">
      <c r="A1962" s="91">
        <v>960</v>
      </c>
      <c r="B1962" s="124">
        <v>0.30211635507321111</v>
      </c>
      <c r="C1962" s="124">
        <v>0.75810906870177219</v>
      </c>
      <c r="D1962" s="124">
        <v>0.66916010359581057</v>
      </c>
      <c r="E1962" s="124">
        <v>0.32982261635069166</v>
      </c>
      <c r="F1962" s="124">
        <v>0.81982132141385233</v>
      </c>
      <c r="G1962" s="124">
        <v>0.2410191191874651</v>
      </c>
      <c r="H1962" s="124">
        <v>0.30942113986616215</v>
      </c>
      <c r="I1962" s="124">
        <v>0.97525817407899429</v>
      </c>
      <c r="J1962" s="124">
        <v>0.37765833448420461</v>
      </c>
      <c r="K1962" s="54">
        <v>0.43488608081145541</v>
      </c>
      <c r="M1962" s="47">
        <v>960</v>
      </c>
      <c r="N1962" s="124" cm="1">
        <f t="array" ref="N1962:W1962">(TRANSPOSE(MMULT(幕後結果!$AB$37:$AK$46, TRANSPOSE(N961:W961))))</f>
        <v>0.57621551485097866</v>
      </c>
      <c r="O1962" s="124">
        <v>-0.19217495873871798</v>
      </c>
      <c r="P1962" s="124">
        <v>-0.22228665880783274</v>
      </c>
      <c r="Q1962" s="124">
        <v>-0.43837265362075578</v>
      </c>
      <c r="R1962" s="124">
        <v>-1.6282648998875087</v>
      </c>
      <c r="S1962" s="124">
        <v>0.93898996835286797</v>
      </c>
      <c r="T1962" s="124">
        <v>-2.2282467554410803</v>
      </c>
      <c r="U1962" s="124">
        <v>0.12151133777030147</v>
      </c>
      <c r="V1962" s="124">
        <v>-0.95916314856244034</v>
      </c>
      <c r="W1962" s="46">
        <v>0.73033230182290176</v>
      </c>
    </row>
    <row r="1963" spans="1:23" ht="19">
      <c r="A1963" s="91">
        <v>961</v>
      </c>
      <c r="B1963" s="124">
        <v>0.46896788083233099</v>
      </c>
      <c r="C1963" s="124">
        <v>0.64098116062982635</v>
      </c>
      <c r="D1963" s="124">
        <v>0.60247489280720856</v>
      </c>
      <c r="E1963" s="124">
        <v>0.73685334631143395</v>
      </c>
      <c r="F1963" s="124">
        <v>0.7922740648473614</v>
      </c>
      <c r="G1963" s="124">
        <v>0.4049529472652289</v>
      </c>
      <c r="H1963" s="124">
        <v>0.76689129121394339</v>
      </c>
      <c r="I1963" s="124">
        <v>0.12538043545181754</v>
      </c>
      <c r="J1963" s="124">
        <v>0.9026801391606829</v>
      </c>
      <c r="K1963" s="54">
        <v>0.86752957579815093</v>
      </c>
      <c r="M1963" s="47">
        <v>961</v>
      </c>
      <c r="N1963" s="124" cm="1">
        <f t="array" ref="N1963:W1963">(TRANSPOSE(MMULT(幕後結果!$AB$37:$AK$46, TRANSPOSE(N962:W962))))</f>
        <v>0.57069756010370465</v>
      </c>
      <c r="O1963" s="124">
        <v>0.32262890933851168</v>
      </c>
      <c r="P1963" s="124">
        <v>1.3313027719234429</v>
      </c>
      <c r="Q1963" s="124">
        <v>1.2487370240115232</v>
      </c>
      <c r="R1963" s="124">
        <v>1.726191807457955</v>
      </c>
      <c r="S1963" s="124">
        <v>0.8598791273982076</v>
      </c>
      <c r="T1963" s="124">
        <v>-0.89591720981818357</v>
      </c>
      <c r="U1963" s="124">
        <v>1.1802589541352944</v>
      </c>
      <c r="V1963" s="124">
        <v>-9.6527307641132237E-2</v>
      </c>
      <c r="W1963" s="46">
        <v>1.8651888126124843</v>
      </c>
    </row>
    <row r="1964" spans="1:23" ht="19">
      <c r="A1964" s="91">
        <v>962</v>
      </c>
      <c r="B1964" s="124">
        <v>0.30682582198781572</v>
      </c>
      <c r="C1964" s="124">
        <v>2.5835504126480835E-2</v>
      </c>
      <c r="D1964" s="124">
        <v>0.86657724727159691</v>
      </c>
      <c r="E1964" s="124">
        <v>0.79733547137627792</v>
      </c>
      <c r="F1964" s="124">
        <v>0.98900718682572819</v>
      </c>
      <c r="G1964" s="124">
        <v>0.20397533504545096</v>
      </c>
      <c r="H1964" s="124">
        <v>0.69513389919301938</v>
      </c>
      <c r="I1964" s="124">
        <v>0.40596218812264606</v>
      </c>
      <c r="J1964" s="124">
        <v>0.82882017716788003</v>
      </c>
      <c r="K1964" s="54">
        <v>0.51093704628897596</v>
      </c>
      <c r="M1964" s="47">
        <v>962</v>
      </c>
      <c r="N1964" s="124" cm="1">
        <f t="array" ref="N1964:W1964">(TRANSPOSE(MMULT(幕後結果!$AB$37:$AK$46, TRANSPOSE(N963:W963))))</f>
        <v>1.514084784649228</v>
      </c>
      <c r="O1964" s="124">
        <v>-0.15273088263668955</v>
      </c>
      <c r="P1964" s="124">
        <v>0.66591331400850184</v>
      </c>
      <c r="Q1964" s="124">
        <v>0.8639128986832092</v>
      </c>
      <c r="R1964" s="124">
        <v>-0.58610650518550322</v>
      </c>
      <c r="S1964" s="124">
        <v>0.56614004395094719</v>
      </c>
      <c r="T1964" s="124">
        <v>2.014073167631619</v>
      </c>
      <c r="U1964" s="124">
        <v>-0.52028454364252719</v>
      </c>
      <c r="V1964" s="124">
        <v>-0.29521129518300959</v>
      </c>
      <c r="W1964" s="46">
        <v>-1.3720435006789242</v>
      </c>
    </row>
    <row r="1965" spans="1:23" ht="19">
      <c r="A1965" s="91">
        <v>963</v>
      </c>
      <c r="B1965" s="124">
        <v>0.16466010021392252</v>
      </c>
      <c r="C1965" s="124">
        <v>0.87299971026491274</v>
      </c>
      <c r="D1965" s="124">
        <v>0.6270791185439637</v>
      </c>
      <c r="E1965" s="124">
        <v>0.3704203547399052</v>
      </c>
      <c r="F1965" s="124">
        <v>0.49136880998113797</v>
      </c>
      <c r="G1965" s="124">
        <v>0.54342440048333684</v>
      </c>
      <c r="H1965" s="124">
        <v>9.6266503167749429E-2</v>
      </c>
      <c r="I1965" s="124">
        <v>0.13423881710528596</v>
      </c>
      <c r="J1965" s="124">
        <v>0.23552987412619242</v>
      </c>
      <c r="K1965" s="54">
        <v>0.20658861953590191</v>
      </c>
      <c r="M1965" s="47">
        <v>963</v>
      </c>
      <c r="N1965" s="124" cm="1">
        <f t="array" ref="N1965:W1965">(TRANSPOSE(MMULT(幕後結果!$AB$37:$AK$46, TRANSPOSE(N964:W964))))</f>
        <v>-1.0676106290220067</v>
      </c>
      <c r="O1965" s="124">
        <v>-1.3563379050597792</v>
      </c>
      <c r="P1965" s="124">
        <v>0.23850800009316286</v>
      </c>
      <c r="Q1965" s="124">
        <v>0.24344303234164721</v>
      </c>
      <c r="R1965" s="124">
        <v>1.0736832678188084</v>
      </c>
      <c r="S1965" s="124">
        <v>-2.2195584426823922</v>
      </c>
      <c r="T1965" s="124">
        <v>-1.336103209354734</v>
      </c>
      <c r="U1965" s="124">
        <v>0.47651941916573282</v>
      </c>
      <c r="V1965" s="124">
        <v>-1.8656892449995448</v>
      </c>
      <c r="W1965" s="46">
        <v>-0.41010523275231875</v>
      </c>
    </row>
    <row r="1966" spans="1:23" ht="19">
      <c r="A1966" s="91">
        <v>964</v>
      </c>
      <c r="B1966" s="124">
        <v>5.1429458153273711E-3</v>
      </c>
      <c r="C1966" s="124">
        <v>5.4716912888806091E-2</v>
      </c>
      <c r="D1966" s="124">
        <v>0.22917450343135015</v>
      </c>
      <c r="E1966" s="124">
        <v>8.2758531954633785E-2</v>
      </c>
      <c r="F1966" s="124">
        <v>0.1722669405279631</v>
      </c>
      <c r="G1966" s="124">
        <v>0.22803353460445308</v>
      </c>
      <c r="H1966" s="124">
        <v>0.66374229905953852</v>
      </c>
      <c r="I1966" s="124">
        <v>0.59113453391416226</v>
      </c>
      <c r="J1966" s="124">
        <v>0.34420169197698613</v>
      </c>
      <c r="K1966" s="54">
        <v>0.48870080705525099</v>
      </c>
      <c r="M1966" s="47">
        <v>964</v>
      </c>
      <c r="N1966" s="124" cm="1">
        <f t="array" ref="N1966:W1966">(TRANSPOSE(MMULT(幕後結果!$AB$37:$AK$46, TRANSPOSE(N965:W965))))</f>
        <v>0.41150466308358741</v>
      </c>
      <c r="O1966" s="124">
        <v>-0.38872020134186752</v>
      </c>
      <c r="P1966" s="124">
        <v>1.8270175394528185</v>
      </c>
      <c r="Q1966" s="124">
        <v>0.47293704247713619</v>
      </c>
      <c r="R1966" s="124">
        <v>-0.10336096986321835</v>
      </c>
      <c r="S1966" s="124">
        <v>0.88209502496435255</v>
      </c>
      <c r="T1966" s="124">
        <v>0.44117257186819481</v>
      </c>
      <c r="U1966" s="124">
        <v>0.28411892749758577</v>
      </c>
      <c r="V1966" s="124">
        <v>0.98519724379997364</v>
      </c>
      <c r="W1966" s="46">
        <v>-0.12981766147721455</v>
      </c>
    </row>
    <row r="1967" spans="1:23" ht="19">
      <c r="A1967" s="91">
        <v>965</v>
      </c>
      <c r="B1967" s="124">
        <v>5.1597821715030356E-3</v>
      </c>
      <c r="C1967" s="124">
        <v>0.32552625880928399</v>
      </c>
      <c r="D1967" s="124">
        <v>0.35319750734090016</v>
      </c>
      <c r="E1967" s="124">
        <v>0.37137330479452069</v>
      </c>
      <c r="F1967" s="124">
        <v>0.21182116315414468</v>
      </c>
      <c r="G1967" s="124">
        <v>0.27919401265633925</v>
      </c>
      <c r="H1967" s="124">
        <v>0.18769069979507558</v>
      </c>
      <c r="I1967" s="124">
        <v>0.18320585600355876</v>
      </c>
      <c r="J1967" s="124">
        <v>0.85370041787260198</v>
      </c>
      <c r="K1967" s="54">
        <v>0.83737372431654622</v>
      </c>
      <c r="M1967" s="47">
        <v>965</v>
      </c>
      <c r="N1967" s="124" cm="1">
        <f t="array" ref="N1967:W1967">(TRANSPOSE(MMULT(幕後結果!$AB$37:$AK$46, TRANSPOSE(N966:W966))))</f>
        <v>-0.23469847210248876</v>
      </c>
      <c r="O1967" s="124">
        <v>-1.1041298152548269</v>
      </c>
      <c r="P1967" s="124">
        <v>0.2093990444668542</v>
      </c>
      <c r="Q1967" s="124">
        <v>-0.18830047745740031</v>
      </c>
      <c r="R1967" s="124">
        <v>8.9005012429147226E-2</v>
      </c>
      <c r="S1967" s="124">
        <v>-1.5471943215117618</v>
      </c>
      <c r="T1967" s="124">
        <v>0.52776976034754197</v>
      </c>
      <c r="U1967" s="124">
        <v>-0.11010442538512111</v>
      </c>
      <c r="V1967" s="124">
        <v>-0.15286185902154464</v>
      </c>
      <c r="W1967" s="46">
        <v>-0.86917178819441576</v>
      </c>
    </row>
    <row r="1968" spans="1:23" ht="19">
      <c r="A1968" s="91">
        <v>966</v>
      </c>
      <c r="B1968" s="124">
        <v>0.72933432827835754</v>
      </c>
      <c r="C1968" s="124">
        <v>0.75239217153116678</v>
      </c>
      <c r="D1968" s="124">
        <v>0.28196256150850152</v>
      </c>
      <c r="E1968" s="124">
        <v>0.99827264599391863</v>
      </c>
      <c r="F1968" s="124">
        <v>0.47407557650703369</v>
      </c>
      <c r="G1968" s="124">
        <v>0.9194550323967432</v>
      </c>
      <c r="H1968" s="124">
        <v>0.27735158198761756</v>
      </c>
      <c r="I1968" s="124">
        <v>1.6075451976164112E-2</v>
      </c>
      <c r="J1968" s="124">
        <v>0.5502433796713635</v>
      </c>
      <c r="K1968" s="54">
        <v>3.0524050836139516E-2</v>
      </c>
      <c r="M1968" s="47">
        <v>966</v>
      </c>
      <c r="N1968" s="124" cm="1">
        <f t="array" ref="N1968:W1968">(TRANSPOSE(MMULT(幕後結果!$AB$37:$AK$46, TRANSPOSE(N967:W967))))</f>
        <v>0.56525031798508474</v>
      </c>
      <c r="O1968" s="124">
        <v>-1.5862183385998192</v>
      </c>
      <c r="P1968" s="124">
        <v>0.80768678229841862</v>
      </c>
      <c r="Q1968" s="124">
        <v>0.88882681231898619</v>
      </c>
      <c r="R1968" s="124">
        <v>0.63679355458489117</v>
      </c>
      <c r="S1968" s="124">
        <v>0.53470559749762181</v>
      </c>
      <c r="T1968" s="124">
        <v>0.57508210834727214</v>
      </c>
      <c r="U1968" s="124">
        <v>-0.89469323418158764</v>
      </c>
      <c r="V1968" s="124">
        <v>1.2353904909293731</v>
      </c>
      <c r="W1968" s="46">
        <v>0.24104174282349922</v>
      </c>
    </row>
    <row r="1969" spans="1:23" ht="19">
      <c r="A1969" s="91">
        <v>967</v>
      </c>
      <c r="B1969" s="124">
        <v>0.61722249265773943</v>
      </c>
      <c r="C1969" s="124">
        <v>0.52111532795711879</v>
      </c>
      <c r="D1969" s="124">
        <v>0.27735412781348234</v>
      </c>
      <c r="E1969" s="124">
        <v>0.58415121183700847</v>
      </c>
      <c r="F1969" s="124">
        <v>0.29111621183687353</v>
      </c>
      <c r="G1969" s="124">
        <v>0.4389166556093258</v>
      </c>
      <c r="H1969" s="124">
        <v>0.54802116005933765</v>
      </c>
      <c r="I1969" s="124">
        <v>0.84098934363699374</v>
      </c>
      <c r="J1969" s="124">
        <v>0.75998590000688893</v>
      </c>
      <c r="K1969" s="54">
        <v>4.3243643592472347E-2</v>
      </c>
      <c r="M1969" s="47">
        <v>967</v>
      </c>
      <c r="N1969" s="124" cm="1">
        <f t="array" ref="N1969:W1969">(TRANSPOSE(MMULT(幕後結果!$AB$37:$AK$46, TRANSPOSE(N968:W968))))</f>
        <v>0.64238965447691376</v>
      </c>
      <c r="O1969" s="124">
        <v>0.27731504315781014</v>
      </c>
      <c r="P1969" s="124">
        <v>-0.79627950115753199</v>
      </c>
      <c r="Q1969" s="124">
        <v>-0.58878131037284787</v>
      </c>
      <c r="R1969" s="124">
        <v>-0.95224694576364266</v>
      </c>
      <c r="S1969" s="124">
        <v>-0.39376477999369452</v>
      </c>
      <c r="T1969" s="124">
        <v>-1.0857124254945485</v>
      </c>
      <c r="U1969" s="124">
        <v>-0.83073600489726418</v>
      </c>
      <c r="V1969" s="124">
        <v>-0.23603476593635703</v>
      </c>
      <c r="W1969" s="46">
        <v>0.12270967330199345</v>
      </c>
    </row>
    <row r="1970" spans="1:23" ht="19">
      <c r="A1970" s="91">
        <v>968</v>
      </c>
      <c r="B1970" s="124">
        <v>0.98958792991344269</v>
      </c>
      <c r="C1970" s="124">
        <v>0.66669960916562787</v>
      </c>
      <c r="D1970" s="124">
        <v>0.2874089969486866</v>
      </c>
      <c r="E1970" s="124">
        <v>0.85978665163667101</v>
      </c>
      <c r="F1970" s="124">
        <v>0.91106734839372039</v>
      </c>
      <c r="G1970" s="124">
        <v>0.9417162428090704</v>
      </c>
      <c r="H1970" s="124">
        <v>0.50441768488096739</v>
      </c>
      <c r="I1970" s="124">
        <v>0.57797147694207274</v>
      </c>
      <c r="J1970" s="124">
        <v>0.22952608176733169</v>
      </c>
      <c r="K1970" s="54">
        <v>0.94308014293783171</v>
      </c>
      <c r="M1970" s="47">
        <v>968</v>
      </c>
      <c r="N1970" s="124" cm="1">
        <f t="array" ref="N1970:W1970">(TRANSPOSE(MMULT(幕後結果!$AB$37:$AK$46, TRANSPOSE(N969:W969))))</f>
        <v>-1.1080353192597137</v>
      </c>
      <c r="O1970" s="124">
        <v>-0.18895887113447046</v>
      </c>
      <c r="P1970" s="124">
        <v>-1.2059640474403601</v>
      </c>
      <c r="Q1970" s="124">
        <v>-0.70040697367663429</v>
      </c>
      <c r="R1970" s="124">
        <v>-1.5053700711812712</v>
      </c>
      <c r="S1970" s="124">
        <v>1.565038667096629</v>
      </c>
      <c r="T1970" s="124">
        <v>-0.7513610538119887</v>
      </c>
      <c r="U1970" s="124">
        <v>-0.33701402476938025</v>
      </c>
      <c r="V1970" s="124">
        <v>1.4049823421195504</v>
      </c>
      <c r="W1970" s="46">
        <v>-1.672886503981563</v>
      </c>
    </row>
    <row r="1971" spans="1:23" ht="19">
      <c r="A1971" s="91">
        <v>969</v>
      </c>
      <c r="B1971" s="124">
        <v>0.40967047632310094</v>
      </c>
      <c r="C1971" s="124">
        <v>0.32100121543056259</v>
      </c>
      <c r="D1971" s="124">
        <v>0.69783023945644462</v>
      </c>
      <c r="E1971" s="124">
        <v>2.2413688855997593E-2</v>
      </c>
      <c r="F1971" s="124">
        <v>0.52364729200972238</v>
      </c>
      <c r="G1971" s="124">
        <v>0.89920443279914863</v>
      </c>
      <c r="H1971" s="124">
        <v>0.7916806677732573</v>
      </c>
      <c r="I1971" s="124">
        <v>0.71569336605268141</v>
      </c>
      <c r="J1971" s="124">
        <v>5.5053918428167314E-3</v>
      </c>
      <c r="K1971" s="54">
        <v>0.41048936069626363</v>
      </c>
      <c r="M1971" s="47">
        <v>969</v>
      </c>
      <c r="N1971" s="124" cm="1">
        <f t="array" ref="N1971:W1971">(TRANSPOSE(MMULT(幕後結果!$AB$37:$AK$46, TRANSPOSE(N970:W970))))</f>
        <v>1.2464778621941555</v>
      </c>
      <c r="O1971" s="124">
        <v>-1.5032320837110384</v>
      </c>
      <c r="P1971" s="124">
        <v>-1.0139228904537934</v>
      </c>
      <c r="Q1971" s="124">
        <v>-1.7784996890534766</v>
      </c>
      <c r="R1971" s="124">
        <v>-0.7125348913682944</v>
      </c>
      <c r="S1971" s="124">
        <v>-0.83150821442034384</v>
      </c>
      <c r="T1971" s="124">
        <v>1.6788718655034462</v>
      </c>
      <c r="U1971" s="124">
        <v>0.41858905120409307</v>
      </c>
      <c r="V1971" s="124">
        <v>-0.5843511641011252</v>
      </c>
      <c r="W1971" s="46">
        <v>1.7327112239370706</v>
      </c>
    </row>
    <row r="1972" spans="1:23" ht="19">
      <c r="A1972" s="91">
        <v>970</v>
      </c>
      <c r="B1972" s="124">
        <v>0.46009259455947493</v>
      </c>
      <c r="C1972" s="124">
        <v>0.76288024095312545</v>
      </c>
      <c r="D1972" s="124">
        <v>2.6365759120210663E-2</v>
      </c>
      <c r="E1972" s="124">
        <v>0.42549373452362405</v>
      </c>
      <c r="F1972" s="124">
        <v>7.396925489672479E-2</v>
      </c>
      <c r="G1972" s="124">
        <v>0.22125982856778159</v>
      </c>
      <c r="H1972" s="124">
        <v>0.94225612527791558</v>
      </c>
      <c r="I1972" s="124">
        <v>0.8305391663680719</v>
      </c>
      <c r="J1972" s="124">
        <v>0.86788409873740102</v>
      </c>
      <c r="K1972" s="54">
        <v>0.98386773396676608</v>
      </c>
      <c r="M1972" s="47">
        <v>970</v>
      </c>
      <c r="N1972" s="124" cm="1">
        <f t="array" ref="N1972:W1972">(TRANSPOSE(MMULT(幕後結果!$AB$37:$AK$46, TRANSPOSE(N971:W971))))</f>
        <v>-0.20519266638444167</v>
      </c>
      <c r="O1972" s="124">
        <v>-1.3194803791573204</v>
      </c>
      <c r="P1972" s="124">
        <v>-2.0628575412924599</v>
      </c>
      <c r="Q1972" s="124">
        <v>-2.5681423727445853</v>
      </c>
      <c r="R1972" s="124">
        <v>-1.2259302137422434</v>
      </c>
      <c r="S1972" s="124">
        <v>-0.23029990665396943</v>
      </c>
      <c r="T1972" s="124">
        <v>-0.32625775172614457</v>
      </c>
      <c r="U1972" s="124">
        <v>-0.38106749049329525</v>
      </c>
      <c r="V1972" s="124">
        <v>-0.17178149123403672</v>
      </c>
      <c r="W1972" s="46">
        <v>-0.64179776900739993</v>
      </c>
    </row>
    <row r="1973" spans="1:23" ht="19">
      <c r="A1973" s="91">
        <v>971</v>
      </c>
      <c r="B1973" s="124">
        <v>0.73793733325295996</v>
      </c>
      <c r="C1973" s="124">
        <v>0.86648470386170651</v>
      </c>
      <c r="D1973" s="124">
        <v>0.797805097904704</v>
      </c>
      <c r="E1973" s="124">
        <v>0.26784925851887031</v>
      </c>
      <c r="F1973" s="124">
        <v>0.51350170742562029</v>
      </c>
      <c r="G1973" s="124">
        <v>0.57250136515057215</v>
      </c>
      <c r="H1973" s="124">
        <v>0.89627866880481188</v>
      </c>
      <c r="I1973" s="124">
        <v>7.6995929400365481E-2</v>
      </c>
      <c r="J1973" s="124">
        <v>0.26299022926652649</v>
      </c>
      <c r="K1973" s="54">
        <v>0.3424864139644983</v>
      </c>
      <c r="M1973" s="47">
        <v>971</v>
      </c>
      <c r="N1973" s="124" cm="1">
        <f t="array" ref="N1973:W1973">(TRANSPOSE(MMULT(幕後結果!$AB$37:$AK$46, TRANSPOSE(N972:W972))))</f>
        <v>-1.0096206730844546</v>
      </c>
      <c r="O1973" s="124">
        <v>0.90840937006355849</v>
      </c>
      <c r="P1973" s="124">
        <v>1.1281677587088237</v>
      </c>
      <c r="Q1973" s="124">
        <v>1.2210280969198295</v>
      </c>
      <c r="R1973" s="124">
        <v>1.1879161775364564</v>
      </c>
      <c r="S1973" s="124">
        <v>-4.7977975159395864E-2</v>
      </c>
      <c r="T1973" s="124">
        <v>0.28163561301434248</v>
      </c>
      <c r="U1973" s="124">
        <v>-7.5099803293004586E-2</v>
      </c>
      <c r="V1973" s="124">
        <v>-0.58051473256067398</v>
      </c>
      <c r="W1973" s="46">
        <v>0.42530095098194898</v>
      </c>
    </row>
    <row r="1974" spans="1:23" ht="19">
      <c r="A1974" s="91">
        <v>972</v>
      </c>
      <c r="B1974" s="124">
        <v>0.17239638758887144</v>
      </c>
      <c r="C1974" s="124">
        <v>0.91888315577922652</v>
      </c>
      <c r="D1974" s="124">
        <v>0.55298315249095453</v>
      </c>
      <c r="E1974" s="124">
        <v>0.80567677515923064</v>
      </c>
      <c r="F1974" s="124">
        <v>0.3223297274457364</v>
      </c>
      <c r="G1974" s="124">
        <v>0.40607320426640792</v>
      </c>
      <c r="H1974" s="124">
        <v>0.17534237734997538</v>
      </c>
      <c r="I1974" s="124">
        <v>0.32499264367378378</v>
      </c>
      <c r="J1974" s="124">
        <v>0.28617084680791782</v>
      </c>
      <c r="K1974" s="54">
        <v>0.85909255177180066</v>
      </c>
      <c r="M1974" s="47">
        <v>972</v>
      </c>
      <c r="N1974" s="124" cm="1">
        <f t="array" ref="N1974:W1974">(TRANSPOSE(MMULT(幕後結果!$AB$37:$AK$46, TRANSPOSE(N973:W973))))</f>
        <v>2.4162990653096963</v>
      </c>
      <c r="O1974" s="124">
        <v>-1.5869086996814357</v>
      </c>
      <c r="P1974" s="124">
        <v>-1.4378015220117661</v>
      </c>
      <c r="Q1974" s="124">
        <v>-1.0950246465584943</v>
      </c>
      <c r="R1974" s="124">
        <v>-0.81163019268464509</v>
      </c>
      <c r="S1974" s="124">
        <v>0.93034516652793742</v>
      </c>
      <c r="T1974" s="124">
        <v>-0.27243727930838468</v>
      </c>
      <c r="U1974" s="124">
        <v>-0.80049908563071537</v>
      </c>
      <c r="V1974" s="124">
        <v>2.9116759164590924</v>
      </c>
      <c r="W1974" s="46">
        <v>-0.52737467961006534</v>
      </c>
    </row>
    <row r="1975" spans="1:23" ht="19">
      <c r="A1975" s="91">
        <v>973</v>
      </c>
      <c r="B1975" s="124">
        <v>0.25519043626647275</v>
      </c>
      <c r="C1975" s="124">
        <v>0.36056917869813487</v>
      </c>
      <c r="D1975" s="124">
        <v>0.73578888574572954</v>
      </c>
      <c r="E1975" s="124">
        <v>0.53736894527496704</v>
      </c>
      <c r="F1975" s="124">
        <v>0.65430047532704494</v>
      </c>
      <c r="G1975" s="124">
        <v>0.59003229491450981</v>
      </c>
      <c r="H1975" s="124">
        <v>8.3022147611582442E-2</v>
      </c>
      <c r="I1975" s="124">
        <v>0.92909803545005909</v>
      </c>
      <c r="J1975" s="124">
        <v>0.36805217039412197</v>
      </c>
      <c r="K1975" s="54">
        <v>0.59732821273341696</v>
      </c>
      <c r="M1975" s="47">
        <v>973</v>
      </c>
      <c r="N1975" s="124" cm="1">
        <f t="array" ref="N1975:W1975">(TRANSPOSE(MMULT(幕後結果!$AB$37:$AK$46, TRANSPOSE(N974:W974))))</f>
        <v>-0.72345667613453846</v>
      </c>
      <c r="O1975" s="124">
        <v>1.4493569383641285</v>
      </c>
      <c r="P1975" s="124">
        <v>0.66736532039011753</v>
      </c>
      <c r="Q1975" s="124">
        <v>0.87315569537359028</v>
      </c>
      <c r="R1975" s="124">
        <v>0.22493378607217085</v>
      </c>
      <c r="S1975" s="124">
        <v>-1.0076286526546432</v>
      </c>
      <c r="T1975" s="124">
        <v>0.4607769147184792</v>
      </c>
      <c r="U1975" s="124">
        <v>0.31997929401830427</v>
      </c>
      <c r="V1975" s="124">
        <v>0.201475123227362</v>
      </c>
      <c r="W1975" s="46">
        <v>-1.7302882277001277</v>
      </c>
    </row>
    <row r="1976" spans="1:23" ht="19">
      <c r="A1976" s="91">
        <v>974</v>
      </c>
      <c r="B1976" s="124">
        <v>0.62348828417468249</v>
      </c>
      <c r="C1976" s="124">
        <v>0.95579051626763922</v>
      </c>
      <c r="D1976" s="124">
        <v>0.30211868134780517</v>
      </c>
      <c r="E1976" s="124">
        <v>0.51047850184380805</v>
      </c>
      <c r="F1976" s="124">
        <v>0.9175787036750731</v>
      </c>
      <c r="G1976" s="124">
        <v>0.69134877545673246</v>
      </c>
      <c r="H1976" s="124">
        <v>0.3615545791692607</v>
      </c>
      <c r="I1976" s="124">
        <v>0.72107818676962809</v>
      </c>
      <c r="J1976" s="124">
        <v>0.6302585483788814</v>
      </c>
      <c r="K1976" s="54">
        <v>0.17409546221132777</v>
      </c>
      <c r="M1976" s="47">
        <v>974</v>
      </c>
      <c r="N1976" s="124" cm="1">
        <f t="array" ref="N1976:W1976">(TRANSPOSE(MMULT(幕後結果!$AB$37:$AK$46, TRANSPOSE(N975:W975))))</f>
        <v>-0.64225580398861137</v>
      </c>
      <c r="O1976" s="124">
        <v>0.50742162733972562</v>
      </c>
      <c r="P1976" s="124">
        <v>-0.19875418427760166</v>
      </c>
      <c r="Q1976" s="124">
        <v>0.2548537903630933</v>
      </c>
      <c r="R1976" s="124">
        <v>0.20162284604589431</v>
      </c>
      <c r="S1976" s="124">
        <v>-0.36130622434114817</v>
      </c>
      <c r="T1976" s="124">
        <v>-1.7835953234800197</v>
      </c>
      <c r="U1976" s="124">
        <v>0.76635270519910614</v>
      </c>
      <c r="V1976" s="124">
        <v>-0.26399569196576911</v>
      </c>
      <c r="W1976" s="46">
        <v>0.23430524339713174</v>
      </c>
    </row>
    <row r="1977" spans="1:23" ht="19">
      <c r="A1977" s="91">
        <v>975</v>
      </c>
      <c r="B1977" s="124">
        <v>4.6660782468461726E-2</v>
      </c>
      <c r="C1977" s="124">
        <v>0.36848316925316649</v>
      </c>
      <c r="D1977" s="124">
        <v>0.92453387940502285</v>
      </c>
      <c r="E1977" s="124">
        <v>0.8784796944427602</v>
      </c>
      <c r="F1977" s="124">
        <v>0.24944549051725406</v>
      </c>
      <c r="G1977" s="124">
        <v>0.31822383543141863</v>
      </c>
      <c r="H1977" s="124">
        <v>0.37561880293159211</v>
      </c>
      <c r="I1977" s="124">
        <v>0.21669235067259196</v>
      </c>
      <c r="J1977" s="124">
        <v>0.52034524803130844</v>
      </c>
      <c r="K1977" s="54">
        <v>0.82297173960406722</v>
      </c>
      <c r="M1977" s="47">
        <v>975</v>
      </c>
      <c r="N1977" s="124" cm="1">
        <f t="array" ref="N1977:W1977">(TRANSPOSE(MMULT(幕後結果!$AB$37:$AK$46, TRANSPOSE(N976:W976))))</f>
        <v>0.30516660140483026</v>
      </c>
      <c r="O1977" s="124">
        <v>0.92384824256578801</v>
      </c>
      <c r="P1977" s="124">
        <v>0.18758671572284041</v>
      </c>
      <c r="Q1977" s="124">
        <v>0.86598154419819184</v>
      </c>
      <c r="R1977" s="124">
        <v>0.85734635804427106</v>
      </c>
      <c r="S1977" s="124">
        <v>0.86991859705710262</v>
      </c>
      <c r="T1977" s="124">
        <v>-0.87115203254609241</v>
      </c>
      <c r="U1977" s="124">
        <v>-0.38642697831636885</v>
      </c>
      <c r="V1977" s="124">
        <v>-8.0394858850830087E-2</v>
      </c>
      <c r="W1977" s="46">
        <v>-0.93385947083337117</v>
      </c>
    </row>
    <row r="1978" spans="1:23" ht="19">
      <c r="A1978" s="91">
        <v>976</v>
      </c>
      <c r="B1978" s="124">
        <v>0.29373825775660145</v>
      </c>
      <c r="C1978" s="124">
        <v>0.7372299944156504</v>
      </c>
      <c r="D1978" s="124">
        <v>0.19354327776724034</v>
      </c>
      <c r="E1978" s="124">
        <v>0.12023782539009376</v>
      </c>
      <c r="F1978" s="124">
        <v>0.71596679612960612</v>
      </c>
      <c r="G1978" s="124">
        <v>0.45230956402464528</v>
      </c>
      <c r="H1978" s="124">
        <v>9.194246207425083E-2</v>
      </c>
      <c r="I1978" s="124">
        <v>0.83262306561698529</v>
      </c>
      <c r="J1978" s="124">
        <v>0.82054458881342995</v>
      </c>
      <c r="K1978" s="54">
        <v>0.83774726049899062</v>
      </c>
      <c r="M1978" s="47">
        <v>976</v>
      </c>
      <c r="N1978" s="124" cm="1">
        <f t="array" ref="N1978:W1978">(TRANSPOSE(MMULT(幕後結果!$AB$37:$AK$46, TRANSPOSE(N977:W977))))</f>
        <v>1.2561354889998435</v>
      </c>
      <c r="O1978" s="124">
        <v>-6.3013427305404282E-2</v>
      </c>
      <c r="P1978" s="124">
        <v>-2.6914220083766566E-2</v>
      </c>
      <c r="Q1978" s="124">
        <v>0.87081466225258497</v>
      </c>
      <c r="R1978" s="124">
        <v>-0.84081454439522729</v>
      </c>
      <c r="S1978" s="124">
        <v>1.6951284115735437</v>
      </c>
      <c r="T1978" s="124">
        <v>-6.9439343805699494E-3</v>
      </c>
      <c r="U1978" s="124">
        <v>0.62760465769820739</v>
      </c>
      <c r="V1978" s="124">
        <v>1.4469811772475805</v>
      </c>
      <c r="W1978" s="46">
        <v>-1.0714698600693069</v>
      </c>
    </row>
    <row r="1979" spans="1:23" ht="19">
      <c r="A1979" s="91">
        <v>977</v>
      </c>
      <c r="B1979" s="124">
        <v>0.5447671319628109</v>
      </c>
      <c r="C1979" s="124">
        <v>0.4426188125490631</v>
      </c>
      <c r="D1979" s="124">
        <v>0.51690872806768517</v>
      </c>
      <c r="E1979" s="124">
        <v>0.42892428861891574</v>
      </c>
      <c r="F1979" s="124">
        <v>0.96234782320357604</v>
      </c>
      <c r="G1979" s="124">
        <v>0.25810597966157278</v>
      </c>
      <c r="H1979" s="124">
        <v>0.88293835188022318</v>
      </c>
      <c r="I1979" s="124">
        <v>0.96088109098427621</v>
      </c>
      <c r="J1979" s="124">
        <v>0.9225457914452182</v>
      </c>
      <c r="K1979" s="54">
        <v>0.12880092344320238</v>
      </c>
      <c r="M1979" s="47">
        <v>977</v>
      </c>
      <c r="N1979" s="124" cm="1">
        <f t="array" ref="N1979:W1979">(TRANSPOSE(MMULT(幕後結果!$AB$37:$AK$46, TRANSPOSE(N978:W978))))</f>
        <v>0.47754406187264747</v>
      </c>
      <c r="O1979" s="124">
        <v>1.3237582255274385</v>
      </c>
      <c r="P1979" s="124">
        <v>0.56148047830968506</v>
      </c>
      <c r="Q1979" s="124">
        <v>0.11555484547502548</v>
      </c>
      <c r="R1979" s="124">
        <v>0.75320143202727219</v>
      </c>
      <c r="S1979" s="124">
        <v>-0.23080322157269301</v>
      </c>
      <c r="T1979" s="124">
        <v>0.13504039333133039</v>
      </c>
      <c r="U1979" s="124">
        <v>0.2987691352447821</v>
      </c>
      <c r="V1979" s="124">
        <v>1.3749939880299347</v>
      </c>
      <c r="W1979" s="46">
        <v>-0.78809109895178353</v>
      </c>
    </row>
    <row r="1980" spans="1:23" ht="19">
      <c r="A1980" s="91">
        <v>978</v>
      </c>
      <c r="B1980" s="124">
        <v>0.61444126351231865</v>
      </c>
      <c r="C1980" s="124">
        <v>0.66561675048186575</v>
      </c>
      <c r="D1980" s="124">
        <v>0.5694528890069106</v>
      </c>
      <c r="E1980" s="124">
        <v>0.36873716926242905</v>
      </c>
      <c r="F1980" s="124">
        <v>0.3266385994508807</v>
      </c>
      <c r="G1980" s="124">
        <v>0.96706339740591529</v>
      </c>
      <c r="H1980" s="124">
        <v>0.35741561931403321</v>
      </c>
      <c r="I1980" s="124">
        <v>1.8453631578681184E-2</v>
      </c>
      <c r="J1980" s="124">
        <v>0.20252298750772635</v>
      </c>
      <c r="K1980" s="54">
        <v>0.13433332768678086</v>
      </c>
      <c r="M1980" s="47">
        <v>978</v>
      </c>
      <c r="N1980" s="124" cm="1">
        <f t="array" ref="N1980:W1980">(TRANSPOSE(MMULT(幕後結果!$AB$37:$AK$46, TRANSPOSE(N979:W979))))</f>
        <v>-0.65175936545222113</v>
      </c>
      <c r="O1980" s="124">
        <v>0.63766883098841431</v>
      </c>
      <c r="P1980" s="124">
        <v>6.4395858145458465E-2</v>
      </c>
      <c r="Q1980" s="124">
        <v>0.71600998555246631</v>
      </c>
      <c r="R1980" s="124">
        <v>0.42907750446473547</v>
      </c>
      <c r="S1980" s="124">
        <v>0.90946269575720717</v>
      </c>
      <c r="T1980" s="124">
        <v>0.51088940420513385</v>
      </c>
      <c r="U1980" s="124">
        <v>-0.2311406216531432</v>
      </c>
      <c r="V1980" s="124">
        <v>-1.33303508882888</v>
      </c>
      <c r="W1980" s="46">
        <v>-0.66914131432763169</v>
      </c>
    </row>
    <row r="1981" spans="1:23" ht="19">
      <c r="A1981" s="91">
        <v>979</v>
      </c>
      <c r="B1981" s="124">
        <v>0.89707195557486674</v>
      </c>
      <c r="C1981" s="124">
        <v>0.30766421570283287</v>
      </c>
      <c r="D1981" s="124">
        <v>0.46290146276218058</v>
      </c>
      <c r="E1981" s="124">
        <v>0.46909519556745893</v>
      </c>
      <c r="F1981" s="124">
        <v>0.28319130598673037</v>
      </c>
      <c r="G1981" s="124">
        <v>0.10588427723359084</v>
      </c>
      <c r="H1981" s="124">
        <v>0.97030624644286267</v>
      </c>
      <c r="I1981" s="124">
        <v>0.19261445180349646</v>
      </c>
      <c r="J1981" s="124">
        <v>0.21694570509313604</v>
      </c>
      <c r="K1981" s="54">
        <v>0.15759651984788103</v>
      </c>
      <c r="M1981" s="47">
        <v>979</v>
      </c>
      <c r="N1981" s="124" cm="1">
        <f t="array" ref="N1981:W1981">(TRANSPOSE(MMULT(幕後結果!$AB$37:$AK$46, TRANSPOSE(N980:W980))))</f>
        <v>-7.9364119456359364E-2</v>
      </c>
      <c r="O1981" s="124">
        <v>-0.3498937487939649</v>
      </c>
      <c r="P1981" s="124">
        <v>1.3285741617844138</v>
      </c>
      <c r="Q1981" s="124">
        <v>-0.22342772974912095</v>
      </c>
      <c r="R1981" s="124">
        <v>0.41872929071413501</v>
      </c>
      <c r="S1981" s="124">
        <v>0.22788134900667778</v>
      </c>
      <c r="T1981" s="124">
        <v>-0.20529246743422361</v>
      </c>
      <c r="U1981" s="124">
        <v>0.31536974678673063</v>
      </c>
      <c r="V1981" s="124">
        <v>-0.31950390092296732</v>
      </c>
      <c r="W1981" s="46">
        <v>0.47226338676375446</v>
      </c>
    </row>
    <row r="1982" spans="1:23" ht="19">
      <c r="A1982" s="91">
        <v>980</v>
      </c>
      <c r="B1982" s="124">
        <v>0.4097389818498931</v>
      </c>
      <c r="C1982" s="124">
        <v>0.79783022938966175</v>
      </c>
      <c r="D1982" s="124">
        <v>0.89783369264734803</v>
      </c>
      <c r="E1982" s="124">
        <v>0.74713165400166526</v>
      </c>
      <c r="F1982" s="124">
        <v>0.38366335451025391</v>
      </c>
      <c r="G1982" s="124">
        <v>9.743840988540442E-2</v>
      </c>
      <c r="H1982" s="124">
        <v>0.89235213201587826</v>
      </c>
      <c r="I1982" s="124">
        <v>0.19587073979536318</v>
      </c>
      <c r="J1982" s="124">
        <v>0.87079849476568905</v>
      </c>
      <c r="K1982" s="54">
        <v>0.79153939308802546</v>
      </c>
      <c r="M1982" s="47">
        <v>980</v>
      </c>
      <c r="N1982" s="124" cm="1">
        <f t="array" ref="N1982:W1982">(TRANSPOSE(MMULT(幕後結果!$AB$37:$AK$46, TRANSPOSE(N981:W981))))</f>
        <v>-0.41791427308333839</v>
      </c>
      <c r="O1982" s="124">
        <v>0.56439345932734197</v>
      </c>
      <c r="P1982" s="124">
        <v>-0.68285126310325484</v>
      </c>
      <c r="Q1982" s="124">
        <v>0.11207597545207132</v>
      </c>
      <c r="R1982" s="124">
        <v>-0.54403930085645946</v>
      </c>
      <c r="S1982" s="124">
        <v>-0.68927374807807706</v>
      </c>
      <c r="T1982" s="124">
        <v>-1.3797605041253513</v>
      </c>
      <c r="U1982" s="124">
        <v>0.51566173270332794</v>
      </c>
      <c r="V1982" s="124">
        <v>0.30142195991185605</v>
      </c>
      <c r="W1982" s="46">
        <v>0.18882097518683588</v>
      </c>
    </row>
    <row r="1983" spans="1:23" ht="19">
      <c r="A1983" s="91">
        <v>981</v>
      </c>
      <c r="B1983" s="124">
        <v>0.4743056460832269</v>
      </c>
      <c r="C1983" s="124">
        <v>0.85424620877337665</v>
      </c>
      <c r="D1983" s="124">
        <v>0.44712752759289831</v>
      </c>
      <c r="E1983" s="124">
        <v>0.38271029621329711</v>
      </c>
      <c r="F1983" s="124">
        <v>0.87001990271912466</v>
      </c>
      <c r="G1983" s="124">
        <v>0.6917763868891762</v>
      </c>
      <c r="H1983" s="124">
        <v>0.83540990897712941</v>
      </c>
      <c r="I1983" s="124">
        <v>0.13597462785170178</v>
      </c>
      <c r="J1983" s="124">
        <v>0.65311367299103917</v>
      </c>
      <c r="K1983" s="54">
        <v>0.59142088419972927</v>
      </c>
      <c r="M1983" s="47">
        <v>981</v>
      </c>
      <c r="N1983" s="124" cm="1">
        <f t="array" ref="N1983:W1983">(TRANSPOSE(MMULT(幕後結果!$AB$37:$AK$46, TRANSPOSE(N982:W982))))</f>
        <v>-0.62199678375310652</v>
      </c>
      <c r="O1983" s="124">
        <v>-1.382935234241385</v>
      </c>
      <c r="P1983" s="124">
        <v>-0.97388349468395807</v>
      </c>
      <c r="Q1983" s="124">
        <v>-1.2209508060487544</v>
      </c>
      <c r="R1983" s="124">
        <v>-9.3537124328537724E-2</v>
      </c>
      <c r="S1983" s="124">
        <v>-0.29976569902855105</v>
      </c>
      <c r="T1983" s="124">
        <v>-1.3427477848799998</v>
      </c>
      <c r="U1983" s="124">
        <v>-0.2414770481201573</v>
      </c>
      <c r="V1983" s="124">
        <v>0.29456197520795868</v>
      </c>
      <c r="W1983" s="46">
        <v>-0.89920287072469396</v>
      </c>
    </row>
    <row r="1984" spans="1:23" ht="19">
      <c r="A1984" s="91">
        <v>982</v>
      </c>
      <c r="B1984" s="124">
        <v>0.19915241154570018</v>
      </c>
      <c r="C1984" s="124">
        <v>0.51654109012876104</v>
      </c>
      <c r="D1984" s="124">
        <v>0.36815481758347768</v>
      </c>
      <c r="E1984" s="124">
        <v>4.8196183359102696E-2</v>
      </c>
      <c r="F1984" s="124">
        <v>0.34124428868675261</v>
      </c>
      <c r="G1984" s="124">
        <v>0.1625086423316231</v>
      </c>
      <c r="H1984" s="124">
        <v>0.90894440992234782</v>
      </c>
      <c r="I1984" s="124">
        <v>0.68775877670482966</v>
      </c>
      <c r="J1984" s="124">
        <v>0.35440083744781026</v>
      </c>
      <c r="K1984" s="54">
        <v>0.3130148899511993</v>
      </c>
      <c r="M1984" s="47">
        <v>982</v>
      </c>
      <c r="N1984" s="124" cm="1">
        <f t="array" ref="N1984:W1984">(TRANSPOSE(MMULT(幕後結果!$AB$37:$AK$46, TRANSPOSE(N983:W983))))</f>
        <v>-0.41917673559481011</v>
      </c>
      <c r="O1984" s="124">
        <v>-1.1551540462545027</v>
      </c>
      <c r="P1984" s="124">
        <v>-1.0678380598787394</v>
      </c>
      <c r="Q1984" s="124">
        <v>-1.2501139219619661</v>
      </c>
      <c r="R1984" s="124">
        <v>-1.4176041880283505</v>
      </c>
      <c r="S1984" s="124">
        <v>-2.4374023661156485E-2</v>
      </c>
      <c r="T1984" s="124">
        <v>1.0292771674871102</v>
      </c>
      <c r="U1984" s="124">
        <v>-1.4815260407267588</v>
      </c>
      <c r="V1984" s="124">
        <v>-0.68891881364375351</v>
      </c>
      <c r="W1984" s="46">
        <v>-0.70116173932900849</v>
      </c>
    </row>
    <row r="1985" spans="1:23" ht="19">
      <c r="A1985" s="91">
        <v>983</v>
      </c>
      <c r="B1985" s="124">
        <v>0.57076619776322834</v>
      </c>
      <c r="C1985" s="124">
        <v>0.67140129659200842</v>
      </c>
      <c r="D1985" s="124">
        <v>0.32677515223857156</v>
      </c>
      <c r="E1985" s="124">
        <v>0.25712188113919132</v>
      </c>
      <c r="F1985" s="124">
        <v>0.61422607342051716</v>
      </c>
      <c r="G1985" s="124">
        <v>0.8715757412645837</v>
      </c>
      <c r="H1985" s="124">
        <v>0.92950806093255878</v>
      </c>
      <c r="I1985" s="124">
        <v>0.44194619813213643</v>
      </c>
      <c r="J1985" s="124">
        <v>0.19220541942837843</v>
      </c>
      <c r="K1985" s="54">
        <v>0.31149121699445192</v>
      </c>
      <c r="M1985" s="47">
        <v>983</v>
      </c>
      <c r="N1985" s="124" cm="1">
        <f t="array" ref="N1985:W1985">(TRANSPOSE(MMULT(幕後結果!$AB$37:$AK$46, TRANSPOSE(N984:W984))))</f>
        <v>0.12261194781715083</v>
      </c>
      <c r="O1985" s="124">
        <v>-0.60209135572894523</v>
      </c>
      <c r="P1985" s="124">
        <v>0.87113809957256672</v>
      </c>
      <c r="Q1985" s="124">
        <v>0.36788603931427233</v>
      </c>
      <c r="R1985" s="124">
        <v>-1.8059602937531598</v>
      </c>
      <c r="S1985" s="124">
        <v>-2.0096387804176703</v>
      </c>
      <c r="T1985" s="124">
        <v>1.5442238101065238</v>
      </c>
      <c r="U1985" s="124">
        <v>0.3761080420394165</v>
      </c>
      <c r="V1985" s="124">
        <v>-1.2875750137048403</v>
      </c>
      <c r="W1985" s="46">
        <v>0.27361516522941476</v>
      </c>
    </row>
    <row r="1986" spans="1:23" ht="19">
      <c r="A1986" s="91">
        <v>984</v>
      </c>
      <c r="B1986" s="124">
        <v>0.20691035354717591</v>
      </c>
      <c r="C1986" s="124">
        <v>0.54248875730162882</v>
      </c>
      <c r="D1986" s="124">
        <v>0.24326762719446471</v>
      </c>
      <c r="E1986" s="124">
        <v>0.65039489282204399</v>
      </c>
      <c r="F1986" s="124">
        <v>0.95068922014042667</v>
      </c>
      <c r="G1986" s="124">
        <v>0.57386219437370567</v>
      </c>
      <c r="H1986" s="124">
        <v>0.36674796254059006</v>
      </c>
      <c r="I1986" s="124">
        <v>0.55974610162110339</v>
      </c>
      <c r="J1986" s="124">
        <v>0.41127404082069607</v>
      </c>
      <c r="K1986" s="54">
        <v>0.5100152246652363</v>
      </c>
      <c r="M1986" s="47">
        <v>984</v>
      </c>
      <c r="N1986" s="124" cm="1">
        <f t="array" ref="N1986:W1986">(TRANSPOSE(MMULT(幕後結果!$AB$37:$AK$46, TRANSPOSE(N985:W985))))</f>
        <v>0.15394414203209519</v>
      </c>
      <c r="O1986" s="124">
        <v>-1.290456702610554</v>
      </c>
      <c r="P1986" s="124">
        <v>0.31319960526150953</v>
      </c>
      <c r="Q1986" s="124">
        <v>-0.65461144235661184</v>
      </c>
      <c r="R1986" s="124">
        <v>1.7280825315491435</v>
      </c>
      <c r="S1986" s="124">
        <v>-7.8972754486642427E-2</v>
      </c>
      <c r="T1986" s="124">
        <v>-1.0280360176625678</v>
      </c>
      <c r="U1986" s="124">
        <v>-0.727523549938634</v>
      </c>
      <c r="V1986" s="124">
        <v>1.1823349244574686</v>
      </c>
      <c r="W1986" s="46">
        <v>0.64349100139714843</v>
      </c>
    </row>
    <row r="1987" spans="1:23" ht="19">
      <c r="A1987" s="91">
        <v>985</v>
      </c>
      <c r="B1987" s="124">
        <v>0.4707437352670667</v>
      </c>
      <c r="C1987" s="124">
        <v>9.9430512896415024E-2</v>
      </c>
      <c r="D1987" s="124">
        <v>0.81219954961975693</v>
      </c>
      <c r="E1987" s="124">
        <v>0.79004695577829698</v>
      </c>
      <c r="F1987" s="124">
        <v>0.61525663585851853</v>
      </c>
      <c r="G1987" s="124">
        <v>1.8494713079793001E-2</v>
      </c>
      <c r="H1987" s="124">
        <v>0.34055315599637415</v>
      </c>
      <c r="I1987" s="124">
        <v>0.66893513641126479</v>
      </c>
      <c r="J1987" s="124">
        <v>0.62955469311170997</v>
      </c>
      <c r="K1987" s="54">
        <v>0.6505903789954357</v>
      </c>
      <c r="M1987" s="47">
        <v>985</v>
      </c>
      <c r="N1987" s="124" cm="1">
        <f t="array" ref="N1987:W1987">(TRANSPOSE(MMULT(幕後結果!$AB$37:$AK$46, TRANSPOSE(N986:W986))))</f>
        <v>0.87289275254533383</v>
      </c>
      <c r="O1987" s="124">
        <v>-0.84057191890801797</v>
      </c>
      <c r="P1987" s="124">
        <v>2.4329053214751123E-2</v>
      </c>
      <c r="Q1987" s="124">
        <v>-0.3356075469706466</v>
      </c>
      <c r="R1987" s="124">
        <v>-7.9194283627119361E-2</v>
      </c>
      <c r="S1987" s="124">
        <v>0.2983070381504383</v>
      </c>
      <c r="T1987" s="124">
        <v>1.2764968386282951</v>
      </c>
      <c r="U1987" s="124">
        <v>8.5961164215220598E-2</v>
      </c>
      <c r="V1987" s="124">
        <v>0.35759732646598485</v>
      </c>
      <c r="W1987" s="46">
        <v>-0.47044731628797293</v>
      </c>
    </row>
    <row r="1988" spans="1:23" ht="19">
      <c r="A1988" s="91">
        <v>986</v>
      </c>
      <c r="B1988" s="124">
        <v>0.81449297182486036</v>
      </c>
      <c r="C1988" s="124">
        <v>0.12415114500434976</v>
      </c>
      <c r="D1988" s="124">
        <v>0.38593386570157406</v>
      </c>
      <c r="E1988" s="124">
        <v>0.62438157161281227</v>
      </c>
      <c r="F1988" s="124">
        <v>0.68134416753568372</v>
      </c>
      <c r="G1988" s="124">
        <v>0.72719024648721886</v>
      </c>
      <c r="H1988" s="124">
        <v>0.23623452928342514</v>
      </c>
      <c r="I1988" s="124">
        <v>6.7875654060388202E-2</v>
      </c>
      <c r="J1988" s="124">
        <v>0.7735509409800827</v>
      </c>
      <c r="K1988" s="54">
        <v>0.11081323186456005</v>
      </c>
      <c r="M1988" s="47">
        <v>986</v>
      </c>
      <c r="N1988" s="124" cm="1">
        <f t="array" ref="N1988:W1988">(TRANSPOSE(MMULT(幕後結果!$AB$37:$AK$46, TRANSPOSE(N987:W987))))</f>
        <v>-0.19882326504074679</v>
      </c>
      <c r="O1988" s="124">
        <v>-0.6879422617017199</v>
      </c>
      <c r="P1988" s="124">
        <v>-0.85889954229623489</v>
      </c>
      <c r="Q1988" s="124">
        <v>0.75176466943221731</v>
      </c>
      <c r="R1988" s="124">
        <v>6.0085159557470014E-2</v>
      </c>
      <c r="S1988" s="124">
        <v>-0.39432206064287501</v>
      </c>
      <c r="T1988" s="124">
        <v>9.045769370560694E-2</v>
      </c>
      <c r="U1988" s="124">
        <v>-1.8527455851056651</v>
      </c>
      <c r="V1988" s="124">
        <v>-0.24361577732814244</v>
      </c>
      <c r="W1988" s="46">
        <v>-1.8003825041054122</v>
      </c>
    </row>
    <row r="1989" spans="1:23" ht="19">
      <c r="A1989" s="91">
        <v>987</v>
      </c>
      <c r="B1989" s="124">
        <v>0.56699338608220229</v>
      </c>
      <c r="C1989" s="124">
        <v>5.2874581453689951E-2</v>
      </c>
      <c r="D1989" s="124">
        <v>0.13975278186900364</v>
      </c>
      <c r="E1989" s="124">
        <v>0.8200133580245248</v>
      </c>
      <c r="F1989" s="124">
        <v>0.13875266887001669</v>
      </c>
      <c r="G1989" s="124">
        <v>0.26837904236125509</v>
      </c>
      <c r="H1989" s="124">
        <v>0.29530302069769943</v>
      </c>
      <c r="I1989" s="124">
        <v>0.4424788902474126</v>
      </c>
      <c r="J1989" s="124">
        <v>0.85571837264406647</v>
      </c>
      <c r="K1989" s="54">
        <v>0.83147546954834795</v>
      </c>
      <c r="M1989" s="47">
        <v>987</v>
      </c>
      <c r="N1989" s="124" cm="1">
        <f t="array" ref="N1989:W1989">(TRANSPOSE(MMULT(幕後結果!$AB$37:$AK$46, TRANSPOSE(N988:W988))))</f>
        <v>0.36081020938994846</v>
      </c>
      <c r="O1989" s="124">
        <v>0.23874597928569682</v>
      </c>
      <c r="P1989" s="124">
        <v>-0.98356685474226069</v>
      </c>
      <c r="Q1989" s="124">
        <v>0.11485783723404541</v>
      </c>
      <c r="R1989" s="124">
        <v>-0.57334142238800689</v>
      </c>
      <c r="S1989" s="124">
        <v>-0.41835913007122949</v>
      </c>
      <c r="T1989" s="124">
        <v>-1.0921621965059667</v>
      </c>
      <c r="U1989" s="124">
        <v>-0.10597295865027641</v>
      </c>
      <c r="V1989" s="124">
        <v>0.54829935631551319</v>
      </c>
      <c r="W1989" s="46">
        <v>0.20613014405786012</v>
      </c>
    </row>
    <row r="1990" spans="1:23" ht="19">
      <c r="A1990" s="91">
        <v>988</v>
      </c>
      <c r="B1990" s="124">
        <v>0.18411693213697622</v>
      </c>
      <c r="C1990" s="124">
        <v>0.58198605383325952</v>
      </c>
      <c r="D1990" s="124">
        <v>0.26482364572837591</v>
      </c>
      <c r="E1990" s="124">
        <v>0.35758148233427867</v>
      </c>
      <c r="F1990" s="124">
        <v>0.65995510163225291</v>
      </c>
      <c r="G1990" s="124">
        <v>0.57201147626190529</v>
      </c>
      <c r="H1990" s="124">
        <v>8.4597025699013617E-3</v>
      </c>
      <c r="I1990" s="124">
        <v>3.5774267530768178E-2</v>
      </c>
      <c r="J1990" s="124">
        <v>0.88059561383576135</v>
      </c>
      <c r="K1990" s="54">
        <v>0.17362934404701469</v>
      </c>
      <c r="M1990" s="47">
        <v>988</v>
      </c>
      <c r="N1990" s="124" cm="1">
        <f t="array" ref="N1990:W1990">(TRANSPOSE(MMULT(幕後結果!$AB$37:$AK$46, TRANSPOSE(N989:W989))))</f>
        <v>-0.36170272355760796</v>
      </c>
      <c r="O1990" s="124">
        <v>0.33778603630591059</v>
      </c>
      <c r="P1990" s="124">
        <v>-0.37599088086756915</v>
      </c>
      <c r="Q1990" s="124">
        <v>0.61393126461999803</v>
      </c>
      <c r="R1990" s="124">
        <v>-2.2976842281579728</v>
      </c>
      <c r="S1990" s="124">
        <v>0.88795077012938628</v>
      </c>
      <c r="T1990" s="124">
        <v>-2.405187898389014</v>
      </c>
      <c r="U1990" s="124">
        <v>0.46691189868387761</v>
      </c>
      <c r="V1990" s="124">
        <v>0.62142843672844228</v>
      </c>
      <c r="W1990" s="46">
        <v>-1.0777464162648602</v>
      </c>
    </row>
    <row r="1991" spans="1:23" ht="19">
      <c r="A1991" s="91">
        <v>989</v>
      </c>
      <c r="B1991" s="124">
        <v>0.41677287268813457</v>
      </c>
      <c r="C1991" s="124">
        <v>0.59318260201751727</v>
      </c>
      <c r="D1991" s="124">
        <v>0.86095829844334237</v>
      </c>
      <c r="E1991" s="124">
        <v>0.34374207282912428</v>
      </c>
      <c r="F1991" s="124">
        <v>0.72597724696011801</v>
      </c>
      <c r="G1991" s="124">
        <v>0.37221350422456023</v>
      </c>
      <c r="H1991" s="124">
        <v>0.92358879568423635</v>
      </c>
      <c r="I1991" s="124">
        <v>0.64054648351398624</v>
      </c>
      <c r="J1991" s="124">
        <v>1.4933855086865844E-2</v>
      </c>
      <c r="K1991" s="54">
        <v>0.44295441391023083</v>
      </c>
      <c r="M1991" s="47">
        <v>989</v>
      </c>
      <c r="N1991" s="124" cm="1">
        <f t="array" ref="N1991:W1991">(TRANSPOSE(MMULT(幕後結果!$AB$37:$AK$46, TRANSPOSE(N990:W990))))</f>
        <v>1.0580060296740927</v>
      </c>
      <c r="O1991" s="124">
        <v>0.60174317214960149</v>
      </c>
      <c r="P1991" s="124">
        <v>0.29955326782062303</v>
      </c>
      <c r="Q1991" s="124">
        <v>-0.26708008390276572</v>
      </c>
      <c r="R1991" s="124">
        <v>0.29849604566026422</v>
      </c>
      <c r="S1991" s="124">
        <v>0.32332103877055818</v>
      </c>
      <c r="T1991" s="124">
        <v>-0.80440027454112228</v>
      </c>
      <c r="U1991" s="124">
        <v>-0.73011002588298968</v>
      </c>
      <c r="V1991" s="124">
        <v>-2.8044102402913773E-2</v>
      </c>
      <c r="W1991" s="46">
        <v>-0.71756416404694712</v>
      </c>
    </row>
    <row r="1992" spans="1:23" ht="19">
      <c r="A1992" s="91">
        <v>990</v>
      </c>
      <c r="B1992" s="124">
        <v>0.7857451328920142</v>
      </c>
      <c r="C1992" s="124">
        <v>0.86067377718516624</v>
      </c>
      <c r="D1992" s="124">
        <v>0.91379001681968131</v>
      </c>
      <c r="E1992" s="124">
        <v>0.78986929704473319</v>
      </c>
      <c r="F1992" s="124">
        <v>0.48249075497980987</v>
      </c>
      <c r="G1992" s="124">
        <v>0.86305171328230434</v>
      </c>
      <c r="H1992" s="124">
        <v>0.39790668445676647</v>
      </c>
      <c r="I1992" s="124">
        <v>0.82565128054208214</v>
      </c>
      <c r="J1992" s="124">
        <v>0.21889786068592332</v>
      </c>
      <c r="K1992" s="54">
        <v>8.3545797889713613E-2</v>
      </c>
      <c r="M1992" s="47">
        <v>990</v>
      </c>
      <c r="N1992" s="124" cm="1">
        <f t="array" ref="N1992:W1992">(TRANSPOSE(MMULT(幕後結果!$AB$37:$AK$46, TRANSPOSE(N991:W991))))</f>
        <v>0.45992437701264305</v>
      </c>
      <c r="O1992" s="124">
        <v>-1.1576795087770522</v>
      </c>
      <c r="P1992" s="124">
        <v>-0.6435237143727548</v>
      </c>
      <c r="Q1992" s="124">
        <v>1.0290544649876421</v>
      </c>
      <c r="R1992" s="124">
        <v>-1.804363238734993</v>
      </c>
      <c r="S1992" s="124">
        <v>-0.85890007106828881</v>
      </c>
      <c r="T1992" s="124">
        <v>-0.61526470412296608</v>
      </c>
      <c r="U1992" s="124">
        <v>-1.3493409995383143</v>
      </c>
      <c r="V1992" s="124">
        <v>0.91337215462747179</v>
      </c>
      <c r="W1992" s="46">
        <v>-1.9686222802651829</v>
      </c>
    </row>
    <row r="1993" spans="1:23" ht="19">
      <c r="A1993" s="91">
        <v>991</v>
      </c>
      <c r="B1993" s="124">
        <v>4.7987606193874432E-2</v>
      </c>
      <c r="C1993" s="124">
        <v>3.0023606693535765E-2</v>
      </c>
      <c r="D1993" s="124">
        <v>0.95740103100538754</v>
      </c>
      <c r="E1993" s="124">
        <v>0.11976639217296658</v>
      </c>
      <c r="F1993" s="124">
        <v>0.3916640228026238</v>
      </c>
      <c r="G1993" s="124">
        <v>0.11256763414872473</v>
      </c>
      <c r="H1993" s="124">
        <v>0.32324608969076318</v>
      </c>
      <c r="I1993" s="124">
        <v>0.60834504461979044</v>
      </c>
      <c r="J1993" s="124">
        <v>0.92108779464360846</v>
      </c>
      <c r="K1993" s="54">
        <v>0.72299797710975278</v>
      </c>
      <c r="M1993" s="47">
        <v>991</v>
      </c>
      <c r="N1993" s="124" cm="1">
        <f t="array" ref="N1993:W1993">(TRANSPOSE(MMULT(幕後結果!$AB$37:$AK$46, TRANSPOSE(N992:W992))))</f>
        <v>-0.28155518034259636</v>
      </c>
      <c r="O1993" s="124">
        <v>-0.4565924707323365</v>
      </c>
      <c r="P1993" s="124">
        <v>9.1151631288063695E-2</v>
      </c>
      <c r="Q1993" s="124">
        <v>0.88667321126677456</v>
      </c>
      <c r="R1993" s="124">
        <v>-0.34792071767840294</v>
      </c>
      <c r="S1993" s="124">
        <v>-1.2755624687413218</v>
      </c>
      <c r="T1993" s="124">
        <v>-1.3301861270570643</v>
      </c>
      <c r="U1993" s="124">
        <v>-0.30526059722445387</v>
      </c>
      <c r="V1993" s="124">
        <v>4.1050516704655926E-2</v>
      </c>
      <c r="W1993" s="46">
        <v>-8.4872411950294158E-3</v>
      </c>
    </row>
    <row r="1994" spans="1:23" ht="19">
      <c r="A1994" s="91">
        <v>992</v>
      </c>
      <c r="B1994" s="124">
        <v>0.19663017997953536</v>
      </c>
      <c r="C1994" s="124">
        <v>0.23280478552074135</v>
      </c>
      <c r="D1994" s="124">
        <v>0.81655133559677617</v>
      </c>
      <c r="E1994" s="124">
        <v>3.1861591155422087E-2</v>
      </c>
      <c r="F1994" s="124">
        <v>0.79345686063704557</v>
      </c>
      <c r="G1994" s="124">
        <v>0.15293149242398152</v>
      </c>
      <c r="H1994" s="124">
        <v>0.42255974018984577</v>
      </c>
      <c r="I1994" s="124">
        <v>0.41301224563248495</v>
      </c>
      <c r="J1994" s="124">
        <v>0.50845310249779097</v>
      </c>
      <c r="K1994" s="54">
        <v>0.64269142999436157</v>
      </c>
      <c r="M1994" s="47">
        <v>992</v>
      </c>
      <c r="N1994" s="124" cm="1">
        <f t="array" ref="N1994:W1994">(TRANSPOSE(MMULT(幕後結果!$AB$37:$AK$46, TRANSPOSE(N993:W993))))</f>
        <v>-1.0081186796656996</v>
      </c>
      <c r="O1994" s="124">
        <v>0.30813799424889937</v>
      </c>
      <c r="P1994" s="124">
        <v>8.1719220663222847E-2</v>
      </c>
      <c r="Q1994" s="124">
        <v>0.13060884619630006</v>
      </c>
      <c r="R1994" s="124">
        <v>-0.23382330400090126</v>
      </c>
      <c r="S1994" s="124">
        <v>-1.3344216840974352</v>
      </c>
      <c r="T1994" s="124">
        <v>-0.63301295241653699</v>
      </c>
      <c r="U1994" s="124">
        <v>0.45565522499708111</v>
      </c>
      <c r="V1994" s="124">
        <v>-2.1837582823027124</v>
      </c>
      <c r="W1994" s="46">
        <v>-0.97072939893244881</v>
      </c>
    </row>
    <row r="1995" spans="1:23" ht="19">
      <c r="A1995" s="91">
        <v>993</v>
      </c>
      <c r="B1995" s="124">
        <v>0.95753530391777053</v>
      </c>
      <c r="C1995" s="124">
        <v>0.67641778544616393</v>
      </c>
      <c r="D1995" s="124">
        <v>0.92554352435907727</v>
      </c>
      <c r="E1995" s="124">
        <v>2.8123835835318189E-2</v>
      </c>
      <c r="F1995" s="124">
        <v>0.59714911778804525</v>
      </c>
      <c r="G1995" s="124">
        <v>0.72909436794797</v>
      </c>
      <c r="H1995" s="124">
        <v>0.8498298915002549</v>
      </c>
      <c r="I1995" s="124">
        <v>0.38589502028819811</v>
      </c>
      <c r="J1995" s="124">
        <v>0.30138757174458708</v>
      </c>
      <c r="K1995" s="54">
        <v>0.73756364018003939</v>
      </c>
      <c r="M1995" s="47">
        <v>993</v>
      </c>
      <c r="N1995" s="124" cm="1">
        <f t="array" ref="N1995:W1995">(TRANSPOSE(MMULT(幕後結果!$AB$37:$AK$46, TRANSPOSE(N994:W994))))</f>
        <v>0.93740621253045242</v>
      </c>
      <c r="O1995" s="124">
        <v>-1.9867805987923779</v>
      </c>
      <c r="P1995" s="124">
        <v>-0.58295705485456728</v>
      </c>
      <c r="Q1995" s="124">
        <v>0.12172974892364197</v>
      </c>
      <c r="R1995" s="124">
        <v>-1.4146704264177965</v>
      </c>
      <c r="S1995" s="124">
        <v>-2.201197865754088</v>
      </c>
      <c r="T1995" s="124">
        <v>-2.2706946402563162</v>
      </c>
      <c r="U1995" s="124">
        <v>0.1652098277330124</v>
      </c>
      <c r="V1995" s="124">
        <v>-0.30955670856586565</v>
      </c>
      <c r="W1995" s="46">
        <v>-1.3940265755229477</v>
      </c>
    </row>
    <row r="1996" spans="1:23" ht="19">
      <c r="A1996" s="91">
        <v>994</v>
      </c>
      <c r="B1996" s="124">
        <v>1.9718173672903738E-2</v>
      </c>
      <c r="C1996" s="124">
        <v>0.72348198555672827</v>
      </c>
      <c r="D1996" s="124">
        <v>0.47851989051594357</v>
      </c>
      <c r="E1996" s="124">
        <v>0.17302824673698125</v>
      </c>
      <c r="F1996" s="124">
        <v>0.3124781333076021</v>
      </c>
      <c r="G1996" s="124">
        <v>0.10057036768294059</v>
      </c>
      <c r="H1996" s="124">
        <v>0.99764173982700544</v>
      </c>
      <c r="I1996" s="124">
        <v>0.45165462045396398</v>
      </c>
      <c r="J1996" s="124">
        <v>0.38413638807399786</v>
      </c>
      <c r="K1996" s="54">
        <v>0.16559890575734393</v>
      </c>
      <c r="M1996" s="47">
        <v>994</v>
      </c>
      <c r="N1996" s="124" cm="1">
        <f t="array" ref="N1996:W1996">(TRANSPOSE(MMULT(幕後結果!$AB$37:$AK$46, TRANSPOSE(N995:W995))))</f>
        <v>-2.3183195838535196E-2</v>
      </c>
      <c r="O1996" s="124">
        <v>-0.43114305746501796</v>
      </c>
      <c r="P1996" s="124">
        <v>0.64899129723742455</v>
      </c>
      <c r="Q1996" s="124">
        <v>0.6544089554910888</v>
      </c>
      <c r="R1996" s="124">
        <v>-1.2759933980575031</v>
      </c>
      <c r="S1996" s="124">
        <v>0.27506743664345545</v>
      </c>
      <c r="T1996" s="124">
        <v>-0.35604534478936789</v>
      </c>
      <c r="U1996" s="124">
        <v>-0.84490009406114996</v>
      </c>
      <c r="V1996" s="124">
        <v>-0.66804665842730582</v>
      </c>
      <c r="W1996" s="46">
        <v>-0.68173830554981729</v>
      </c>
    </row>
    <row r="1997" spans="1:23" ht="19">
      <c r="A1997" s="91">
        <v>995</v>
      </c>
      <c r="B1997" s="124">
        <v>0.34672410537106679</v>
      </c>
      <c r="C1997" s="124">
        <v>4.5337581539022898E-2</v>
      </c>
      <c r="D1997" s="124">
        <v>0.15223861042941711</v>
      </c>
      <c r="E1997" s="124">
        <v>0.89612802307892303</v>
      </c>
      <c r="F1997" s="124">
        <v>0.55707719840719983</v>
      </c>
      <c r="G1997" s="124">
        <v>0.35205770851061469</v>
      </c>
      <c r="H1997" s="124">
        <v>0.84096837842362859</v>
      </c>
      <c r="I1997" s="124">
        <v>0.37721635931243402</v>
      </c>
      <c r="J1997" s="124">
        <v>0.28695622649972052</v>
      </c>
      <c r="K1997" s="54">
        <v>0.85415935197474058</v>
      </c>
      <c r="M1997" s="47">
        <v>995</v>
      </c>
      <c r="N1997" s="124" cm="1">
        <f t="array" ref="N1997:W1997">(TRANSPOSE(MMULT(幕後結果!$AB$37:$AK$46, TRANSPOSE(N996:W996))))</f>
        <v>-1.3940532832871537</v>
      </c>
      <c r="O1997" s="124">
        <v>0.88838386142006109</v>
      </c>
      <c r="P1997" s="124">
        <v>0.41489742941314378</v>
      </c>
      <c r="Q1997" s="124">
        <v>1.6522855435517367</v>
      </c>
      <c r="R1997" s="124">
        <v>-0.49697589201539344</v>
      </c>
      <c r="S1997" s="124">
        <v>1.081868213073641</v>
      </c>
      <c r="T1997" s="124">
        <v>-0.75674530443433252</v>
      </c>
      <c r="U1997" s="124">
        <v>-0.36248414242425964</v>
      </c>
      <c r="V1997" s="124">
        <v>0.91124842660417704</v>
      </c>
      <c r="W1997" s="46">
        <v>-1.1915107366841395</v>
      </c>
    </row>
    <row r="1998" spans="1:23" ht="19">
      <c r="A1998" s="91">
        <v>996</v>
      </c>
      <c r="B1998" s="124">
        <v>0.47309597164166073</v>
      </c>
      <c r="C1998" s="124">
        <v>0.55731043677398517</v>
      </c>
      <c r="D1998" s="124">
        <v>0.73796071305202404</v>
      </c>
      <c r="E1998" s="124">
        <v>0.17393495478135779</v>
      </c>
      <c r="F1998" s="124">
        <v>0.59814670086080968</v>
      </c>
      <c r="G1998" s="124">
        <v>0.7158159530281889</v>
      </c>
      <c r="H1998" s="124">
        <v>0.38529881970917423</v>
      </c>
      <c r="I1998" s="124">
        <v>0.41806943306004807</v>
      </c>
      <c r="J1998" s="124">
        <v>9.9285660043684221E-2</v>
      </c>
      <c r="K1998" s="54">
        <v>0.8580825603141089</v>
      </c>
      <c r="M1998" s="47">
        <v>996</v>
      </c>
      <c r="N1998" s="124" cm="1">
        <f t="array" ref="N1998:W1998">(TRANSPOSE(MMULT(幕後結果!$AB$37:$AK$46, TRANSPOSE(N997:W997))))</f>
        <v>-0.32027325619447888</v>
      </c>
      <c r="O1998" s="124">
        <v>2.4796071946938474</v>
      </c>
      <c r="P1998" s="124">
        <v>2.1751295690878054</v>
      </c>
      <c r="Q1998" s="124">
        <v>2.4279015073353976</v>
      </c>
      <c r="R1998" s="124">
        <v>1.7522209045057793</v>
      </c>
      <c r="S1998" s="124">
        <v>6.0010574210408396E-2</v>
      </c>
      <c r="T1998" s="124">
        <v>-1.8358946788170734</v>
      </c>
      <c r="U1998" s="124">
        <v>3.133973975233681</v>
      </c>
      <c r="V1998" s="124">
        <v>-2.4611915777452582</v>
      </c>
      <c r="W1998" s="46">
        <v>2.0360977044786104</v>
      </c>
    </row>
    <row r="1999" spans="1:23" ht="19">
      <c r="A1999" s="91">
        <v>997</v>
      </c>
      <c r="B1999" s="124">
        <v>0.32351762867172318</v>
      </c>
      <c r="C1999" s="124">
        <v>0.61006052208950456</v>
      </c>
      <c r="D1999" s="124">
        <v>0.89408085427737238</v>
      </c>
      <c r="E1999" s="124">
        <v>0.55507272706818234</v>
      </c>
      <c r="F1999" s="124">
        <v>0.75006217942336773</v>
      </c>
      <c r="G1999" s="124">
        <v>0.43741522919955389</v>
      </c>
      <c r="H1999" s="124">
        <v>0.59844161206780933</v>
      </c>
      <c r="I1999" s="124">
        <v>0.49075259106933444</v>
      </c>
      <c r="J1999" s="124">
        <v>3.0786320234462039E-2</v>
      </c>
      <c r="K1999" s="54">
        <v>0.45762537339547116</v>
      </c>
      <c r="M1999" s="47">
        <v>997</v>
      </c>
      <c r="N1999" s="124" cm="1">
        <f t="array" ref="N1999:W1999">(TRANSPOSE(MMULT(幕後結果!$AB$37:$AK$46, TRANSPOSE(N998:W998))))</f>
        <v>-1.5032259847622638</v>
      </c>
      <c r="O1999" s="124">
        <v>-1.0674404616044992</v>
      </c>
      <c r="P1999" s="124">
        <v>0.7774254763543742</v>
      </c>
      <c r="Q1999" s="124">
        <v>-0.52265437806970538</v>
      </c>
      <c r="R1999" s="124">
        <v>-0.96576632020463771</v>
      </c>
      <c r="S1999" s="124">
        <v>1.2878034077324774</v>
      </c>
      <c r="T1999" s="124">
        <v>-1.0582312851664613</v>
      </c>
      <c r="U1999" s="124">
        <v>-0.45604513923228518</v>
      </c>
      <c r="V1999" s="124">
        <v>-0.83720008633646159</v>
      </c>
      <c r="W1999" s="46">
        <v>0.28680413622751344</v>
      </c>
    </row>
    <row r="2000" spans="1:23" ht="19">
      <c r="A2000" s="91">
        <v>998</v>
      </c>
      <c r="B2000" s="124">
        <v>0.27598069876484188</v>
      </c>
      <c r="C2000" s="124">
        <v>0.42250660199642875</v>
      </c>
      <c r="D2000" s="124">
        <v>0.41530217158820792</v>
      </c>
      <c r="E2000" s="124">
        <v>0.76045983587033694</v>
      </c>
      <c r="F2000" s="124">
        <v>0.53968080044583555</v>
      </c>
      <c r="G2000" s="124">
        <v>0.78506318177494783</v>
      </c>
      <c r="H2000" s="124">
        <v>0.93947013947115154</v>
      </c>
      <c r="I2000" s="124">
        <v>0.62307975368833746</v>
      </c>
      <c r="J2000" s="124">
        <v>0.57817192459964195</v>
      </c>
      <c r="K2000" s="54">
        <v>0.52333194511479175</v>
      </c>
      <c r="M2000" s="47">
        <v>998</v>
      </c>
      <c r="N2000" s="124" cm="1">
        <f t="array" ref="N2000:W2000">(TRANSPOSE(MMULT(幕後結果!$AB$37:$AK$46, TRANSPOSE(N999:W999))))</f>
        <v>-0.23306650697304246</v>
      </c>
      <c r="O2000" s="124">
        <v>-0.30238353494580883</v>
      </c>
      <c r="P2000" s="124">
        <v>0.14625080409266128</v>
      </c>
      <c r="Q2000" s="124">
        <v>1.3192438672251428</v>
      </c>
      <c r="R2000" s="124">
        <v>-0.36379799385066869</v>
      </c>
      <c r="S2000" s="124">
        <v>0.28229310505031036</v>
      </c>
      <c r="T2000" s="124">
        <v>3.3518083168822668E-2</v>
      </c>
      <c r="U2000" s="124">
        <v>-0.50910275190898158</v>
      </c>
      <c r="V2000" s="124">
        <v>1.1099077576418483</v>
      </c>
      <c r="W2000" s="46">
        <v>-6.7718479471438275E-2</v>
      </c>
    </row>
    <row r="2001" spans="1:23" ht="19">
      <c r="A2001" s="91">
        <v>999</v>
      </c>
      <c r="B2001" s="124">
        <v>0.33285331681865493</v>
      </c>
      <c r="C2001" s="124">
        <v>0.72896676581092357</v>
      </c>
      <c r="D2001" s="124">
        <v>0.86352210548026687</v>
      </c>
      <c r="E2001" s="124">
        <v>6.5552724691493536E-2</v>
      </c>
      <c r="F2001" s="124">
        <v>0.16907667086230482</v>
      </c>
      <c r="G2001" s="124">
        <v>0.54865064713976119</v>
      </c>
      <c r="H2001" s="124">
        <v>2.0807584333492501E-2</v>
      </c>
      <c r="I2001" s="124">
        <v>0.30056252989930687</v>
      </c>
      <c r="J2001" s="124">
        <v>0.88431101621604946</v>
      </c>
      <c r="K2001" s="54">
        <v>0.32684827677086448</v>
      </c>
      <c r="M2001" s="47">
        <v>999</v>
      </c>
      <c r="N2001" s="124" cm="1">
        <f t="array" ref="N2001:W2001">(TRANSPOSE(MMULT(幕後結果!$AB$37:$AK$46, TRANSPOSE(N1000:W1000))))</f>
        <v>2.2093960412027627E-2</v>
      </c>
      <c r="O2001" s="124">
        <v>3.4980933824790145E-2</v>
      </c>
      <c r="P2001" s="124">
        <v>-9.4495656493373673E-2</v>
      </c>
      <c r="Q2001" s="124">
        <v>-1.2446623253724285</v>
      </c>
      <c r="R2001" s="124">
        <v>0.21644374372458802</v>
      </c>
      <c r="S2001" s="124">
        <v>-0.21102744676333113</v>
      </c>
      <c r="T2001" s="124">
        <v>-0.1385038004367618</v>
      </c>
      <c r="U2001" s="124">
        <v>1.5189749656736031</v>
      </c>
      <c r="V2001" s="124">
        <v>-1.1376276719614433</v>
      </c>
      <c r="W2001" s="46">
        <v>1.7233281137921073</v>
      </c>
    </row>
    <row r="2002" spans="1:23" ht="19.5" thickBot="1">
      <c r="A2002" s="123">
        <v>1000</v>
      </c>
      <c r="B2002" s="53">
        <v>0.84895587211111345</v>
      </c>
      <c r="C2002" s="53">
        <v>0.48014741583863785</v>
      </c>
      <c r="D2002" s="53">
        <v>0.87812004137076927</v>
      </c>
      <c r="E2002" s="53">
        <v>0.20803464278861039</v>
      </c>
      <c r="F2002" s="53">
        <v>0.37885155718626873</v>
      </c>
      <c r="G2002" s="53">
        <v>0.66269389505765663</v>
      </c>
      <c r="H2002" s="53">
        <v>0.1165125382223875</v>
      </c>
      <c r="I2002" s="53">
        <v>0.32129258142990724</v>
      </c>
      <c r="J2002" s="53">
        <v>0.15291342239774219</v>
      </c>
      <c r="K2002" s="119">
        <v>0.7410999038767403</v>
      </c>
      <c r="M2002" s="45">
        <v>1000</v>
      </c>
      <c r="N2002" s="44" cm="1">
        <f t="array" ref="N2002:W2002">(TRANSPOSE(MMULT(幕後結果!$AB$37:$AK$46, TRANSPOSE(N1001:W1001))))</f>
        <v>-0.61573294537305756</v>
      </c>
      <c r="O2002" s="44">
        <v>1.4093830615482417</v>
      </c>
      <c r="P2002" s="44">
        <v>1.1999207684906064</v>
      </c>
      <c r="Q2002" s="44">
        <v>1.9388264784187961</v>
      </c>
      <c r="R2002" s="44">
        <v>8.349167626658216E-3</v>
      </c>
      <c r="S2002" s="44">
        <v>0.17084128152756153</v>
      </c>
      <c r="T2002" s="44">
        <v>0.35630617435132295</v>
      </c>
      <c r="U2002" s="44">
        <v>0.51875153427860399</v>
      </c>
      <c r="V2002" s="44">
        <v>0.92645724555149267</v>
      </c>
      <c r="W2002" s="43">
        <v>-0.77237143175154832</v>
      </c>
    </row>
    <row r="2003" spans="1:23" ht="17.5" thickTop="1"/>
  </sheetData>
  <phoneticPr fontId="6" type="noConversion"/>
  <pageMargins left="0.7" right="0.7" top="0.75" bottom="0.75" header="0.3" footer="0.3"/>
  <pageSetup paperSize="9" orientation="portrait" horizontalDpi="1200" verticalDpi="120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U31"/>
  <sheetViews>
    <sheetView zoomScaleNormal="100" workbookViewId="0">
      <selection activeCell="C26" sqref="C26"/>
    </sheetView>
  </sheetViews>
  <sheetFormatPr defaultColWidth="9" defaultRowHeight="18.5"/>
  <cols>
    <col min="1" max="1" width="9.33203125" style="4" customWidth="1"/>
    <col min="2" max="2" width="51" style="5" customWidth="1"/>
    <col min="3" max="3" width="28.5" style="4" customWidth="1"/>
    <col min="4" max="4" width="27.1640625" style="4" customWidth="1"/>
    <col min="5" max="5" width="29.6640625" style="4" customWidth="1"/>
    <col min="6" max="6" width="21.58203125" style="4" customWidth="1"/>
    <col min="7" max="7" width="12.5" style="4" customWidth="1"/>
    <col min="8" max="16384" width="9" style="4"/>
  </cols>
  <sheetData>
    <row r="1" spans="1:21" ht="19">
      <c r="A1" s="9" t="s">
        <v>20</v>
      </c>
      <c r="B1" s="14" t="s">
        <v>93</v>
      </c>
      <c r="C1" s="19" t="s">
        <v>12</v>
      </c>
      <c r="D1" s="19" t="s">
        <v>5</v>
      </c>
      <c r="E1" s="19" t="s">
        <v>19</v>
      </c>
      <c r="F1" s="19" t="s">
        <v>18</v>
      </c>
      <c r="G1" s="8" t="s">
        <v>17</v>
      </c>
      <c r="H1" s="24" t="s">
        <v>98</v>
      </c>
    </row>
    <row r="2" spans="1:21" ht="15.5">
      <c r="A2" s="10" t="s">
        <v>11</v>
      </c>
      <c r="B2" s="15" t="s">
        <v>16</v>
      </c>
      <c r="C2" s="20" t="s">
        <v>100</v>
      </c>
      <c r="D2" s="20" t="s">
        <v>15</v>
      </c>
      <c r="E2" s="20" t="s">
        <v>14</v>
      </c>
      <c r="F2" s="20" t="s">
        <v>13</v>
      </c>
      <c r="G2" s="7">
        <v>1</v>
      </c>
      <c r="H2" s="4">
        <f>SUM(G2:G6)</f>
        <v>5</v>
      </c>
    </row>
    <row r="3" spans="1:21" ht="15.5">
      <c r="A3" s="11" t="s">
        <v>11</v>
      </c>
      <c r="B3" s="16" t="s">
        <v>10</v>
      </c>
      <c r="C3" s="21" t="s">
        <v>9</v>
      </c>
      <c r="D3" s="21" t="s">
        <v>8</v>
      </c>
      <c r="E3" s="21" t="s">
        <v>7</v>
      </c>
      <c r="F3" s="21" t="s">
        <v>6</v>
      </c>
      <c r="G3" s="4">
        <v>1</v>
      </c>
    </row>
    <row r="4" spans="1:21" ht="15.5">
      <c r="A4" s="11" t="s">
        <v>11</v>
      </c>
      <c r="B4" s="17" t="s">
        <v>21</v>
      </c>
      <c r="C4" s="21" t="s">
        <v>101</v>
      </c>
      <c r="D4" s="21" t="s">
        <v>102</v>
      </c>
      <c r="E4" s="21" t="s">
        <v>103</v>
      </c>
      <c r="F4" s="21" t="s">
        <v>104</v>
      </c>
      <c r="G4" s="4">
        <v>1</v>
      </c>
    </row>
    <row r="5" spans="1:21" ht="15.5">
      <c r="A5" s="11" t="s">
        <v>11</v>
      </c>
      <c r="B5" s="17" t="s">
        <v>22</v>
      </c>
      <c r="C5" s="17" t="s">
        <v>23</v>
      </c>
      <c r="D5" s="17" t="s">
        <v>24</v>
      </c>
      <c r="E5" s="17" t="s">
        <v>25</v>
      </c>
      <c r="F5" s="17" t="s">
        <v>26</v>
      </c>
      <c r="G5" s="4">
        <v>1</v>
      </c>
    </row>
    <row r="6" spans="1:21" ht="15.5">
      <c r="A6" s="11" t="s">
        <v>11</v>
      </c>
      <c r="B6" s="17" t="s">
        <v>27</v>
      </c>
      <c r="C6" s="17" t="s">
        <v>28</v>
      </c>
      <c r="D6" s="17" t="s">
        <v>29</v>
      </c>
      <c r="E6" s="17" t="s">
        <v>30</v>
      </c>
      <c r="F6" s="17" t="s">
        <v>105</v>
      </c>
      <c r="G6" s="4">
        <v>1</v>
      </c>
    </row>
    <row r="7" spans="1:21" ht="15.5">
      <c r="A7" s="12" t="s">
        <v>31</v>
      </c>
      <c r="B7" s="15" t="s">
        <v>113</v>
      </c>
      <c r="C7" s="20" t="s">
        <v>107</v>
      </c>
      <c r="D7" s="20" t="s">
        <v>108</v>
      </c>
      <c r="E7" s="20" t="s">
        <v>106</v>
      </c>
      <c r="F7" s="20" t="s">
        <v>109</v>
      </c>
      <c r="G7" s="4">
        <v>2</v>
      </c>
      <c r="H7" s="4">
        <f>SUM(G7:G11)</f>
        <v>10</v>
      </c>
    </row>
    <row r="8" spans="1:21" ht="15.5">
      <c r="A8" s="13" t="s">
        <v>31</v>
      </c>
      <c r="B8" s="17" t="s">
        <v>67</v>
      </c>
      <c r="C8" s="17" t="s">
        <v>32</v>
      </c>
      <c r="D8" s="17" t="s">
        <v>68</v>
      </c>
      <c r="E8" s="17" t="s">
        <v>69</v>
      </c>
      <c r="F8" s="17" t="s">
        <v>70</v>
      </c>
      <c r="G8" s="4">
        <v>2</v>
      </c>
    </row>
    <row r="9" spans="1:21" ht="17">
      <c r="A9" s="13" t="s">
        <v>31</v>
      </c>
      <c r="B9" s="17" t="s">
        <v>71</v>
      </c>
      <c r="C9" s="17" t="s">
        <v>33</v>
      </c>
      <c r="D9" s="17" t="s">
        <v>34</v>
      </c>
      <c r="E9" s="17" t="s">
        <v>35</v>
      </c>
      <c r="F9" s="17" t="s">
        <v>43</v>
      </c>
      <c r="G9" s="4">
        <v>2</v>
      </c>
      <c r="U9"/>
    </row>
    <row r="10" spans="1:21" ht="15.5">
      <c r="A10" s="13" t="s">
        <v>31</v>
      </c>
      <c r="B10" s="17" t="s">
        <v>72</v>
      </c>
      <c r="C10" s="21" t="s">
        <v>36</v>
      </c>
      <c r="D10" s="17" t="s">
        <v>37</v>
      </c>
      <c r="E10" s="17" t="s">
        <v>38</v>
      </c>
      <c r="F10" s="17" t="s">
        <v>39</v>
      </c>
      <c r="G10" s="4">
        <v>2</v>
      </c>
    </row>
    <row r="11" spans="1:21" ht="15.5">
      <c r="A11" s="13" t="s">
        <v>31</v>
      </c>
      <c r="B11" s="16" t="s">
        <v>73</v>
      </c>
      <c r="C11" s="17" t="s">
        <v>40</v>
      </c>
      <c r="D11" s="17" t="s">
        <v>41</v>
      </c>
      <c r="E11" s="21" t="s">
        <v>42</v>
      </c>
      <c r="F11" s="17" t="s">
        <v>110</v>
      </c>
      <c r="G11" s="4">
        <v>2</v>
      </c>
    </row>
    <row r="12" spans="1:21" ht="31">
      <c r="A12" s="12" t="s">
        <v>44</v>
      </c>
      <c r="B12" s="18" t="s">
        <v>45</v>
      </c>
      <c r="C12" s="22" t="s">
        <v>94</v>
      </c>
      <c r="D12" s="18" t="s">
        <v>95</v>
      </c>
      <c r="E12" s="18" t="s">
        <v>96</v>
      </c>
      <c r="F12" s="18" t="s">
        <v>97</v>
      </c>
      <c r="G12" s="4">
        <v>3</v>
      </c>
      <c r="H12" s="4">
        <f>SUM(G12:G16)</f>
        <v>17</v>
      </c>
    </row>
    <row r="13" spans="1:21" ht="15.5">
      <c r="A13" s="13" t="s">
        <v>44</v>
      </c>
      <c r="B13" s="16" t="s">
        <v>74</v>
      </c>
      <c r="C13" s="17" t="s">
        <v>46</v>
      </c>
      <c r="D13" s="17" t="s">
        <v>47</v>
      </c>
      <c r="E13" s="17" t="s">
        <v>48</v>
      </c>
      <c r="F13" s="17" t="s">
        <v>64</v>
      </c>
      <c r="G13" s="4">
        <v>4</v>
      </c>
    </row>
    <row r="14" spans="1:21" ht="15.5">
      <c r="A14" s="13" t="s">
        <v>44</v>
      </c>
      <c r="B14" s="17" t="s">
        <v>75</v>
      </c>
      <c r="C14" s="17" t="s">
        <v>49</v>
      </c>
      <c r="D14" s="17" t="s">
        <v>51</v>
      </c>
      <c r="E14" s="17" t="s">
        <v>52</v>
      </c>
      <c r="F14" s="17" t="s">
        <v>53</v>
      </c>
      <c r="G14" s="4">
        <v>3</v>
      </c>
    </row>
    <row r="15" spans="1:21" ht="15.5">
      <c r="A15" s="13" t="s">
        <v>44</v>
      </c>
      <c r="B15" s="17" t="s">
        <v>76</v>
      </c>
      <c r="C15" s="17" t="s">
        <v>77</v>
      </c>
      <c r="D15" s="17" t="s">
        <v>78</v>
      </c>
      <c r="E15" s="17" t="s">
        <v>79</v>
      </c>
      <c r="F15" s="17" t="s">
        <v>54</v>
      </c>
      <c r="G15" s="4">
        <v>4</v>
      </c>
    </row>
    <row r="16" spans="1:21" ht="15.5">
      <c r="A16" s="13" t="s">
        <v>44</v>
      </c>
      <c r="B16" s="16" t="s">
        <v>114</v>
      </c>
      <c r="C16" s="17" t="s">
        <v>115</v>
      </c>
      <c r="D16" s="17" t="s">
        <v>111</v>
      </c>
      <c r="E16" s="21" t="s">
        <v>112</v>
      </c>
      <c r="F16" s="17" t="s">
        <v>116</v>
      </c>
      <c r="G16" s="4">
        <v>3</v>
      </c>
    </row>
    <row r="17" spans="1:8" ht="15.5">
      <c r="A17" s="12" t="s">
        <v>55</v>
      </c>
      <c r="B17" s="15" t="s">
        <v>58</v>
      </c>
      <c r="C17" s="18" t="s">
        <v>57</v>
      </c>
      <c r="D17" s="20" t="s">
        <v>80</v>
      </c>
      <c r="E17" s="18" t="s">
        <v>81</v>
      </c>
      <c r="F17" s="20" t="s">
        <v>82</v>
      </c>
      <c r="G17" s="4">
        <v>4</v>
      </c>
      <c r="H17" s="4">
        <f>SUM(G17:G21)</f>
        <v>15</v>
      </c>
    </row>
    <row r="18" spans="1:8" ht="15.5">
      <c r="A18" s="11" t="s">
        <v>56</v>
      </c>
      <c r="B18" s="17" t="s">
        <v>74</v>
      </c>
      <c r="C18" s="17" t="s">
        <v>46</v>
      </c>
      <c r="D18" s="17" t="s">
        <v>59</v>
      </c>
      <c r="E18" s="17" t="s">
        <v>48</v>
      </c>
      <c r="F18" s="17" t="s">
        <v>60</v>
      </c>
      <c r="G18" s="4">
        <v>2</v>
      </c>
    </row>
    <row r="19" spans="1:8" ht="15.5">
      <c r="A19" s="13" t="s">
        <v>55</v>
      </c>
      <c r="B19" s="16" t="s">
        <v>75</v>
      </c>
      <c r="C19" s="17" t="s">
        <v>49</v>
      </c>
      <c r="D19" s="17" t="s">
        <v>50</v>
      </c>
      <c r="E19" s="17" t="s">
        <v>83</v>
      </c>
      <c r="F19" s="17" t="s">
        <v>53</v>
      </c>
      <c r="G19" s="4">
        <v>3</v>
      </c>
    </row>
    <row r="20" spans="1:8" ht="15.5">
      <c r="A20" s="13" t="s">
        <v>55</v>
      </c>
      <c r="B20" s="16" t="s">
        <v>117</v>
      </c>
      <c r="C20" s="16" t="s">
        <v>118</v>
      </c>
      <c r="D20" s="16" t="s">
        <v>119</v>
      </c>
      <c r="E20" s="16" t="s">
        <v>120</v>
      </c>
      <c r="F20" s="16" t="s">
        <v>125</v>
      </c>
      <c r="G20" s="4">
        <v>3</v>
      </c>
    </row>
    <row r="21" spans="1:8" ht="15.5">
      <c r="A21" s="13" t="s">
        <v>55</v>
      </c>
      <c r="B21" s="16" t="s">
        <v>121</v>
      </c>
      <c r="C21" s="16" t="s">
        <v>123</v>
      </c>
      <c r="D21" s="16" t="s">
        <v>122</v>
      </c>
      <c r="E21" s="16" t="s">
        <v>124</v>
      </c>
      <c r="F21" s="16" t="s">
        <v>126</v>
      </c>
      <c r="G21" s="4">
        <v>3</v>
      </c>
    </row>
    <row r="22" spans="1:8" ht="15.5">
      <c r="A22" s="12" t="s">
        <v>61</v>
      </c>
      <c r="B22" s="18" t="s">
        <v>85</v>
      </c>
      <c r="C22" s="20" t="s">
        <v>86</v>
      </c>
      <c r="D22" s="18" t="s">
        <v>87</v>
      </c>
      <c r="E22" s="18" t="s">
        <v>88</v>
      </c>
      <c r="F22" s="18" t="s">
        <v>62</v>
      </c>
      <c r="G22" s="4">
        <v>2</v>
      </c>
      <c r="H22" s="4">
        <f>SUM(G22:G26)</f>
        <v>17</v>
      </c>
    </row>
    <row r="23" spans="1:8" ht="15.5">
      <c r="A23" s="13" t="s">
        <v>61</v>
      </c>
      <c r="B23" s="17" t="s">
        <v>89</v>
      </c>
      <c r="C23" s="17" t="s">
        <v>90</v>
      </c>
      <c r="D23" s="17" t="s">
        <v>91</v>
      </c>
      <c r="E23" s="17" t="s">
        <v>92</v>
      </c>
      <c r="F23" s="17" t="s">
        <v>63</v>
      </c>
      <c r="G23" s="4">
        <v>4</v>
      </c>
    </row>
    <row r="24" spans="1:8" ht="15.5">
      <c r="A24" s="13" t="s">
        <v>61</v>
      </c>
      <c r="B24" s="16" t="s">
        <v>127</v>
      </c>
      <c r="C24" s="16" t="s">
        <v>128</v>
      </c>
      <c r="D24" s="16" t="s">
        <v>132</v>
      </c>
      <c r="E24" s="16" t="s">
        <v>30</v>
      </c>
      <c r="F24" s="16" t="s">
        <v>105</v>
      </c>
      <c r="G24" s="4">
        <v>4</v>
      </c>
    </row>
    <row r="25" spans="1:8" ht="15.5">
      <c r="A25" s="13" t="s">
        <v>61</v>
      </c>
      <c r="B25" s="16" t="s">
        <v>129</v>
      </c>
      <c r="C25" s="16" t="s">
        <v>130</v>
      </c>
      <c r="D25" s="16" t="s">
        <v>133</v>
      </c>
      <c r="E25" s="16" t="s">
        <v>131</v>
      </c>
      <c r="F25" s="16" t="s">
        <v>134</v>
      </c>
      <c r="G25" s="4">
        <v>4</v>
      </c>
    </row>
    <row r="26" spans="1:8" ht="15.5">
      <c r="A26" s="13" t="s">
        <v>61</v>
      </c>
      <c r="B26" s="17" t="s">
        <v>65</v>
      </c>
      <c r="C26" s="17" t="s">
        <v>77</v>
      </c>
      <c r="D26" s="17" t="s">
        <v>78</v>
      </c>
      <c r="E26" s="17" t="s">
        <v>79</v>
      </c>
      <c r="F26" s="17" t="s">
        <v>84</v>
      </c>
      <c r="G26" s="4">
        <v>3</v>
      </c>
    </row>
    <row r="27" spans="1:8" ht="31">
      <c r="A27" s="12" t="s">
        <v>66</v>
      </c>
      <c r="B27" s="18" t="s">
        <v>45</v>
      </c>
      <c r="C27" s="22" t="s">
        <v>94</v>
      </c>
      <c r="D27" s="18" t="s">
        <v>95</v>
      </c>
      <c r="E27" s="18" t="s">
        <v>96</v>
      </c>
      <c r="F27" s="18" t="s">
        <v>97</v>
      </c>
      <c r="G27" s="4">
        <v>1</v>
      </c>
      <c r="H27" s="4">
        <f>SUM(G27:G31)</f>
        <v>5</v>
      </c>
    </row>
    <row r="28" spans="1:8" ht="15.5">
      <c r="A28" s="13" t="s">
        <v>66</v>
      </c>
      <c r="B28" s="16" t="s">
        <v>74</v>
      </c>
      <c r="C28" s="17" t="s">
        <v>46</v>
      </c>
      <c r="D28" s="17" t="s">
        <v>47</v>
      </c>
      <c r="E28" s="17" t="s">
        <v>48</v>
      </c>
      <c r="F28" s="17" t="s">
        <v>64</v>
      </c>
      <c r="G28" s="4">
        <v>1</v>
      </c>
    </row>
    <row r="29" spans="1:8" ht="15.5">
      <c r="A29" s="13" t="s">
        <v>66</v>
      </c>
      <c r="B29" s="17" t="s">
        <v>75</v>
      </c>
      <c r="C29" s="17" t="s">
        <v>49</v>
      </c>
      <c r="D29" s="17" t="s">
        <v>51</v>
      </c>
      <c r="E29" s="17" t="s">
        <v>52</v>
      </c>
      <c r="F29" s="17" t="s">
        <v>53</v>
      </c>
      <c r="G29" s="4">
        <v>1</v>
      </c>
    </row>
    <row r="30" spans="1:8" ht="15.5">
      <c r="A30" s="13" t="s">
        <v>66</v>
      </c>
      <c r="B30" s="17" t="s">
        <v>76</v>
      </c>
      <c r="C30" s="17" t="s">
        <v>77</v>
      </c>
      <c r="D30" s="17" t="s">
        <v>78</v>
      </c>
      <c r="E30" s="17" t="s">
        <v>79</v>
      </c>
      <c r="F30" s="17" t="s">
        <v>54</v>
      </c>
      <c r="G30" s="4">
        <v>1</v>
      </c>
    </row>
    <row r="31" spans="1:8" ht="15.5">
      <c r="A31" s="13" t="s">
        <v>66</v>
      </c>
      <c r="B31" s="16" t="s">
        <v>114</v>
      </c>
      <c r="C31" s="17" t="s">
        <v>115</v>
      </c>
      <c r="D31" s="17" t="s">
        <v>111</v>
      </c>
      <c r="E31" s="21" t="s">
        <v>112</v>
      </c>
      <c r="F31" s="17" t="s">
        <v>116</v>
      </c>
      <c r="G31" s="4">
        <v>1</v>
      </c>
    </row>
  </sheetData>
  <phoneticPr fontId="6"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C26" sqref="C26"/>
    </sheetView>
  </sheetViews>
  <sheetFormatPr defaultColWidth="11.1640625" defaultRowHeight="15" customHeight="1"/>
  <cols>
    <col min="1" max="3" width="6.6640625" customWidth="1"/>
    <col min="4" max="4" width="31.33203125" customWidth="1"/>
    <col min="5" max="26" width="6.6640625" customWidth="1"/>
  </cols>
  <sheetData>
    <row r="1" spans="1:4" ht="16.5" customHeight="1">
      <c r="A1" s="1" t="s">
        <v>0</v>
      </c>
      <c r="B1" s="1" t="s">
        <v>1</v>
      </c>
      <c r="C1" s="1" t="s">
        <v>2</v>
      </c>
      <c r="D1" s="1" t="s">
        <v>3</v>
      </c>
    </row>
    <row r="2" spans="1:4" ht="16.5" customHeight="1">
      <c r="A2" s="1" t="s">
        <v>630</v>
      </c>
      <c r="B2" s="1">
        <v>21</v>
      </c>
      <c r="C2" s="1" t="s">
        <v>4</v>
      </c>
      <c r="D2" s="1" t="s">
        <v>631</v>
      </c>
    </row>
    <row r="3" spans="1:4" ht="16.5" customHeight="1">
      <c r="A3" s="1" t="s">
        <v>632</v>
      </c>
      <c r="B3" s="1">
        <v>21</v>
      </c>
      <c r="C3" s="1" t="s">
        <v>4</v>
      </c>
      <c r="D3" s="1" t="s">
        <v>633</v>
      </c>
    </row>
    <row r="4" spans="1:4" ht="16.5" customHeight="1">
      <c r="A4" s="1" t="s">
        <v>634</v>
      </c>
      <c r="B4" s="1">
        <v>1</v>
      </c>
      <c r="C4" s="1">
        <v>2</v>
      </c>
      <c r="D4" s="1">
        <v>3</v>
      </c>
    </row>
    <row r="5" spans="1:4" ht="16.5" customHeight="1">
      <c r="A5" s="1">
        <v>1</v>
      </c>
      <c r="B5" s="1">
        <v>2</v>
      </c>
      <c r="C5" s="1">
        <v>3</v>
      </c>
      <c r="D5" s="1">
        <v>4</v>
      </c>
    </row>
    <row r="6" spans="1:4" ht="16.5" customHeight="1">
      <c r="A6" s="1" t="s">
        <v>741</v>
      </c>
      <c r="B6" s="1">
        <v>20</v>
      </c>
      <c r="C6" s="1" t="s">
        <v>4</v>
      </c>
      <c r="D6" s="1" t="s">
        <v>742</v>
      </c>
    </row>
    <row r="7" spans="1:4" ht="16.5" customHeight="1">
      <c r="A7" s="1">
        <v>11</v>
      </c>
      <c r="B7" s="1">
        <v>2</v>
      </c>
      <c r="C7" s="1">
        <v>3</v>
      </c>
      <c r="D7" s="1">
        <v>4</v>
      </c>
    </row>
    <row r="8" spans="1:4" ht="16.5" customHeight="1">
      <c r="A8" s="1">
        <v>111</v>
      </c>
      <c r="B8" s="1">
        <v>2</v>
      </c>
      <c r="C8" s="1">
        <v>3</v>
      </c>
      <c r="D8" s="1">
        <v>4</v>
      </c>
    </row>
    <row r="9" spans="1:4" ht="16.5" customHeight="1">
      <c r="A9" s="1" t="s">
        <v>743</v>
      </c>
      <c r="B9" s="1">
        <v>21</v>
      </c>
      <c r="C9" s="1" t="s">
        <v>4</v>
      </c>
      <c r="D9" s="1">
        <v>1</v>
      </c>
    </row>
    <row r="10" spans="1:4" ht="16.5" customHeight="1">
      <c r="A10" t="s">
        <v>752</v>
      </c>
      <c r="B10">
        <v>22</v>
      </c>
      <c r="C10" t="s">
        <v>753</v>
      </c>
      <c r="D10">
        <v>123</v>
      </c>
    </row>
    <row r="11" spans="1:4" ht="16.5" customHeight="1"/>
    <row r="12" spans="1:4" ht="16.5" customHeight="1"/>
    <row r="13" spans="1:4" ht="16.5" customHeight="1"/>
    <row r="14" spans="1:4" ht="16.5" customHeight="1"/>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6" type="noConversion"/>
  <pageMargins left="0.7" right="0.7" top="0.75" bottom="0.75" header="0" footer="0"/>
  <pageSetup orientation="landscape"/>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AF76A-2F1D-4FA6-8736-745563126027}">
  <sheetPr codeName="工作表3" filterMode="1"/>
  <dimension ref="A1:W957"/>
  <sheetViews>
    <sheetView workbookViewId="0">
      <selection activeCell="C26" sqref="C26"/>
    </sheetView>
  </sheetViews>
  <sheetFormatPr defaultColWidth="8.6640625" defaultRowHeight="17"/>
  <cols>
    <col min="1" max="16384" width="8.6640625" style="120"/>
  </cols>
  <sheetData>
    <row r="1" spans="1:23">
      <c r="A1" s="120" t="str" cm="1">
        <f t="array" ref="A1:W955">[2]Sheet!$A$1:$W$955</f>
        <v>股票代碼</v>
      </c>
      <c r="B1" s="120" t="str">
        <v>EPS</v>
      </c>
      <c r="C1" s="120" t="str">
        <v>Beta</v>
      </c>
      <c r="D1" s="120" t="str">
        <v>PE Ratio</v>
      </c>
      <c r="E1" s="120" t="str">
        <v>ROE</v>
      </c>
      <c r="F1" s="120" t="str">
        <v>ROA</v>
      </c>
      <c r="G1" s="120">
        <v>0</v>
      </c>
      <c r="H1" s="120">
        <v>0</v>
      </c>
      <c r="I1" s="120">
        <v>0</v>
      </c>
      <c r="J1" s="120">
        <v>0</v>
      </c>
      <c r="K1" s="120">
        <v>0</v>
      </c>
      <c r="L1" s="120">
        <v>0</v>
      </c>
      <c r="M1" s="120">
        <v>0</v>
      </c>
      <c r="N1" s="120">
        <v>0</v>
      </c>
      <c r="O1" s="120">
        <v>0</v>
      </c>
      <c r="P1" s="120">
        <v>0</v>
      </c>
      <c r="Q1" s="120">
        <v>0</v>
      </c>
      <c r="R1" s="120">
        <v>0</v>
      </c>
      <c r="S1" s="120">
        <v>0</v>
      </c>
      <c r="T1" s="120">
        <v>0</v>
      </c>
      <c r="U1" s="120">
        <v>0</v>
      </c>
      <c r="V1" s="120">
        <v>0</v>
      </c>
      <c r="W1" s="120">
        <v>0</v>
      </c>
    </row>
    <row r="2" spans="1:23" hidden="1">
      <c r="A2" s="120" t="str">
        <v>2330.TW</v>
      </c>
      <c r="B2" s="120">
        <v>33.57</v>
      </c>
      <c r="C2" s="120">
        <v>1.24</v>
      </c>
      <c r="D2" s="120">
        <v>17.117671999999999</v>
      </c>
      <c r="E2" s="120">
        <v>0.25331999999999999</v>
      </c>
      <c r="F2" s="120">
        <v>0.10836999999999999</v>
      </c>
      <c r="G2" s="120">
        <v>0</v>
      </c>
      <c r="H2" s="120">
        <v>0</v>
      </c>
      <c r="I2" s="120">
        <v>0</v>
      </c>
      <c r="J2" s="120">
        <v>0</v>
      </c>
      <c r="K2" s="120">
        <v>0</v>
      </c>
      <c r="L2" s="120">
        <v>0</v>
      </c>
      <c r="M2" s="120">
        <v>0</v>
      </c>
      <c r="N2" s="120">
        <v>0</v>
      </c>
      <c r="O2" s="120">
        <v>0</v>
      </c>
      <c r="P2" s="120">
        <v>0</v>
      </c>
      <c r="Q2" s="120">
        <v>0</v>
      </c>
      <c r="R2" s="120">
        <v>0</v>
      </c>
      <c r="S2" s="120">
        <v>0</v>
      </c>
      <c r="T2" s="120">
        <v>0</v>
      </c>
      <c r="U2" s="120">
        <v>0</v>
      </c>
      <c r="V2" s="120">
        <v>0</v>
      </c>
      <c r="W2" s="120">
        <v>0</v>
      </c>
    </row>
    <row r="3" spans="1:23" hidden="1">
      <c r="A3" s="120" t="str">
        <v>2454.TW</v>
      </c>
      <c r="B3" s="120">
        <v>57.55</v>
      </c>
      <c r="C3" s="120">
        <v>1.1439999999999999</v>
      </c>
      <c r="D3" s="120">
        <v>16.669052000000001</v>
      </c>
      <c r="E3" s="120">
        <v>0.25763000000000003</v>
      </c>
      <c r="F3" s="120">
        <v>8.8920004999999996E-2</v>
      </c>
      <c r="G3" s="120">
        <v>0</v>
      </c>
      <c r="H3" s="120">
        <v>0</v>
      </c>
      <c r="I3" s="120">
        <v>0</v>
      </c>
      <c r="J3" s="120">
        <v>0</v>
      </c>
      <c r="K3" s="120">
        <v>0</v>
      </c>
      <c r="L3" s="120">
        <v>0</v>
      </c>
      <c r="M3" s="120">
        <v>0</v>
      </c>
      <c r="N3" s="120">
        <v>0</v>
      </c>
      <c r="O3" s="120">
        <v>0</v>
      </c>
      <c r="P3" s="120">
        <v>0</v>
      </c>
      <c r="Q3" s="120">
        <v>0</v>
      </c>
      <c r="R3" s="120">
        <v>0</v>
      </c>
      <c r="S3" s="120">
        <v>0</v>
      </c>
      <c r="T3" s="120">
        <v>0</v>
      </c>
      <c r="U3" s="120">
        <v>0</v>
      </c>
      <c r="V3" s="120">
        <v>0</v>
      </c>
      <c r="W3" s="120">
        <v>0</v>
      </c>
    </row>
    <row r="4" spans="1:23" hidden="1">
      <c r="A4" s="120" t="str">
        <v>2317.TW</v>
      </c>
      <c r="B4" s="120">
        <v>10.73</v>
      </c>
      <c r="C4" s="120">
        <v>0.61599999999999999</v>
      </c>
      <c r="D4" s="120">
        <v>12.099644</v>
      </c>
      <c r="E4" s="120">
        <v>0.100839995</v>
      </c>
      <c r="F4" s="120">
        <v>2.7369999999999998E-2</v>
      </c>
      <c r="G4" s="120">
        <v>0</v>
      </c>
      <c r="H4" s="120">
        <v>0</v>
      </c>
      <c r="I4" s="120">
        <v>0</v>
      </c>
      <c r="J4" s="120">
        <v>0</v>
      </c>
      <c r="K4" s="120">
        <v>0</v>
      </c>
      <c r="L4" s="120">
        <v>0</v>
      </c>
      <c r="M4" s="120">
        <v>0</v>
      </c>
      <c r="N4" s="120">
        <v>0</v>
      </c>
      <c r="O4" s="120">
        <v>0</v>
      </c>
      <c r="P4" s="120">
        <v>0</v>
      </c>
      <c r="Q4" s="120">
        <v>0</v>
      </c>
      <c r="R4" s="120">
        <v>0</v>
      </c>
      <c r="S4" s="120">
        <v>0</v>
      </c>
      <c r="T4" s="120">
        <v>0</v>
      </c>
      <c r="U4" s="120">
        <v>0</v>
      </c>
      <c r="V4" s="120">
        <v>0</v>
      </c>
      <c r="W4" s="120">
        <v>0</v>
      </c>
    </row>
    <row r="5" spans="1:23" hidden="1">
      <c r="A5" s="120" t="str">
        <v>2409.TW</v>
      </c>
      <c r="B5" s="120">
        <v>-1.41</v>
      </c>
      <c r="C5" s="120">
        <v>1.2689999999999999</v>
      </c>
      <c r="D5" s="120">
        <v>23.81579</v>
      </c>
      <c r="E5" s="120">
        <v>-6.4159999999999995E-2</v>
      </c>
      <c r="F5" s="120">
        <v>-2.5700000000000001E-2</v>
      </c>
      <c r="G5" s="120">
        <v>0</v>
      </c>
      <c r="H5" s="120">
        <v>0</v>
      </c>
      <c r="I5" s="120">
        <v>0</v>
      </c>
      <c r="J5" s="120">
        <v>0</v>
      </c>
      <c r="K5" s="120">
        <v>0</v>
      </c>
      <c r="L5" s="120">
        <v>0</v>
      </c>
      <c r="M5" s="120">
        <v>0</v>
      </c>
      <c r="N5" s="120">
        <v>0</v>
      </c>
      <c r="O5" s="120">
        <v>0</v>
      </c>
      <c r="P5" s="120">
        <v>0</v>
      </c>
      <c r="Q5" s="120">
        <v>0</v>
      </c>
      <c r="R5" s="120">
        <v>0</v>
      </c>
      <c r="S5" s="120">
        <v>0</v>
      </c>
      <c r="T5" s="120">
        <v>0</v>
      </c>
      <c r="U5" s="120">
        <v>0</v>
      </c>
      <c r="V5" s="120">
        <v>0</v>
      </c>
      <c r="W5" s="120">
        <v>0</v>
      </c>
    </row>
    <row r="6" spans="1:23" hidden="1">
      <c r="A6" s="120" t="str">
        <v>3008.TW</v>
      </c>
      <c r="B6" s="120">
        <v>153.68</v>
      </c>
      <c r="C6" s="120">
        <v>0.91900000000000004</v>
      </c>
      <c r="D6" s="120">
        <v>13.796581</v>
      </c>
      <c r="E6" s="120">
        <v>0.12922</v>
      </c>
      <c r="F6" s="120">
        <v>5.849E-2</v>
      </c>
      <c r="G6" s="120">
        <v>0</v>
      </c>
      <c r="H6" s="120">
        <v>0</v>
      </c>
      <c r="I6" s="120">
        <v>0</v>
      </c>
      <c r="J6" s="120">
        <v>0</v>
      </c>
      <c r="K6" s="120">
        <v>0</v>
      </c>
      <c r="L6" s="120">
        <v>0</v>
      </c>
      <c r="M6" s="120">
        <v>0</v>
      </c>
      <c r="N6" s="120">
        <v>0</v>
      </c>
      <c r="O6" s="120">
        <v>0</v>
      </c>
      <c r="P6" s="120">
        <v>0</v>
      </c>
      <c r="Q6" s="120">
        <v>0</v>
      </c>
      <c r="R6" s="120">
        <v>0</v>
      </c>
      <c r="S6" s="120">
        <v>0</v>
      </c>
      <c r="T6" s="120">
        <v>0</v>
      </c>
      <c r="U6" s="120">
        <v>0</v>
      </c>
      <c r="V6" s="120">
        <v>0</v>
      </c>
      <c r="W6" s="120">
        <v>0</v>
      </c>
    </row>
    <row r="7" spans="1:23" hidden="1">
      <c r="A7" s="120">
        <v>0</v>
      </c>
      <c r="B7" s="120">
        <v>0</v>
      </c>
      <c r="C7" s="120">
        <v>0</v>
      </c>
      <c r="D7" s="120">
        <v>0</v>
      </c>
      <c r="E7" s="120">
        <v>0</v>
      </c>
      <c r="F7" s="120">
        <v>0</v>
      </c>
      <c r="G7" s="120">
        <v>0</v>
      </c>
      <c r="H7" s="120">
        <v>0</v>
      </c>
      <c r="I7" s="120">
        <v>0</v>
      </c>
      <c r="J7" s="120">
        <v>0</v>
      </c>
      <c r="K7" s="120">
        <v>0</v>
      </c>
      <c r="L7" s="120">
        <v>0</v>
      </c>
      <c r="M7" s="120">
        <v>0</v>
      </c>
      <c r="N7" s="120">
        <v>0</v>
      </c>
      <c r="O7" s="120">
        <v>0</v>
      </c>
      <c r="P7" s="120">
        <v>0</v>
      </c>
      <c r="Q7" s="120">
        <v>0</v>
      </c>
      <c r="R7" s="120">
        <v>0</v>
      </c>
      <c r="S7" s="120">
        <v>0</v>
      </c>
      <c r="T7" s="120">
        <v>0</v>
      </c>
      <c r="U7" s="120">
        <v>0</v>
      </c>
      <c r="V7" s="120">
        <v>0</v>
      </c>
      <c r="W7" s="120">
        <v>0</v>
      </c>
    </row>
    <row r="8" spans="1:23" hidden="1">
      <c r="A8" s="120">
        <v>0</v>
      </c>
      <c r="B8" s="120">
        <v>0</v>
      </c>
      <c r="C8" s="120">
        <v>0</v>
      </c>
      <c r="D8" s="120">
        <v>0</v>
      </c>
      <c r="E8" s="120">
        <v>0</v>
      </c>
      <c r="F8" s="120">
        <v>0</v>
      </c>
      <c r="G8" s="120">
        <v>0</v>
      </c>
      <c r="H8" s="120">
        <v>0</v>
      </c>
      <c r="I8" s="120">
        <v>0</v>
      </c>
      <c r="J8" s="120">
        <v>0</v>
      </c>
      <c r="K8" s="120">
        <v>0</v>
      </c>
      <c r="L8" s="120">
        <v>0</v>
      </c>
      <c r="M8" s="120">
        <v>0</v>
      </c>
      <c r="N8" s="120">
        <v>0</v>
      </c>
      <c r="O8" s="120">
        <v>0</v>
      </c>
      <c r="P8" s="120">
        <v>0</v>
      </c>
      <c r="Q8" s="120">
        <v>0</v>
      </c>
      <c r="R8" s="120">
        <v>0</v>
      </c>
      <c r="S8" s="120">
        <v>0</v>
      </c>
      <c r="T8" s="120">
        <v>0</v>
      </c>
      <c r="U8" s="120">
        <v>0</v>
      </c>
      <c r="V8" s="120">
        <v>0</v>
      </c>
      <c r="W8" s="120">
        <v>0</v>
      </c>
    </row>
    <row r="9" spans="1:23" hidden="1">
      <c r="A9" s="120">
        <v>0</v>
      </c>
      <c r="B9" s="120">
        <v>0</v>
      </c>
      <c r="C9" s="120">
        <v>0</v>
      </c>
      <c r="D9" s="120">
        <v>0</v>
      </c>
      <c r="E9" s="120">
        <v>0</v>
      </c>
      <c r="F9" s="120">
        <v>0</v>
      </c>
      <c r="G9" s="120">
        <v>0</v>
      </c>
      <c r="H9" s="120">
        <v>0</v>
      </c>
      <c r="I9" s="120">
        <v>0</v>
      </c>
      <c r="J9" s="120">
        <v>0</v>
      </c>
      <c r="K9" s="120">
        <v>0</v>
      </c>
      <c r="L9" s="120">
        <v>0</v>
      </c>
      <c r="M9" s="120">
        <v>0</v>
      </c>
      <c r="N9" s="120">
        <v>0</v>
      </c>
      <c r="O9" s="120">
        <v>0</v>
      </c>
      <c r="P9" s="120">
        <v>0</v>
      </c>
      <c r="Q9" s="120">
        <v>0</v>
      </c>
      <c r="R9" s="120">
        <v>0</v>
      </c>
      <c r="S9" s="120">
        <v>0</v>
      </c>
      <c r="T9" s="120">
        <v>0</v>
      </c>
      <c r="U9" s="120">
        <v>0</v>
      </c>
      <c r="V9" s="120">
        <v>0</v>
      </c>
      <c r="W9" s="120">
        <v>0</v>
      </c>
    </row>
    <row r="10" spans="1:23" hidden="1">
      <c r="A10" s="120">
        <v>0</v>
      </c>
      <c r="B10" s="120">
        <v>0</v>
      </c>
      <c r="C10" s="120">
        <v>0</v>
      </c>
      <c r="D10" s="120">
        <v>0</v>
      </c>
      <c r="E10" s="120">
        <v>0</v>
      </c>
      <c r="F10" s="120">
        <v>0</v>
      </c>
      <c r="G10" s="120">
        <v>0</v>
      </c>
      <c r="H10" s="120">
        <v>0</v>
      </c>
      <c r="I10" s="120">
        <v>0</v>
      </c>
      <c r="J10" s="120">
        <v>0</v>
      </c>
      <c r="K10" s="120">
        <v>0</v>
      </c>
      <c r="L10" s="120">
        <v>0</v>
      </c>
      <c r="M10" s="120">
        <v>0</v>
      </c>
      <c r="N10" s="120">
        <v>0</v>
      </c>
      <c r="O10" s="120">
        <v>0</v>
      </c>
      <c r="P10" s="120">
        <v>0</v>
      </c>
      <c r="Q10" s="120">
        <v>0</v>
      </c>
      <c r="R10" s="120">
        <v>0</v>
      </c>
      <c r="S10" s="120">
        <v>0</v>
      </c>
      <c r="T10" s="120">
        <v>0</v>
      </c>
      <c r="U10" s="120">
        <v>0</v>
      </c>
      <c r="V10" s="120">
        <v>0</v>
      </c>
      <c r="W10" s="120">
        <v>0</v>
      </c>
    </row>
    <row r="11" spans="1:23" hidden="1">
      <c r="A11" s="120">
        <v>0</v>
      </c>
      <c r="B11" s="120">
        <v>0</v>
      </c>
      <c r="C11" s="120">
        <v>0</v>
      </c>
      <c r="D11" s="120">
        <v>0</v>
      </c>
      <c r="E11" s="120">
        <v>0</v>
      </c>
      <c r="F11" s="120">
        <v>0</v>
      </c>
      <c r="G11" s="120">
        <v>0</v>
      </c>
      <c r="H11" s="120">
        <v>0</v>
      </c>
      <c r="I11" s="120">
        <v>0</v>
      </c>
      <c r="J11" s="120">
        <v>0</v>
      </c>
      <c r="K11" s="120">
        <v>0</v>
      </c>
      <c r="L11" s="120">
        <v>0</v>
      </c>
      <c r="M11" s="120">
        <v>0</v>
      </c>
      <c r="N11" s="120">
        <v>0</v>
      </c>
      <c r="O11" s="120">
        <v>0</v>
      </c>
      <c r="P11" s="120">
        <v>0</v>
      </c>
      <c r="Q11" s="120">
        <v>0</v>
      </c>
      <c r="R11" s="120">
        <v>0</v>
      </c>
      <c r="S11" s="120">
        <v>0</v>
      </c>
      <c r="T11" s="120">
        <v>0</v>
      </c>
      <c r="U11" s="120">
        <v>0</v>
      </c>
      <c r="V11" s="120">
        <v>0</v>
      </c>
      <c r="W11" s="120">
        <v>0</v>
      </c>
    </row>
    <row r="12" spans="1:23" hidden="1">
      <c r="A12" s="120">
        <v>0</v>
      </c>
      <c r="B12" s="120">
        <v>0</v>
      </c>
      <c r="C12" s="120">
        <v>0</v>
      </c>
      <c r="D12" s="120">
        <v>0</v>
      </c>
      <c r="E12" s="120">
        <v>0</v>
      </c>
      <c r="F12" s="120">
        <v>0</v>
      </c>
      <c r="G12" s="120">
        <v>0</v>
      </c>
      <c r="H12" s="120">
        <v>0</v>
      </c>
      <c r="I12" s="120">
        <v>0</v>
      </c>
      <c r="J12" s="120">
        <v>0</v>
      </c>
      <c r="K12" s="120">
        <v>0</v>
      </c>
      <c r="L12" s="120">
        <v>0</v>
      </c>
      <c r="M12" s="120">
        <v>0</v>
      </c>
      <c r="N12" s="120">
        <v>0</v>
      </c>
      <c r="O12" s="120">
        <v>0</v>
      </c>
      <c r="P12" s="120">
        <v>0</v>
      </c>
      <c r="Q12" s="120">
        <v>0</v>
      </c>
      <c r="R12" s="120">
        <v>0</v>
      </c>
      <c r="S12" s="120">
        <v>0</v>
      </c>
      <c r="T12" s="120">
        <v>0</v>
      </c>
      <c r="U12" s="120">
        <v>0</v>
      </c>
      <c r="V12" s="120">
        <v>0</v>
      </c>
      <c r="W12" s="120">
        <v>0</v>
      </c>
    </row>
    <row r="13" spans="1:23" hidden="1">
      <c r="A13" s="120">
        <v>0</v>
      </c>
      <c r="B13" s="120">
        <v>0</v>
      </c>
      <c r="C13" s="120">
        <v>0</v>
      </c>
      <c r="D13" s="120">
        <v>0</v>
      </c>
      <c r="E13" s="120">
        <v>0</v>
      </c>
      <c r="F13" s="120">
        <v>0</v>
      </c>
      <c r="G13" s="120">
        <v>0</v>
      </c>
      <c r="H13" s="120">
        <v>0</v>
      </c>
      <c r="I13" s="120">
        <v>0</v>
      </c>
      <c r="J13" s="120">
        <v>0</v>
      </c>
      <c r="K13" s="120">
        <v>0</v>
      </c>
      <c r="L13" s="120">
        <v>0</v>
      </c>
      <c r="M13" s="120">
        <v>0</v>
      </c>
      <c r="N13" s="120">
        <v>0</v>
      </c>
      <c r="O13" s="120">
        <v>0</v>
      </c>
      <c r="P13" s="120">
        <v>0</v>
      </c>
      <c r="Q13" s="120">
        <v>0</v>
      </c>
      <c r="R13" s="120">
        <v>0</v>
      </c>
      <c r="S13" s="120">
        <v>0</v>
      </c>
      <c r="T13" s="120">
        <v>0</v>
      </c>
      <c r="U13" s="120">
        <v>0</v>
      </c>
      <c r="V13" s="120">
        <v>0</v>
      </c>
      <c r="W13" s="120">
        <v>0</v>
      </c>
    </row>
    <row r="14" spans="1:23" hidden="1">
      <c r="A14" s="120">
        <v>0</v>
      </c>
      <c r="B14" s="120">
        <v>0</v>
      </c>
      <c r="C14" s="120">
        <v>0</v>
      </c>
      <c r="D14" s="120">
        <v>0</v>
      </c>
      <c r="E14" s="120">
        <v>0</v>
      </c>
      <c r="F14" s="120">
        <v>0</v>
      </c>
      <c r="G14" s="120">
        <v>0</v>
      </c>
      <c r="H14" s="120">
        <v>0</v>
      </c>
      <c r="I14" s="120">
        <v>0</v>
      </c>
      <c r="J14" s="120">
        <v>0</v>
      </c>
      <c r="K14" s="120">
        <v>0</v>
      </c>
      <c r="L14" s="120">
        <v>0</v>
      </c>
      <c r="M14" s="120">
        <v>0</v>
      </c>
      <c r="N14" s="120">
        <v>0</v>
      </c>
      <c r="O14" s="120">
        <v>0</v>
      </c>
      <c r="P14" s="120">
        <v>0</v>
      </c>
      <c r="Q14" s="120">
        <v>0</v>
      </c>
      <c r="R14" s="120">
        <v>0</v>
      </c>
      <c r="S14" s="120">
        <v>0</v>
      </c>
      <c r="T14" s="120">
        <v>0</v>
      </c>
      <c r="U14" s="120">
        <v>0</v>
      </c>
      <c r="V14" s="120">
        <v>0</v>
      </c>
      <c r="W14" s="120">
        <v>0</v>
      </c>
    </row>
    <row r="15" spans="1:23" hidden="1">
      <c r="A15" s="120">
        <v>0</v>
      </c>
      <c r="B15" s="120">
        <v>0</v>
      </c>
      <c r="C15" s="120">
        <v>0</v>
      </c>
      <c r="D15" s="120">
        <v>0</v>
      </c>
      <c r="E15" s="120">
        <v>0</v>
      </c>
      <c r="F15" s="120">
        <v>0</v>
      </c>
      <c r="G15" s="120">
        <v>0</v>
      </c>
      <c r="H15" s="120">
        <v>0</v>
      </c>
      <c r="I15" s="120">
        <v>0</v>
      </c>
      <c r="J15" s="120">
        <v>0</v>
      </c>
      <c r="K15" s="120">
        <v>0</v>
      </c>
      <c r="L15" s="120">
        <v>0</v>
      </c>
      <c r="M15" s="120">
        <v>0</v>
      </c>
      <c r="N15" s="120">
        <v>0</v>
      </c>
      <c r="O15" s="120">
        <v>0</v>
      </c>
      <c r="P15" s="120">
        <v>0</v>
      </c>
      <c r="Q15" s="120">
        <v>0</v>
      </c>
      <c r="R15" s="120">
        <v>0</v>
      </c>
      <c r="S15" s="120">
        <v>0</v>
      </c>
      <c r="T15" s="120">
        <v>0</v>
      </c>
      <c r="U15" s="120">
        <v>0</v>
      </c>
      <c r="V15" s="120">
        <v>0</v>
      </c>
      <c r="W15" s="120">
        <v>0</v>
      </c>
    </row>
    <row r="16" spans="1:23" hidden="1">
      <c r="A16" s="120">
        <v>0</v>
      </c>
      <c r="B16" s="120">
        <v>0</v>
      </c>
      <c r="C16" s="120">
        <v>0</v>
      </c>
      <c r="D16" s="120">
        <v>0</v>
      </c>
      <c r="E16" s="120">
        <v>0</v>
      </c>
      <c r="F16" s="120">
        <v>0</v>
      </c>
      <c r="G16" s="120">
        <v>0</v>
      </c>
      <c r="H16" s="120">
        <v>0</v>
      </c>
      <c r="I16" s="120">
        <v>0</v>
      </c>
      <c r="J16" s="120">
        <v>0</v>
      </c>
      <c r="K16" s="120">
        <v>0</v>
      </c>
      <c r="L16" s="120">
        <v>0</v>
      </c>
      <c r="M16" s="120">
        <v>0</v>
      </c>
      <c r="N16" s="120">
        <v>0</v>
      </c>
      <c r="O16" s="120">
        <v>0</v>
      </c>
      <c r="P16" s="120">
        <v>0</v>
      </c>
      <c r="Q16" s="120">
        <v>0</v>
      </c>
      <c r="R16" s="120">
        <v>0</v>
      </c>
      <c r="S16" s="120">
        <v>0</v>
      </c>
      <c r="T16" s="120">
        <v>0</v>
      </c>
      <c r="U16" s="120">
        <v>0</v>
      </c>
      <c r="V16" s="120">
        <v>0</v>
      </c>
      <c r="W16" s="120">
        <v>0</v>
      </c>
    </row>
    <row r="17" spans="1:23" hidden="1">
      <c r="A17" s="120">
        <v>0</v>
      </c>
      <c r="B17" s="120">
        <v>0</v>
      </c>
      <c r="C17" s="120">
        <v>0</v>
      </c>
      <c r="D17" s="120">
        <v>0</v>
      </c>
      <c r="E17" s="120">
        <v>0</v>
      </c>
      <c r="F17" s="120">
        <v>0</v>
      </c>
      <c r="G17" s="120">
        <v>0</v>
      </c>
      <c r="H17" s="120">
        <v>0</v>
      </c>
      <c r="I17" s="120">
        <v>0</v>
      </c>
      <c r="J17" s="120">
        <v>0</v>
      </c>
      <c r="K17" s="120">
        <v>0</v>
      </c>
      <c r="L17" s="120">
        <v>0</v>
      </c>
      <c r="M17" s="120">
        <v>0</v>
      </c>
      <c r="N17" s="120">
        <v>0</v>
      </c>
      <c r="O17" s="120">
        <v>0</v>
      </c>
      <c r="P17" s="120">
        <v>0</v>
      </c>
      <c r="Q17" s="120">
        <v>0</v>
      </c>
      <c r="R17" s="120">
        <v>0</v>
      </c>
      <c r="S17" s="120">
        <v>0</v>
      </c>
      <c r="T17" s="120">
        <v>0</v>
      </c>
      <c r="U17" s="120">
        <v>0</v>
      </c>
      <c r="V17" s="120">
        <v>0</v>
      </c>
      <c r="W17" s="120">
        <v>0</v>
      </c>
    </row>
    <row r="18" spans="1:23">
      <c r="A18" s="120">
        <v>0</v>
      </c>
      <c r="B18" s="120">
        <v>0</v>
      </c>
      <c r="C18" s="120">
        <v>0</v>
      </c>
      <c r="D18" s="120">
        <v>0</v>
      </c>
      <c r="E18" s="120">
        <v>0</v>
      </c>
      <c r="F18" s="120">
        <v>0</v>
      </c>
      <c r="G18" s="120">
        <v>0</v>
      </c>
      <c r="H18" s="120">
        <v>0</v>
      </c>
      <c r="I18" s="120">
        <v>0</v>
      </c>
      <c r="J18" s="120">
        <v>0</v>
      </c>
      <c r="K18" s="120">
        <v>0</v>
      </c>
      <c r="L18" s="120">
        <v>0</v>
      </c>
      <c r="M18" s="120">
        <v>0</v>
      </c>
      <c r="N18" s="120">
        <v>0</v>
      </c>
      <c r="O18" s="120">
        <v>0</v>
      </c>
      <c r="P18" s="120">
        <v>0</v>
      </c>
      <c r="Q18" s="120">
        <v>0</v>
      </c>
      <c r="R18" s="120">
        <v>0</v>
      </c>
      <c r="S18" s="120">
        <v>0</v>
      </c>
      <c r="T18" s="120">
        <v>0</v>
      </c>
      <c r="U18" s="120">
        <v>0</v>
      </c>
      <c r="V18" s="120">
        <v>0</v>
      </c>
      <c r="W18" s="120">
        <v>0</v>
      </c>
    </row>
    <row r="19" spans="1:23" hidden="1">
      <c r="A19" s="120">
        <v>0</v>
      </c>
      <c r="B19" s="120">
        <v>0</v>
      </c>
      <c r="C19" s="120">
        <v>0</v>
      </c>
      <c r="D19" s="120">
        <v>0</v>
      </c>
      <c r="E19" s="120">
        <v>0</v>
      </c>
      <c r="F19" s="120">
        <v>0</v>
      </c>
      <c r="G19" s="120">
        <v>0</v>
      </c>
      <c r="H19" s="120">
        <v>0</v>
      </c>
      <c r="I19" s="120">
        <v>0</v>
      </c>
      <c r="J19" s="120">
        <v>0</v>
      </c>
      <c r="K19" s="120">
        <v>0</v>
      </c>
      <c r="L19" s="120">
        <v>0</v>
      </c>
      <c r="M19" s="120">
        <v>0</v>
      </c>
      <c r="N19" s="120">
        <v>0</v>
      </c>
      <c r="O19" s="120">
        <v>0</v>
      </c>
      <c r="P19" s="120">
        <v>0</v>
      </c>
      <c r="Q19" s="120">
        <v>0</v>
      </c>
      <c r="R19" s="120">
        <v>0</v>
      </c>
      <c r="S19" s="120">
        <v>0</v>
      </c>
      <c r="T19" s="120">
        <v>0</v>
      </c>
      <c r="U19" s="120">
        <v>0</v>
      </c>
      <c r="V19" s="120">
        <v>0</v>
      </c>
      <c r="W19" s="120">
        <v>0</v>
      </c>
    </row>
    <row r="20" spans="1:23">
      <c r="A20" s="120">
        <v>0</v>
      </c>
      <c r="B20" s="120">
        <v>0</v>
      </c>
      <c r="C20" s="120">
        <v>0</v>
      </c>
      <c r="D20" s="120">
        <v>0</v>
      </c>
      <c r="E20" s="120">
        <v>0</v>
      </c>
      <c r="F20" s="120">
        <v>0</v>
      </c>
      <c r="G20" s="120">
        <v>0</v>
      </c>
      <c r="H20" s="120">
        <v>0</v>
      </c>
      <c r="I20" s="120">
        <v>0</v>
      </c>
      <c r="J20" s="120">
        <v>0</v>
      </c>
      <c r="K20" s="120">
        <v>0</v>
      </c>
      <c r="L20" s="120">
        <v>0</v>
      </c>
      <c r="M20" s="120">
        <v>0</v>
      </c>
      <c r="N20" s="120">
        <v>0</v>
      </c>
      <c r="O20" s="120">
        <v>0</v>
      </c>
      <c r="P20" s="120">
        <v>0</v>
      </c>
      <c r="Q20" s="120">
        <v>0</v>
      </c>
      <c r="R20" s="120">
        <v>0</v>
      </c>
      <c r="S20" s="120">
        <v>0</v>
      </c>
      <c r="T20" s="120">
        <v>0</v>
      </c>
      <c r="U20" s="120">
        <v>0</v>
      </c>
      <c r="V20" s="120">
        <v>0</v>
      </c>
      <c r="W20" s="120">
        <v>0</v>
      </c>
    </row>
    <row r="21" spans="1:23" hidden="1">
      <c r="A21" s="120">
        <v>0</v>
      </c>
      <c r="B21" s="120">
        <v>0</v>
      </c>
      <c r="C21" s="120">
        <v>0</v>
      </c>
      <c r="D21" s="120">
        <v>0</v>
      </c>
      <c r="E21" s="120">
        <v>0</v>
      </c>
      <c r="F21" s="120">
        <v>0</v>
      </c>
      <c r="G21" s="120">
        <v>0</v>
      </c>
      <c r="H21" s="120">
        <v>0</v>
      </c>
      <c r="I21" s="120">
        <v>0</v>
      </c>
      <c r="J21" s="120">
        <v>0</v>
      </c>
      <c r="K21" s="120">
        <v>0</v>
      </c>
      <c r="L21" s="120">
        <v>0</v>
      </c>
      <c r="M21" s="120">
        <v>0</v>
      </c>
      <c r="N21" s="120">
        <v>0</v>
      </c>
      <c r="O21" s="120">
        <v>0</v>
      </c>
      <c r="P21" s="120">
        <v>0</v>
      </c>
      <c r="Q21" s="120">
        <v>0</v>
      </c>
      <c r="R21" s="120">
        <v>0</v>
      </c>
      <c r="S21" s="120">
        <v>0</v>
      </c>
      <c r="T21" s="120">
        <v>0</v>
      </c>
      <c r="U21" s="120">
        <v>0</v>
      </c>
      <c r="V21" s="120">
        <v>0</v>
      </c>
      <c r="W21" s="120">
        <v>0</v>
      </c>
    </row>
    <row r="22" spans="1:23">
      <c r="A22" s="120">
        <v>0</v>
      </c>
      <c r="B22" s="120">
        <v>0</v>
      </c>
      <c r="C22" s="120">
        <v>0</v>
      </c>
      <c r="D22" s="120">
        <v>0</v>
      </c>
      <c r="E22" s="120">
        <v>0</v>
      </c>
      <c r="F22" s="120">
        <v>0</v>
      </c>
      <c r="G22" s="120">
        <v>0</v>
      </c>
      <c r="H22" s="120">
        <v>0</v>
      </c>
      <c r="I22" s="120">
        <v>0</v>
      </c>
      <c r="J22" s="120">
        <v>0</v>
      </c>
      <c r="K22" s="120">
        <v>0</v>
      </c>
      <c r="L22" s="120">
        <v>0</v>
      </c>
      <c r="M22" s="120">
        <v>0</v>
      </c>
      <c r="N22" s="120">
        <v>0</v>
      </c>
      <c r="O22" s="120">
        <v>0</v>
      </c>
      <c r="P22" s="120">
        <v>0</v>
      </c>
      <c r="Q22" s="120">
        <v>0</v>
      </c>
      <c r="R22" s="120">
        <v>0</v>
      </c>
      <c r="S22" s="120">
        <v>0</v>
      </c>
      <c r="T22" s="120">
        <v>0</v>
      </c>
      <c r="U22" s="120">
        <v>0</v>
      </c>
      <c r="V22" s="120">
        <v>0</v>
      </c>
      <c r="W22" s="120">
        <v>0</v>
      </c>
    </row>
    <row r="23" spans="1:23" hidden="1">
      <c r="A23" s="120">
        <v>0</v>
      </c>
      <c r="B23" s="120">
        <v>0</v>
      </c>
      <c r="C23" s="120">
        <v>0</v>
      </c>
      <c r="D23" s="120">
        <v>0</v>
      </c>
      <c r="E23" s="120">
        <v>0</v>
      </c>
      <c r="F23" s="120">
        <v>0</v>
      </c>
      <c r="G23" s="120">
        <v>0</v>
      </c>
      <c r="H23" s="120">
        <v>0</v>
      </c>
      <c r="I23" s="120">
        <v>0</v>
      </c>
      <c r="J23" s="120">
        <v>0</v>
      </c>
      <c r="K23" s="120">
        <v>0</v>
      </c>
      <c r="L23" s="120">
        <v>0</v>
      </c>
      <c r="M23" s="120">
        <v>0</v>
      </c>
      <c r="N23" s="120">
        <v>0</v>
      </c>
      <c r="O23" s="120">
        <v>0</v>
      </c>
      <c r="P23" s="120">
        <v>0</v>
      </c>
      <c r="Q23" s="120">
        <v>0</v>
      </c>
      <c r="R23" s="120">
        <v>0</v>
      </c>
      <c r="S23" s="120">
        <v>0</v>
      </c>
      <c r="T23" s="120">
        <v>0</v>
      </c>
      <c r="U23" s="120">
        <v>0</v>
      </c>
      <c r="V23" s="120">
        <v>0</v>
      </c>
      <c r="W23" s="120">
        <v>0</v>
      </c>
    </row>
    <row r="24" spans="1:23" hidden="1">
      <c r="A24" s="120">
        <v>0</v>
      </c>
      <c r="B24" s="120">
        <v>0</v>
      </c>
      <c r="C24" s="120">
        <v>0</v>
      </c>
      <c r="D24" s="120">
        <v>0</v>
      </c>
      <c r="E24" s="120">
        <v>0</v>
      </c>
      <c r="F24" s="120">
        <v>0</v>
      </c>
      <c r="G24" s="120">
        <v>0</v>
      </c>
      <c r="H24" s="120">
        <v>0</v>
      </c>
      <c r="I24" s="120">
        <v>0</v>
      </c>
      <c r="J24" s="120">
        <v>0</v>
      </c>
      <c r="K24" s="120">
        <v>0</v>
      </c>
      <c r="L24" s="120">
        <v>0</v>
      </c>
      <c r="M24" s="120">
        <v>0</v>
      </c>
      <c r="N24" s="120">
        <v>0</v>
      </c>
      <c r="O24" s="120">
        <v>0</v>
      </c>
      <c r="P24" s="120">
        <v>0</v>
      </c>
      <c r="Q24" s="120">
        <v>0</v>
      </c>
      <c r="R24" s="120">
        <v>0</v>
      </c>
      <c r="S24" s="120">
        <v>0</v>
      </c>
      <c r="T24" s="120">
        <v>0</v>
      </c>
      <c r="U24" s="120">
        <v>0</v>
      </c>
      <c r="V24" s="120">
        <v>0</v>
      </c>
      <c r="W24" s="120">
        <v>0</v>
      </c>
    </row>
    <row r="25" spans="1:23" hidden="1">
      <c r="A25" s="120">
        <v>0</v>
      </c>
      <c r="B25" s="120">
        <v>0</v>
      </c>
      <c r="C25" s="120">
        <v>0</v>
      </c>
      <c r="D25" s="120">
        <v>0</v>
      </c>
      <c r="E25" s="120">
        <v>0</v>
      </c>
      <c r="F25" s="120">
        <v>0</v>
      </c>
      <c r="G25" s="120">
        <v>0</v>
      </c>
      <c r="H25" s="120">
        <v>0</v>
      </c>
      <c r="I25" s="120">
        <v>0</v>
      </c>
      <c r="J25" s="120">
        <v>0</v>
      </c>
      <c r="K25" s="120">
        <v>0</v>
      </c>
      <c r="L25" s="120">
        <v>0</v>
      </c>
      <c r="M25" s="120">
        <v>0</v>
      </c>
      <c r="N25" s="120">
        <v>0</v>
      </c>
      <c r="O25" s="120">
        <v>0</v>
      </c>
      <c r="P25" s="120">
        <v>0</v>
      </c>
      <c r="Q25" s="120">
        <v>0</v>
      </c>
      <c r="R25" s="120">
        <v>0</v>
      </c>
      <c r="S25" s="120">
        <v>0</v>
      </c>
      <c r="T25" s="120">
        <v>0</v>
      </c>
      <c r="U25" s="120">
        <v>0</v>
      </c>
      <c r="V25" s="120">
        <v>0</v>
      </c>
      <c r="W25" s="120">
        <v>0</v>
      </c>
    </row>
    <row r="26" spans="1:23" hidden="1">
      <c r="A26" s="120">
        <v>0</v>
      </c>
      <c r="B26" s="120">
        <v>0</v>
      </c>
      <c r="C26" s="120">
        <v>0</v>
      </c>
      <c r="D26" s="120">
        <v>0</v>
      </c>
      <c r="E26" s="120">
        <v>0</v>
      </c>
      <c r="F26" s="120">
        <v>0</v>
      </c>
      <c r="G26" s="120">
        <v>0</v>
      </c>
      <c r="H26" s="120">
        <v>0</v>
      </c>
      <c r="I26" s="120">
        <v>0</v>
      </c>
      <c r="J26" s="120">
        <v>0</v>
      </c>
      <c r="K26" s="120">
        <v>0</v>
      </c>
      <c r="L26" s="120">
        <v>0</v>
      </c>
      <c r="M26" s="120">
        <v>0</v>
      </c>
      <c r="N26" s="120">
        <v>0</v>
      </c>
      <c r="O26" s="120">
        <v>0</v>
      </c>
      <c r="P26" s="120">
        <v>0</v>
      </c>
      <c r="Q26" s="120">
        <v>0</v>
      </c>
      <c r="R26" s="120">
        <v>0</v>
      </c>
      <c r="S26" s="120">
        <v>0</v>
      </c>
      <c r="T26" s="120">
        <v>0</v>
      </c>
      <c r="U26" s="120">
        <v>0</v>
      </c>
      <c r="V26" s="120">
        <v>0</v>
      </c>
      <c r="W26" s="120">
        <v>0</v>
      </c>
    </row>
    <row r="27" spans="1:23" hidden="1">
      <c r="A27" s="120">
        <v>0</v>
      </c>
      <c r="B27" s="120">
        <v>0</v>
      </c>
      <c r="C27" s="120">
        <v>0</v>
      </c>
      <c r="D27" s="120">
        <v>0</v>
      </c>
      <c r="E27" s="120">
        <v>0</v>
      </c>
      <c r="F27" s="120">
        <v>0</v>
      </c>
      <c r="G27" s="120">
        <v>0</v>
      </c>
      <c r="H27" s="120">
        <v>0</v>
      </c>
      <c r="I27" s="120">
        <v>0</v>
      </c>
      <c r="J27" s="120">
        <v>0</v>
      </c>
      <c r="K27" s="120">
        <v>0</v>
      </c>
      <c r="L27" s="120">
        <v>0</v>
      </c>
      <c r="M27" s="120">
        <v>0</v>
      </c>
      <c r="N27" s="120">
        <v>0</v>
      </c>
      <c r="O27" s="120">
        <v>0</v>
      </c>
      <c r="P27" s="120">
        <v>0</v>
      </c>
      <c r="Q27" s="120">
        <v>0</v>
      </c>
      <c r="R27" s="120">
        <v>0</v>
      </c>
      <c r="S27" s="120">
        <v>0</v>
      </c>
      <c r="T27" s="120">
        <v>0</v>
      </c>
      <c r="U27" s="120">
        <v>0</v>
      </c>
      <c r="V27" s="120">
        <v>0</v>
      </c>
      <c r="W27" s="120">
        <v>0</v>
      </c>
    </row>
    <row r="28" spans="1:23" hidden="1">
      <c r="A28" s="120">
        <v>0</v>
      </c>
      <c r="B28" s="120">
        <v>0</v>
      </c>
      <c r="C28" s="120">
        <v>0</v>
      </c>
      <c r="D28" s="120">
        <v>0</v>
      </c>
      <c r="E28" s="120">
        <v>0</v>
      </c>
      <c r="F28" s="120">
        <v>0</v>
      </c>
      <c r="G28" s="120">
        <v>0</v>
      </c>
      <c r="H28" s="120">
        <v>0</v>
      </c>
      <c r="I28" s="120">
        <v>0</v>
      </c>
      <c r="J28" s="120">
        <v>0</v>
      </c>
      <c r="K28" s="120">
        <v>0</v>
      </c>
      <c r="L28" s="120">
        <v>0</v>
      </c>
      <c r="M28" s="120">
        <v>0</v>
      </c>
      <c r="N28" s="120">
        <v>0</v>
      </c>
      <c r="O28" s="120">
        <v>0</v>
      </c>
      <c r="P28" s="120">
        <v>0</v>
      </c>
      <c r="Q28" s="120">
        <v>0</v>
      </c>
      <c r="R28" s="120">
        <v>0</v>
      </c>
      <c r="S28" s="120">
        <v>0</v>
      </c>
      <c r="T28" s="120">
        <v>0</v>
      </c>
      <c r="U28" s="120">
        <v>0</v>
      </c>
      <c r="V28" s="120">
        <v>0</v>
      </c>
      <c r="W28" s="120">
        <v>0</v>
      </c>
    </row>
    <row r="29" spans="1:23" hidden="1">
      <c r="A29" s="120">
        <v>0</v>
      </c>
      <c r="B29" s="120">
        <v>0</v>
      </c>
      <c r="C29" s="120">
        <v>0</v>
      </c>
      <c r="D29" s="120">
        <v>0</v>
      </c>
      <c r="E29" s="120">
        <v>0</v>
      </c>
      <c r="F29" s="120">
        <v>0</v>
      </c>
      <c r="G29" s="120">
        <v>0</v>
      </c>
      <c r="H29" s="120">
        <v>0</v>
      </c>
      <c r="I29" s="120">
        <v>0</v>
      </c>
      <c r="J29" s="120">
        <v>0</v>
      </c>
      <c r="K29" s="120">
        <v>0</v>
      </c>
      <c r="L29" s="120">
        <v>0</v>
      </c>
      <c r="M29" s="120">
        <v>0</v>
      </c>
      <c r="N29" s="120">
        <v>0</v>
      </c>
      <c r="O29" s="120">
        <v>0</v>
      </c>
      <c r="P29" s="120">
        <v>0</v>
      </c>
      <c r="Q29" s="120">
        <v>0</v>
      </c>
      <c r="R29" s="120">
        <v>0</v>
      </c>
      <c r="S29" s="120">
        <v>0</v>
      </c>
      <c r="T29" s="120">
        <v>0</v>
      </c>
      <c r="U29" s="120">
        <v>0</v>
      </c>
      <c r="V29" s="120">
        <v>0</v>
      </c>
      <c r="W29" s="120">
        <v>0</v>
      </c>
    </row>
    <row r="30" spans="1:23" hidden="1">
      <c r="A30" s="120">
        <v>0</v>
      </c>
      <c r="B30" s="120">
        <v>0</v>
      </c>
      <c r="C30" s="120">
        <v>0</v>
      </c>
      <c r="D30" s="120">
        <v>0</v>
      </c>
      <c r="E30" s="120">
        <v>0</v>
      </c>
      <c r="F30" s="120">
        <v>0</v>
      </c>
      <c r="G30" s="120">
        <v>0</v>
      </c>
      <c r="H30" s="120">
        <v>0</v>
      </c>
      <c r="I30" s="120">
        <v>0</v>
      </c>
      <c r="J30" s="120">
        <v>0</v>
      </c>
      <c r="K30" s="120">
        <v>0</v>
      </c>
      <c r="L30" s="120">
        <v>0</v>
      </c>
      <c r="M30" s="120">
        <v>0</v>
      </c>
      <c r="N30" s="120">
        <v>0</v>
      </c>
      <c r="O30" s="120">
        <v>0</v>
      </c>
      <c r="P30" s="120">
        <v>0</v>
      </c>
      <c r="Q30" s="120">
        <v>0</v>
      </c>
      <c r="R30" s="120">
        <v>0</v>
      </c>
      <c r="S30" s="120">
        <v>0</v>
      </c>
      <c r="T30" s="120">
        <v>0</v>
      </c>
      <c r="U30" s="120">
        <v>0</v>
      </c>
      <c r="V30" s="120">
        <v>0</v>
      </c>
      <c r="W30" s="120">
        <v>0</v>
      </c>
    </row>
    <row r="31" spans="1:23" hidden="1">
      <c r="A31" s="120">
        <v>0</v>
      </c>
      <c r="B31" s="120">
        <v>0</v>
      </c>
      <c r="C31" s="120">
        <v>0</v>
      </c>
      <c r="D31" s="120">
        <v>0</v>
      </c>
      <c r="E31" s="120">
        <v>0</v>
      </c>
      <c r="F31" s="120">
        <v>0</v>
      </c>
      <c r="G31" s="120">
        <v>0</v>
      </c>
      <c r="H31" s="120">
        <v>0</v>
      </c>
      <c r="I31" s="120">
        <v>0</v>
      </c>
      <c r="J31" s="120">
        <v>0</v>
      </c>
      <c r="K31" s="120">
        <v>0</v>
      </c>
      <c r="L31" s="120">
        <v>0</v>
      </c>
      <c r="M31" s="120">
        <v>0</v>
      </c>
      <c r="N31" s="120">
        <v>0</v>
      </c>
      <c r="O31" s="120">
        <v>0</v>
      </c>
      <c r="P31" s="120">
        <v>0</v>
      </c>
      <c r="Q31" s="120">
        <v>0</v>
      </c>
      <c r="R31" s="120">
        <v>0</v>
      </c>
      <c r="S31" s="120">
        <v>0</v>
      </c>
      <c r="T31" s="120">
        <v>0</v>
      </c>
      <c r="U31" s="120">
        <v>0</v>
      </c>
      <c r="V31" s="120">
        <v>0</v>
      </c>
      <c r="W31" s="120">
        <v>0</v>
      </c>
    </row>
    <row r="32" spans="1:23" hidden="1">
      <c r="A32" s="120">
        <v>0</v>
      </c>
      <c r="B32" s="120">
        <v>0</v>
      </c>
      <c r="C32" s="120">
        <v>0</v>
      </c>
      <c r="D32" s="120">
        <v>0</v>
      </c>
      <c r="E32" s="120">
        <v>0</v>
      </c>
      <c r="F32" s="120">
        <v>0</v>
      </c>
      <c r="G32" s="120">
        <v>0</v>
      </c>
      <c r="H32" s="120">
        <v>0</v>
      </c>
      <c r="I32" s="120">
        <v>0</v>
      </c>
      <c r="J32" s="120">
        <v>0</v>
      </c>
      <c r="K32" s="120">
        <v>0</v>
      </c>
      <c r="L32" s="120">
        <v>0</v>
      </c>
      <c r="M32" s="120">
        <v>0</v>
      </c>
      <c r="N32" s="120">
        <v>0</v>
      </c>
      <c r="O32" s="120">
        <v>0</v>
      </c>
      <c r="P32" s="120">
        <v>0</v>
      </c>
      <c r="Q32" s="120">
        <v>0</v>
      </c>
      <c r="R32" s="120">
        <v>0</v>
      </c>
      <c r="S32" s="120">
        <v>0</v>
      </c>
      <c r="T32" s="120">
        <v>0</v>
      </c>
      <c r="U32" s="120">
        <v>0</v>
      </c>
      <c r="V32" s="120">
        <v>0</v>
      </c>
      <c r="W32" s="120">
        <v>0</v>
      </c>
    </row>
    <row r="33" spans="1:23" hidden="1">
      <c r="A33" s="120">
        <v>0</v>
      </c>
      <c r="B33" s="120">
        <v>0</v>
      </c>
      <c r="C33" s="120">
        <v>0</v>
      </c>
      <c r="D33" s="120">
        <v>0</v>
      </c>
      <c r="E33" s="120">
        <v>0</v>
      </c>
      <c r="F33" s="120">
        <v>0</v>
      </c>
      <c r="G33" s="120">
        <v>0</v>
      </c>
      <c r="H33" s="120">
        <v>0</v>
      </c>
      <c r="I33" s="120">
        <v>0</v>
      </c>
      <c r="J33" s="120">
        <v>0</v>
      </c>
      <c r="K33" s="120">
        <v>0</v>
      </c>
      <c r="L33" s="120">
        <v>0</v>
      </c>
      <c r="M33" s="120">
        <v>0</v>
      </c>
      <c r="N33" s="120">
        <v>0</v>
      </c>
      <c r="O33" s="120">
        <v>0</v>
      </c>
      <c r="P33" s="120">
        <v>0</v>
      </c>
      <c r="Q33" s="120">
        <v>0</v>
      </c>
      <c r="R33" s="120">
        <v>0</v>
      </c>
      <c r="S33" s="120">
        <v>0</v>
      </c>
      <c r="T33" s="120">
        <v>0</v>
      </c>
      <c r="U33" s="120">
        <v>0</v>
      </c>
      <c r="V33" s="120">
        <v>0</v>
      </c>
      <c r="W33" s="120">
        <v>0</v>
      </c>
    </row>
    <row r="34" spans="1:23" hidden="1">
      <c r="A34" s="120">
        <v>0</v>
      </c>
      <c r="B34" s="120">
        <v>0</v>
      </c>
      <c r="C34" s="120">
        <v>0</v>
      </c>
      <c r="D34" s="120">
        <v>0</v>
      </c>
      <c r="E34" s="120">
        <v>0</v>
      </c>
      <c r="F34" s="120">
        <v>0</v>
      </c>
      <c r="G34" s="120">
        <v>0</v>
      </c>
      <c r="H34" s="120">
        <v>0</v>
      </c>
      <c r="I34" s="120">
        <v>0</v>
      </c>
      <c r="J34" s="120">
        <v>0</v>
      </c>
      <c r="K34" s="120">
        <v>0</v>
      </c>
      <c r="L34" s="120">
        <v>0</v>
      </c>
      <c r="M34" s="120">
        <v>0</v>
      </c>
      <c r="N34" s="120">
        <v>0</v>
      </c>
      <c r="O34" s="120">
        <v>0</v>
      </c>
      <c r="P34" s="120">
        <v>0</v>
      </c>
      <c r="Q34" s="120">
        <v>0</v>
      </c>
      <c r="R34" s="120">
        <v>0</v>
      </c>
      <c r="S34" s="120">
        <v>0</v>
      </c>
      <c r="T34" s="120">
        <v>0</v>
      </c>
      <c r="U34" s="120">
        <v>0</v>
      </c>
      <c r="V34" s="120">
        <v>0</v>
      </c>
      <c r="W34" s="120">
        <v>0</v>
      </c>
    </row>
    <row r="35" spans="1:23" hidden="1">
      <c r="A35" s="120">
        <v>0</v>
      </c>
      <c r="B35" s="120">
        <v>0</v>
      </c>
      <c r="C35" s="120">
        <v>0</v>
      </c>
      <c r="D35" s="120">
        <v>0</v>
      </c>
      <c r="E35" s="120">
        <v>0</v>
      </c>
      <c r="F35" s="120">
        <v>0</v>
      </c>
      <c r="G35" s="120">
        <v>0</v>
      </c>
      <c r="H35" s="120">
        <v>0</v>
      </c>
      <c r="I35" s="120">
        <v>0</v>
      </c>
      <c r="J35" s="120">
        <v>0</v>
      </c>
      <c r="K35" s="120">
        <v>0</v>
      </c>
      <c r="L35" s="120">
        <v>0</v>
      </c>
      <c r="M35" s="120">
        <v>0</v>
      </c>
      <c r="N35" s="120">
        <v>0</v>
      </c>
      <c r="O35" s="120">
        <v>0</v>
      </c>
      <c r="P35" s="120">
        <v>0</v>
      </c>
      <c r="Q35" s="120">
        <v>0</v>
      </c>
      <c r="R35" s="120">
        <v>0</v>
      </c>
      <c r="S35" s="120">
        <v>0</v>
      </c>
      <c r="T35" s="120">
        <v>0</v>
      </c>
      <c r="U35" s="120">
        <v>0</v>
      </c>
      <c r="V35" s="120">
        <v>0</v>
      </c>
      <c r="W35" s="120">
        <v>0</v>
      </c>
    </row>
    <row r="36" spans="1:23" hidden="1">
      <c r="A36" s="120">
        <v>0</v>
      </c>
      <c r="B36" s="120">
        <v>0</v>
      </c>
      <c r="C36" s="120">
        <v>0</v>
      </c>
      <c r="D36" s="120">
        <v>0</v>
      </c>
      <c r="E36" s="120">
        <v>0</v>
      </c>
      <c r="F36" s="120">
        <v>0</v>
      </c>
      <c r="G36" s="120">
        <v>0</v>
      </c>
      <c r="H36" s="120">
        <v>0</v>
      </c>
      <c r="I36" s="120">
        <v>0</v>
      </c>
      <c r="J36" s="120">
        <v>0</v>
      </c>
      <c r="K36" s="120">
        <v>0</v>
      </c>
      <c r="L36" s="120">
        <v>0</v>
      </c>
      <c r="M36" s="120">
        <v>0</v>
      </c>
      <c r="N36" s="120">
        <v>0</v>
      </c>
      <c r="O36" s="120">
        <v>0</v>
      </c>
      <c r="P36" s="120">
        <v>0</v>
      </c>
      <c r="Q36" s="120">
        <v>0</v>
      </c>
      <c r="R36" s="120">
        <v>0</v>
      </c>
      <c r="S36" s="120">
        <v>0</v>
      </c>
      <c r="T36" s="120">
        <v>0</v>
      </c>
      <c r="U36" s="120">
        <v>0</v>
      </c>
      <c r="V36" s="120">
        <v>0</v>
      </c>
      <c r="W36" s="120">
        <v>0</v>
      </c>
    </row>
    <row r="37" spans="1:23" hidden="1">
      <c r="A37" s="120">
        <v>0</v>
      </c>
      <c r="B37" s="120">
        <v>0</v>
      </c>
      <c r="C37" s="120">
        <v>0</v>
      </c>
      <c r="D37" s="120">
        <v>0</v>
      </c>
      <c r="E37" s="120">
        <v>0</v>
      </c>
      <c r="F37" s="120">
        <v>0</v>
      </c>
      <c r="G37" s="120">
        <v>0</v>
      </c>
      <c r="H37" s="120">
        <v>0</v>
      </c>
      <c r="I37" s="120">
        <v>0</v>
      </c>
      <c r="J37" s="120">
        <v>0</v>
      </c>
      <c r="K37" s="120">
        <v>0</v>
      </c>
      <c r="L37" s="120">
        <v>0</v>
      </c>
      <c r="M37" s="120">
        <v>0</v>
      </c>
      <c r="N37" s="120">
        <v>0</v>
      </c>
      <c r="O37" s="120">
        <v>0</v>
      </c>
      <c r="P37" s="120">
        <v>0</v>
      </c>
      <c r="Q37" s="120">
        <v>0</v>
      </c>
      <c r="R37" s="120">
        <v>0</v>
      </c>
      <c r="S37" s="120">
        <v>0</v>
      </c>
      <c r="T37" s="120">
        <v>0</v>
      </c>
      <c r="U37" s="120">
        <v>0</v>
      </c>
      <c r="V37" s="120">
        <v>0</v>
      </c>
      <c r="W37" s="120">
        <v>0</v>
      </c>
    </row>
    <row r="38" spans="1:23" hidden="1">
      <c r="A38" s="120">
        <v>0</v>
      </c>
      <c r="B38" s="120">
        <v>0</v>
      </c>
      <c r="C38" s="120">
        <v>0</v>
      </c>
      <c r="D38" s="120">
        <v>0</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c r="W38" s="120">
        <v>0</v>
      </c>
    </row>
    <row r="39" spans="1:23">
      <c r="A39" s="120">
        <v>0</v>
      </c>
      <c r="B39" s="120">
        <v>0</v>
      </c>
      <c r="C39" s="120">
        <v>0</v>
      </c>
      <c r="D39" s="120">
        <v>0</v>
      </c>
      <c r="E39" s="120">
        <v>0</v>
      </c>
      <c r="F39" s="120">
        <v>0</v>
      </c>
      <c r="G39" s="120">
        <v>0</v>
      </c>
      <c r="H39" s="120">
        <v>0</v>
      </c>
      <c r="I39" s="120">
        <v>0</v>
      </c>
      <c r="J39" s="120">
        <v>0</v>
      </c>
      <c r="K39" s="120">
        <v>0</v>
      </c>
      <c r="L39" s="120">
        <v>0</v>
      </c>
      <c r="M39" s="120">
        <v>0</v>
      </c>
      <c r="N39" s="120">
        <v>0</v>
      </c>
      <c r="O39" s="120">
        <v>0</v>
      </c>
      <c r="P39" s="120">
        <v>0</v>
      </c>
      <c r="Q39" s="120">
        <v>0</v>
      </c>
      <c r="R39" s="120">
        <v>0</v>
      </c>
      <c r="S39" s="120">
        <v>0</v>
      </c>
      <c r="T39" s="120">
        <v>0</v>
      </c>
      <c r="U39" s="120">
        <v>0</v>
      </c>
      <c r="V39" s="120">
        <v>0</v>
      </c>
      <c r="W39" s="120">
        <v>0</v>
      </c>
    </row>
    <row r="40" spans="1:23">
      <c r="A40" s="120">
        <v>0</v>
      </c>
      <c r="B40" s="120">
        <v>0</v>
      </c>
      <c r="C40" s="120">
        <v>0</v>
      </c>
      <c r="D40" s="120">
        <v>0</v>
      </c>
      <c r="E40" s="120">
        <v>0</v>
      </c>
      <c r="F40" s="120">
        <v>0</v>
      </c>
      <c r="G40" s="120">
        <v>0</v>
      </c>
      <c r="H40" s="120">
        <v>0</v>
      </c>
      <c r="I40" s="120">
        <v>0</v>
      </c>
      <c r="J40" s="120">
        <v>0</v>
      </c>
      <c r="K40" s="120">
        <v>0</v>
      </c>
      <c r="L40" s="120">
        <v>0</v>
      </c>
      <c r="M40" s="120">
        <v>0</v>
      </c>
      <c r="N40" s="120">
        <v>0</v>
      </c>
      <c r="O40" s="120">
        <v>0</v>
      </c>
      <c r="P40" s="120">
        <v>0</v>
      </c>
      <c r="Q40" s="120">
        <v>0</v>
      </c>
      <c r="R40" s="120">
        <v>0</v>
      </c>
      <c r="S40" s="120">
        <v>0</v>
      </c>
      <c r="T40" s="120">
        <v>0</v>
      </c>
      <c r="U40" s="120">
        <v>0</v>
      </c>
      <c r="V40" s="120">
        <v>0</v>
      </c>
      <c r="W40" s="120">
        <v>0</v>
      </c>
    </row>
    <row r="41" spans="1:23" hidden="1">
      <c r="A41" s="120">
        <v>0</v>
      </c>
      <c r="B41" s="120">
        <v>0</v>
      </c>
      <c r="C41" s="120">
        <v>0</v>
      </c>
      <c r="D41" s="120">
        <v>0</v>
      </c>
      <c r="E41" s="120">
        <v>0</v>
      </c>
      <c r="F41" s="120">
        <v>0</v>
      </c>
      <c r="G41" s="120">
        <v>0</v>
      </c>
      <c r="H41" s="120">
        <v>0</v>
      </c>
      <c r="I41" s="120">
        <v>0</v>
      </c>
      <c r="J41" s="120">
        <v>0</v>
      </c>
      <c r="K41" s="120">
        <v>0</v>
      </c>
      <c r="L41" s="120">
        <v>0</v>
      </c>
      <c r="M41" s="120">
        <v>0</v>
      </c>
      <c r="N41" s="120">
        <v>0</v>
      </c>
      <c r="O41" s="120">
        <v>0</v>
      </c>
      <c r="P41" s="120">
        <v>0</v>
      </c>
      <c r="Q41" s="120">
        <v>0</v>
      </c>
      <c r="R41" s="120">
        <v>0</v>
      </c>
      <c r="S41" s="120">
        <v>0</v>
      </c>
      <c r="T41" s="120">
        <v>0</v>
      </c>
      <c r="U41" s="120">
        <v>0</v>
      </c>
      <c r="V41" s="120">
        <v>0</v>
      </c>
      <c r="W41" s="120">
        <v>0</v>
      </c>
    </row>
    <row r="42" spans="1:23" hidden="1">
      <c r="A42" s="120">
        <v>0</v>
      </c>
      <c r="B42" s="120">
        <v>0</v>
      </c>
      <c r="C42" s="120">
        <v>0</v>
      </c>
      <c r="D42" s="120">
        <v>0</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c r="W42" s="120">
        <v>0</v>
      </c>
    </row>
    <row r="43" spans="1:23">
      <c r="A43" s="120">
        <v>0</v>
      </c>
      <c r="B43" s="120">
        <v>0</v>
      </c>
      <c r="C43" s="120">
        <v>0</v>
      </c>
      <c r="D43" s="120">
        <v>0</v>
      </c>
      <c r="E43" s="120">
        <v>0</v>
      </c>
      <c r="F43" s="120">
        <v>0</v>
      </c>
      <c r="G43" s="120">
        <v>0</v>
      </c>
      <c r="H43" s="120">
        <v>0</v>
      </c>
      <c r="I43" s="120">
        <v>0</v>
      </c>
      <c r="J43" s="120">
        <v>0</v>
      </c>
      <c r="K43" s="120">
        <v>0</v>
      </c>
      <c r="L43" s="120">
        <v>0</v>
      </c>
      <c r="M43" s="120">
        <v>0</v>
      </c>
      <c r="N43" s="120">
        <v>0</v>
      </c>
      <c r="O43" s="120">
        <v>0</v>
      </c>
      <c r="P43" s="120">
        <v>0</v>
      </c>
      <c r="Q43" s="120">
        <v>0</v>
      </c>
      <c r="R43" s="120">
        <v>0</v>
      </c>
      <c r="S43" s="120">
        <v>0</v>
      </c>
      <c r="T43" s="120">
        <v>0</v>
      </c>
      <c r="U43" s="120">
        <v>0</v>
      </c>
      <c r="V43" s="120">
        <v>0</v>
      </c>
      <c r="W43" s="120">
        <v>0</v>
      </c>
    </row>
    <row r="44" spans="1:23" hidden="1">
      <c r="A44" s="120">
        <v>0</v>
      </c>
      <c r="B44" s="120">
        <v>0</v>
      </c>
      <c r="C44" s="120">
        <v>0</v>
      </c>
      <c r="D44" s="120">
        <v>0</v>
      </c>
      <c r="E44" s="120">
        <v>0</v>
      </c>
      <c r="F44" s="120">
        <v>0</v>
      </c>
      <c r="G44" s="120">
        <v>0</v>
      </c>
      <c r="H44" s="120">
        <v>0</v>
      </c>
      <c r="I44" s="120">
        <v>0</v>
      </c>
      <c r="J44" s="120">
        <v>0</v>
      </c>
      <c r="K44" s="120">
        <v>0</v>
      </c>
      <c r="L44" s="120">
        <v>0</v>
      </c>
      <c r="M44" s="120">
        <v>0</v>
      </c>
      <c r="N44" s="120">
        <v>0</v>
      </c>
      <c r="O44" s="120">
        <v>0</v>
      </c>
      <c r="P44" s="120">
        <v>0</v>
      </c>
      <c r="Q44" s="120">
        <v>0</v>
      </c>
      <c r="R44" s="120">
        <v>0</v>
      </c>
      <c r="S44" s="120">
        <v>0</v>
      </c>
      <c r="T44" s="120">
        <v>0</v>
      </c>
      <c r="U44" s="120">
        <v>0</v>
      </c>
      <c r="V44" s="120">
        <v>0</v>
      </c>
      <c r="W44" s="120">
        <v>0</v>
      </c>
    </row>
    <row r="45" spans="1:23">
      <c r="A45" s="120">
        <v>0</v>
      </c>
      <c r="B45" s="120">
        <v>0</v>
      </c>
      <c r="C45" s="120">
        <v>0</v>
      </c>
      <c r="D45" s="120">
        <v>0</v>
      </c>
      <c r="E45" s="120">
        <v>0</v>
      </c>
      <c r="F45" s="120">
        <v>0</v>
      </c>
      <c r="G45" s="120">
        <v>0</v>
      </c>
      <c r="H45" s="120">
        <v>0</v>
      </c>
      <c r="I45" s="120">
        <v>0</v>
      </c>
      <c r="J45" s="120">
        <v>0</v>
      </c>
      <c r="K45" s="120">
        <v>0</v>
      </c>
      <c r="L45" s="120">
        <v>0</v>
      </c>
      <c r="M45" s="120">
        <v>0</v>
      </c>
      <c r="N45" s="120">
        <v>0</v>
      </c>
      <c r="O45" s="120">
        <v>0</v>
      </c>
      <c r="P45" s="120">
        <v>0</v>
      </c>
      <c r="Q45" s="120">
        <v>0</v>
      </c>
      <c r="R45" s="120">
        <v>0</v>
      </c>
      <c r="S45" s="120">
        <v>0</v>
      </c>
      <c r="T45" s="120">
        <v>0</v>
      </c>
      <c r="U45" s="120">
        <v>0</v>
      </c>
      <c r="V45" s="120">
        <v>0</v>
      </c>
      <c r="W45" s="120">
        <v>0</v>
      </c>
    </row>
    <row r="46" spans="1:23" hidden="1">
      <c r="A46" s="120">
        <v>0</v>
      </c>
      <c r="B46" s="120">
        <v>0</v>
      </c>
      <c r="C46" s="120">
        <v>0</v>
      </c>
      <c r="D46" s="120">
        <v>0</v>
      </c>
      <c r="E46" s="120">
        <v>0</v>
      </c>
      <c r="F46" s="120">
        <v>0</v>
      </c>
      <c r="G46" s="120">
        <v>0</v>
      </c>
      <c r="H46" s="120">
        <v>0</v>
      </c>
      <c r="I46" s="120">
        <v>0</v>
      </c>
      <c r="J46" s="120">
        <v>0</v>
      </c>
      <c r="K46" s="120">
        <v>0</v>
      </c>
      <c r="L46" s="120">
        <v>0</v>
      </c>
      <c r="M46" s="120">
        <v>0</v>
      </c>
      <c r="N46" s="120">
        <v>0</v>
      </c>
      <c r="O46" s="120">
        <v>0</v>
      </c>
      <c r="P46" s="120">
        <v>0</v>
      </c>
      <c r="Q46" s="120">
        <v>0</v>
      </c>
      <c r="R46" s="120">
        <v>0</v>
      </c>
      <c r="S46" s="120">
        <v>0</v>
      </c>
      <c r="T46" s="120">
        <v>0</v>
      </c>
      <c r="U46" s="120">
        <v>0</v>
      </c>
      <c r="V46" s="120">
        <v>0</v>
      </c>
      <c r="W46" s="120">
        <v>0</v>
      </c>
    </row>
    <row r="47" spans="1:23" hidden="1">
      <c r="A47" s="120">
        <v>0</v>
      </c>
      <c r="B47" s="120">
        <v>0</v>
      </c>
      <c r="C47" s="120">
        <v>0</v>
      </c>
      <c r="D47" s="120">
        <v>0</v>
      </c>
      <c r="E47" s="120">
        <v>0</v>
      </c>
      <c r="F47" s="120">
        <v>0</v>
      </c>
      <c r="G47" s="120">
        <v>0</v>
      </c>
      <c r="H47" s="120">
        <v>0</v>
      </c>
      <c r="I47" s="120">
        <v>0</v>
      </c>
      <c r="J47" s="120">
        <v>0</v>
      </c>
      <c r="K47" s="120">
        <v>0</v>
      </c>
      <c r="L47" s="120">
        <v>0</v>
      </c>
      <c r="M47" s="120">
        <v>0</v>
      </c>
      <c r="N47" s="120">
        <v>0</v>
      </c>
      <c r="O47" s="120">
        <v>0</v>
      </c>
      <c r="P47" s="120">
        <v>0</v>
      </c>
      <c r="Q47" s="120">
        <v>0</v>
      </c>
      <c r="R47" s="120">
        <v>0</v>
      </c>
      <c r="S47" s="120">
        <v>0</v>
      </c>
      <c r="T47" s="120">
        <v>0</v>
      </c>
      <c r="U47" s="120">
        <v>0</v>
      </c>
      <c r="V47" s="120">
        <v>0</v>
      </c>
      <c r="W47" s="120">
        <v>0</v>
      </c>
    </row>
    <row r="48" spans="1:23" hidden="1">
      <c r="A48" s="120">
        <v>0</v>
      </c>
      <c r="B48" s="120">
        <v>0</v>
      </c>
      <c r="C48" s="120">
        <v>0</v>
      </c>
      <c r="D48" s="120">
        <v>0</v>
      </c>
      <c r="E48" s="120">
        <v>0</v>
      </c>
      <c r="F48" s="120">
        <v>0</v>
      </c>
      <c r="G48" s="120">
        <v>0</v>
      </c>
      <c r="H48" s="120">
        <v>0</v>
      </c>
      <c r="I48" s="120">
        <v>0</v>
      </c>
      <c r="J48" s="120">
        <v>0</v>
      </c>
      <c r="K48" s="120">
        <v>0</v>
      </c>
      <c r="L48" s="120">
        <v>0</v>
      </c>
      <c r="M48" s="120">
        <v>0</v>
      </c>
      <c r="N48" s="120">
        <v>0</v>
      </c>
      <c r="O48" s="120">
        <v>0</v>
      </c>
      <c r="P48" s="120">
        <v>0</v>
      </c>
      <c r="Q48" s="120">
        <v>0</v>
      </c>
      <c r="R48" s="120">
        <v>0</v>
      </c>
      <c r="S48" s="120">
        <v>0</v>
      </c>
      <c r="T48" s="120">
        <v>0</v>
      </c>
      <c r="U48" s="120">
        <v>0</v>
      </c>
      <c r="V48" s="120">
        <v>0</v>
      </c>
      <c r="W48" s="120">
        <v>0</v>
      </c>
    </row>
    <row r="49" spans="1:23" hidden="1">
      <c r="A49" s="120">
        <v>0</v>
      </c>
      <c r="B49" s="120">
        <v>0</v>
      </c>
      <c r="C49" s="120">
        <v>0</v>
      </c>
      <c r="D49" s="120">
        <v>0</v>
      </c>
      <c r="E49" s="120">
        <v>0</v>
      </c>
      <c r="F49" s="120">
        <v>0</v>
      </c>
      <c r="G49" s="120">
        <v>0</v>
      </c>
      <c r="H49" s="120">
        <v>0</v>
      </c>
      <c r="I49" s="120">
        <v>0</v>
      </c>
      <c r="J49" s="120">
        <v>0</v>
      </c>
      <c r="K49" s="120">
        <v>0</v>
      </c>
      <c r="L49" s="120">
        <v>0</v>
      </c>
      <c r="M49" s="120">
        <v>0</v>
      </c>
      <c r="N49" s="120">
        <v>0</v>
      </c>
      <c r="O49" s="120">
        <v>0</v>
      </c>
      <c r="P49" s="120">
        <v>0</v>
      </c>
      <c r="Q49" s="120">
        <v>0</v>
      </c>
      <c r="R49" s="120">
        <v>0</v>
      </c>
      <c r="S49" s="120">
        <v>0</v>
      </c>
      <c r="T49" s="120">
        <v>0</v>
      </c>
      <c r="U49" s="120">
        <v>0</v>
      </c>
      <c r="V49" s="120">
        <v>0</v>
      </c>
      <c r="W49" s="120">
        <v>0</v>
      </c>
    </row>
    <row r="50" spans="1:23" hidden="1">
      <c r="A50" s="120">
        <v>0</v>
      </c>
      <c r="B50" s="120">
        <v>0</v>
      </c>
      <c r="C50" s="120">
        <v>0</v>
      </c>
      <c r="D50" s="120">
        <v>0</v>
      </c>
      <c r="E50" s="120">
        <v>0</v>
      </c>
      <c r="F50" s="120">
        <v>0</v>
      </c>
      <c r="G50" s="120">
        <v>0</v>
      </c>
      <c r="H50" s="120">
        <v>0</v>
      </c>
      <c r="I50" s="120">
        <v>0</v>
      </c>
      <c r="J50" s="120">
        <v>0</v>
      </c>
      <c r="K50" s="120">
        <v>0</v>
      </c>
      <c r="L50" s="120">
        <v>0</v>
      </c>
      <c r="M50" s="120">
        <v>0</v>
      </c>
      <c r="N50" s="120">
        <v>0</v>
      </c>
      <c r="O50" s="120">
        <v>0</v>
      </c>
      <c r="P50" s="120">
        <v>0</v>
      </c>
      <c r="Q50" s="120">
        <v>0</v>
      </c>
      <c r="R50" s="120">
        <v>0</v>
      </c>
      <c r="S50" s="120">
        <v>0</v>
      </c>
      <c r="T50" s="120">
        <v>0</v>
      </c>
      <c r="U50" s="120">
        <v>0</v>
      </c>
      <c r="V50" s="120">
        <v>0</v>
      </c>
      <c r="W50" s="120">
        <v>0</v>
      </c>
    </row>
    <row r="51" spans="1:23" hidden="1">
      <c r="A51" s="120">
        <v>0</v>
      </c>
      <c r="B51" s="120">
        <v>0</v>
      </c>
      <c r="C51" s="120">
        <v>0</v>
      </c>
      <c r="D51" s="120">
        <v>0</v>
      </c>
      <c r="E51" s="120">
        <v>0</v>
      </c>
      <c r="F51" s="120">
        <v>0</v>
      </c>
      <c r="G51" s="120">
        <v>0</v>
      </c>
      <c r="H51" s="120">
        <v>0</v>
      </c>
      <c r="I51" s="120">
        <v>0</v>
      </c>
      <c r="J51" s="120">
        <v>0</v>
      </c>
      <c r="K51" s="120">
        <v>0</v>
      </c>
      <c r="L51" s="120">
        <v>0</v>
      </c>
      <c r="M51" s="120">
        <v>0</v>
      </c>
      <c r="N51" s="120">
        <v>0</v>
      </c>
      <c r="O51" s="120">
        <v>0</v>
      </c>
      <c r="P51" s="120">
        <v>0</v>
      </c>
      <c r="Q51" s="120">
        <v>0</v>
      </c>
      <c r="R51" s="120">
        <v>0</v>
      </c>
      <c r="S51" s="120">
        <v>0</v>
      </c>
      <c r="T51" s="120">
        <v>0</v>
      </c>
      <c r="U51" s="120">
        <v>0</v>
      </c>
      <c r="V51" s="120">
        <v>0</v>
      </c>
      <c r="W51" s="120">
        <v>0</v>
      </c>
    </row>
    <row r="52" spans="1:23">
      <c r="A52" s="120">
        <v>0</v>
      </c>
      <c r="B52" s="120">
        <v>0</v>
      </c>
      <c r="C52" s="120">
        <v>0</v>
      </c>
      <c r="D52" s="120">
        <v>0</v>
      </c>
      <c r="E52" s="120">
        <v>0</v>
      </c>
      <c r="F52" s="120">
        <v>0</v>
      </c>
      <c r="G52" s="120">
        <v>0</v>
      </c>
      <c r="H52" s="120">
        <v>0</v>
      </c>
      <c r="I52" s="120">
        <v>0</v>
      </c>
      <c r="J52" s="120">
        <v>0</v>
      </c>
      <c r="K52" s="120">
        <v>0</v>
      </c>
      <c r="L52" s="120">
        <v>0</v>
      </c>
      <c r="M52" s="120">
        <v>0</v>
      </c>
      <c r="N52" s="120">
        <v>0</v>
      </c>
      <c r="O52" s="120">
        <v>0</v>
      </c>
      <c r="P52" s="120">
        <v>0</v>
      </c>
      <c r="Q52" s="120">
        <v>0</v>
      </c>
      <c r="R52" s="120">
        <v>0</v>
      </c>
      <c r="S52" s="120">
        <v>0</v>
      </c>
      <c r="T52" s="120">
        <v>0</v>
      </c>
      <c r="U52" s="120">
        <v>0</v>
      </c>
      <c r="V52" s="120">
        <v>0</v>
      </c>
      <c r="W52" s="120">
        <v>0</v>
      </c>
    </row>
    <row r="53" spans="1:23">
      <c r="A53" s="120">
        <v>0</v>
      </c>
      <c r="B53" s="120">
        <v>0</v>
      </c>
      <c r="C53" s="120">
        <v>0</v>
      </c>
      <c r="D53" s="120">
        <v>0</v>
      </c>
      <c r="E53" s="120">
        <v>0</v>
      </c>
      <c r="F53" s="120">
        <v>0</v>
      </c>
      <c r="G53" s="120">
        <v>0</v>
      </c>
      <c r="H53" s="120">
        <v>0</v>
      </c>
      <c r="I53" s="120">
        <v>0</v>
      </c>
      <c r="J53" s="120">
        <v>0</v>
      </c>
      <c r="K53" s="120">
        <v>0</v>
      </c>
      <c r="L53" s="120">
        <v>0</v>
      </c>
      <c r="M53" s="120">
        <v>0</v>
      </c>
      <c r="N53" s="120">
        <v>0</v>
      </c>
      <c r="O53" s="120">
        <v>0</v>
      </c>
      <c r="P53" s="120">
        <v>0</v>
      </c>
      <c r="Q53" s="120">
        <v>0</v>
      </c>
      <c r="R53" s="120">
        <v>0</v>
      </c>
      <c r="S53" s="120">
        <v>0</v>
      </c>
      <c r="T53" s="120">
        <v>0</v>
      </c>
      <c r="U53" s="120">
        <v>0</v>
      </c>
      <c r="V53" s="120">
        <v>0</v>
      </c>
      <c r="W53" s="120">
        <v>0</v>
      </c>
    </row>
    <row r="54" spans="1:23" hidden="1">
      <c r="A54" s="120">
        <v>0</v>
      </c>
      <c r="B54" s="120">
        <v>0</v>
      </c>
      <c r="C54" s="120">
        <v>0</v>
      </c>
      <c r="D54" s="120">
        <v>0</v>
      </c>
      <c r="E54" s="120">
        <v>0</v>
      </c>
      <c r="F54" s="120">
        <v>0</v>
      </c>
      <c r="G54" s="120">
        <v>0</v>
      </c>
      <c r="H54" s="120">
        <v>0</v>
      </c>
      <c r="I54" s="120">
        <v>0</v>
      </c>
      <c r="J54" s="120">
        <v>0</v>
      </c>
      <c r="K54" s="120">
        <v>0</v>
      </c>
      <c r="L54" s="120">
        <v>0</v>
      </c>
      <c r="M54" s="120">
        <v>0</v>
      </c>
      <c r="N54" s="120">
        <v>0</v>
      </c>
      <c r="O54" s="120">
        <v>0</v>
      </c>
      <c r="P54" s="120">
        <v>0</v>
      </c>
      <c r="Q54" s="120">
        <v>0</v>
      </c>
      <c r="R54" s="120">
        <v>0</v>
      </c>
      <c r="S54" s="120">
        <v>0</v>
      </c>
      <c r="T54" s="120">
        <v>0</v>
      </c>
      <c r="U54" s="120">
        <v>0</v>
      </c>
      <c r="V54" s="120">
        <v>0</v>
      </c>
      <c r="W54" s="120">
        <v>0</v>
      </c>
    </row>
    <row r="55" spans="1:23">
      <c r="A55" s="120">
        <v>0</v>
      </c>
      <c r="B55" s="120">
        <v>0</v>
      </c>
      <c r="C55" s="120">
        <v>0</v>
      </c>
      <c r="D55" s="120">
        <v>0</v>
      </c>
      <c r="E55" s="120">
        <v>0</v>
      </c>
      <c r="F55" s="120">
        <v>0</v>
      </c>
      <c r="G55" s="120">
        <v>0</v>
      </c>
      <c r="H55" s="120">
        <v>0</v>
      </c>
      <c r="I55" s="120">
        <v>0</v>
      </c>
      <c r="J55" s="120">
        <v>0</v>
      </c>
      <c r="K55" s="120">
        <v>0</v>
      </c>
      <c r="L55" s="120">
        <v>0</v>
      </c>
      <c r="M55" s="120">
        <v>0</v>
      </c>
      <c r="N55" s="120">
        <v>0</v>
      </c>
      <c r="O55" s="120">
        <v>0</v>
      </c>
      <c r="P55" s="120">
        <v>0</v>
      </c>
      <c r="Q55" s="120">
        <v>0</v>
      </c>
      <c r="R55" s="120">
        <v>0</v>
      </c>
      <c r="S55" s="120">
        <v>0</v>
      </c>
      <c r="T55" s="120">
        <v>0</v>
      </c>
      <c r="U55" s="120">
        <v>0</v>
      </c>
      <c r="V55" s="120">
        <v>0</v>
      </c>
      <c r="W55" s="120">
        <v>0</v>
      </c>
    </row>
    <row r="56" spans="1:23">
      <c r="A56" s="120">
        <v>0</v>
      </c>
      <c r="B56" s="120">
        <v>0</v>
      </c>
      <c r="C56" s="120">
        <v>0</v>
      </c>
      <c r="D56" s="120">
        <v>0</v>
      </c>
      <c r="E56" s="120">
        <v>0</v>
      </c>
      <c r="F56" s="120">
        <v>0</v>
      </c>
      <c r="G56" s="120">
        <v>0</v>
      </c>
      <c r="H56" s="120">
        <v>0</v>
      </c>
      <c r="I56" s="120">
        <v>0</v>
      </c>
      <c r="J56" s="120">
        <v>0</v>
      </c>
      <c r="K56" s="120">
        <v>0</v>
      </c>
      <c r="L56" s="120">
        <v>0</v>
      </c>
      <c r="M56" s="120">
        <v>0</v>
      </c>
      <c r="N56" s="120">
        <v>0</v>
      </c>
      <c r="O56" s="120">
        <v>0</v>
      </c>
      <c r="P56" s="120">
        <v>0</v>
      </c>
      <c r="Q56" s="120">
        <v>0</v>
      </c>
      <c r="R56" s="120">
        <v>0</v>
      </c>
      <c r="S56" s="120">
        <v>0</v>
      </c>
      <c r="T56" s="120">
        <v>0</v>
      </c>
      <c r="U56" s="120">
        <v>0</v>
      </c>
      <c r="V56" s="120">
        <v>0</v>
      </c>
      <c r="W56" s="120">
        <v>0</v>
      </c>
    </row>
    <row r="57" spans="1:23" hidden="1">
      <c r="A57" s="120">
        <v>0</v>
      </c>
      <c r="B57" s="120">
        <v>0</v>
      </c>
      <c r="C57" s="120">
        <v>0</v>
      </c>
      <c r="D57" s="120">
        <v>0</v>
      </c>
      <c r="E57" s="120">
        <v>0</v>
      </c>
      <c r="F57" s="120">
        <v>0</v>
      </c>
      <c r="G57" s="120">
        <v>0</v>
      </c>
      <c r="H57" s="120">
        <v>0</v>
      </c>
      <c r="I57" s="120">
        <v>0</v>
      </c>
      <c r="J57" s="120">
        <v>0</v>
      </c>
      <c r="K57" s="120">
        <v>0</v>
      </c>
      <c r="L57" s="120">
        <v>0</v>
      </c>
      <c r="M57" s="120">
        <v>0</v>
      </c>
      <c r="N57" s="120">
        <v>0</v>
      </c>
      <c r="O57" s="120">
        <v>0</v>
      </c>
      <c r="P57" s="120">
        <v>0</v>
      </c>
      <c r="Q57" s="120">
        <v>0</v>
      </c>
      <c r="R57" s="120">
        <v>0</v>
      </c>
      <c r="S57" s="120">
        <v>0</v>
      </c>
      <c r="T57" s="120">
        <v>0</v>
      </c>
      <c r="U57" s="120">
        <v>0</v>
      </c>
      <c r="V57" s="120">
        <v>0</v>
      </c>
      <c r="W57" s="120">
        <v>0</v>
      </c>
    </row>
    <row r="58" spans="1:23">
      <c r="A58" s="120">
        <v>0</v>
      </c>
      <c r="B58" s="120">
        <v>0</v>
      </c>
      <c r="C58" s="120">
        <v>0</v>
      </c>
      <c r="D58" s="120">
        <v>0</v>
      </c>
      <c r="E58" s="120">
        <v>0</v>
      </c>
      <c r="F58" s="120">
        <v>0</v>
      </c>
      <c r="G58" s="120">
        <v>0</v>
      </c>
      <c r="H58" s="120">
        <v>0</v>
      </c>
      <c r="I58" s="120">
        <v>0</v>
      </c>
      <c r="J58" s="120">
        <v>0</v>
      </c>
      <c r="K58" s="120">
        <v>0</v>
      </c>
      <c r="L58" s="120">
        <v>0</v>
      </c>
      <c r="M58" s="120">
        <v>0</v>
      </c>
      <c r="N58" s="120">
        <v>0</v>
      </c>
      <c r="O58" s="120">
        <v>0</v>
      </c>
      <c r="P58" s="120">
        <v>0</v>
      </c>
      <c r="Q58" s="120">
        <v>0</v>
      </c>
      <c r="R58" s="120">
        <v>0</v>
      </c>
      <c r="S58" s="120">
        <v>0</v>
      </c>
      <c r="T58" s="120">
        <v>0</v>
      </c>
      <c r="U58" s="120">
        <v>0</v>
      </c>
      <c r="V58" s="120">
        <v>0</v>
      </c>
      <c r="W58" s="120">
        <v>0</v>
      </c>
    </row>
    <row r="59" spans="1:23" hidden="1">
      <c r="A59" s="120">
        <v>0</v>
      </c>
      <c r="B59" s="120">
        <v>0</v>
      </c>
      <c r="C59" s="120">
        <v>0</v>
      </c>
      <c r="D59" s="120">
        <v>0</v>
      </c>
      <c r="E59" s="120">
        <v>0</v>
      </c>
      <c r="F59" s="120">
        <v>0</v>
      </c>
      <c r="G59" s="120">
        <v>0</v>
      </c>
      <c r="H59" s="120">
        <v>0</v>
      </c>
      <c r="I59" s="120">
        <v>0</v>
      </c>
      <c r="J59" s="120">
        <v>0</v>
      </c>
      <c r="K59" s="120">
        <v>0</v>
      </c>
      <c r="L59" s="120">
        <v>0</v>
      </c>
      <c r="M59" s="120">
        <v>0</v>
      </c>
      <c r="N59" s="120">
        <v>0</v>
      </c>
      <c r="O59" s="120">
        <v>0</v>
      </c>
      <c r="P59" s="120">
        <v>0</v>
      </c>
      <c r="Q59" s="120">
        <v>0</v>
      </c>
      <c r="R59" s="120">
        <v>0</v>
      </c>
      <c r="S59" s="120">
        <v>0</v>
      </c>
      <c r="T59" s="120">
        <v>0</v>
      </c>
      <c r="U59" s="120">
        <v>0</v>
      </c>
      <c r="V59" s="120">
        <v>0</v>
      </c>
      <c r="W59" s="120">
        <v>0</v>
      </c>
    </row>
    <row r="60" spans="1:23">
      <c r="A60" s="120">
        <v>0</v>
      </c>
      <c r="B60" s="120">
        <v>0</v>
      </c>
      <c r="C60" s="120">
        <v>0</v>
      </c>
      <c r="D60" s="120">
        <v>0</v>
      </c>
      <c r="E60" s="120">
        <v>0</v>
      </c>
      <c r="F60" s="120">
        <v>0</v>
      </c>
      <c r="G60" s="120">
        <v>0</v>
      </c>
      <c r="H60" s="120">
        <v>0</v>
      </c>
      <c r="I60" s="120">
        <v>0</v>
      </c>
      <c r="J60" s="120">
        <v>0</v>
      </c>
      <c r="K60" s="120">
        <v>0</v>
      </c>
      <c r="L60" s="120">
        <v>0</v>
      </c>
      <c r="M60" s="120">
        <v>0</v>
      </c>
      <c r="N60" s="120">
        <v>0</v>
      </c>
      <c r="O60" s="120">
        <v>0</v>
      </c>
      <c r="P60" s="120">
        <v>0</v>
      </c>
      <c r="Q60" s="120">
        <v>0</v>
      </c>
      <c r="R60" s="120">
        <v>0</v>
      </c>
      <c r="S60" s="120">
        <v>0</v>
      </c>
      <c r="T60" s="120">
        <v>0</v>
      </c>
      <c r="U60" s="120">
        <v>0</v>
      </c>
      <c r="V60" s="120">
        <v>0</v>
      </c>
      <c r="W60" s="120">
        <v>0</v>
      </c>
    </row>
    <row r="61" spans="1:23">
      <c r="A61" s="120">
        <v>0</v>
      </c>
      <c r="B61" s="120">
        <v>0</v>
      </c>
      <c r="C61" s="120">
        <v>0</v>
      </c>
      <c r="D61" s="120">
        <v>0</v>
      </c>
      <c r="E61" s="120">
        <v>0</v>
      </c>
      <c r="F61" s="120">
        <v>0</v>
      </c>
      <c r="G61" s="120">
        <v>0</v>
      </c>
      <c r="H61" s="120">
        <v>0</v>
      </c>
      <c r="I61" s="120">
        <v>0</v>
      </c>
      <c r="J61" s="120">
        <v>0</v>
      </c>
      <c r="K61" s="120">
        <v>0</v>
      </c>
      <c r="L61" s="120">
        <v>0</v>
      </c>
      <c r="M61" s="120">
        <v>0</v>
      </c>
      <c r="N61" s="120">
        <v>0</v>
      </c>
      <c r="O61" s="120">
        <v>0</v>
      </c>
      <c r="P61" s="120">
        <v>0</v>
      </c>
      <c r="Q61" s="120">
        <v>0</v>
      </c>
      <c r="R61" s="120">
        <v>0</v>
      </c>
      <c r="S61" s="120">
        <v>0</v>
      </c>
      <c r="T61" s="120">
        <v>0</v>
      </c>
      <c r="U61" s="120">
        <v>0</v>
      </c>
      <c r="V61" s="120">
        <v>0</v>
      </c>
      <c r="W61" s="120">
        <v>0</v>
      </c>
    </row>
    <row r="62" spans="1:23">
      <c r="A62" s="120">
        <v>0</v>
      </c>
      <c r="B62" s="120">
        <v>0</v>
      </c>
      <c r="C62" s="120">
        <v>0</v>
      </c>
      <c r="D62" s="120">
        <v>0</v>
      </c>
      <c r="E62" s="120">
        <v>0</v>
      </c>
      <c r="F62" s="120">
        <v>0</v>
      </c>
      <c r="G62" s="120">
        <v>0</v>
      </c>
      <c r="H62" s="120">
        <v>0</v>
      </c>
      <c r="I62" s="120">
        <v>0</v>
      </c>
      <c r="J62" s="120">
        <v>0</v>
      </c>
      <c r="K62" s="120">
        <v>0</v>
      </c>
      <c r="L62" s="120">
        <v>0</v>
      </c>
      <c r="M62" s="120">
        <v>0</v>
      </c>
      <c r="N62" s="120">
        <v>0</v>
      </c>
      <c r="O62" s="120">
        <v>0</v>
      </c>
      <c r="P62" s="120">
        <v>0</v>
      </c>
      <c r="Q62" s="120">
        <v>0</v>
      </c>
      <c r="R62" s="120">
        <v>0</v>
      </c>
      <c r="S62" s="120">
        <v>0</v>
      </c>
      <c r="T62" s="120">
        <v>0</v>
      </c>
      <c r="U62" s="120">
        <v>0</v>
      </c>
      <c r="V62" s="120">
        <v>0</v>
      </c>
      <c r="W62" s="120">
        <v>0</v>
      </c>
    </row>
    <row r="63" spans="1:23" hidden="1">
      <c r="A63" s="120">
        <v>0</v>
      </c>
      <c r="B63" s="120">
        <v>0</v>
      </c>
      <c r="C63" s="120">
        <v>0</v>
      </c>
      <c r="D63" s="120">
        <v>0</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c r="W63" s="120">
        <v>0</v>
      </c>
    </row>
    <row r="64" spans="1:23" hidden="1">
      <c r="A64" s="120">
        <v>0</v>
      </c>
      <c r="B64" s="120">
        <v>0</v>
      </c>
      <c r="C64" s="120">
        <v>0</v>
      </c>
      <c r="D64" s="120">
        <v>0</v>
      </c>
      <c r="E64" s="120">
        <v>0</v>
      </c>
      <c r="F64" s="120">
        <v>0</v>
      </c>
      <c r="G64" s="120">
        <v>0</v>
      </c>
      <c r="H64" s="120">
        <v>0</v>
      </c>
      <c r="I64" s="120">
        <v>0</v>
      </c>
      <c r="J64" s="120">
        <v>0</v>
      </c>
      <c r="K64" s="120">
        <v>0</v>
      </c>
      <c r="L64" s="120">
        <v>0</v>
      </c>
      <c r="M64" s="120">
        <v>0</v>
      </c>
      <c r="N64" s="120">
        <v>0</v>
      </c>
      <c r="O64" s="120">
        <v>0</v>
      </c>
      <c r="P64" s="120">
        <v>0</v>
      </c>
      <c r="Q64" s="120">
        <v>0</v>
      </c>
      <c r="R64" s="120">
        <v>0</v>
      </c>
      <c r="S64" s="120">
        <v>0</v>
      </c>
      <c r="T64" s="120">
        <v>0</v>
      </c>
      <c r="U64" s="120">
        <v>0</v>
      </c>
      <c r="V64" s="120">
        <v>0</v>
      </c>
      <c r="W64" s="120">
        <v>0</v>
      </c>
    </row>
    <row r="65" spans="1:23">
      <c r="A65" s="120">
        <v>0</v>
      </c>
      <c r="B65" s="120">
        <v>0</v>
      </c>
      <c r="C65" s="120">
        <v>0</v>
      </c>
      <c r="D65" s="120">
        <v>0</v>
      </c>
      <c r="E65" s="120">
        <v>0</v>
      </c>
      <c r="F65" s="120">
        <v>0</v>
      </c>
      <c r="G65" s="120">
        <v>0</v>
      </c>
      <c r="H65" s="120">
        <v>0</v>
      </c>
      <c r="I65" s="120">
        <v>0</v>
      </c>
      <c r="J65" s="120">
        <v>0</v>
      </c>
      <c r="K65" s="120">
        <v>0</v>
      </c>
      <c r="L65" s="120">
        <v>0</v>
      </c>
      <c r="M65" s="120">
        <v>0</v>
      </c>
      <c r="N65" s="120">
        <v>0</v>
      </c>
      <c r="O65" s="120">
        <v>0</v>
      </c>
      <c r="P65" s="120">
        <v>0</v>
      </c>
      <c r="Q65" s="120">
        <v>0</v>
      </c>
      <c r="R65" s="120">
        <v>0</v>
      </c>
      <c r="S65" s="120">
        <v>0</v>
      </c>
      <c r="T65" s="120">
        <v>0</v>
      </c>
      <c r="U65" s="120">
        <v>0</v>
      </c>
      <c r="V65" s="120">
        <v>0</v>
      </c>
      <c r="W65" s="120">
        <v>0</v>
      </c>
    </row>
    <row r="66" spans="1:23" hidden="1">
      <c r="A66" s="120">
        <v>0</v>
      </c>
      <c r="B66" s="120">
        <v>0</v>
      </c>
      <c r="C66" s="120">
        <v>0</v>
      </c>
      <c r="D66" s="120">
        <v>0</v>
      </c>
      <c r="E66" s="120">
        <v>0</v>
      </c>
      <c r="F66" s="120">
        <v>0</v>
      </c>
      <c r="G66" s="120">
        <v>0</v>
      </c>
      <c r="H66" s="120">
        <v>0</v>
      </c>
      <c r="I66" s="120">
        <v>0</v>
      </c>
      <c r="J66" s="120">
        <v>0</v>
      </c>
      <c r="K66" s="120">
        <v>0</v>
      </c>
      <c r="L66" s="120">
        <v>0</v>
      </c>
      <c r="M66" s="120">
        <v>0</v>
      </c>
      <c r="N66" s="120">
        <v>0</v>
      </c>
      <c r="O66" s="120">
        <v>0</v>
      </c>
      <c r="P66" s="120">
        <v>0</v>
      </c>
      <c r="Q66" s="120">
        <v>0</v>
      </c>
      <c r="R66" s="120">
        <v>0</v>
      </c>
      <c r="S66" s="120">
        <v>0</v>
      </c>
      <c r="T66" s="120">
        <v>0</v>
      </c>
      <c r="U66" s="120">
        <v>0</v>
      </c>
      <c r="V66" s="120">
        <v>0</v>
      </c>
      <c r="W66" s="120">
        <v>0</v>
      </c>
    </row>
    <row r="67" spans="1:23" hidden="1">
      <c r="A67" s="120">
        <v>0</v>
      </c>
      <c r="B67" s="120">
        <v>0</v>
      </c>
      <c r="C67" s="120">
        <v>0</v>
      </c>
      <c r="D67" s="120">
        <v>0</v>
      </c>
      <c r="E67" s="120">
        <v>0</v>
      </c>
      <c r="F67" s="120">
        <v>0</v>
      </c>
      <c r="G67" s="120">
        <v>0</v>
      </c>
      <c r="H67" s="120">
        <v>0</v>
      </c>
      <c r="I67" s="120">
        <v>0</v>
      </c>
      <c r="J67" s="120">
        <v>0</v>
      </c>
      <c r="K67" s="120">
        <v>0</v>
      </c>
      <c r="L67" s="120">
        <v>0</v>
      </c>
      <c r="M67" s="120">
        <v>0</v>
      </c>
      <c r="N67" s="120">
        <v>0</v>
      </c>
      <c r="O67" s="120">
        <v>0</v>
      </c>
      <c r="P67" s="120">
        <v>0</v>
      </c>
      <c r="Q67" s="120">
        <v>0</v>
      </c>
      <c r="R67" s="120">
        <v>0</v>
      </c>
      <c r="S67" s="120">
        <v>0</v>
      </c>
      <c r="T67" s="120">
        <v>0</v>
      </c>
      <c r="U67" s="120">
        <v>0</v>
      </c>
      <c r="V67" s="120">
        <v>0</v>
      </c>
      <c r="W67" s="120">
        <v>0</v>
      </c>
    </row>
    <row r="68" spans="1:23" hidden="1">
      <c r="A68" s="120">
        <v>0</v>
      </c>
      <c r="B68" s="120">
        <v>0</v>
      </c>
      <c r="C68" s="120">
        <v>0</v>
      </c>
      <c r="D68" s="120">
        <v>0</v>
      </c>
      <c r="E68" s="120">
        <v>0</v>
      </c>
      <c r="F68" s="120">
        <v>0</v>
      </c>
      <c r="G68" s="120">
        <v>0</v>
      </c>
      <c r="H68" s="120">
        <v>0</v>
      </c>
      <c r="I68" s="120">
        <v>0</v>
      </c>
      <c r="J68" s="120">
        <v>0</v>
      </c>
      <c r="K68" s="120">
        <v>0</v>
      </c>
      <c r="L68" s="120">
        <v>0</v>
      </c>
      <c r="M68" s="120">
        <v>0</v>
      </c>
      <c r="N68" s="120">
        <v>0</v>
      </c>
      <c r="O68" s="120">
        <v>0</v>
      </c>
      <c r="P68" s="120">
        <v>0</v>
      </c>
      <c r="Q68" s="120">
        <v>0</v>
      </c>
      <c r="R68" s="120">
        <v>0</v>
      </c>
      <c r="S68" s="120">
        <v>0</v>
      </c>
      <c r="T68" s="120">
        <v>0</v>
      </c>
      <c r="U68" s="120">
        <v>0</v>
      </c>
      <c r="V68" s="120">
        <v>0</v>
      </c>
      <c r="W68" s="120">
        <v>0</v>
      </c>
    </row>
    <row r="69" spans="1:23" hidden="1">
      <c r="A69" s="120">
        <v>0</v>
      </c>
      <c r="B69" s="120">
        <v>0</v>
      </c>
      <c r="C69" s="120">
        <v>0</v>
      </c>
      <c r="D69" s="120">
        <v>0</v>
      </c>
      <c r="E69" s="120">
        <v>0</v>
      </c>
      <c r="F69" s="120">
        <v>0</v>
      </c>
      <c r="G69" s="120">
        <v>0</v>
      </c>
      <c r="H69" s="120">
        <v>0</v>
      </c>
      <c r="I69" s="120">
        <v>0</v>
      </c>
      <c r="J69" s="120">
        <v>0</v>
      </c>
      <c r="K69" s="120">
        <v>0</v>
      </c>
      <c r="L69" s="120">
        <v>0</v>
      </c>
      <c r="M69" s="120">
        <v>0</v>
      </c>
      <c r="N69" s="120">
        <v>0</v>
      </c>
      <c r="O69" s="120">
        <v>0</v>
      </c>
      <c r="P69" s="120">
        <v>0</v>
      </c>
      <c r="Q69" s="120">
        <v>0</v>
      </c>
      <c r="R69" s="120">
        <v>0</v>
      </c>
      <c r="S69" s="120">
        <v>0</v>
      </c>
      <c r="T69" s="120">
        <v>0</v>
      </c>
      <c r="U69" s="120">
        <v>0</v>
      </c>
      <c r="V69" s="120">
        <v>0</v>
      </c>
      <c r="W69" s="120">
        <v>0</v>
      </c>
    </row>
    <row r="70" spans="1:23" hidden="1">
      <c r="A70" s="120">
        <v>0</v>
      </c>
      <c r="B70" s="120">
        <v>0</v>
      </c>
      <c r="C70" s="120">
        <v>0</v>
      </c>
      <c r="D70" s="120">
        <v>0</v>
      </c>
      <c r="E70" s="120">
        <v>0</v>
      </c>
      <c r="F70" s="120">
        <v>0</v>
      </c>
      <c r="G70" s="120">
        <v>0</v>
      </c>
      <c r="H70" s="120">
        <v>0</v>
      </c>
      <c r="I70" s="120">
        <v>0</v>
      </c>
      <c r="J70" s="120">
        <v>0</v>
      </c>
      <c r="K70" s="120">
        <v>0</v>
      </c>
      <c r="L70" s="120">
        <v>0</v>
      </c>
      <c r="M70" s="120">
        <v>0</v>
      </c>
      <c r="N70" s="120">
        <v>0</v>
      </c>
      <c r="O70" s="120">
        <v>0</v>
      </c>
      <c r="P70" s="120">
        <v>0</v>
      </c>
      <c r="Q70" s="120">
        <v>0</v>
      </c>
      <c r="R70" s="120">
        <v>0</v>
      </c>
      <c r="S70" s="120">
        <v>0</v>
      </c>
      <c r="T70" s="120">
        <v>0</v>
      </c>
      <c r="U70" s="120">
        <v>0</v>
      </c>
      <c r="V70" s="120">
        <v>0</v>
      </c>
      <c r="W70" s="120">
        <v>0</v>
      </c>
    </row>
    <row r="71" spans="1:23" hidden="1">
      <c r="A71" s="120">
        <v>0</v>
      </c>
      <c r="B71" s="120">
        <v>0</v>
      </c>
      <c r="C71" s="120">
        <v>0</v>
      </c>
      <c r="D71" s="120">
        <v>0</v>
      </c>
      <c r="E71" s="120">
        <v>0</v>
      </c>
      <c r="F71" s="120">
        <v>0</v>
      </c>
      <c r="G71" s="120">
        <v>0</v>
      </c>
      <c r="H71" s="120">
        <v>0</v>
      </c>
      <c r="I71" s="120">
        <v>0</v>
      </c>
      <c r="J71" s="120">
        <v>0</v>
      </c>
      <c r="K71" s="120">
        <v>0</v>
      </c>
      <c r="L71" s="120">
        <v>0</v>
      </c>
      <c r="M71" s="120">
        <v>0</v>
      </c>
      <c r="N71" s="120">
        <v>0</v>
      </c>
      <c r="O71" s="120">
        <v>0</v>
      </c>
      <c r="P71" s="120">
        <v>0</v>
      </c>
      <c r="Q71" s="120">
        <v>0</v>
      </c>
      <c r="R71" s="120">
        <v>0</v>
      </c>
      <c r="S71" s="120">
        <v>0</v>
      </c>
      <c r="T71" s="120">
        <v>0</v>
      </c>
      <c r="U71" s="120">
        <v>0</v>
      </c>
      <c r="V71" s="120">
        <v>0</v>
      </c>
      <c r="W71" s="120">
        <v>0</v>
      </c>
    </row>
    <row r="72" spans="1:23" hidden="1">
      <c r="A72" s="120">
        <v>0</v>
      </c>
      <c r="B72" s="120">
        <v>0</v>
      </c>
      <c r="C72" s="120">
        <v>0</v>
      </c>
      <c r="D72" s="120">
        <v>0</v>
      </c>
      <c r="E72" s="120">
        <v>0</v>
      </c>
      <c r="F72" s="120">
        <v>0</v>
      </c>
      <c r="G72" s="120">
        <v>0</v>
      </c>
      <c r="H72" s="120">
        <v>0</v>
      </c>
      <c r="I72" s="120">
        <v>0</v>
      </c>
      <c r="J72" s="120">
        <v>0</v>
      </c>
      <c r="K72" s="120">
        <v>0</v>
      </c>
      <c r="L72" s="120">
        <v>0</v>
      </c>
      <c r="M72" s="120">
        <v>0</v>
      </c>
      <c r="N72" s="120">
        <v>0</v>
      </c>
      <c r="O72" s="120">
        <v>0</v>
      </c>
      <c r="P72" s="120">
        <v>0</v>
      </c>
      <c r="Q72" s="120">
        <v>0</v>
      </c>
      <c r="R72" s="120">
        <v>0</v>
      </c>
      <c r="S72" s="120">
        <v>0</v>
      </c>
      <c r="T72" s="120">
        <v>0</v>
      </c>
      <c r="U72" s="120">
        <v>0</v>
      </c>
      <c r="V72" s="120">
        <v>0</v>
      </c>
      <c r="W72" s="120">
        <v>0</v>
      </c>
    </row>
    <row r="73" spans="1:23" hidden="1">
      <c r="A73" s="120">
        <v>0</v>
      </c>
      <c r="B73" s="120">
        <v>0</v>
      </c>
      <c r="C73" s="120">
        <v>0</v>
      </c>
      <c r="D73" s="120">
        <v>0</v>
      </c>
      <c r="E73" s="120">
        <v>0</v>
      </c>
      <c r="F73" s="120">
        <v>0</v>
      </c>
      <c r="G73" s="120">
        <v>0</v>
      </c>
      <c r="H73" s="120">
        <v>0</v>
      </c>
      <c r="I73" s="120">
        <v>0</v>
      </c>
      <c r="J73" s="120">
        <v>0</v>
      </c>
      <c r="K73" s="120">
        <v>0</v>
      </c>
      <c r="L73" s="120">
        <v>0</v>
      </c>
      <c r="M73" s="120">
        <v>0</v>
      </c>
      <c r="N73" s="120">
        <v>0</v>
      </c>
      <c r="O73" s="120">
        <v>0</v>
      </c>
      <c r="P73" s="120">
        <v>0</v>
      </c>
      <c r="Q73" s="120">
        <v>0</v>
      </c>
      <c r="R73" s="120">
        <v>0</v>
      </c>
      <c r="S73" s="120">
        <v>0</v>
      </c>
      <c r="T73" s="120">
        <v>0</v>
      </c>
      <c r="U73" s="120">
        <v>0</v>
      </c>
      <c r="V73" s="120">
        <v>0</v>
      </c>
      <c r="W73" s="120">
        <v>0</v>
      </c>
    </row>
    <row r="74" spans="1:23" hidden="1">
      <c r="A74" s="120">
        <v>0</v>
      </c>
      <c r="B74" s="120">
        <v>0</v>
      </c>
      <c r="C74" s="120">
        <v>0</v>
      </c>
      <c r="D74" s="120">
        <v>0</v>
      </c>
      <c r="E74" s="120">
        <v>0</v>
      </c>
      <c r="F74" s="120">
        <v>0</v>
      </c>
      <c r="G74" s="120">
        <v>0</v>
      </c>
      <c r="H74" s="120">
        <v>0</v>
      </c>
      <c r="I74" s="120">
        <v>0</v>
      </c>
      <c r="J74" s="120">
        <v>0</v>
      </c>
      <c r="K74" s="120">
        <v>0</v>
      </c>
      <c r="L74" s="120">
        <v>0</v>
      </c>
      <c r="M74" s="120">
        <v>0</v>
      </c>
      <c r="N74" s="120">
        <v>0</v>
      </c>
      <c r="O74" s="120">
        <v>0</v>
      </c>
      <c r="P74" s="120">
        <v>0</v>
      </c>
      <c r="Q74" s="120">
        <v>0</v>
      </c>
      <c r="R74" s="120">
        <v>0</v>
      </c>
      <c r="S74" s="120">
        <v>0</v>
      </c>
      <c r="T74" s="120">
        <v>0</v>
      </c>
      <c r="U74" s="120">
        <v>0</v>
      </c>
      <c r="V74" s="120">
        <v>0</v>
      </c>
      <c r="W74" s="120">
        <v>0</v>
      </c>
    </row>
    <row r="75" spans="1:23" hidden="1">
      <c r="A75" s="120">
        <v>0</v>
      </c>
      <c r="B75" s="120">
        <v>0</v>
      </c>
      <c r="C75" s="120">
        <v>0</v>
      </c>
      <c r="D75" s="120">
        <v>0</v>
      </c>
      <c r="E75" s="120">
        <v>0</v>
      </c>
      <c r="F75" s="120">
        <v>0</v>
      </c>
      <c r="G75" s="120">
        <v>0</v>
      </c>
      <c r="H75" s="120">
        <v>0</v>
      </c>
      <c r="I75" s="120">
        <v>0</v>
      </c>
      <c r="J75" s="120">
        <v>0</v>
      </c>
      <c r="K75" s="120">
        <v>0</v>
      </c>
      <c r="L75" s="120">
        <v>0</v>
      </c>
      <c r="M75" s="120">
        <v>0</v>
      </c>
      <c r="N75" s="120">
        <v>0</v>
      </c>
      <c r="O75" s="120">
        <v>0</v>
      </c>
      <c r="P75" s="120">
        <v>0</v>
      </c>
      <c r="Q75" s="120">
        <v>0</v>
      </c>
      <c r="R75" s="120">
        <v>0</v>
      </c>
      <c r="S75" s="120">
        <v>0</v>
      </c>
      <c r="T75" s="120">
        <v>0</v>
      </c>
      <c r="U75" s="120">
        <v>0</v>
      </c>
      <c r="V75" s="120">
        <v>0</v>
      </c>
      <c r="W75" s="120">
        <v>0</v>
      </c>
    </row>
    <row r="76" spans="1:23" hidden="1">
      <c r="A76" s="120">
        <v>0</v>
      </c>
      <c r="B76" s="120">
        <v>0</v>
      </c>
      <c r="C76" s="120">
        <v>0</v>
      </c>
      <c r="D76" s="120">
        <v>0</v>
      </c>
      <c r="E76" s="120">
        <v>0</v>
      </c>
      <c r="F76" s="120">
        <v>0</v>
      </c>
      <c r="G76" s="120">
        <v>0</v>
      </c>
      <c r="H76" s="120">
        <v>0</v>
      </c>
      <c r="I76" s="120">
        <v>0</v>
      </c>
      <c r="J76" s="120">
        <v>0</v>
      </c>
      <c r="K76" s="120">
        <v>0</v>
      </c>
      <c r="L76" s="120">
        <v>0</v>
      </c>
      <c r="M76" s="120">
        <v>0</v>
      </c>
      <c r="N76" s="120">
        <v>0</v>
      </c>
      <c r="O76" s="120">
        <v>0</v>
      </c>
      <c r="P76" s="120">
        <v>0</v>
      </c>
      <c r="Q76" s="120">
        <v>0</v>
      </c>
      <c r="R76" s="120">
        <v>0</v>
      </c>
      <c r="S76" s="120">
        <v>0</v>
      </c>
      <c r="T76" s="120">
        <v>0</v>
      </c>
      <c r="U76" s="120">
        <v>0</v>
      </c>
      <c r="V76" s="120">
        <v>0</v>
      </c>
      <c r="W76" s="120">
        <v>0</v>
      </c>
    </row>
    <row r="77" spans="1:23" hidden="1">
      <c r="A77" s="120">
        <v>0</v>
      </c>
      <c r="B77" s="120">
        <v>0</v>
      </c>
      <c r="C77" s="120">
        <v>0</v>
      </c>
      <c r="D77" s="120">
        <v>0</v>
      </c>
      <c r="E77" s="120">
        <v>0</v>
      </c>
      <c r="F77" s="120">
        <v>0</v>
      </c>
      <c r="G77" s="120">
        <v>0</v>
      </c>
      <c r="H77" s="120">
        <v>0</v>
      </c>
      <c r="I77" s="120">
        <v>0</v>
      </c>
      <c r="J77" s="120">
        <v>0</v>
      </c>
      <c r="K77" s="120">
        <v>0</v>
      </c>
      <c r="L77" s="120">
        <v>0</v>
      </c>
      <c r="M77" s="120">
        <v>0</v>
      </c>
      <c r="N77" s="120">
        <v>0</v>
      </c>
      <c r="O77" s="120">
        <v>0</v>
      </c>
      <c r="P77" s="120">
        <v>0</v>
      </c>
      <c r="Q77" s="120">
        <v>0</v>
      </c>
      <c r="R77" s="120">
        <v>0</v>
      </c>
      <c r="S77" s="120">
        <v>0</v>
      </c>
      <c r="T77" s="120">
        <v>0</v>
      </c>
      <c r="U77" s="120">
        <v>0</v>
      </c>
      <c r="V77" s="120">
        <v>0</v>
      </c>
      <c r="W77" s="120">
        <v>0</v>
      </c>
    </row>
    <row r="78" spans="1:23">
      <c r="A78" s="120">
        <v>0</v>
      </c>
      <c r="B78" s="120">
        <v>0</v>
      </c>
      <c r="C78" s="120">
        <v>0</v>
      </c>
      <c r="D78" s="120">
        <v>0</v>
      </c>
      <c r="E78" s="120">
        <v>0</v>
      </c>
      <c r="F78" s="120">
        <v>0</v>
      </c>
      <c r="G78" s="120">
        <v>0</v>
      </c>
      <c r="H78" s="120">
        <v>0</v>
      </c>
      <c r="I78" s="120">
        <v>0</v>
      </c>
      <c r="J78" s="120">
        <v>0</v>
      </c>
      <c r="K78" s="120">
        <v>0</v>
      </c>
      <c r="L78" s="120">
        <v>0</v>
      </c>
      <c r="M78" s="120">
        <v>0</v>
      </c>
      <c r="N78" s="120">
        <v>0</v>
      </c>
      <c r="O78" s="120">
        <v>0</v>
      </c>
      <c r="P78" s="120">
        <v>0</v>
      </c>
      <c r="Q78" s="120">
        <v>0</v>
      </c>
      <c r="R78" s="120">
        <v>0</v>
      </c>
      <c r="S78" s="120">
        <v>0</v>
      </c>
      <c r="T78" s="120">
        <v>0</v>
      </c>
      <c r="U78" s="120">
        <v>0</v>
      </c>
      <c r="V78" s="120">
        <v>0</v>
      </c>
      <c r="W78" s="120">
        <v>0</v>
      </c>
    </row>
    <row r="79" spans="1:23" hidden="1">
      <c r="A79" s="120">
        <v>0</v>
      </c>
      <c r="B79" s="120">
        <v>0</v>
      </c>
      <c r="C79" s="120">
        <v>0</v>
      </c>
      <c r="D79" s="120">
        <v>0</v>
      </c>
      <c r="E79" s="120">
        <v>0</v>
      </c>
      <c r="F79" s="120">
        <v>0</v>
      </c>
      <c r="G79" s="120">
        <v>0</v>
      </c>
      <c r="H79" s="120">
        <v>0</v>
      </c>
      <c r="I79" s="120">
        <v>0</v>
      </c>
      <c r="J79" s="120">
        <v>0</v>
      </c>
      <c r="K79" s="120">
        <v>0</v>
      </c>
      <c r="L79" s="120">
        <v>0</v>
      </c>
      <c r="M79" s="120">
        <v>0</v>
      </c>
      <c r="N79" s="120">
        <v>0</v>
      </c>
      <c r="O79" s="120">
        <v>0</v>
      </c>
      <c r="P79" s="120">
        <v>0</v>
      </c>
      <c r="Q79" s="120">
        <v>0</v>
      </c>
      <c r="R79" s="120">
        <v>0</v>
      </c>
      <c r="S79" s="120">
        <v>0</v>
      </c>
      <c r="T79" s="120">
        <v>0</v>
      </c>
      <c r="U79" s="120">
        <v>0</v>
      </c>
      <c r="V79" s="120">
        <v>0</v>
      </c>
      <c r="W79" s="120">
        <v>0</v>
      </c>
    </row>
    <row r="80" spans="1:23">
      <c r="A80" s="120">
        <v>0</v>
      </c>
      <c r="B80" s="120">
        <v>0</v>
      </c>
      <c r="C80" s="120">
        <v>0</v>
      </c>
      <c r="D80" s="120">
        <v>0</v>
      </c>
      <c r="E80" s="120">
        <v>0</v>
      </c>
      <c r="F80" s="120">
        <v>0</v>
      </c>
      <c r="G80" s="120">
        <v>0</v>
      </c>
      <c r="H80" s="120">
        <v>0</v>
      </c>
      <c r="I80" s="120">
        <v>0</v>
      </c>
      <c r="J80" s="120">
        <v>0</v>
      </c>
      <c r="K80" s="120">
        <v>0</v>
      </c>
      <c r="L80" s="120">
        <v>0</v>
      </c>
      <c r="M80" s="120">
        <v>0</v>
      </c>
      <c r="N80" s="120">
        <v>0</v>
      </c>
      <c r="O80" s="120">
        <v>0</v>
      </c>
      <c r="P80" s="120">
        <v>0</v>
      </c>
      <c r="Q80" s="120">
        <v>0</v>
      </c>
      <c r="R80" s="120">
        <v>0</v>
      </c>
      <c r="S80" s="120">
        <v>0</v>
      </c>
      <c r="T80" s="120">
        <v>0</v>
      </c>
      <c r="U80" s="120">
        <v>0</v>
      </c>
      <c r="V80" s="120">
        <v>0</v>
      </c>
      <c r="W80" s="120">
        <v>0</v>
      </c>
    </row>
    <row r="81" spans="1:23" hidden="1">
      <c r="A81" s="120">
        <v>0</v>
      </c>
      <c r="B81" s="120">
        <v>0</v>
      </c>
      <c r="C81" s="120">
        <v>0</v>
      </c>
      <c r="D81" s="120">
        <v>0</v>
      </c>
      <c r="E81" s="120">
        <v>0</v>
      </c>
      <c r="F81" s="120">
        <v>0</v>
      </c>
      <c r="G81" s="120">
        <v>0</v>
      </c>
      <c r="H81" s="120">
        <v>0</v>
      </c>
      <c r="I81" s="120">
        <v>0</v>
      </c>
      <c r="J81" s="120">
        <v>0</v>
      </c>
      <c r="K81" s="120">
        <v>0</v>
      </c>
      <c r="L81" s="120">
        <v>0</v>
      </c>
      <c r="M81" s="120">
        <v>0</v>
      </c>
      <c r="N81" s="120">
        <v>0</v>
      </c>
      <c r="O81" s="120">
        <v>0</v>
      </c>
      <c r="P81" s="120">
        <v>0</v>
      </c>
      <c r="Q81" s="120">
        <v>0</v>
      </c>
      <c r="R81" s="120">
        <v>0</v>
      </c>
      <c r="S81" s="120">
        <v>0</v>
      </c>
      <c r="T81" s="120">
        <v>0</v>
      </c>
      <c r="U81" s="120">
        <v>0</v>
      </c>
      <c r="V81" s="120">
        <v>0</v>
      </c>
      <c r="W81" s="120">
        <v>0</v>
      </c>
    </row>
    <row r="82" spans="1:23" hidden="1">
      <c r="A82" s="120">
        <v>0</v>
      </c>
      <c r="B82" s="120">
        <v>0</v>
      </c>
      <c r="C82" s="120">
        <v>0</v>
      </c>
      <c r="D82" s="120">
        <v>0</v>
      </c>
      <c r="E82" s="120">
        <v>0</v>
      </c>
      <c r="F82" s="120">
        <v>0</v>
      </c>
      <c r="G82" s="120">
        <v>0</v>
      </c>
      <c r="H82" s="120">
        <v>0</v>
      </c>
      <c r="I82" s="120">
        <v>0</v>
      </c>
      <c r="J82" s="120">
        <v>0</v>
      </c>
      <c r="K82" s="120">
        <v>0</v>
      </c>
      <c r="L82" s="120">
        <v>0</v>
      </c>
      <c r="M82" s="120">
        <v>0</v>
      </c>
      <c r="N82" s="120">
        <v>0</v>
      </c>
      <c r="O82" s="120">
        <v>0</v>
      </c>
      <c r="P82" s="120">
        <v>0</v>
      </c>
      <c r="Q82" s="120">
        <v>0</v>
      </c>
      <c r="R82" s="120">
        <v>0</v>
      </c>
      <c r="S82" s="120">
        <v>0</v>
      </c>
      <c r="T82" s="120">
        <v>0</v>
      </c>
      <c r="U82" s="120">
        <v>0</v>
      </c>
      <c r="V82" s="120">
        <v>0</v>
      </c>
      <c r="W82" s="120">
        <v>0</v>
      </c>
    </row>
    <row r="83" spans="1:23">
      <c r="A83" s="120">
        <v>0</v>
      </c>
      <c r="B83" s="120">
        <v>0</v>
      </c>
      <c r="C83" s="120">
        <v>0</v>
      </c>
      <c r="D83" s="120">
        <v>0</v>
      </c>
      <c r="E83" s="120">
        <v>0</v>
      </c>
      <c r="F83" s="120">
        <v>0</v>
      </c>
      <c r="G83" s="120">
        <v>0</v>
      </c>
      <c r="H83" s="120">
        <v>0</v>
      </c>
      <c r="I83" s="120">
        <v>0</v>
      </c>
      <c r="J83" s="120">
        <v>0</v>
      </c>
      <c r="K83" s="120">
        <v>0</v>
      </c>
      <c r="L83" s="120">
        <v>0</v>
      </c>
      <c r="M83" s="120">
        <v>0</v>
      </c>
      <c r="N83" s="120">
        <v>0</v>
      </c>
      <c r="O83" s="120">
        <v>0</v>
      </c>
      <c r="P83" s="120">
        <v>0</v>
      </c>
      <c r="Q83" s="120">
        <v>0</v>
      </c>
      <c r="R83" s="120">
        <v>0</v>
      </c>
      <c r="S83" s="120">
        <v>0</v>
      </c>
      <c r="T83" s="120">
        <v>0</v>
      </c>
      <c r="U83" s="120">
        <v>0</v>
      </c>
      <c r="V83" s="120">
        <v>0</v>
      </c>
      <c r="W83" s="120">
        <v>0</v>
      </c>
    </row>
    <row r="84" spans="1:23">
      <c r="A84" s="120">
        <v>0</v>
      </c>
      <c r="B84" s="120">
        <v>0</v>
      </c>
      <c r="C84" s="120">
        <v>0</v>
      </c>
      <c r="D84" s="120">
        <v>0</v>
      </c>
      <c r="E84" s="120">
        <v>0</v>
      </c>
      <c r="F84" s="120">
        <v>0</v>
      </c>
      <c r="G84" s="120">
        <v>0</v>
      </c>
      <c r="H84" s="120">
        <v>0</v>
      </c>
      <c r="I84" s="120">
        <v>0</v>
      </c>
      <c r="J84" s="120">
        <v>0</v>
      </c>
      <c r="K84" s="120">
        <v>0</v>
      </c>
      <c r="L84" s="120">
        <v>0</v>
      </c>
      <c r="M84" s="120">
        <v>0</v>
      </c>
      <c r="N84" s="120">
        <v>0</v>
      </c>
      <c r="O84" s="120">
        <v>0</v>
      </c>
      <c r="P84" s="120">
        <v>0</v>
      </c>
      <c r="Q84" s="120">
        <v>0</v>
      </c>
      <c r="R84" s="120">
        <v>0</v>
      </c>
      <c r="S84" s="120">
        <v>0</v>
      </c>
      <c r="T84" s="120">
        <v>0</v>
      </c>
      <c r="U84" s="120">
        <v>0</v>
      </c>
      <c r="V84" s="120">
        <v>0</v>
      </c>
      <c r="W84" s="120">
        <v>0</v>
      </c>
    </row>
    <row r="85" spans="1:23">
      <c r="A85" s="120">
        <v>0</v>
      </c>
      <c r="B85" s="120">
        <v>0</v>
      </c>
      <c r="C85" s="120">
        <v>0</v>
      </c>
      <c r="D85" s="120">
        <v>0</v>
      </c>
      <c r="E85" s="120">
        <v>0</v>
      </c>
      <c r="F85" s="120">
        <v>0</v>
      </c>
      <c r="G85" s="120">
        <v>0</v>
      </c>
      <c r="H85" s="120">
        <v>0</v>
      </c>
      <c r="I85" s="120">
        <v>0</v>
      </c>
      <c r="J85" s="120">
        <v>0</v>
      </c>
      <c r="K85" s="120">
        <v>0</v>
      </c>
      <c r="L85" s="120">
        <v>0</v>
      </c>
      <c r="M85" s="120">
        <v>0</v>
      </c>
      <c r="N85" s="120">
        <v>0</v>
      </c>
      <c r="O85" s="120">
        <v>0</v>
      </c>
      <c r="P85" s="120">
        <v>0</v>
      </c>
      <c r="Q85" s="120">
        <v>0</v>
      </c>
      <c r="R85" s="120">
        <v>0</v>
      </c>
      <c r="S85" s="120">
        <v>0</v>
      </c>
      <c r="T85" s="120">
        <v>0</v>
      </c>
      <c r="U85" s="120">
        <v>0</v>
      </c>
      <c r="V85" s="120">
        <v>0</v>
      </c>
      <c r="W85" s="120">
        <v>0</v>
      </c>
    </row>
    <row r="86" spans="1:23" hidden="1">
      <c r="A86" s="120">
        <v>0</v>
      </c>
      <c r="B86" s="120">
        <v>0</v>
      </c>
      <c r="C86" s="120">
        <v>0</v>
      </c>
      <c r="D86" s="120">
        <v>0</v>
      </c>
      <c r="E86" s="120">
        <v>0</v>
      </c>
      <c r="F86" s="120">
        <v>0</v>
      </c>
      <c r="G86" s="120">
        <v>0</v>
      </c>
      <c r="H86" s="120">
        <v>0</v>
      </c>
      <c r="I86" s="120">
        <v>0</v>
      </c>
      <c r="J86" s="120">
        <v>0</v>
      </c>
      <c r="K86" s="120">
        <v>0</v>
      </c>
      <c r="L86" s="120">
        <v>0</v>
      </c>
      <c r="M86" s="120">
        <v>0</v>
      </c>
      <c r="N86" s="120">
        <v>0</v>
      </c>
      <c r="O86" s="120">
        <v>0</v>
      </c>
      <c r="P86" s="120">
        <v>0</v>
      </c>
      <c r="Q86" s="120">
        <v>0</v>
      </c>
      <c r="R86" s="120">
        <v>0</v>
      </c>
      <c r="S86" s="120">
        <v>0</v>
      </c>
      <c r="T86" s="120">
        <v>0</v>
      </c>
      <c r="U86" s="120">
        <v>0</v>
      </c>
      <c r="V86" s="120">
        <v>0</v>
      </c>
      <c r="W86" s="120">
        <v>0</v>
      </c>
    </row>
    <row r="87" spans="1:23" hidden="1">
      <c r="A87" s="120">
        <v>0</v>
      </c>
      <c r="B87" s="120">
        <v>0</v>
      </c>
      <c r="C87" s="120">
        <v>0</v>
      </c>
      <c r="D87" s="120">
        <v>0</v>
      </c>
      <c r="E87" s="120">
        <v>0</v>
      </c>
      <c r="F87" s="120">
        <v>0</v>
      </c>
      <c r="G87" s="120">
        <v>0</v>
      </c>
      <c r="H87" s="120">
        <v>0</v>
      </c>
      <c r="I87" s="120">
        <v>0</v>
      </c>
      <c r="J87" s="120">
        <v>0</v>
      </c>
      <c r="K87" s="120">
        <v>0</v>
      </c>
      <c r="L87" s="120">
        <v>0</v>
      </c>
      <c r="M87" s="120">
        <v>0</v>
      </c>
      <c r="N87" s="120">
        <v>0</v>
      </c>
      <c r="O87" s="120">
        <v>0</v>
      </c>
      <c r="P87" s="120">
        <v>0</v>
      </c>
      <c r="Q87" s="120">
        <v>0</v>
      </c>
      <c r="R87" s="120">
        <v>0</v>
      </c>
      <c r="S87" s="120">
        <v>0</v>
      </c>
      <c r="T87" s="120">
        <v>0</v>
      </c>
      <c r="U87" s="120">
        <v>0</v>
      </c>
      <c r="V87" s="120">
        <v>0</v>
      </c>
      <c r="W87" s="120">
        <v>0</v>
      </c>
    </row>
    <row r="88" spans="1:23" hidden="1">
      <c r="A88" s="120">
        <v>0</v>
      </c>
      <c r="B88" s="120">
        <v>0</v>
      </c>
      <c r="C88" s="120">
        <v>0</v>
      </c>
      <c r="D88" s="120">
        <v>0</v>
      </c>
      <c r="E88" s="120">
        <v>0</v>
      </c>
      <c r="F88" s="120">
        <v>0</v>
      </c>
      <c r="G88" s="120">
        <v>0</v>
      </c>
      <c r="H88" s="120">
        <v>0</v>
      </c>
      <c r="I88" s="120">
        <v>0</v>
      </c>
      <c r="J88" s="120">
        <v>0</v>
      </c>
      <c r="K88" s="120">
        <v>0</v>
      </c>
      <c r="L88" s="120">
        <v>0</v>
      </c>
      <c r="M88" s="120">
        <v>0</v>
      </c>
      <c r="N88" s="120">
        <v>0</v>
      </c>
      <c r="O88" s="120">
        <v>0</v>
      </c>
      <c r="P88" s="120">
        <v>0</v>
      </c>
      <c r="Q88" s="120">
        <v>0</v>
      </c>
      <c r="R88" s="120">
        <v>0</v>
      </c>
      <c r="S88" s="120">
        <v>0</v>
      </c>
      <c r="T88" s="120">
        <v>0</v>
      </c>
      <c r="U88" s="120">
        <v>0</v>
      </c>
      <c r="V88" s="120">
        <v>0</v>
      </c>
      <c r="W88" s="120">
        <v>0</v>
      </c>
    </row>
    <row r="89" spans="1:23" hidden="1">
      <c r="A89" s="120">
        <v>0</v>
      </c>
      <c r="B89" s="120">
        <v>0</v>
      </c>
      <c r="C89" s="120">
        <v>0</v>
      </c>
      <c r="D89" s="120">
        <v>0</v>
      </c>
      <c r="E89" s="120">
        <v>0</v>
      </c>
      <c r="F89" s="120">
        <v>0</v>
      </c>
      <c r="G89" s="120">
        <v>0</v>
      </c>
      <c r="H89" s="120">
        <v>0</v>
      </c>
      <c r="I89" s="120">
        <v>0</v>
      </c>
      <c r="J89" s="120">
        <v>0</v>
      </c>
      <c r="K89" s="120">
        <v>0</v>
      </c>
      <c r="L89" s="120">
        <v>0</v>
      </c>
      <c r="M89" s="120">
        <v>0</v>
      </c>
      <c r="N89" s="120">
        <v>0</v>
      </c>
      <c r="O89" s="120">
        <v>0</v>
      </c>
      <c r="P89" s="120">
        <v>0</v>
      </c>
      <c r="Q89" s="120">
        <v>0</v>
      </c>
      <c r="R89" s="120">
        <v>0</v>
      </c>
      <c r="S89" s="120">
        <v>0</v>
      </c>
      <c r="T89" s="120">
        <v>0</v>
      </c>
      <c r="U89" s="120">
        <v>0</v>
      </c>
      <c r="V89" s="120">
        <v>0</v>
      </c>
      <c r="W89" s="120">
        <v>0</v>
      </c>
    </row>
    <row r="90" spans="1:23" hidden="1">
      <c r="A90" s="120">
        <v>0</v>
      </c>
      <c r="B90" s="120">
        <v>0</v>
      </c>
      <c r="C90" s="120">
        <v>0</v>
      </c>
      <c r="D90" s="120">
        <v>0</v>
      </c>
      <c r="E90" s="120">
        <v>0</v>
      </c>
      <c r="F90" s="120">
        <v>0</v>
      </c>
      <c r="G90" s="120">
        <v>0</v>
      </c>
      <c r="H90" s="120">
        <v>0</v>
      </c>
      <c r="I90" s="120">
        <v>0</v>
      </c>
      <c r="J90" s="120">
        <v>0</v>
      </c>
      <c r="K90" s="120">
        <v>0</v>
      </c>
      <c r="L90" s="120">
        <v>0</v>
      </c>
      <c r="M90" s="120">
        <v>0</v>
      </c>
      <c r="N90" s="120">
        <v>0</v>
      </c>
      <c r="O90" s="120">
        <v>0</v>
      </c>
      <c r="P90" s="120">
        <v>0</v>
      </c>
      <c r="Q90" s="120">
        <v>0</v>
      </c>
      <c r="R90" s="120">
        <v>0</v>
      </c>
      <c r="S90" s="120">
        <v>0</v>
      </c>
      <c r="T90" s="120">
        <v>0</v>
      </c>
      <c r="U90" s="120">
        <v>0</v>
      </c>
      <c r="V90" s="120">
        <v>0</v>
      </c>
      <c r="W90" s="120">
        <v>0</v>
      </c>
    </row>
    <row r="91" spans="1:23" hidden="1">
      <c r="A91" s="120">
        <v>0</v>
      </c>
      <c r="B91" s="120">
        <v>0</v>
      </c>
      <c r="C91" s="120">
        <v>0</v>
      </c>
      <c r="D91" s="120">
        <v>0</v>
      </c>
      <c r="E91" s="120">
        <v>0</v>
      </c>
      <c r="F91" s="120">
        <v>0</v>
      </c>
      <c r="G91" s="120">
        <v>0</v>
      </c>
      <c r="H91" s="120">
        <v>0</v>
      </c>
      <c r="I91" s="120">
        <v>0</v>
      </c>
      <c r="J91" s="120">
        <v>0</v>
      </c>
      <c r="K91" s="120">
        <v>0</v>
      </c>
      <c r="L91" s="120">
        <v>0</v>
      </c>
      <c r="M91" s="120">
        <v>0</v>
      </c>
      <c r="N91" s="120">
        <v>0</v>
      </c>
      <c r="O91" s="120">
        <v>0</v>
      </c>
      <c r="P91" s="120">
        <v>0</v>
      </c>
      <c r="Q91" s="120">
        <v>0</v>
      </c>
      <c r="R91" s="120">
        <v>0</v>
      </c>
      <c r="S91" s="120">
        <v>0</v>
      </c>
      <c r="T91" s="120">
        <v>0</v>
      </c>
      <c r="U91" s="120">
        <v>0</v>
      </c>
      <c r="V91" s="120">
        <v>0</v>
      </c>
      <c r="W91" s="120">
        <v>0</v>
      </c>
    </row>
    <row r="92" spans="1:23" hidden="1">
      <c r="A92" s="120">
        <v>0</v>
      </c>
      <c r="B92" s="120">
        <v>0</v>
      </c>
      <c r="C92" s="120">
        <v>0</v>
      </c>
      <c r="D92" s="120">
        <v>0</v>
      </c>
      <c r="E92" s="120">
        <v>0</v>
      </c>
      <c r="F92" s="120">
        <v>0</v>
      </c>
      <c r="G92" s="120">
        <v>0</v>
      </c>
      <c r="H92" s="120">
        <v>0</v>
      </c>
      <c r="I92" s="120">
        <v>0</v>
      </c>
      <c r="J92" s="120">
        <v>0</v>
      </c>
      <c r="K92" s="120">
        <v>0</v>
      </c>
      <c r="L92" s="120">
        <v>0</v>
      </c>
      <c r="M92" s="120">
        <v>0</v>
      </c>
      <c r="N92" s="120">
        <v>0</v>
      </c>
      <c r="O92" s="120">
        <v>0</v>
      </c>
      <c r="P92" s="120">
        <v>0</v>
      </c>
      <c r="Q92" s="120">
        <v>0</v>
      </c>
      <c r="R92" s="120">
        <v>0</v>
      </c>
      <c r="S92" s="120">
        <v>0</v>
      </c>
      <c r="T92" s="120">
        <v>0</v>
      </c>
      <c r="U92" s="120">
        <v>0</v>
      </c>
      <c r="V92" s="120">
        <v>0</v>
      </c>
      <c r="W92" s="120">
        <v>0</v>
      </c>
    </row>
    <row r="93" spans="1:23" hidden="1">
      <c r="A93" s="120">
        <v>0</v>
      </c>
      <c r="B93" s="120">
        <v>0</v>
      </c>
      <c r="C93" s="120">
        <v>0</v>
      </c>
      <c r="D93" s="120">
        <v>0</v>
      </c>
      <c r="E93" s="120">
        <v>0</v>
      </c>
      <c r="F93" s="120">
        <v>0</v>
      </c>
      <c r="G93" s="120">
        <v>0</v>
      </c>
      <c r="H93" s="120">
        <v>0</v>
      </c>
      <c r="I93" s="120">
        <v>0</v>
      </c>
      <c r="J93" s="120">
        <v>0</v>
      </c>
      <c r="K93" s="120">
        <v>0</v>
      </c>
      <c r="L93" s="120">
        <v>0</v>
      </c>
      <c r="M93" s="120">
        <v>0</v>
      </c>
      <c r="N93" s="120">
        <v>0</v>
      </c>
      <c r="O93" s="120">
        <v>0</v>
      </c>
      <c r="P93" s="120">
        <v>0</v>
      </c>
      <c r="Q93" s="120">
        <v>0</v>
      </c>
      <c r="R93" s="120">
        <v>0</v>
      </c>
      <c r="S93" s="120">
        <v>0</v>
      </c>
      <c r="T93" s="120">
        <v>0</v>
      </c>
      <c r="U93" s="120">
        <v>0</v>
      </c>
      <c r="V93" s="120">
        <v>0</v>
      </c>
      <c r="W93" s="120">
        <v>0</v>
      </c>
    </row>
    <row r="94" spans="1:23">
      <c r="A94" s="120">
        <v>0</v>
      </c>
      <c r="B94" s="120">
        <v>0</v>
      </c>
      <c r="C94" s="120">
        <v>0</v>
      </c>
      <c r="D94" s="120">
        <v>0</v>
      </c>
      <c r="E94" s="120">
        <v>0</v>
      </c>
      <c r="F94" s="120">
        <v>0</v>
      </c>
      <c r="G94" s="120">
        <v>0</v>
      </c>
      <c r="H94" s="120">
        <v>0</v>
      </c>
      <c r="I94" s="120">
        <v>0</v>
      </c>
      <c r="J94" s="120">
        <v>0</v>
      </c>
      <c r="K94" s="120">
        <v>0</v>
      </c>
      <c r="L94" s="120">
        <v>0</v>
      </c>
      <c r="M94" s="120">
        <v>0</v>
      </c>
      <c r="N94" s="120">
        <v>0</v>
      </c>
      <c r="O94" s="120">
        <v>0</v>
      </c>
      <c r="P94" s="120">
        <v>0</v>
      </c>
      <c r="Q94" s="120">
        <v>0</v>
      </c>
      <c r="R94" s="120">
        <v>0</v>
      </c>
      <c r="S94" s="120">
        <v>0</v>
      </c>
      <c r="T94" s="120">
        <v>0</v>
      </c>
      <c r="U94" s="120">
        <v>0</v>
      </c>
      <c r="V94" s="120">
        <v>0</v>
      </c>
      <c r="W94" s="120">
        <v>0</v>
      </c>
    </row>
    <row r="95" spans="1:23" hidden="1">
      <c r="A95" s="120">
        <v>0</v>
      </c>
      <c r="B95" s="120">
        <v>0</v>
      </c>
      <c r="C95" s="120">
        <v>0</v>
      </c>
      <c r="D95" s="120">
        <v>0</v>
      </c>
      <c r="E95" s="120">
        <v>0</v>
      </c>
      <c r="F95" s="120">
        <v>0</v>
      </c>
      <c r="G95" s="120">
        <v>0</v>
      </c>
      <c r="H95" s="120">
        <v>0</v>
      </c>
      <c r="I95" s="120">
        <v>0</v>
      </c>
      <c r="J95" s="120">
        <v>0</v>
      </c>
      <c r="K95" s="120">
        <v>0</v>
      </c>
      <c r="L95" s="120">
        <v>0</v>
      </c>
      <c r="M95" s="120">
        <v>0</v>
      </c>
      <c r="N95" s="120">
        <v>0</v>
      </c>
      <c r="O95" s="120">
        <v>0</v>
      </c>
      <c r="P95" s="120">
        <v>0</v>
      </c>
      <c r="Q95" s="120">
        <v>0</v>
      </c>
      <c r="R95" s="120">
        <v>0</v>
      </c>
      <c r="S95" s="120">
        <v>0</v>
      </c>
      <c r="T95" s="120">
        <v>0</v>
      </c>
      <c r="U95" s="120">
        <v>0</v>
      </c>
      <c r="V95" s="120">
        <v>0</v>
      </c>
      <c r="W95" s="120">
        <v>0</v>
      </c>
    </row>
    <row r="96" spans="1:23">
      <c r="A96" s="120">
        <v>0</v>
      </c>
      <c r="B96" s="120">
        <v>0</v>
      </c>
      <c r="C96" s="120">
        <v>0</v>
      </c>
      <c r="D96" s="120">
        <v>0</v>
      </c>
      <c r="E96" s="120">
        <v>0</v>
      </c>
      <c r="F96" s="120">
        <v>0</v>
      </c>
      <c r="G96" s="120">
        <v>0</v>
      </c>
      <c r="H96" s="120">
        <v>0</v>
      </c>
      <c r="I96" s="120">
        <v>0</v>
      </c>
      <c r="J96" s="120">
        <v>0</v>
      </c>
      <c r="K96" s="120">
        <v>0</v>
      </c>
      <c r="L96" s="120">
        <v>0</v>
      </c>
      <c r="M96" s="120">
        <v>0</v>
      </c>
      <c r="N96" s="120">
        <v>0</v>
      </c>
      <c r="O96" s="120">
        <v>0</v>
      </c>
      <c r="P96" s="120">
        <v>0</v>
      </c>
      <c r="Q96" s="120">
        <v>0</v>
      </c>
      <c r="R96" s="120">
        <v>0</v>
      </c>
      <c r="S96" s="120">
        <v>0</v>
      </c>
      <c r="T96" s="120">
        <v>0</v>
      </c>
      <c r="U96" s="120">
        <v>0</v>
      </c>
      <c r="V96" s="120">
        <v>0</v>
      </c>
      <c r="W96" s="120">
        <v>0</v>
      </c>
    </row>
    <row r="97" spans="1:23" hidden="1">
      <c r="A97" s="120">
        <v>0</v>
      </c>
      <c r="B97" s="120">
        <v>0</v>
      </c>
      <c r="C97" s="120">
        <v>0</v>
      </c>
      <c r="D97" s="120">
        <v>0</v>
      </c>
      <c r="E97" s="120">
        <v>0</v>
      </c>
      <c r="F97" s="120">
        <v>0</v>
      </c>
      <c r="G97" s="120">
        <v>0</v>
      </c>
      <c r="H97" s="120">
        <v>0</v>
      </c>
      <c r="I97" s="120">
        <v>0</v>
      </c>
      <c r="J97" s="120">
        <v>0</v>
      </c>
      <c r="K97" s="120">
        <v>0</v>
      </c>
      <c r="L97" s="120">
        <v>0</v>
      </c>
      <c r="M97" s="120">
        <v>0</v>
      </c>
      <c r="N97" s="120">
        <v>0</v>
      </c>
      <c r="O97" s="120">
        <v>0</v>
      </c>
      <c r="P97" s="120">
        <v>0</v>
      </c>
      <c r="Q97" s="120">
        <v>0</v>
      </c>
      <c r="R97" s="120">
        <v>0</v>
      </c>
      <c r="S97" s="120">
        <v>0</v>
      </c>
      <c r="T97" s="120">
        <v>0</v>
      </c>
      <c r="U97" s="120">
        <v>0</v>
      </c>
      <c r="V97" s="120">
        <v>0</v>
      </c>
      <c r="W97" s="120">
        <v>0</v>
      </c>
    </row>
    <row r="98" spans="1:23" hidden="1">
      <c r="A98" s="120">
        <v>0</v>
      </c>
      <c r="B98" s="120">
        <v>0</v>
      </c>
      <c r="C98" s="120">
        <v>0</v>
      </c>
      <c r="D98" s="120">
        <v>0</v>
      </c>
      <c r="E98" s="120">
        <v>0</v>
      </c>
      <c r="F98" s="120">
        <v>0</v>
      </c>
      <c r="G98" s="120">
        <v>0</v>
      </c>
      <c r="H98" s="120">
        <v>0</v>
      </c>
      <c r="I98" s="120">
        <v>0</v>
      </c>
      <c r="J98" s="120">
        <v>0</v>
      </c>
      <c r="K98" s="120">
        <v>0</v>
      </c>
      <c r="L98" s="120">
        <v>0</v>
      </c>
      <c r="M98" s="120">
        <v>0</v>
      </c>
      <c r="N98" s="120">
        <v>0</v>
      </c>
      <c r="O98" s="120">
        <v>0</v>
      </c>
      <c r="P98" s="120">
        <v>0</v>
      </c>
      <c r="Q98" s="120">
        <v>0</v>
      </c>
      <c r="R98" s="120">
        <v>0</v>
      </c>
      <c r="S98" s="120">
        <v>0</v>
      </c>
      <c r="T98" s="120">
        <v>0</v>
      </c>
      <c r="U98" s="120">
        <v>0</v>
      </c>
      <c r="V98" s="120">
        <v>0</v>
      </c>
      <c r="W98" s="120">
        <v>0</v>
      </c>
    </row>
    <row r="99" spans="1:23" hidden="1">
      <c r="A99" s="120">
        <v>0</v>
      </c>
      <c r="B99" s="120">
        <v>0</v>
      </c>
      <c r="C99" s="120">
        <v>0</v>
      </c>
      <c r="D99" s="120">
        <v>0</v>
      </c>
      <c r="E99" s="120">
        <v>0</v>
      </c>
      <c r="F99" s="120">
        <v>0</v>
      </c>
      <c r="G99" s="120">
        <v>0</v>
      </c>
      <c r="H99" s="120">
        <v>0</v>
      </c>
      <c r="I99" s="120">
        <v>0</v>
      </c>
      <c r="J99" s="120">
        <v>0</v>
      </c>
      <c r="K99" s="120">
        <v>0</v>
      </c>
      <c r="L99" s="120">
        <v>0</v>
      </c>
      <c r="M99" s="120">
        <v>0</v>
      </c>
      <c r="N99" s="120">
        <v>0</v>
      </c>
      <c r="O99" s="120">
        <v>0</v>
      </c>
      <c r="P99" s="120">
        <v>0</v>
      </c>
      <c r="Q99" s="120">
        <v>0</v>
      </c>
      <c r="R99" s="120">
        <v>0</v>
      </c>
      <c r="S99" s="120">
        <v>0</v>
      </c>
      <c r="T99" s="120">
        <v>0</v>
      </c>
      <c r="U99" s="120">
        <v>0</v>
      </c>
      <c r="V99" s="120">
        <v>0</v>
      </c>
      <c r="W99" s="120">
        <v>0</v>
      </c>
    </row>
    <row r="100" spans="1:23" hidden="1">
      <c r="A100" s="120">
        <v>0</v>
      </c>
      <c r="B100" s="120">
        <v>0</v>
      </c>
      <c r="C100" s="120">
        <v>0</v>
      </c>
      <c r="D100" s="120">
        <v>0</v>
      </c>
      <c r="E100" s="120">
        <v>0</v>
      </c>
      <c r="F100" s="120">
        <v>0</v>
      </c>
      <c r="G100" s="120">
        <v>0</v>
      </c>
      <c r="H100" s="120">
        <v>0</v>
      </c>
      <c r="I100" s="120">
        <v>0</v>
      </c>
      <c r="J100" s="120">
        <v>0</v>
      </c>
      <c r="K100" s="120">
        <v>0</v>
      </c>
      <c r="L100" s="120">
        <v>0</v>
      </c>
      <c r="M100" s="120">
        <v>0</v>
      </c>
      <c r="N100" s="120">
        <v>0</v>
      </c>
      <c r="O100" s="120">
        <v>0</v>
      </c>
      <c r="P100" s="120">
        <v>0</v>
      </c>
      <c r="Q100" s="120">
        <v>0</v>
      </c>
      <c r="R100" s="120">
        <v>0</v>
      </c>
      <c r="S100" s="120">
        <v>0</v>
      </c>
      <c r="T100" s="120">
        <v>0</v>
      </c>
      <c r="U100" s="120">
        <v>0</v>
      </c>
      <c r="V100" s="120">
        <v>0</v>
      </c>
      <c r="W100" s="120">
        <v>0</v>
      </c>
    </row>
    <row r="101" spans="1:23" hidden="1">
      <c r="A101" s="120">
        <v>0</v>
      </c>
      <c r="B101" s="120">
        <v>0</v>
      </c>
      <c r="C101" s="120">
        <v>0</v>
      </c>
      <c r="D101" s="120">
        <v>0</v>
      </c>
      <c r="E101" s="120">
        <v>0</v>
      </c>
      <c r="F101" s="120">
        <v>0</v>
      </c>
      <c r="G101" s="120">
        <v>0</v>
      </c>
      <c r="H101" s="120">
        <v>0</v>
      </c>
      <c r="I101" s="120">
        <v>0</v>
      </c>
      <c r="J101" s="120">
        <v>0</v>
      </c>
      <c r="K101" s="120">
        <v>0</v>
      </c>
      <c r="L101" s="120">
        <v>0</v>
      </c>
      <c r="M101" s="120">
        <v>0</v>
      </c>
      <c r="N101" s="120">
        <v>0</v>
      </c>
      <c r="O101" s="120">
        <v>0</v>
      </c>
      <c r="P101" s="120">
        <v>0</v>
      </c>
      <c r="Q101" s="120">
        <v>0</v>
      </c>
      <c r="R101" s="120">
        <v>0</v>
      </c>
      <c r="S101" s="120">
        <v>0</v>
      </c>
      <c r="T101" s="120">
        <v>0</v>
      </c>
      <c r="U101" s="120">
        <v>0</v>
      </c>
      <c r="V101" s="120">
        <v>0</v>
      </c>
      <c r="W101" s="120">
        <v>0</v>
      </c>
    </row>
    <row r="102" spans="1:23" hidden="1">
      <c r="A102" s="120">
        <v>0</v>
      </c>
      <c r="B102" s="120">
        <v>0</v>
      </c>
      <c r="C102" s="120">
        <v>0</v>
      </c>
      <c r="D102" s="120">
        <v>0</v>
      </c>
      <c r="E102" s="120">
        <v>0</v>
      </c>
      <c r="F102" s="120">
        <v>0</v>
      </c>
      <c r="G102" s="120">
        <v>0</v>
      </c>
      <c r="H102" s="120">
        <v>0</v>
      </c>
      <c r="I102" s="120">
        <v>0</v>
      </c>
      <c r="J102" s="120">
        <v>0</v>
      </c>
      <c r="K102" s="120">
        <v>0</v>
      </c>
      <c r="L102" s="120">
        <v>0</v>
      </c>
      <c r="M102" s="120">
        <v>0</v>
      </c>
      <c r="N102" s="120">
        <v>0</v>
      </c>
      <c r="O102" s="120">
        <v>0</v>
      </c>
      <c r="P102" s="120">
        <v>0</v>
      </c>
      <c r="Q102" s="120">
        <v>0</v>
      </c>
      <c r="R102" s="120">
        <v>0</v>
      </c>
      <c r="S102" s="120">
        <v>0</v>
      </c>
      <c r="T102" s="120">
        <v>0</v>
      </c>
      <c r="U102" s="120">
        <v>0</v>
      </c>
      <c r="V102" s="120">
        <v>0</v>
      </c>
      <c r="W102" s="120">
        <v>0</v>
      </c>
    </row>
    <row r="103" spans="1:23" hidden="1">
      <c r="A103" s="120">
        <v>0</v>
      </c>
      <c r="B103" s="120">
        <v>0</v>
      </c>
      <c r="C103" s="120">
        <v>0</v>
      </c>
      <c r="D103" s="120">
        <v>0</v>
      </c>
      <c r="E103" s="120">
        <v>0</v>
      </c>
      <c r="F103" s="120">
        <v>0</v>
      </c>
      <c r="G103" s="120">
        <v>0</v>
      </c>
      <c r="H103" s="120">
        <v>0</v>
      </c>
      <c r="I103" s="120">
        <v>0</v>
      </c>
      <c r="J103" s="120">
        <v>0</v>
      </c>
      <c r="K103" s="120">
        <v>0</v>
      </c>
      <c r="L103" s="120">
        <v>0</v>
      </c>
      <c r="M103" s="120">
        <v>0</v>
      </c>
      <c r="N103" s="120">
        <v>0</v>
      </c>
      <c r="O103" s="120">
        <v>0</v>
      </c>
      <c r="P103" s="120">
        <v>0</v>
      </c>
      <c r="Q103" s="120">
        <v>0</v>
      </c>
      <c r="R103" s="120">
        <v>0</v>
      </c>
      <c r="S103" s="120">
        <v>0</v>
      </c>
      <c r="T103" s="120">
        <v>0</v>
      </c>
      <c r="U103" s="120">
        <v>0</v>
      </c>
      <c r="V103" s="120">
        <v>0</v>
      </c>
      <c r="W103" s="120">
        <v>0</v>
      </c>
    </row>
    <row r="104" spans="1:23" hidden="1">
      <c r="A104" s="120">
        <v>0</v>
      </c>
      <c r="B104" s="120">
        <v>0</v>
      </c>
      <c r="C104" s="120">
        <v>0</v>
      </c>
      <c r="D104" s="120">
        <v>0</v>
      </c>
      <c r="E104" s="120">
        <v>0</v>
      </c>
      <c r="F104" s="120">
        <v>0</v>
      </c>
      <c r="G104" s="120">
        <v>0</v>
      </c>
      <c r="H104" s="120">
        <v>0</v>
      </c>
      <c r="I104" s="120">
        <v>0</v>
      </c>
      <c r="J104" s="120">
        <v>0</v>
      </c>
      <c r="K104" s="120">
        <v>0</v>
      </c>
      <c r="L104" s="120">
        <v>0</v>
      </c>
      <c r="M104" s="120">
        <v>0</v>
      </c>
      <c r="N104" s="120">
        <v>0</v>
      </c>
      <c r="O104" s="120">
        <v>0</v>
      </c>
      <c r="P104" s="120">
        <v>0</v>
      </c>
      <c r="Q104" s="120">
        <v>0</v>
      </c>
      <c r="R104" s="120">
        <v>0</v>
      </c>
      <c r="S104" s="120">
        <v>0</v>
      </c>
      <c r="T104" s="120">
        <v>0</v>
      </c>
      <c r="U104" s="120">
        <v>0</v>
      </c>
      <c r="V104" s="120">
        <v>0</v>
      </c>
      <c r="W104" s="120">
        <v>0</v>
      </c>
    </row>
    <row r="105" spans="1:23">
      <c r="A105" s="120">
        <v>0</v>
      </c>
      <c r="B105" s="120">
        <v>0</v>
      </c>
      <c r="C105" s="120">
        <v>0</v>
      </c>
      <c r="D105" s="120">
        <v>0</v>
      </c>
      <c r="E105" s="120">
        <v>0</v>
      </c>
      <c r="F105" s="120">
        <v>0</v>
      </c>
      <c r="G105" s="120">
        <v>0</v>
      </c>
      <c r="H105" s="120">
        <v>0</v>
      </c>
      <c r="I105" s="120">
        <v>0</v>
      </c>
      <c r="J105" s="120">
        <v>0</v>
      </c>
      <c r="K105" s="120">
        <v>0</v>
      </c>
      <c r="L105" s="120">
        <v>0</v>
      </c>
      <c r="M105" s="120">
        <v>0</v>
      </c>
      <c r="N105" s="120">
        <v>0</v>
      </c>
      <c r="O105" s="120">
        <v>0</v>
      </c>
      <c r="P105" s="120">
        <v>0</v>
      </c>
      <c r="Q105" s="120">
        <v>0</v>
      </c>
      <c r="R105" s="120">
        <v>0</v>
      </c>
      <c r="S105" s="120">
        <v>0</v>
      </c>
      <c r="T105" s="120">
        <v>0</v>
      </c>
      <c r="U105" s="120">
        <v>0</v>
      </c>
      <c r="V105" s="120">
        <v>0</v>
      </c>
      <c r="W105" s="120">
        <v>0</v>
      </c>
    </row>
    <row r="106" spans="1:23">
      <c r="A106" s="120">
        <v>0</v>
      </c>
      <c r="B106" s="120">
        <v>0</v>
      </c>
      <c r="C106" s="120">
        <v>0</v>
      </c>
      <c r="D106" s="120">
        <v>0</v>
      </c>
      <c r="E106" s="120">
        <v>0</v>
      </c>
      <c r="F106" s="120">
        <v>0</v>
      </c>
      <c r="G106" s="120">
        <v>0</v>
      </c>
      <c r="H106" s="120">
        <v>0</v>
      </c>
      <c r="I106" s="120">
        <v>0</v>
      </c>
      <c r="J106" s="120">
        <v>0</v>
      </c>
      <c r="K106" s="120">
        <v>0</v>
      </c>
      <c r="L106" s="120">
        <v>0</v>
      </c>
      <c r="M106" s="120">
        <v>0</v>
      </c>
      <c r="N106" s="120">
        <v>0</v>
      </c>
      <c r="O106" s="120">
        <v>0</v>
      </c>
      <c r="P106" s="120">
        <v>0</v>
      </c>
      <c r="Q106" s="120">
        <v>0</v>
      </c>
      <c r="R106" s="120">
        <v>0</v>
      </c>
      <c r="S106" s="120">
        <v>0</v>
      </c>
      <c r="T106" s="120">
        <v>0</v>
      </c>
      <c r="U106" s="120">
        <v>0</v>
      </c>
      <c r="V106" s="120">
        <v>0</v>
      </c>
      <c r="W106" s="120">
        <v>0</v>
      </c>
    </row>
    <row r="107" spans="1:23">
      <c r="A107" s="120">
        <v>0</v>
      </c>
      <c r="B107" s="120">
        <v>0</v>
      </c>
      <c r="C107" s="120">
        <v>0</v>
      </c>
      <c r="D107" s="120">
        <v>0</v>
      </c>
      <c r="E107" s="120">
        <v>0</v>
      </c>
      <c r="F107" s="120">
        <v>0</v>
      </c>
      <c r="G107" s="120">
        <v>0</v>
      </c>
      <c r="H107" s="120">
        <v>0</v>
      </c>
      <c r="I107" s="120">
        <v>0</v>
      </c>
      <c r="J107" s="120">
        <v>0</v>
      </c>
      <c r="K107" s="120">
        <v>0</v>
      </c>
      <c r="L107" s="120">
        <v>0</v>
      </c>
      <c r="M107" s="120">
        <v>0</v>
      </c>
      <c r="N107" s="120">
        <v>0</v>
      </c>
      <c r="O107" s="120">
        <v>0</v>
      </c>
      <c r="P107" s="120">
        <v>0</v>
      </c>
      <c r="Q107" s="120">
        <v>0</v>
      </c>
      <c r="R107" s="120">
        <v>0</v>
      </c>
      <c r="S107" s="120">
        <v>0</v>
      </c>
      <c r="T107" s="120">
        <v>0</v>
      </c>
      <c r="U107" s="120">
        <v>0</v>
      </c>
      <c r="V107" s="120">
        <v>0</v>
      </c>
      <c r="W107" s="120">
        <v>0</v>
      </c>
    </row>
    <row r="108" spans="1:23" hidden="1">
      <c r="A108" s="120">
        <v>0</v>
      </c>
      <c r="B108" s="120">
        <v>0</v>
      </c>
      <c r="C108" s="120">
        <v>0</v>
      </c>
      <c r="D108" s="120">
        <v>0</v>
      </c>
      <c r="E108" s="120">
        <v>0</v>
      </c>
      <c r="F108" s="120">
        <v>0</v>
      </c>
      <c r="G108" s="120">
        <v>0</v>
      </c>
      <c r="H108" s="120">
        <v>0</v>
      </c>
      <c r="I108" s="120">
        <v>0</v>
      </c>
      <c r="J108" s="120">
        <v>0</v>
      </c>
      <c r="K108" s="120">
        <v>0</v>
      </c>
      <c r="L108" s="120">
        <v>0</v>
      </c>
      <c r="M108" s="120">
        <v>0</v>
      </c>
      <c r="N108" s="120">
        <v>0</v>
      </c>
      <c r="O108" s="120">
        <v>0</v>
      </c>
      <c r="P108" s="120">
        <v>0</v>
      </c>
      <c r="Q108" s="120">
        <v>0</v>
      </c>
      <c r="R108" s="120">
        <v>0</v>
      </c>
      <c r="S108" s="120">
        <v>0</v>
      </c>
      <c r="T108" s="120">
        <v>0</v>
      </c>
      <c r="U108" s="120">
        <v>0</v>
      </c>
      <c r="V108" s="120">
        <v>0</v>
      </c>
      <c r="W108" s="120">
        <v>0</v>
      </c>
    </row>
    <row r="109" spans="1:23" hidden="1">
      <c r="A109" s="120">
        <v>0</v>
      </c>
      <c r="B109" s="120">
        <v>0</v>
      </c>
      <c r="C109" s="120">
        <v>0</v>
      </c>
      <c r="D109" s="120">
        <v>0</v>
      </c>
      <c r="E109" s="120">
        <v>0</v>
      </c>
      <c r="F109" s="120">
        <v>0</v>
      </c>
      <c r="G109" s="120">
        <v>0</v>
      </c>
      <c r="H109" s="120">
        <v>0</v>
      </c>
      <c r="I109" s="120">
        <v>0</v>
      </c>
      <c r="J109" s="120">
        <v>0</v>
      </c>
      <c r="K109" s="120">
        <v>0</v>
      </c>
      <c r="L109" s="120">
        <v>0</v>
      </c>
      <c r="M109" s="120">
        <v>0</v>
      </c>
      <c r="N109" s="120">
        <v>0</v>
      </c>
      <c r="O109" s="120">
        <v>0</v>
      </c>
      <c r="P109" s="120">
        <v>0</v>
      </c>
      <c r="Q109" s="120">
        <v>0</v>
      </c>
      <c r="R109" s="120">
        <v>0</v>
      </c>
      <c r="S109" s="120">
        <v>0</v>
      </c>
      <c r="T109" s="120">
        <v>0</v>
      </c>
      <c r="U109" s="120">
        <v>0</v>
      </c>
      <c r="V109" s="120">
        <v>0</v>
      </c>
      <c r="W109" s="120">
        <v>0</v>
      </c>
    </row>
    <row r="110" spans="1:23" hidden="1">
      <c r="A110" s="120">
        <v>0</v>
      </c>
      <c r="B110" s="120">
        <v>0</v>
      </c>
      <c r="C110" s="120">
        <v>0</v>
      </c>
      <c r="D110" s="120">
        <v>0</v>
      </c>
      <c r="E110" s="120">
        <v>0</v>
      </c>
      <c r="F110" s="120">
        <v>0</v>
      </c>
      <c r="G110" s="120">
        <v>0</v>
      </c>
      <c r="H110" s="120">
        <v>0</v>
      </c>
      <c r="I110" s="120">
        <v>0</v>
      </c>
      <c r="J110" s="120">
        <v>0</v>
      </c>
      <c r="K110" s="120">
        <v>0</v>
      </c>
      <c r="L110" s="120">
        <v>0</v>
      </c>
      <c r="M110" s="120">
        <v>0</v>
      </c>
      <c r="N110" s="120">
        <v>0</v>
      </c>
      <c r="O110" s="120">
        <v>0</v>
      </c>
      <c r="P110" s="120">
        <v>0</v>
      </c>
      <c r="Q110" s="120">
        <v>0</v>
      </c>
      <c r="R110" s="120">
        <v>0</v>
      </c>
      <c r="S110" s="120">
        <v>0</v>
      </c>
      <c r="T110" s="120">
        <v>0</v>
      </c>
      <c r="U110" s="120">
        <v>0</v>
      </c>
      <c r="V110" s="120">
        <v>0</v>
      </c>
      <c r="W110" s="120">
        <v>0</v>
      </c>
    </row>
    <row r="111" spans="1:23">
      <c r="A111" s="120">
        <v>0</v>
      </c>
      <c r="B111" s="120">
        <v>0</v>
      </c>
      <c r="C111" s="120">
        <v>0</v>
      </c>
      <c r="D111" s="120">
        <v>0</v>
      </c>
      <c r="E111" s="120">
        <v>0</v>
      </c>
      <c r="F111" s="120">
        <v>0</v>
      </c>
      <c r="G111" s="120">
        <v>0</v>
      </c>
      <c r="H111" s="120">
        <v>0</v>
      </c>
      <c r="I111" s="120">
        <v>0</v>
      </c>
      <c r="J111" s="120">
        <v>0</v>
      </c>
      <c r="K111" s="120">
        <v>0</v>
      </c>
      <c r="L111" s="120">
        <v>0</v>
      </c>
      <c r="M111" s="120">
        <v>0</v>
      </c>
      <c r="N111" s="120">
        <v>0</v>
      </c>
      <c r="O111" s="120">
        <v>0</v>
      </c>
      <c r="P111" s="120">
        <v>0</v>
      </c>
      <c r="Q111" s="120">
        <v>0</v>
      </c>
      <c r="R111" s="120">
        <v>0</v>
      </c>
      <c r="S111" s="120">
        <v>0</v>
      </c>
      <c r="T111" s="120">
        <v>0</v>
      </c>
      <c r="U111" s="120">
        <v>0</v>
      </c>
      <c r="V111" s="120">
        <v>0</v>
      </c>
      <c r="W111" s="120">
        <v>0</v>
      </c>
    </row>
    <row r="112" spans="1:23">
      <c r="A112" s="120">
        <v>0</v>
      </c>
      <c r="B112" s="120">
        <v>0</v>
      </c>
      <c r="C112" s="120">
        <v>0</v>
      </c>
      <c r="D112" s="120">
        <v>0</v>
      </c>
      <c r="E112" s="120">
        <v>0</v>
      </c>
      <c r="F112" s="120">
        <v>0</v>
      </c>
      <c r="G112" s="120">
        <v>0</v>
      </c>
      <c r="H112" s="120">
        <v>0</v>
      </c>
      <c r="I112" s="120">
        <v>0</v>
      </c>
      <c r="J112" s="120">
        <v>0</v>
      </c>
      <c r="K112" s="120">
        <v>0</v>
      </c>
      <c r="L112" s="120">
        <v>0</v>
      </c>
      <c r="M112" s="120">
        <v>0</v>
      </c>
      <c r="N112" s="120">
        <v>0</v>
      </c>
      <c r="O112" s="120">
        <v>0</v>
      </c>
      <c r="P112" s="120">
        <v>0</v>
      </c>
      <c r="Q112" s="120">
        <v>0</v>
      </c>
      <c r="R112" s="120">
        <v>0</v>
      </c>
      <c r="S112" s="120">
        <v>0</v>
      </c>
      <c r="T112" s="120">
        <v>0</v>
      </c>
      <c r="U112" s="120">
        <v>0</v>
      </c>
      <c r="V112" s="120">
        <v>0</v>
      </c>
      <c r="W112" s="120">
        <v>0</v>
      </c>
    </row>
    <row r="113" spans="1:23">
      <c r="A113" s="120">
        <v>0</v>
      </c>
      <c r="B113" s="120">
        <v>0</v>
      </c>
      <c r="C113" s="120">
        <v>0</v>
      </c>
      <c r="D113" s="120">
        <v>0</v>
      </c>
      <c r="E113" s="120">
        <v>0</v>
      </c>
      <c r="F113" s="120">
        <v>0</v>
      </c>
      <c r="G113" s="120">
        <v>0</v>
      </c>
      <c r="H113" s="120">
        <v>0</v>
      </c>
      <c r="I113" s="120">
        <v>0</v>
      </c>
      <c r="J113" s="120">
        <v>0</v>
      </c>
      <c r="K113" s="120">
        <v>0</v>
      </c>
      <c r="L113" s="120">
        <v>0</v>
      </c>
      <c r="M113" s="120">
        <v>0</v>
      </c>
      <c r="N113" s="120">
        <v>0</v>
      </c>
      <c r="O113" s="120">
        <v>0</v>
      </c>
      <c r="P113" s="120">
        <v>0</v>
      </c>
      <c r="Q113" s="120">
        <v>0</v>
      </c>
      <c r="R113" s="120">
        <v>0</v>
      </c>
      <c r="S113" s="120">
        <v>0</v>
      </c>
      <c r="T113" s="120">
        <v>0</v>
      </c>
      <c r="U113" s="120">
        <v>0</v>
      </c>
      <c r="V113" s="120">
        <v>0</v>
      </c>
      <c r="W113" s="120">
        <v>0</v>
      </c>
    </row>
    <row r="114" spans="1:23" hidden="1">
      <c r="A114" s="120">
        <v>0</v>
      </c>
      <c r="B114" s="120">
        <v>0</v>
      </c>
      <c r="C114" s="120">
        <v>0</v>
      </c>
      <c r="D114" s="120">
        <v>0</v>
      </c>
      <c r="E114" s="120">
        <v>0</v>
      </c>
      <c r="F114" s="120">
        <v>0</v>
      </c>
      <c r="G114" s="120">
        <v>0</v>
      </c>
      <c r="H114" s="120">
        <v>0</v>
      </c>
      <c r="I114" s="120">
        <v>0</v>
      </c>
      <c r="J114" s="120">
        <v>0</v>
      </c>
      <c r="K114" s="120">
        <v>0</v>
      </c>
      <c r="L114" s="120">
        <v>0</v>
      </c>
      <c r="M114" s="120">
        <v>0</v>
      </c>
      <c r="N114" s="120">
        <v>0</v>
      </c>
      <c r="O114" s="120">
        <v>0</v>
      </c>
      <c r="P114" s="120">
        <v>0</v>
      </c>
      <c r="Q114" s="120">
        <v>0</v>
      </c>
      <c r="R114" s="120">
        <v>0</v>
      </c>
      <c r="S114" s="120">
        <v>0</v>
      </c>
      <c r="T114" s="120">
        <v>0</v>
      </c>
      <c r="U114" s="120">
        <v>0</v>
      </c>
      <c r="V114" s="120">
        <v>0</v>
      </c>
      <c r="W114" s="120">
        <v>0</v>
      </c>
    </row>
    <row r="115" spans="1:23">
      <c r="A115" s="120">
        <v>0</v>
      </c>
      <c r="B115" s="120">
        <v>0</v>
      </c>
      <c r="C115" s="120">
        <v>0</v>
      </c>
      <c r="D115" s="120">
        <v>0</v>
      </c>
      <c r="E115" s="120">
        <v>0</v>
      </c>
      <c r="F115" s="120">
        <v>0</v>
      </c>
      <c r="G115" s="120">
        <v>0</v>
      </c>
      <c r="H115" s="120">
        <v>0</v>
      </c>
      <c r="I115" s="120">
        <v>0</v>
      </c>
      <c r="J115" s="120">
        <v>0</v>
      </c>
      <c r="K115" s="120">
        <v>0</v>
      </c>
      <c r="L115" s="120">
        <v>0</v>
      </c>
      <c r="M115" s="120">
        <v>0</v>
      </c>
      <c r="N115" s="120">
        <v>0</v>
      </c>
      <c r="O115" s="120">
        <v>0</v>
      </c>
      <c r="P115" s="120">
        <v>0</v>
      </c>
      <c r="Q115" s="120">
        <v>0</v>
      </c>
      <c r="R115" s="120">
        <v>0</v>
      </c>
      <c r="S115" s="120">
        <v>0</v>
      </c>
      <c r="T115" s="120">
        <v>0</v>
      </c>
      <c r="U115" s="120">
        <v>0</v>
      </c>
      <c r="V115" s="120">
        <v>0</v>
      </c>
      <c r="W115" s="120">
        <v>0</v>
      </c>
    </row>
    <row r="116" spans="1:23">
      <c r="A116" s="120">
        <v>0</v>
      </c>
      <c r="B116" s="120">
        <v>0</v>
      </c>
      <c r="C116" s="120">
        <v>0</v>
      </c>
      <c r="D116" s="120">
        <v>0</v>
      </c>
      <c r="E116" s="120">
        <v>0</v>
      </c>
      <c r="F116" s="120">
        <v>0</v>
      </c>
      <c r="G116" s="120">
        <v>0</v>
      </c>
      <c r="H116" s="120">
        <v>0</v>
      </c>
      <c r="I116" s="120">
        <v>0</v>
      </c>
      <c r="J116" s="120">
        <v>0</v>
      </c>
      <c r="K116" s="120">
        <v>0</v>
      </c>
      <c r="L116" s="120">
        <v>0</v>
      </c>
      <c r="M116" s="120">
        <v>0</v>
      </c>
      <c r="N116" s="120">
        <v>0</v>
      </c>
      <c r="O116" s="120">
        <v>0</v>
      </c>
      <c r="P116" s="120">
        <v>0</v>
      </c>
      <c r="Q116" s="120">
        <v>0</v>
      </c>
      <c r="R116" s="120">
        <v>0</v>
      </c>
      <c r="S116" s="120">
        <v>0</v>
      </c>
      <c r="T116" s="120">
        <v>0</v>
      </c>
      <c r="U116" s="120">
        <v>0</v>
      </c>
      <c r="V116" s="120">
        <v>0</v>
      </c>
      <c r="W116" s="120">
        <v>0</v>
      </c>
    </row>
    <row r="117" spans="1:23">
      <c r="A117" s="120">
        <v>0</v>
      </c>
      <c r="B117" s="120">
        <v>0</v>
      </c>
      <c r="C117" s="120">
        <v>0</v>
      </c>
      <c r="D117" s="120">
        <v>0</v>
      </c>
      <c r="E117" s="120">
        <v>0</v>
      </c>
      <c r="F117" s="120">
        <v>0</v>
      </c>
      <c r="G117" s="120">
        <v>0</v>
      </c>
      <c r="H117" s="120">
        <v>0</v>
      </c>
      <c r="I117" s="120">
        <v>0</v>
      </c>
      <c r="J117" s="120">
        <v>0</v>
      </c>
      <c r="K117" s="120">
        <v>0</v>
      </c>
      <c r="L117" s="120">
        <v>0</v>
      </c>
      <c r="M117" s="120">
        <v>0</v>
      </c>
      <c r="N117" s="120">
        <v>0</v>
      </c>
      <c r="O117" s="120">
        <v>0</v>
      </c>
      <c r="P117" s="120">
        <v>0</v>
      </c>
      <c r="Q117" s="120">
        <v>0</v>
      </c>
      <c r="R117" s="120">
        <v>0</v>
      </c>
      <c r="S117" s="120">
        <v>0</v>
      </c>
      <c r="T117" s="120">
        <v>0</v>
      </c>
      <c r="U117" s="120">
        <v>0</v>
      </c>
      <c r="V117" s="120">
        <v>0</v>
      </c>
      <c r="W117" s="120">
        <v>0</v>
      </c>
    </row>
    <row r="118" spans="1:23" hidden="1">
      <c r="A118" s="120">
        <v>0</v>
      </c>
      <c r="B118" s="120">
        <v>0</v>
      </c>
      <c r="C118" s="120">
        <v>0</v>
      </c>
      <c r="D118" s="120">
        <v>0</v>
      </c>
      <c r="E118" s="120">
        <v>0</v>
      </c>
      <c r="F118" s="120">
        <v>0</v>
      </c>
      <c r="G118" s="120">
        <v>0</v>
      </c>
      <c r="H118" s="120">
        <v>0</v>
      </c>
      <c r="I118" s="120">
        <v>0</v>
      </c>
      <c r="J118" s="120">
        <v>0</v>
      </c>
      <c r="K118" s="120">
        <v>0</v>
      </c>
      <c r="L118" s="120">
        <v>0</v>
      </c>
      <c r="M118" s="120">
        <v>0</v>
      </c>
      <c r="N118" s="120">
        <v>0</v>
      </c>
      <c r="O118" s="120">
        <v>0</v>
      </c>
      <c r="P118" s="120">
        <v>0</v>
      </c>
      <c r="Q118" s="120">
        <v>0</v>
      </c>
      <c r="R118" s="120">
        <v>0</v>
      </c>
      <c r="S118" s="120">
        <v>0</v>
      </c>
      <c r="T118" s="120">
        <v>0</v>
      </c>
      <c r="U118" s="120">
        <v>0</v>
      </c>
      <c r="V118" s="120">
        <v>0</v>
      </c>
      <c r="W118" s="120">
        <v>0</v>
      </c>
    </row>
    <row r="119" spans="1:23" hidden="1">
      <c r="A119" s="120">
        <v>0</v>
      </c>
      <c r="B119" s="120">
        <v>0</v>
      </c>
      <c r="C119" s="120">
        <v>0</v>
      </c>
      <c r="D119" s="120">
        <v>0</v>
      </c>
      <c r="E119" s="120">
        <v>0</v>
      </c>
      <c r="F119" s="120">
        <v>0</v>
      </c>
      <c r="G119" s="120">
        <v>0</v>
      </c>
      <c r="H119" s="120">
        <v>0</v>
      </c>
      <c r="I119" s="120">
        <v>0</v>
      </c>
      <c r="J119" s="120">
        <v>0</v>
      </c>
      <c r="K119" s="120">
        <v>0</v>
      </c>
      <c r="L119" s="120">
        <v>0</v>
      </c>
      <c r="M119" s="120">
        <v>0</v>
      </c>
      <c r="N119" s="120">
        <v>0</v>
      </c>
      <c r="O119" s="120">
        <v>0</v>
      </c>
      <c r="P119" s="120">
        <v>0</v>
      </c>
      <c r="Q119" s="120">
        <v>0</v>
      </c>
      <c r="R119" s="120">
        <v>0</v>
      </c>
      <c r="S119" s="120">
        <v>0</v>
      </c>
      <c r="T119" s="120">
        <v>0</v>
      </c>
      <c r="U119" s="120">
        <v>0</v>
      </c>
      <c r="V119" s="120">
        <v>0</v>
      </c>
      <c r="W119" s="120">
        <v>0</v>
      </c>
    </row>
    <row r="120" spans="1:23" hidden="1">
      <c r="A120" s="120">
        <v>0</v>
      </c>
      <c r="B120" s="120">
        <v>0</v>
      </c>
      <c r="C120" s="120">
        <v>0</v>
      </c>
      <c r="D120" s="120">
        <v>0</v>
      </c>
      <c r="E120" s="120">
        <v>0</v>
      </c>
      <c r="F120" s="120">
        <v>0</v>
      </c>
      <c r="G120" s="120">
        <v>0</v>
      </c>
      <c r="H120" s="120">
        <v>0</v>
      </c>
      <c r="I120" s="120">
        <v>0</v>
      </c>
      <c r="J120" s="120">
        <v>0</v>
      </c>
      <c r="K120" s="120">
        <v>0</v>
      </c>
      <c r="L120" s="120">
        <v>0</v>
      </c>
      <c r="M120" s="120">
        <v>0</v>
      </c>
      <c r="N120" s="120">
        <v>0</v>
      </c>
      <c r="O120" s="120">
        <v>0</v>
      </c>
      <c r="P120" s="120">
        <v>0</v>
      </c>
      <c r="Q120" s="120">
        <v>0</v>
      </c>
      <c r="R120" s="120">
        <v>0</v>
      </c>
      <c r="S120" s="120">
        <v>0</v>
      </c>
      <c r="T120" s="120">
        <v>0</v>
      </c>
      <c r="U120" s="120">
        <v>0</v>
      </c>
      <c r="V120" s="120">
        <v>0</v>
      </c>
      <c r="W120" s="120">
        <v>0</v>
      </c>
    </row>
    <row r="121" spans="1:23" hidden="1">
      <c r="A121" s="120">
        <v>0</v>
      </c>
      <c r="B121" s="120">
        <v>0</v>
      </c>
      <c r="C121" s="120">
        <v>0</v>
      </c>
      <c r="D121" s="120">
        <v>0</v>
      </c>
      <c r="E121" s="120">
        <v>0</v>
      </c>
      <c r="F121" s="120">
        <v>0</v>
      </c>
      <c r="G121" s="120">
        <v>0</v>
      </c>
      <c r="H121" s="120">
        <v>0</v>
      </c>
      <c r="I121" s="120">
        <v>0</v>
      </c>
      <c r="J121" s="120">
        <v>0</v>
      </c>
      <c r="K121" s="120">
        <v>0</v>
      </c>
      <c r="L121" s="120">
        <v>0</v>
      </c>
      <c r="M121" s="120">
        <v>0</v>
      </c>
      <c r="N121" s="120">
        <v>0</v>
      </c>
      <c r="O121" s="120">
        <v>0</v>
      </c>
      <c r="P121" s="120">
        <v>0</v>
      </c>
      <c r="Q121" s="120">
        <v>0</v>
      </c>
      <c r="R121" s="120">
        <v>0</v>
      </c>
      <c r="S121" s="120">
        <v>0</v>
      </c>
      <c r="T121" s="120">
        <v>0</v>
      </c>
      <c r="U121" s="120">
        <v>0</v>
      </c>
      <c r="V121" s="120">
        <v>0</v>
      </c>
      <c r="W121" s="120">
        <v>0</v>
      </c>
    </row>
    <row r="122" spans="1:23">
      <c r="A122" s="120">
        <v>0</v>
      </c>
      <c r="B122" s="120">
        <v>0</v>
      </c>
      <c r="C122" s="120">
        <v>0</v>
      </c>
      <c r="D122" s="120">
        <v>0</v>
      </c>
      <c r="E122" s="120">
        <v>0</v>
      </c>
      <c r="F122" s="120">
        <v>0</v>
      </c>
      <c r="G122" s="120">
        <v>0</v>
      </c>
      <c r="H122" s="120">
        <v>0</v>
      </c>
      <c r="I122" s="120">
        <v>0</v>
      </c>
      <c r="J122" s="120">
        <v>0</v>
      </c>
      <c r="K122" s="120">
        <v>0</v>
      </c>
      <c r="L122" s="120">
        <v>0</v>
      </c>
      <c r="M122" s="120">
        <v>0</v>
      </c>
      <c r="N122" s="120">
        <v>0</v>
      </c>
      <c r="O122" s="120">
        <v>0</v>
      </c>
      <c r="P122" s="120">
        <v>0</v>
      </c>
      <c r="Q122" s="120">
        <v>0</v>
      </c>
      <c r="R122" s="120">
        <v>0</v>
      </c>
      <c r="S122" s="120">
        <v>0</v>
      </c>
      <c r="T122" s="120">
        <v>0</v>
      </c>
      <c r="U122" s="120">
        <v>0</v>
      </c>
      <c r="V122" s="120">
        <v>0</v>
      </c>
      <c r="W122" s="120">
        <v>0</v>
      </c>
    </row>
    <row r="123" spans="1:23" hidden="1">
      <c r="A123" s="120">
        <v>0</v>
      </c>
      <c r="B123" s="120">
        <v>0</v>
      </c>
      <c r="C123" s="120">
        <v>0</v>
      </c>
      <c r="D123" s="120">
        <v>0</v>
      </c>
      <c r="E123" s="120">
        <v>0</v>
      </c>
      <c r="F123" s="120">
        <v>0</v>
      </c>
      <c r="G123" s="120">
        <v>0</v>
      </c>
      <c r="H123" s="120">
        <v>0</v>
      </c>
      <c r="I123" s="120">
        <v>0</v>
      </c>
      <c r="J123" s="120">
        <v>0</v>
      </c>
      <c r="K123" s="120">
        <v>0</v>
      </c>
      <c r="L123" s="120">
        <v>0</v>
      </c>
      <c r="M123" s="120">
        <v>0</v>
      </c>
      <c r="N123" s="120">
        <v>0</v>
      </c>
      <c r="O123" s="120">
        <v>0</v>
      </c>
      <c r="P123" s="120">
        <v>0</v>
      </c>
      <c r="Q123" s="120">
        <v>0</v>
      </c>
      <c r="R123" s="120">
        <v>0</v>
      </c>
      <c r="S123" s="120">
        <v>0</v>
      </c>
      <c r="T123" s="120">
        <v>0</v>
      </c>
      <c r="U123" s="120">
        <v>0</v>
      </c>
      <c r="V123" s="120">
        <v>0</v>
      </c>
      <c r="W123" s="120">
        <v>0</v>
      </c>
    </row>
    <row r="124" spans="1:23" hidden="1">
      <c r="A124" s="120">
        <v>0</v>
      </c>
      <c r="B124" s="120">
        <v>0</v>
      </c>
      <c r="C124" s="120">
        <v>0</v>
      </c>
      <c r="D124" s="120">
        <v>0</v>
      </c>
      <c r="E124" s="120">
        <v>0</v>
      </c>
      <c r="F124" s="120">
        <v>0</v>
      </c>
      <c r="G124" s="120">
        <v>0</v>
      </c>
      <c r="H124" s="120">
        <v>0</v>
      </c>
      <c r="I124" s="120">
        <v>0</v>
      </c>
      <c r="J124" s="120">
        <v>0</v>
      </c>
      <c r="K124" s="120">
        <v>0</v>
      </c>
      <c r="L124" s="120">
        <v>0</v>
      </c>
      <c r="M124" s="120">
        <v>0</v>
      </c>
      <c r="N124" s="120">
        <v>0</v>
      </c>
      <c r="O124" s="120">
        <v>0</v>
      </c>
      <c r="P124" s="120">
        <v>0</v>
      </c>
      <c r="Q124" s="120">
        <v>0</v>
      </c>
      <c r="R124" s="120">
        <v>0</v>
      </c>
      <c r="S124" s="120">
        <v>0</v>
      </c>
      <c r="T124" s="120">
        <v>0</v>
      </c>
      <c r="U124" s="120">
        <v>0</v>
      </c>
      <c r="V124" s="120">
        <v>0</v>
      </c>
      <c r="W124" s="120">
        <v>0</v>
      </c>
    </row>
    <row r="125" spans="1:23">
      <c r="A125" s="120">
        <v>0</v>
      </c>
      <c r="B125" s="120">
        <v>0</v>
      </c>
      <c r="C125" s="120">
        <v>0</v>
      </c>
      <c r="D125" s="120">
        <v>0</v>
      </c>
      <c r="E125" s="120">
        <v>0</v>
      </c>
      <c r="F125" s="120">
        <v>0</v>
      </c>
      <c r="G125" s="120">
        <v>0</v>
      </c>
      <c r="H125" s="120">
        <v>0</v>
      </c>
      <c r="I125" s="120">
        <v>0</v>
      </c>
      <c r="J125" s="120">
        <v>0</v>
      </c>
      <c r="K125" s="120">
        <v>0</v>
      </c>
      <c r="L125" s="120">
        <v>0</v>
      </c>
      <c r="M125" s="120">
        <v>0</v>
      </c>
      <c r="N125" s="120">
        <v>0</v>
      </c>
      <c r="O125" s="120">
        <v>0</v>
      </c>
      <c r="P125" s="120">
        <v>0</v>
      </c>
      <c r="Q125" s="120">
        <v>0</v>
      </c>
      <c r="R125" s="120">
        <v>0</v>
      </c>
      <c r="S125" s="120">
        <v>0</v>
      </c>
      <c r="T125" s="120">
        <v>0</v>
      </c>
      <c r="U125" s="120">
        <v>0</v>
      </c>
      <c r="V125" s="120">
        <v>0</v>
      </c>
      <c r="W125" s="120">
        <v>0</v>
      </c>
    </row>
    <row r="126" spans="1:23" hidden="1">
      <c r="A126" s="120">
        <v>0</v>
      </c>
      <c r="B126" s="120">
        <v>0</v>
      </c>
      <c r="C126" s="120">
        <v>0</v>
      </c>
      <c r="D126" s="120">
        <v>0</v>
      </c>
      <c r="E126" s="120">
        <v>0</v>
      </c>
      <c r="F126" s="120">
        <v>0</v>
      </c>
      <c r="G126" s="120">
        <v>0</v>
      </c>
      <c r="H126" s="120">
        <v>0</v>
      </c>
      <c r="I126" s="120">
        <v>0</v>
      </c>
      <c r="J126" s="120">
        <v>0</v>
      </c>
      <c r="K126" s="120">
        <v>0</v>
      </c>
      <c r="L126" s="120">
        <v>0</v>
      </c>
      <c r="M126" s="120">
        <v>0</v>
      </c>
      <c r="N126" s="120">
        <v>0</v>
      </c>
      <c r="O126" s="120">
        <v>0</v>
      </c>
      <c r="P126" s="120">
        <v>0</v>
      </c>
      <c r="Q126" s="120">
        <v>0</v>
      </c>
      <c r="R126" s="120">
        <v>0</v>
      </c>
      <c r="S126" s="120">
        <v>0</v>
      </c>
      <c r="T126" s="120">
        <v>0</v>
      </c>
      <c r="U126" s="120">
        <v>0</v>
      </c>
      <c r="V126" s="120">
        <v>0</v>
      </c>
      <c r="W126" s="120">
        <v>0</v>
      </c>
    </row>
    <row r="127" spans="1:23">
      <c r="A127" s="120">
        <v>0</v>
      </c>
      <c r="B127" s="120">
        <v>0</v>
      </c>
      <c r="C127" s="120">
        <v>0</v>
      </c>
      <c r="D127" s="120">
        <v>0</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c r="W127" s="120">
        <v>0</v>
      </c>
    </row>
    <row r="128" spans="1:23" hidden="1">
      <c r="A128" s="120">
        <v>0</v>
      </c>
      <c r="B128" s="120">
        <v>0</v>
      </c>
      <c r="C128" s="120">
        <v>0</v>
      </c>
      <c r="D128" s="120">
        <v>0</v>
      </c>
      <c r="E128" s="120">
        <v>0</v>
      </c>
      <c r="F128" s="120">
        <v>0</v>
      </c>
      <c r="G128" s="120">
        <v>0</v>
      </c>
      <c r="H128" s="120">
        <v>0</v>
      </c>
      <c r="I128" s="120">
        <v>0</v>
      </c>
      <c r="J128" s="120">
        <v>0</v>
      </c>
      <c r="K128" s="120">
        <v>0</v>
      </c>
      <c r="L128" s="120">
        <v>0</v>
      </c>
      <c r="M128" s="120">
        <v>0</v>
      </c>
      <c r="N128" s="120">
        <v>0</v>
      </c>
      <c r="O128" s="120">
        <v>0</v>
      </c>
      <c r="P128" s="120">
        <v>0</v>
      </c>
      <c r="Q128" s="120">
        <v>0</v>
      </c>
      <c r="R128" s="120">
        <v>0</v>
      </c>
      <c r="S128" s="120">
        <v>0</v>
      </c>
      <c r="T128" s="120">
        <v>0</v>
      </c>
      <c r="U128" s="120">
        <v>0</v>
      </c>
      <c r="V128" s="120">
        <v>0</v>
      </c>
      <c r="W128" s="120">
        <v>0</v>
      </c>
    </row>
    <row r="129" spans="1:23">
      <c r="A129" s="120">
        <v>0</v>
      </c>
      <c r="B129" s="120">
        <v>0</v>
      </c>
      <c r="C129" s="120">
        <v>0</v>
      </c>
      <c r="D129" s="120">
        <v>0</v>
      </c>
      <c r="E129" s="120">
        <v>0</v>
      </c>
      <c r="F129" s="120">
        <v>0</v>
      </c>
      <c r="G129" s="120">
        <v>0</v>
      </c>
      <c r="H129" s="120">
        <v>0</v>
      </c>
      <c r="I129" s="120">
        <v>0</v>
      </c>
      <c r="J129" s="120">
        <v>0</v>
      </c>
      <c r="K129" s="120">
        <v>0</v>
      </c>
      <c r="L129" s="120">
        <v>0</v>
      </c>
      <c r="M129" s="120">
        <v>0</v>
      </c>
      <c r="N129" s="120">
        <v>0</v>
      </c>
      <c r="O129" s="120">
        <v>0</v>
      </c>
      <c r="P129" s="120">
        <v>0</v>
      </c>
      <c r="Q129" s="120">
        <v>0</v>
      </c>
      <c r="R129" s="120">
        <v>0</v>
      </c>
      <c r="S129" s="120">
        <v>0</v>
      </c>
      <c r="T129" s="120">
        <v>0</v>
      </c>
      <c r="U129" s="120">
        <v>0</v>
      </c>
      <c r="V129" s="120">
        <v>0</v>
      </c>
      <c r="W129" s="120">
        <v>0</v>
      </c>
    </row>
    <row r="130" spans="1:23">
      <c r="A130" s="120">
        <v>0</v>
      </c>
      <c r="B130" s="120">
        <v>0</v>
      </c>
      <c r="C130" s="120">
        <v>0</v>
      </c>
      <c r="D130" s="120">
        <v>0</v>
      </c>
      <c r="E130" s="120">
        <v>0</v>
      </c>
      <c r="F130" s="120">
        <v>0</v>
      </c>
      <c r="G130" s="120">
        <v>0</v>
      </c>
      <c r="H130" s="120">
        <v>0</v>
      </c>
      <c r="I130" s="120">
        <v>0</v>
      </c>
      <c r="J130" s="120">
        <v>0</v>
      </c>
      <c r="K130" s="120">
        <v>0</v>
      </c>
      <c r="L130" s="120">
        <v>0</v>
      </c>
      <c r="M130" s="120">
        <v>0</v>
      </c>
      <c r="N130" s="120">
        <v>0</v>
      </c>
      <c r="O130" s="120">
        <v>0</v>
      </c>
      <c r="P130" s="120">
        <v>0</v>
      </c>
      <c r="Q130" s="120">
        <v>0</v>
      </c>
      <c r="R130" s="120">
        <v>0</v>
      </c>
      <c r="S130" s="120">
        <v>0</v>
      </c>
      <c r="T130" s="120">
        <v>0</v>
      </c>
      <c r="U130" s="120">
        <v>0</v>
      </c>
      <c r="V130" s="120">
        <v>0</v>
      </c>
      <c r="W130" s="120">
        <v>0</v>
      </c>
    </row>
    <row r="131" spans="1:23" hidden="1">
      <c r="A131" s="120">
        <v>0</v>
      </c>
      <c r="B131" s="120">
        <v>0</v>
      </c>
      <c r="C131" s="120">
        <v>0</v>
      </c>
      <c r="D131" s="120">
        <v>0</v>
      </c>
      <c r="E131" s="120">
        <v>0</v>
      </c>
      <c r="F131" s="120">
        <v>0</v>
      </c>
      <c r="G131" s="120">
        <v>0</v>
      </c>
      <c r="H131" s="120">
        <v>0</v>
      </c>
      <c r="I131" s="120">
        <v>0</v>
      </c>
      <c r="J131" s="120">
        <v>0</v>
      </c>
      <c r="K131" s="120">
        <v>0</v>
      </c>
      <c r="L131" s="120">
        <v>0</v>
      </c>
      <c r="M131" s="120">
        <v>0</v>
      </c>
      <c r="N131" s="120">
        <v>0</v>
      </c>
      <c r="O131" s="120">
        <v>0</v>
      </c>
      <c r="P131" s="120">
        <v>0</v>
      </c>
      <c r="Q131" s="120">
        <v>0</v>
      </c>
      <c r="R131" s="120">
        <v>0</v>
      </c>
      <c r="S131" s="120">
        <v>0</v>
      </c>
      <c r="T131" s="120">
        <v>0</v>
      </c>
      <c r="U131" s="120">
        <v>0</v>
      </c>
      <c r="V131" s="120">
        <v>0</v>
      </c>
      <c r="W131" s="120">
        <v>0</v>
      </c>
    </row>
    <row r="132" spans="1:23" hidden="1">
      <c r="A132" s="120">
        <v>0</v>
      </c>
      <c r="B132" s="120">
        <v>0</v>
      </c>
      <c r="C132" s="120">
        <v>0</v>
      </c>
      <c r="D132" s="120">
        <v>0</v>
      </c>
      <c r="E132" s="120">
        <v>0</v>
      </c>
      <c r="F132" s="120">
        <v>0</v>
      </c>
      <c r="G132" s="120">
        <v>0</v>
      </c>
      <c r="H132" s="120">
        <v>0</v>
      </c>
      <c r="I132" s="120">
        <v>0</v>
      </c>
      <c r="J132" s="120">
        <v>0</v>
      </c>
      <c r="K132" s="120">
        <v>0</v>
      </c>
      <c r="L132" s="120">
        <v>0</v>
      </c>
      <c r="M132" s="120">
        <v>0</v>
      </c>
      <c r="N132" s="120">
        <v>0</v>
      </c>
      <c r="O132" s="120">
        <v>0</v>
      </c>
      <c r="P132" s="120">
        <v>0</v>
      </c>
      <c r="Q132" s="120">
        <v>0</v>
      </c>
      <c r="R132" s="120">
        <v>0</v>
      </c>
      <c r="S132" s="120">
        <v>0</v>
      </c>
      <c r="T132" s="120">
        <v>0</v>
      </c>
      <c r="U132" s="120">
        <v>0</v>
      </c>
      <c r="V132" s="120">
        <v>0</v>
      </c>
      <c r="W132" s="120">
        <v>0</v>
      </c>
    </row>
    <row r="133" spans="1:23" hidden="1">
      <c r="A133" s="120">
        <v>0</v>
      </c>
      <c r="B133" s="120">
        <v>0</v>
      </c>
      <c r="C133" s="120">
        <v>0</v>
      </c>
      <c r="D133" s="120">
        <v>0</v>
      </c>
      <c r="E133" s="120">
        <v>0</v>
      </c>
      <c r="F133" s="120">
        <v>0</v>
      </c>
      <c r="G133" s="120">
        <v>0</v>
      </c>
      <c r="H133" s="120">
        <v>0</v>
      </c>
      <c r="I133" s="120">
        <v>0</v>
      </c>
      <c r="J133" s="120">
        <v>0</v>
      </c>
      <c r="K133" s="120">
        <v>0</v>
      </c>
      <c r="L133" s="120">
        <v>0</v>
      </c>
      <c r="M133" s="120">
        <v>0</v>
      </c>
      <c r="N133" s="120">
        <v>0</v>
      </c>
      <c r="O133" s="120">
        <v>0</v>
      </c>
      <c r="P133" s="120">
        <v>0</v>
      </c>
      <c r="Q133" s="120">
        <v>0</v>
      </c>
      <c r="R133" s="120">
        <v>0</v>
      </c>
      <c r="S133" s="120">
        <v>0</v>
      </c>
      <c r="T133" s="120">
        <v>0</v>
      </c>
      <c r="U133" s="120">
        <v>0</v>
      </c>
      <c r="V133" s="120">
        <v>0</v>
      </c>
      <c r="W133" s="120">
        <v>0</v>
      </c>
    </row>
    <row r="134" spans="1:23" hidden="1">
      <c r="A134" s="120">
        <v>0</v>
      </c>
      <c r="B134" s="120">
        <v>0</v>
      </c>
      <c r="C134" s="120">
        <v>0</v>
      </c>
      <c r="D134" s="120">
        <v>0</v>
      </c>
      <c r="E134" s="120">
        <v>0</v>
      </c>
      <c r="F134" s="120">
        <v>0</v>
      </c>
      <c r="G134" s="120">
        <v>0</v>
      </c>
      <c r="H134" s="120">
        <v>0</v>
      </c>
      <c r="I134" s="120">
        <v>0</v>
      </c>
      <c r="J134" s="120">
        <v>0</v>
      </c>
      <c r="K134" s="120">
        <v>0</v>
      </c>
      <c r="L134" s="120">
        <v>0</v>
      </c>
      <c r="M134" s="120">
        <v>0</v>
      </c>
      <c r="N134" s="120">
        <v>0</v>
      </c>
      <c r="O134" s="120">
        <v>0</v>
      </c>
      <c r="P134" s="120">
        <v>0</v>
      </c>
      <c r="Q134" s="120">
        <v>0</v>
      </c>
      <c r="R134" s="120">
        <v>0</v>
      </c>
      <c r="S134" s="120">
        <v>0</v>
      </c>
      <c r="T134" s="120">
        <v>0</v>
      </c>
      <c r="U134" s="120">
        <v>0</v>
      </c>
      <c r="V134" s="120">
        <v>0</v>
      </c>
      <c r="W134" s="120">
        <v>0</v>
      </c>
    </row>
    <row r="135" spans="1:23">
      <c r="A135" s="120">
        <v>0</v>
      </c>
      <c r="B135" s="120">
        <v>0</v>
      </c>
      <c r="C135" s="120">
        <v>0</v>
      </c>
      <c r="D135" s="120">
        <v>0</v>
      </c>
      <c r="E135" s="120">
        <v>0</v>
      </c>
      <c r="F135" s="120">
        <v>0</v>
      </c>
      <c r="G135" s="120">
        <v>0</v>
      </c>
      <c r="H135" s="120">
        <v>0</v>
      </c>
      <c r="I135" s="120">
        <v>0</v>
      </c>
      <c r="J135" s="120">
        <v>0</v>
      </c>
      <c r="K135" s="120">
        <v>0</v>
      </c>
      <c r="L135" s="120">
        <v>0</v>
      </c>
      <c r="M135" s="120">
        <v>0</v>
      </c>
      <c r="N135" s="120">
        <v>0</v>
      </c>
      <c r="O135" s="120">
        <v>0</v>
      </c>
      <c r="P135" s="120">
        <v>0</v>
      </c>
      <c r="Q135" s="120">
        <v>0</v>
      </c>
      <c r="R135" s="120">
        <v>0</v>
      </c>
      <c r="S135" s="120">
        <v>0</v>
      </c>
      <c r="T135" s="120">
        <v>0</v>
      </c>
      <c r="U135" s="120">
        <v>0</v>
      </c>
      <c r="V135" s="120">
        <v>0</v>
      </c>
      <c r="W135" s="120">
        <v>0</v>
      </c>
    </row>
    <row r="136" spans="1:23" hidden="1">
      <c r="A136" s="120">
        <v>0</v>
      </c>
      <c r="B136" s="120">
        <v>0</v>
      </c>
      <c r="C136" s="120">
        <v>0</v>
      </c>
      <c r="D136" s="120">
        <v>0</v>
      </c>
      <c r="E136" s="120">
        <v>0</v>
      </c>
      <c r="F136" s="120">
        <v>0</v>
      </c>
      <c r="G136" s="120">
        <v>0</v>
      </c>
      <c r="H136" s="120">
        <v>0</v>
      </c>
      <c r="I136" s="120">
        <v>0</v>
      </c>
      <c r="J136" s="120">
        <v>0</v>
      </c>
      <c r="K136" s="120">
        <v>0</v>
      </c>
      <c r="L136" s="120">
        <v>0</v>
      </c>
      <c r="M136" s="120">
        <v>0</v>
      </c>
      <c r="N136" s="120">
        <v>0</v>
      </c>
      <c r="O136" s="120">
        <v>0</v>
      </c>
      <c r="P136" s="120">
        <v>0</v>
      </c>
      <c r="Q136" s="120">
        <v>0</v>
      </c>
      <c r="R136" s="120">
        <v>0</v>
      </c>
      <c r="S136" s="120">
        <v>0</v>
      </c>
      <c r="T136" s="120">
        <v>0</v>
      </c>
      <c r="U136" s="120">
        <v>0</v>
      </c>
      <c r="V136" s="120">
        <v>0</v>
      </c>
      <c r="W136" s="120">
        <v>0</v>
      </c>
    </row>
    <row r="137" spans="1:23" hidden="1">
      <c r="A137" s="120">
        <v>0</v>
      </c>
      <c r="B137" s="120">
        <v>0</v>
      </c>
      <c r="C137" s="120">
        <v>0</v>
      </c>
      <c r="D137" s="120">
        <v>0</v>
      </c>
      <c r="E137" s="120">
        <v>0</v>
      </c>
      <c r="F137" s="120">
        <v>0</v>
      </c>
      <c r="G137" s="120">
        <v>0</v>
      </c>
      <c r="H137" s="120">
        <v>0</v>
      </c>
      <c r="I137" s="120">
        <v>0</v>
      </c>
      <c r="J137" s="120">
        <v>0</v>
      </c>
      <c r="K137" s="120">
        <v>0</v>
      </c>
      <c r="L137" s="120">
        <v>0</v>
      </c>
      <c r="M137" s="120">
        <v>0</v>
      </c>
      <c r="N137" s="120">
        <v>0</v>
      </c>
      <c r="O137" s="120">
        <v>0</v>
      </c>
      <c r="P137" s="120">
        <v>0</v>
      </c>
      <c r="Q137" s="120">
        <v>0</v>
      </c>
      <c r="R137" s="120">
        <v>0</v>
      </c>
      <c r="S137" s="120">
        <v>0</v>
      </c>
      <c r="T137" s="120">
        <v>0</v>
      </c>
      <c r="U137" s="120">
        <v>0</v>
      </c>
      <c r="V137" s="120">
        <v>0</v>
      </c>
      <c r="W137" s="120">
        <v>0</v>
      </c>
    </row>
    <row r="138" spans="1:23">
      <c r="A138" s="120">
        <v>0</v>
      </c>
      <c r="B138" s="120">
        <v>0</v>
      </c>
      <c r="C138" s="120">
        <v>0</v>
      </c>
      <c r="D138" s="120">
        <v>0</v>
      </c>
      <c r="E138" s="120">
        <v>0</v>
      </c>
      <c r="F138" s="120">
        <v>0</v>
      </c>
      <c r="G138" s="120">
        <v>0</v>
      </c>
      <c r="H138" s="120">
        <v>0</v>
      </c>
      <c r="I138" s="120">
        <v>0</v>
      </c>
      <c r="J138" s="120">
        <v>0</v>
      </c>
      <c r="K138" s="120">
        <v>0</v>
      </c>
      <c r="L138" s="120">
        <v>0</v>
      </c>
      <c r="M138" s="120">
        <v>0</v>
      </c>
      <c r="N138" s="120">
        <v>0</v>
      </c>
      <c r="O138" s="120">
        <v>0</v>
      </c>
      <c r="P138" s="120">
        <v>0</v>
      </c>
      <c r="Q138" s="120">
        <v>0</v>
      </c>
      <c r="R138" s="120">
        <v>0</v>
      </c>
      <c r="S138" s="120">
        <v>0</v>
      </c>
      <c r="T138" s="120">
        <v>0</v>
      </c>
      <c r="U138" s="120">
        <v>0</v>
      </c>
      <c r="V138" s="120">
        <v>0</v>
      </c>
      <c r="W138" s="120">
        <v>0</v>
      </c>
    </row>
    <row r="139" spans="1:23" hidden="1">
      <c r="A139" s="120">
        <v>0</v>
      </c>
      <c r="B139" s="120">
        <v>0</v>
      </c>
      <c r="C139" s="120">
        <v>0</v>
      </c>
      <c r="D139" s="120">
        <v>0</v>
      </c>
      <c r="E139" s="120">
        <v>0</v>
      </c>
      <c r="F139" s="120">
        <v>0</v>
      </c>
      <c r="G139" s="120">
        <v>0</v>
      </c>
      <c r="H139" s="120">
        <v>0</v>
      </c>
      <c r="I139" s="120">
        <v>0</v>
      </c>
      <c r="J139" s="120">
        <v>0</v>
      </c>
      <c r="K139" s="120">
        <v>0</v>
      </c>
      <c r="L139" s="120">
        <v>0</v>
      </c>
      <c r="M139" s="120">
        <v>0</v>
      </c>
      <c r="N139" s="120">
        <v>0</v>
      </c>
      <c r="O139" s="120">
        <v>0</v>
      </c>
      <c r="P139" s="120">
        <v>0</v>
      </c>
      <c r="Q139" s="120">
        <v>0</v>
      </c>
      <c r="R139" s="120">
        <v>0</v>
      </c>
      <c r="S139" s="120">
        <v>0</v>
      </c>
      <c r="T139" s="120">
        <v>0</v>
      </c>
      <c r="U139" s="120">
        <v>0</v>
      </c>
      <c r="V139" s="120">
        <v>0</v>
      </c>
      <c r="W139" s="120">
        <v>0</v>
      </c>
    </row>
    <row r="140" spans="1:23" hidden="1">
      <c r="A140" s="120">
        <v>0</v>
      </c>
      <c r="B140" s="120">
        <v>0</v>
      </c>
      <c r="C140" s="120">
        <v>0</v>
      </c>
      <c r="D140" s="120">
        <v>0</v>
      </c>
      <c r="E140" s="120">
        <v>0</v>
      </c>
      <c r="F140" s="120">
        <v>0</v>
      </c>
      <c r="G140" s="120">
        <v>0</v>
      </c>
      <c r="H140" s="120">
        <v>0</v>
      </c>
      <c r="I140" s="120">
        <v>0</v>
      </c>
      <c r="J140" s="120">
        <v>0</v>
      </c>
      <c r="K140" s="120">
        <v>0</v>
      </c>
      <c r="L140" s="120">
        <v>0</v>
      </c>
      <c r="M140" s="120">
        <v>0</v>
      </c>
      <c r="N140" s="120">
        <v>0</v>
      </c>
      <c r="O140" s="120">
        <v>0</v>
      </c>
      <c r="P140" s="120">
        <v>0</v>
      </c>
      <c r="Q140" s="120">
        <v>0</v>
      </c>
      <c r="R140" s="120">
        <v>0</v>
      </c>
      <c r="S140" s="120">
        <v>0</v>
      </c>
      <c r="T140" s="120">
        <v>0</v>
      </c>
      <c r="U140" s="120">
        <v>0</v>
      </c>
      <c r="V140" s="120">
        <v>0</v>
      </c>
      <c r="W140" s="120">
        <v>0</v>
      </c>
    </row>
    <row r="141" spans="1:23" hidden="1">
      <c r="A141" s="120">
        <v>0</v>
      </c>
      <c r="B141" s="120">
        <v>0</v>
      </c>
      <c r="C141" s="120">
        <v>0</v>
      </c>
      <c r="D141" s="120">
        <v>0</v>
      </c>
      <c r="E141" s="120">
        <v>0</v>
      </c>
      <c r="F141" s="120">
        <v>0</v>
      </c>
      <c r="G141" s="120">
        <v>0</v>
      </c>
      <c r="H141" s="120">
        <v>0</v>
      </c>
      <c r="I141" s="120">
        <v>0</v>
      </c>
      <c r="J141" s="120">
        <v>0</v>
      </c>
      <c r="K141" s="120">
        <v>0</v>
      </c>
      <c r="L141" s="120">
        <v>0</v>
      </c>
      <c r="M141" s="120">
        <v>0</v>
      </c>
      <c r="N141" s="120">
        <v>0</v>
      </c>
      <c r="O141" s="120">
        <v>0</v>
      </c>
      <c r="P141" s="120">
        <v>0</v>
      </c>
      <c r="Q141" s="120">
        <v>0</v>
      </c>
      <c r="R141" s="120">
        <v>0</v>
      </c>
      <c r="S141" s="120">
        <v>0</v>
      </c>
      <c r="T141" s="120">
        <v>0</v>
      </c>
      <c r="U141" s="120">
        <v>0</v>
      </c>
      <c r="V141" s="120">
        <v>0</v>
      </c>
      <c r="W141" s="120">
        <v>0</v>
      </c>
    </row>
    <row r="142" spans="1:23" hidden="1">
      <c r="A142" s="120">
        <v>0</v>
      </c>
      <c r="B142" s="120">
        <v>0</v>
      </c>
      <c r="C142" s="120">
        <v>0</v>
      </c>
      <c r="D142" s="120">
        <v>0</v>
      </c>
      <c r="E142" s="120">
        <v>0</v>
      </c>
      <c r="F142" s="120">
        <v>0</v>
      </c>
      <c r="G142" s="120">
        <v>0</v>
      </c>
      <c r="H142" s="120">
        <v>0</v>
      </c>
      <c r="I142" s="120">
        <v>0</v>
      </c>
      <c r="J142" s="120">
        <v>0</v>
      </c>
      <c r="K142" s="120">
        <v>0</v>
      </c>
      <c r="L142" s="120">
        <v>0</v>
      </c>
      <c r="M142" s="120">
        <v>0</v>
      </c>
      <c r="N142" s="120">
        <v>0</v>
      </c>
      <c r="O142" s="120">
        <v>0</v>
      </c>
      <c r="P142" s="120">
        <v>0</v>
      </c>
      <c r="Q142" s="120">
        <v>0</v>
      </c>
      <c r="R142" s="120">
        <v>0</v>
      </c>
      <c r="S142" s="120">
        <v>0</v>
      </c>
      <c r="T142" s="120">
        <v>0</v>
      </c>
      <c r="U142" s="120">
        <v>0</v>
      </c>
      <c r="V142" s="120">
        <v>0</v>
      </c>
      <c r="W142" s="120">
        <v>0</v>
      </c>
    </row>
    <row r="143" spans="1:23" hidden="1">
      <c r="A143" s="120">
        <v>0</v>
      </c>
      <c r="B143" s="120">
        <v>0</v>
      </c>
      <c r="C143" s="120">
        <v>0</v>
      </c>
      <c r="D143" s="120">
        <v>0</v>
      </c>
      <c r="E143" s="120">
        <v>0</v>
      </c>
      <c r="F143" s="120">
        <v>0</v>
      </c>
      <c r="G143" s="120">
        <v>0</v>
      </c>
      <c r="H143" s="120">
        <v>0</v>
      </c>
      <c r="I143" s="120">
        <v>0</v>
      </c>
      <c r="J143" s="120">
        <v>0</v>
      </c>
      <c r="K143" s="120">
        <v>0</v>
      </c>
      <c r="L143" s="120">
        <v>0</v>
      </c>
      <c r="M143" s="120">
        <v>0</v>
      </c>
      <c r="N143" s="120">
        <v>0</v>
      </c>
      <c r="O143" s="120">
        <v>0</v>
      </c>
      <c r="P143" s="120">
        <v>0</v>
      </c>
      <c r="Q143" s="120">
        <v>0</v>
      </c>
      <c r="R143" s="120">
        <v>0</v>
      </c>
      <c r="S143" s="120">
        <v>0</v>
      </c>
      <c r="T143" s="120">
        <v>0</v>
      </c>
      <c r="U143" s="120">
        <v>0</v>
      </c>
      <c r="V143" s="120">
        <v>0</v>
      </c>
      <c r="W143" s="120">
        <v>0</v>
      </c>
    </row>
    <row r="144" spans="1:23">
      <c r="A144" s="120">
        <v>0</v>
      </c>
      <c r="B144" s="120">
        <v>0</v>
      </c>
      <c r="C144" s="120">
        <v>0</v>
      </c>
      <c r="D144" s="120">
        <v>0</v>
      </c>
      <c r="E144" s="120">
        <v>0</v>
      </c>
      <c r="F144" s="120">
        <v>0</v>
      </c>
      <c r="G144" s="120">
        <v>0</v>
      </c>
      <c r="H144" s="120">
        <v>0</v>
      </c>
      <c r="I144" s="120">
        <v>0</v>
      </c>
      <c r="J144" s="120">
        <v>0</v>
      </c>
      <c r="K144" s="120">
        <v>0</v>
      </c>
      <c r="L144" s="120">
        <v>0</v>
      </c>
      <c r="M144" s="120">
        <v>0</v>
      </c>
      <c r="N144" s="120">
        <v>0</v>
      </c>
      <c r="O144" s="120">
        <v>0</v>
      </c>
      <c r="P144" s="120">
        <v>0</v>
      </c>
      <c r="Q144" s="120">
        <v>0</v>
      </c>
      <c r="R144" s="120">
        <v>0</v>
      </c>
      <c r="S144" s="120">
        <v>0</v>
      </c>
      <c r="T144" s="120">
        <v>0</v>
      </c>
      <c r="U144" s="120">
        <v>0</v>
      </c>
      <c r="V144" s="120">
        <v>0</v>
      </c>
      <c r="W144" s="120">
        <v>0</v>
      </c>
    </row>
    <row r="145" spans="1:23" hidden="1">
      <c r="A145" s="120">
        <v>0</v>
      </c>
      <c r="B145" s="120">
        <v>0</v>
      </c>
      <c r="C145" s="120">
        <v>0</v>
      </c>
      <c r="D145" s="120">
        <v>0</v>
      </c>
      <c r="E145" s="120">
        <v>0</v>
      </c>
      <c r="F145" s="120">
        <v>0</v>
      </c>
      <c r="G145" s="120">
        <v>0</v>
      </c>
      <c r="H145" s="120">
        <v>0</v>
      </c>
      <c r="I145" s="120">
        <v>0</v>
      </c>
      <c r="J145" s="120">
        <v>0</v>
      </c>
      <c r="K145" s="120">
        <v>0</v>
      </c>
      <c r="L145" s="120">
        <v>0</v>
      </c>
      <c r="M145" s="120">
        <v>0</v>
      </c>
      <c r="N145" s="120">
        <v>0</v>
      </c>
      <c r="O145" s="120">
        <v>0</v>
      </c>
      <c r="P145" s="120">
        <v>0</v>
      </c>
      <c r="Q145" s="120">
        <v>0</v>
      </c>
      <c r="R145" s="120">
        <v>0</v>
      </c>
      <c r="S145" s="120">
        <v>0</v>
      </c>
      <c r="T145" s="120">
        <v>0</v>
      </c>
      <c r="U145" s="120">
        <v>0</v>
      </c>
      <c r="V145" s="120">
        <v>0</v>
      </c>
      <c r="W145" s="120">
        <v>0</v>
      </c>
    </row>
    <row r="146" spans="1:23" hidden="1">
      <c r="A146" s="120">
        <v>0</v>
      </c>
      <c r="B146" s="120">
        <v>0</v>
      </c>
      <c r="C146" s="120">
        <v>0</v>
      </c>
      <c r="D146" s="120">
        <v>0</v>
      </c>
      <c r="E146" s="120">
        <v>0</v>
      </c>
      <c r="F146" s="120">
        <v>0</v>
      </c>
      <c r="G146" s="120">
        <v>0</v>
      </c>
      <c r="H146" s="120">
        <v>0</v>
      </c>
      <c r="I146" s="120">
        <v>0</v>
      </c>
      <c r="J146" s="120">
        <v>0</v>
      </c>
      <c r="K146" s="120">
        <v>0</v>
      </c>
      <c r="L146" s="120">
        <v>0</v>
      </c>
      <c r="M146" s="120">
        <v>0</v>
      </c>
      <c r="N146" s="120">
        <v>0</v>
      </c>
      <c r="O146" s="120">
        <v>0</v>
      </c>
      <c r="P146" s="120">
        <v>0</v>
      </c>
      <c r="Q146" s="120">
        <v>0</v>
      </c>
      <c r="R146" s="120">
        <v>0</v>
      </c>
      <c r="S146" s="120">
        <v>0</v>
      </c>
      <c r="T146" s="120">
        <v>0</v>
      </c>
      <c r="U146" s="120">
        <v>0</v>
      </c>
      <c r="V146" s="120">
        <v>0</v>
      </c>
      <c r="W146" s="120">
        <v>0</v>
      </c>
    </row>
    <row r="147" spans="1:23" hidden="1">
      <c r="A147" s="120">
        <v>0</v>
      </c>
      <c r="B147" s="120">
        <v>0</v>
      </c>
      <c r="C147" s="120">
        <v>0</v>
      </c>
      <c r="D147" s="120">
        <v>0</v>
      </c>
      <c r="E147" s="120">
        <v>0</v>
      </c>
      <c r="F147" s="120">
        <v>0</v>
      </c>
      <c r="G147" s="120">
        <v>0</v>
      </c>
      <c r="H147" s="120">
        <v>0</v>
      </c>
      <c r="I147" s="120">
        <v>0</v>
      </c>
      <c r="J147" s="120">
        <v>0</v>
      </c>
      <c r="K147" s="120">
        <v>0</v>
      </c>
      <c r="L147" s="120">
        <v>0</v>
      </c>
      <c r="M147" s="120">
        <v>0</v>
      </c>
      <c r="N147" s="120">
        <v>0</v>
      </c>
      <c r="O147" s="120">
        <v>0</v>
      </c>
      <c r="P147" s="120">
        <v>0</v>
      </c>
      <c r="Q147" s="120">
        <v>0</v>
      </c>
      <c r="R147" s="120">
        <v>0</v>
      </c>
      <c r="S147" s="120">
        <v>0</v>
      </c>
      <c r="T147" s="120">
        <v>0</v>
      </c>
      <c r="U147" s="120">
        <v>0</v>
      </c>
      <c r="V147" s="120">
        <v>0</v>
      </c>
      <c r="W147" s="120">
        <v>0</v>
      </c>
    </row>
    <row r="148" spans="1:23">
      <c r="A148" s="120">
        <v>0</v>
      </c>
      <c r="B148" s="120">
        <v>0</v>
      </c>
      <c r="C148" s="120">
        <v>0</v>
      </c>
      <c r="D148" s="120">
        <v>0</v>
      </c>
      <c r="E148" s="120">
        <v>0</v>
      </c>
      <c r="F148" s="120">
        <v>0</v>
      </c>
      <c r="G148" s="120">
        <v>0</v>
      </c>
      <c r="H148" s="120">
        <v>0</v>
      </c>
      <c r="I148" s="120">
        <v>0</v>
      </c>
      <c r="J148" s="120">
        <v>0</v>
      </c>
      <c r="K148" s="120">
        <v>0</v>
      </c>
      <c r="L148" s="120">
        <v>0</v>
      </c>
      <c r="M148" s="120">
        <v>0</v>
      </c>
      <c r="N148" s="120">
        <v>0</v>
      </c>
      <c r="O148" s="120">
        <v>0</v>
      </c>
      <c r="P148" s="120">
        <v>0</v>
      </c>
      <c r="Q148" s="120">
        <v>0</v>
      </c>
      <c r="R148" s="120">
        <v>0</v>
      </c>
      <c r="S148" s="120">
        <v>0</v>
      </c>
      <c r="T148" s="120">
        <v>0</v>
      </c>
      <c r="U148" s="120">
        <v>0</v>
      </c>
      <c r="V148" s="120">
        <v>0</v>
      </c>
      <c r="W148" s="120">
        <v>0</v>
      </c>
    </row>
    <row r="149" spans="1:23" hidden="1">
      <c r="A149" s="120">
        <v>0</v>
      </c>
      <c r="B149" s="120">
        <v>0</v>
      </c>
      <c r="C149" s="120">
        <v>0</v>
      </c>
      <c r="D149" s="120">
        <v>0</v>
      </c>
      <c r="E149" s="120">
        <v>0</v>
      </c>
      <c r="F149" s="120">
        <v>0</v>
      </c>
      <c r="G149" s="120">
        <v>0</v>
      </c>
      <c r="H149" s="120">
        <v>0</v>
      </c>
      <c r="I149" s="120">
        <v>0</v>
      </c>
      <c r="J149" s="120">
        <v>0</v>
      </c>
      <c r="K149" s="120">
        <v>0</v>
      </c>
      <c r="L149" s="120">
        <v>0</v>
      </c>
      <c r="M149" s="120">
        <v>0</v>
      </c>
      <c r="N149" s="120">
        <v>0</v>
      </c>
      <c r="O149" s="120">
        <v>0</v>
      </c>
      <c r="P149" s="120">
        <v>0</v>
      </c>
      <c r="Q149" s="120">
        <v>0</v>
      </c>
      <c r="R149" s="120">
        <v>0</v>
      </c>
      <c r="S149" s="120">
        <v>0</v>
      </c>
      <c r="T149" s="120">
        <v>0</v>
      </c>
      <c r="U149" s="120">
        <v>0</v>
      </c>
      <c r="V149" s="120">
        <v>0</v>
      </c>
      <c r="W149" s="120">
        <v>0</v>
      </c>
    </row>
    <row r="150" spans="1:23">
      <c r="A150" s="120">
        <v>0</v>
      </c>
      <c r="B150" s="120">
        <v>0</v>
      </c>
      <c r="C150" s="120">
        <v>0</v>
      </c>
      <c r="D150" s="120">
        <v>0</v>
      </c>
      <c r="E150" s="120">
        <v>0</v>
      </c>
      <c r="F150" s="120">
        <v>0</v>
      </c>
      <c r="G150" s="120">
        <v>0</v>
      </c>
      <c r="H150" s="120">
        <v>0</v>
      </c>
      <c r="I150" s="120">
        <v>0</v>
      </c>
      <c r="J150" s="120">
        <v>0</v>
      </c>
      <c r="K150" s="120">
        <v>0</v>
      </c>
      <c r="L150" s="120">
        <v>0</v>
      </c>
      <c r="M150" s="120">
        <v>0</v>
      </c>
      <c r="N150" s="120">
        <v>0</v>
      </c>
      <c r="O150" s="120">
        <v>0</v>
      </c>
      <c r="P150" s="120">
        <v>0</v>
      </c>
      <c r="Q150" s="120">
        <v>0</v>
      </c>
      <c r="R150" s="120">
        <v>0</v>
      </c>
      <c r="S150" s="120">
        <v>0</v>
      </c>
      <c r="T150" s="120">
        <v>0</v>
      </c>
      <c r="U150" s="120">
        <v>0</v>
      </c>
      <c r="V150" s="120">
        <v>0</v>
      </c>
      <c r="W150" s="120">
        <v>0</v>
      </c>
    </row>
    <row r="151" spans="1:23" hidden="1">
      <c r="A151" s="120">
        <v>0</v>
      </c>
      <c r="B151" s="120">
        <v>0</v>
      </c>
      <c r="C151" s="120">
        <v>0</v>
      </c>
      <c r="D151" s="120">
        <v>0</v>
      </c>
      <c r="E151" s="120">
        <v>0</v>
      </c>
      <c r="F151" s="120">
        <v>0</v>
      </c>
      <c r="G151" s="120">
        <v>0</v>
      </c>
      <c r="H151" s="120">
        <v>0</v>
      </c>
      <c r="I151" s="120">
        <v>0</v>
      </c>
      <c r="J151" s="120">
        <v>0</v>
      </c>
      <c r="K151" s="120">
        <v>0</v>
      </c>
      <c r="L151" s="120">
        <v>0</v>
      </c>
      <c r="M151" s="120">
        <v>0</v>
      </c>
      <c r="N151" s="120">
        <v>0</v>
      </c>
      <c r="O151" s="120">
        <v>0</v>
      </c>
      <c r="P151" s="120">
        <v>0</v>
      </c>
      <c r="Q151" s="120">
        <v>0</v>
      </c>
      <c r="R151" s="120">
        <v>0</v>
      </c>
      <c r="S151" s="120">
        <v>0</v>
      </c>
      <c r="T151" s="120">
        <v>0</v>
      </c>
      <c r="U151" s="120">
        <v>0</v>
      </c>
      <c r="V151" s="120">
        <v>0</v>
      </c>
      <c r="W151" s="120">
        <v>0</v>
      </c>
    </row>
    <row r="152" spans="1:23">
      <c r="A152" s="120">
        <v>0</v>
      </c>
      <c r="B152" s="120">
        <v>0</v>
      </c>
      <c r="C152" s="120">
        <v>0</v>
      </c>
      <c r="D152" s="120">
        <v>0</v>
      </c>
      <c r="E152" s="120">
        <v>0</v>
      </c>
      <c r="F152" s="120">
        <v>0</v>
      </c>
      <c r="G152" s="120">
        <v>0</v>
      </c>
      <c r="H152" s="120">
        <v>0</v>
      </c>
      <c r="I152" s="120">
        <v>0</v>
      </c>
      <c r="J152" s="120">
        <v>0</v>
      </c>
      <c r="K152" s="120">
        <v>0</v>
      </c>
      <c r="L152" s="120">
        <v>0</v>
      </c>
      <c r="M152" s="120">
        <v>0</v>
      </c>
      <c r="N152" s="120">
        <v>0</v>
      </c>
      <c r="O152" s="120">
        <v>0</v>
      </c>
      <c r="P152" s="120">
        <v>0</v>
      </c>
      <c r="Q152" s="120">
        <v>0</v>
      </c>
      <c r="R152" s="120">
        <v>0</v>
      </c>
      <c r="S152" s="120">
        <v>0</v>
      </c>
      <c r="T152" s="120">
        <v>0</v>
      </c>
      <c r="U152" s="120">
        <v>0</v>
      </c>
      <c r="V152" s="120">
        <v>0</v>
      </c>
      <c r="W152" s="120">
        <v>0</v>
      </c>
    </row>
    <row r="153" spans="1:23" hidden="1">
      <c r="A153" s="120">
        <v>0</v>
      </c>
      <c r="B153" s="120">
        <v>0</v>
      </c>
      <c r="C153" s="120">
        <v>0</v>
      </c>
      <c r="D153" s="120">
        <v>0</v>
      </c>
      <c r="E153" s="120">
        <v>0</v>
      </c>
      <c r="F153" s="120">
        <v>0</v>
      </c>
      <c r="G153" s="120">
        <v>0</v>
      </c>
      <c r="H153" s="120">
        <v>0</v>
      </c>
      <c r="I153" s="120">
        <v>0</v>
      </c>
      <c r="J153" s="120">
        <v>0</v>
      </c>
      <c r="K153" s="120">
        <v>0</v>
      </c>
      <c r="L153" s="120">
        <v>0</v>
      </c>
      <c r="M153" s="120">
        <v>0</v>
      </c>
      <c r="N153" s="120">
        <v>0</v>
      </c>
      <c r="O153" s="120">
        <v>0</v>
      </c>
      <c r="P153" s="120">
        <v>0</v>
      </c>
      <c r="Q153" s="120">
        <v>0</v>
      </c>
      <c r="R153" s="120">
        <v>0</v>
      </c>
      <c r="S153" s="120">
        <v>0</v>
      </c>
      <c r="T153" s="120">
        <v>0</v>
      </c>
      <c r="U153" s="120">
        <v>0</v>
      </c>
      <c r="V153" s="120">
        <v>0</v>
      </c>
      <c r="W153" s="120">
        <v>0</v>
      </c>
    </row>
    <row r="154" spans="1:23">
      <c r="A154" s="120">
        <v>0</v>
      </c>
      <c r="B154" s="120">
        <v>0</v>
      </c>
      <c r="C154" s="120">
        <v>0</v>
      </c>
      <c r="D154" s="120">
        <v>0</v>
      </c>
      <c r="E154" s="120">
        <v>0</v>
      </c>
      <c r="F154" s="120">
        <v>0</v>
      </c>
      <c r="G154" s="120">
        <v>0</v>
      </c>
      <c r="H154" s="120">
        <v>0</v>
      </c>
      <c r="I154" s="120">
        <v>0</v>
      </c>
      <c r="J154" s="120">
        <v>0</v>
      </c>
      <c r="K154" s="120">
        <v>0</v>
      </c>
      <c r="L154" s="120">
        <v>0</v>
      </c>
      <c r="M154" s="120">
        <v>0</v>
      </c>
      <c r="N154" s="120">
        <v>0</v>
      </c>
      <c r="O154" s="120">
        <v>0</v>
      </c>
      <c r="P154" s="120">
        <v>0</v>
      </c>
      <c r="Q154" s="120">
        <v>0</v>
      </c>
      <c r="R154" s="120">
        <v>0</v>
      </c>
      <c r="S154" s="120">
        <v>0</v>
      </c>
      <c r="T154" s="120">
        <v>0</v>
      </c>
      <c r="U154" s="120">
        <v>0</v>
      </c>
      <c r="V154" s="120">
        <v>0</v>
      </c>
      <c r="W154" s="120">
        <v>0</v>
      </c>
    </row>
    <row r="155" spans="1:23">
      <c r="A155" s="120">
        <v>0</v>
      </c>
      <c r="B155" s="120">
        <v>0</v>
      </c>
      <c r="C155" s="120">
        <v>0</v>
      </c>
      <c r="D155" s="120">
        <v>0</v>
      </c>
      <c r="E155" s="120">
        <v>0</v>
      </c>
      <c r="F155" s="120">
        <v>0</v>
      </c>
      <c r="G155" s="120">
        <v>0</v>
      </c>
      <c r="H155" s="120">
        <v>0</v>
      </c>
      <c r="I155" s="120">
        <v>0</v>
      </c>
      <c r="J155" s="120">
        <v>0</v>
      </c>
      <c r="K155" s="120">
        <v>0</v>
      </c>
      <c r="L155" s="120">
        <v>0</v>
      </c>
      <c r="M155" s="120">
        <v>0</v>
      </c>
      <c r="N155" s="120">
        <v>0</v>
      </c>
      <c r="O155" s="120">
        <v>0</v>
      </c>
      <c r="P155" s="120">
        <v>0</v>
      </c>
      <c r="Q155" s="120">
        <v>0</v>
      </c>
      <c r="R155" s="120">
        <v>0</v>
      </c>
      <c r="S155" s="120">
        <v>0</v>
      </c>
      <c r="T155" s="120">
        <v>0</v>
      </c>
      <c r="U155" s="120">
        <v>0</v>
      </c>
      <c r="V155" s="120">
        <v>0</v>
      </c>
      <c r="W155" s="120">
        <v>0</v>
      </c>
    </row>
    <row r="156" spans="1:23">
      <c r="A156" s="120">
        <v>0</v>
      </c>
      <c r="B156" s="120">
        <v>0</v>
      </c>
      <c r="C156" s="120">
        <v>0</v>
      </c>
      <c r="D156" s="120">
        <v>0</v>
      </c>
      <c r="E156" s="120">
        <v>0</v>
      </c>
      <c r="F156" s="120">
        <v>0</v>
      </c>
      <c r="G156" s="120">
        <v>0</v>
      </c>
      <c r="H156" s="120">
        <v>0</v>
      </c>
      <c r="I156" s="120">
        <v>0</v>
      </c>
      <c r="J156" s="120">
        <v>0</v>
      </c>
      <c r="K156" s="120">
        <v>0</v>
      </c>
      <c r="L156" s="120">
        <v>0</v>
      </c>
      <c r="M156" s="120">
        <v>0</v>
      </c>
      <c r="N156" s="120">
        <v>0</v>
      </c>
      <c r="O156" s="120">
        <v>0</v>
      </c>
      <c r="P156" s="120">
        <v>0</v>
      </c>
      <c r="Q156" s="120">
        <v>0</v>
      </c>
      <c r="R156" s="120">
        <v>0</v>
      </c>
      <c r="S156" s="120">
        <v>0</v>
      </c>
      <c r="T156" s="120">
        <v>0</v>
      </c>
      <c r="U156" s="120">
        <v>0</v>
      </c>
      <c r="V156" s="120">
        <v>0</v>
      </c>
      <c r="W156" s="120">
        <v>0</v>
      </c>
    </row>
    <row r="157" spans="1:23" hidden="1">
      <c r="A157" s="120">
        <v>0</v>
      </c>
      <c r="B157" s="120">
        <v>0</v>
      </c>
      <c r="C157" s="120">
        <v>0</v>
      </c>
      <c r="D157" s="120">
        <v>0</v>
      </c>
      <c r="E157" s="120">
        <v>0</v>
      </c>
      <c r="F157" s="120">
        <v>0</v>
      </c>
      <c r="G157" s="120">
        <v>0</v>
      </c>
      <c r="H157" s="120">
        <v>0</v>
      </c>
      <c r="I157" s="120">
        <v>0</v>
      </c>
      <c r="J157" s="120">
        <v>0</v>
      </c>
      <c r="K157" s="120">
        <v>0</v>
      </c>
      <c r="L157" s="120">
        <v>0</v>
      </c>
      <c r="M157" s="120">
        <v>0</v>
      </c>
      <c r="N157" s="120">
        <v>0</v>
      </c>
      <c r="O157" s="120">
        <v>0</v>
      </c>
      <c r="P157" s="120">
        <v>0</v>
      </c>
      <c r="Q157" s="120">
        <v>0</v>
      </c>
      <c r="R157" s="120">
        <v>0</v>
      </c>
      <c r="S157" s="120">
        <v>0</v>
      </c>
      <c r="T157" s="120">
        <v>0</v>
      </c>
      <c r="U157" s="120">
        <v>0</v>
      </c>
      <c r="V157" s="120">
        <v>0</v>
      </c>
      <c r="W157" s="120">
        <v>0</v>
      </c>
    </row>
    <row r="158" spans="1:23" hidden="1">
      <c r="A158" s="120">
        <v>0</v>
      </c>
      <c r="B158" s="120">
        <v>0</v>
      </c>
      <c r="C158" s="120">
        <v>0</v>
      </c>
      <c r="D158" s="120">
        <v>0</v>
      </c>
      <c r="E158" s="120">
        <v>0</v>
      </c>
      <c r="F158" s="120">
        <v>0</v>
      </c>
      <c r="G158" s="120">
        <v>0</v>
      </c>
      <c r="H158" s="120">
        <v>0</v>
      </c>
      <c r="I158" s="120">
        <v>0</v>
      </c>
      <c r="J158" s="120">
        <v>0</v>
      </c>
      <c r="K158" s="120">
        <v>0</v>
      </c>
      <c r="L158" s="120">
        <v>0</v>
      </c>
      <c r="M158" s="120">
        <v>0</v>
      </c>
      <c r="N158" s="120">
        <v>0</v>
      </c>
      <c r="O158" s="120">
        <v>0</v>
      </c>
      <c r="P158" s="120">
        <v>0</v>
      </c>
      <c r="Q158" s="120">
        <v>0</v>
      </c>
      <c r="R158" s="120">
        <v>0</v>
      </c>
      <c r="S158" s="120">
        <v>0</v>
      </c>
      <c r="T158" s="120">
        <v>0</v>
      </c>
      <c r="U158" s="120">
        <v>0</v>
      </c>
      <c r="V158" s="120">
        <v>0</v>
      </c>
      <c r="W158" s="120">
        <v>0</v>
      </c>
    </row>
    <row r="159" spans="1:23">
      <c r="A159" s="120">
        <v>0</v>
      </c>
      <c r="B159" s="120">
        <v>0</v>
      </c>
      <c r="C159" s="120">
        <v>0</v>
      </c>
      <c r="D159" s="120">
        <v>0</v>
      </c>
      <c r="E159" s="120">
        <v>0</v>
      </c>
      <c r="F159" s="120">
        <v>0</v>
      </c>
      <c r="G159" s="120">
        <v>0</v>
      </c>
      <c r="H159" s="120">
        <v>0</v>
      </c>
      <c r="I159" s="120">
        <v>0</v>
      </c>
      <c r="J159" s="120">
        <v>0</v>
      </c>
      <c r="K159" s="120">
        <v>0</v>
      </c>
      <c r="L159" s="120">
        <v>0</v>
      </c>
      <c r="M159" s="120">
        <v>0</v>
      </c>
      <c r="N159" s="120">
        <v>0</v>
      </c>
      <c r="O159" s="120">
        <v>0</v>
      </c>
      <c r="P159" s="120">
        <v>0</v>
      </c>
      <c r="Q159" s="120">
        <v>0</v>
      </c>
      <c r="R159" s="120">
        <v>0</v>
      </c>
      <c r="S159" s="120">
        <v>0</v>
      </c>
      <c r="T159" s="120">
        <v>0</v>
      </c>
      <c r="U159" s="120">
        <v>0</v>
      </c>
      <c r="V159" s="120">
        <v>0</v>
      </c>
      <c r="W159" s="120">
        <v>0</v>
      </c>
    </row>
    <row r="160" spans="1:23">
      <c r="A160" s="120">
        <v>0</v>
      </c>
      <c r="B160" s="120">
        <v>0</v>
      </c>
      <c r="C160" s="120">
        <v>0</v>
      </c>
      <c r="D160" s="120">
        <v>0</v>
      </c>
      <c r="E160" s="120">
        <v>0</v>
      </c>
      <c r="F160" s="120">
        <v>0</v>
      </c>
      <c r="G160" s="120">
        <v>0</v>
      </c>
      <c r="H160" s="120">
        <v>0</v>
      </c>
      <c r="I160" s="120">
        <v>0</v>
      </c>
      <c r="J160" s="120">
        <v>0</v>
      </c>
      <c r="K160" s="120">
        <v>0</v>
      </c>
      <c r="L160" s="120">
        <v>0</v>
      </c>
      <c r="M160" s="120">
        <v>0</v>
      </c>
      <c r="N160" s="120">
        <v>0</v>
      </c>
      <c r="O160" s="120">
        <v>0</v>
      </c>
      <c r="P160" s="120">
        <v>0</v>
      </c>
      <c r="Q160" s="120">
        <v>0</v>
      </c>
      <c r="R160" s="120">
        <v>0</v>
      </c>
      <c r="S160" s="120">
        <v>0</v>
      </c>
      <c r="T160" s="120">
        <v>0</v>
      </c>
      <c r="U160" s="120">
        <v>0</v>
      </c>
      <c r="V160" s="120">
        <v>0</v>
      </c>
      <c r="W160" s="120">
        <v>0</v>
      </c>
    </row>
    <row r="161" spans="1:23" hidden="1">
      <c r="A161" s="120">
        <v>0</v>
      </c>
      <c r="B161" s="120">
        <v>0</v>
      </c>
      <c r="C161" s="120">
        <v>0</v>
      </c>
      <c r="D161" s="120">
        <v>0</v>
      </c>
      <c r="E161" s="120">
        <v>0</v>
      </c>
      <c r="F161" s="120">
        <v>0</v>
      </c>
      <c r="G161" s="120">
        <v>0</v>
      </c>
      <c r="H161" s="120">
        <v>0</v>
      </c>
      <c r="I161" s="120">
        <v>0</v>
      </c>
      <c r="J161" s="120">
        <v>0</v>
      </c>
      <c r="K161" s="120">
        <v>0</v>
      </c>
      <c r="L161" s="120">
        <v>0</v>
      </c>
      <c r="M161" s="120">
        <v>0</v>
      </c>
      <c r="N161" s="120">
        <v>0</v>
      </c>
      <c r="O161" s="120">
        <v>0</v>
      </c>
      <c r="P161" s="120">
        <v>0</v>
      </c>
      <c r="Q161" s="120">
        <v>0</v>
      </c>
      <c r="R161" s="120">
        <v>0</v>
      </c>
      <c r="S161" s="120">
        <v>0</v>
      </c>
      <c r="T161" s="120">
        <v>0</v>
      </c>
      <c r="U161" s="120">
        <v>0</v>
      </c>
      <c r="V161" s="120">
        <v>0</v>
      </c>
      <c r="W161" s="120">
        <v>0</v>
      </c>
    </row>
    <row r="162" spans="1:23" hidden="1">
      <c r="A162" s="120">
        <v>0</v>
      </c>
      <c r="B162" s="120">
        <v>0</v>
      </c>
      <c r="C162" s="120">
        <v>0</v>
      </c>
      <c r="D162" s="120">
        <v>0</v>
      </c>
      <c r="E162" s="120">
        <v>0</v>
      </c>
      <c r="F162" s="120">
        <v>0</v>
      </c>
      <c r="G162" s="120">
        <v>0</v>
      </c>
      <c r="H162" s="120">
        <v>0</v>
      </c>
      <c r="I162" s="120">
        <v>0</v>
      </c>
      <c r="J162" s="120">
        <v>0</v>
      </c>
      <c r="K162" s="120">
        <v>0</v>
      </c>
      <c r="L162" s="120">
        <v>0</v>
      </c>
      <c r="M162" s="120">
        <v>0</v>
      </c>
      <c r="N162" s="120">
        <v>0</v>
      </c>
      <c r="O162" s="120">
        <v>0</v>
      </c>
      <c r="P162" s="120">
        <v>0</v>
      </c>
      <c r="Q162" s="120">
        <v>0</v>
      </c>
      <c r="R162" s="120">
        <v>0</v>
      </c>
      <c r="S162" s="120">
        <v>0</v>
      </c>
      <c r="T162" s="120">
        <v>0</v>
      </c>
      <c r="U162" s="120">
        <v>0</v>
      </c>
      <c r="V162" s="120">
        <v>0</v>
      </c>
      <c r="W162" s="120">
        <v>0</v>
      </c>
    </row>
    <row r="163" spans="1:23">
      <c r="A163" s="120">
        <v>0</v>
      </c>
      <c r="B163" s="120">
        <v>0</v>
      </c>
      <c r="C163" s="120">
        <v>0</v>
      </c>
      <c r="D163" s="120">
        <v>0</v>
      </c>
      <c r="E163" s="120">
        <v>0</v>
      </c>
      <c r="F163" s="120">
        <v>0</v>
      </c>
      <c r="G163" s="120">
        <v>0</v>
      </c>
      <c r="H163" s="120">
        <v>0</v>
      </c>
      <c r="I163" s="120">
        <v>0</v>
      </c>
      <c r="J163" s="120">
        <v>0</v>
      </c>
      <c r="K163" s="120">
        <v>0</v>
      </c>
      <c r="L163" s="120">
        <v>0</v>
      </c>
      <c r="M163" s="120">
        <v>0</v>
      </c>
      <c r="N163" s="120">
        <v>0</v>
      </c>
      <c r="O163" s="120">
        <v>0</v>
      </c>
      <c r="P163" s="120">
        <v>0</v>
      </c>
      <c r="Q163" s="120">
        <v>0</v>
      </c>
      <c r="R163" s="120">
        <v>0</v>
      </c>
      <c r="S163" s="120">
        <v>0</v>
      </c>
      <c r="T163" s="120">
        <v>0</v>
      </c>
      <c r="U163" s="120">
        <v>0</v>
      </c>
      <c r="V163" s="120">
        <v>0</v>
      </c>
      <c r="W163" s="120">
        <v>0</v>
      </c>
    </row>
    <row r="164" spans="1:23" hidden="1">
      <c r="A164" s="120">
        <v>0</v>
      </c>
      <c r="B164" s="120">
        <v>0</v>
      </c>
      <c r="C164" s="120">
        <v>0</v>
      </c>
      <c r="D164" s="120">
        <v>0</v>
      </c>
      <c r="E164" s="120">
        <v>0</v>
      </c>
      <c r="F164" s="120">
        <v>0</v>
      </c>
      <c r="G164" s="120">
        <v>0</v>
      </c>
      <c r="H164" s="120">
        <v>0</v>
      </c>
      <c r="I164" s="120">
        <v>0</v>
      </c>
      <c r="J164" s="120">
        <v>0</v>
      </c>
      <c r="K164" s="120">
        <v>0</v>
      </c>
      <c r="L164" s="120">
        <v>0</v>
      </c>
      <c r="M164" s="120">
        <v>0</v>
      </c>
      <c r="N164" s="120">
        <v>0</v>
      </c>
      <c r="O164" s="120">
        <v>0</v>
      </c>
      <c r="P164" s="120">
        <v>0</v>
      </c>
      <c r="Q164" s="120">
        <v>0</v>
      </c>
      <c r="R164" s="120">
        <v>0</v>
      </c>
      <c r="S164" s="120">
        <v>0</v>
      </c>
      <c r="T164" s="120">
        <v>0</v>
      </c>
      <c r="U164" s="120">
        <v>0</v>
      </c>
      <c r="V164" s="120">
        <v>0</v>
      </c>
      <c r="W164" s="120">
        <v>0</v>
      </c>
    </row>
    <row r="165" spans="1:23" hidden="1">
      <c r="A165" s="120">
        <v>0</v>
      </c>
      <c r="B165" s="120">
        <v>0</v>
      </c>
      <c r="C165" s="120">
        <v>0</v>
      </c>
      <c r="D165" s="120">
        <v>0</v>
      </c>
      <c r="E165" s="120">
        <v>0</v>
      </c>
      <c r="F165" s="120">
        <v>0</v>
      </c>
      <c r="G165" s="120">
        <v>0</v>
      </c>
      <c r="H165" s="120">
        <v>0</v>
      </c>
      <c r="I165" s="120">
        <v>0</v>
      </c>
      <c r="J165" s="120">
        <v>0</v>
      </c>
      <c r="K165" s="120">
        <v>0</v>
      </c>
      <c r="L165" s="120">
        <v>0</v>
      </c>
      <c r="M165" s="120">
        <v>0</v>
      </c>
      <c r="N165" s="120">
        <v>0</v>
      </c>
      <c r="O165" s="120">
        <v>0</v>
      </c>
      <c r="P165" s="120">
        <v>0</v>
      </c>
      <c r="Q165" s="120">
        <v>0</v>
      </c>
      <c r="R165" s="120">
        <v>0</v>
      </c>
      <c r="S165" s="120">
        <v>0</v>
      </c>
      <c r="T165" s="120">
        <v>0</v>
      </c>
      <c r="U165" s="120">
        <v>0</v>
      </c>
      <c r="V165" s="120">
        <v>0</v>
      </c>
      <c r="W165" s="120">
        <v>0</v>
      </c>
    </row>
    <row r="166" spans="1:23">
      <c r="A166" s="120">
        <v>0</v>
      </c>
      <c r="B166" s="120">
        <v>0</v>
      </c>
      <c r="C166" s="120">
        <v>0</v>
      </c>
      <c r="D166" s="120">
        <v>0</v>
      </c>
      <c r="E166" s="120">
        <v>0</v>
      </c>
      <c r="F166" s="120">
        <v>0</v>
      </c>
      <c r="G166" s="120">
        <v>0</v>
      </c>
      <c r="H166" s="120">
        <v>0</v>
      </c>
      <c r="I166" s="120">
        <v>0</v>
      </c>
      <c r="J166" s="120">
        <v>0</v>
      </c>
      <c r="K166" s="120">
        <v>0</v>
      </c>
      <c r="L166" s="120">
        <v>0</v>
      </c>
      <c r="M166" s="120">
        <v>0</v>
      </c>
      <c r="N166" s="120">
        <v>0</v>
      </c>
      <c r="O166" s="120">
        <v>0</v>
      </c>
      <c r="P166" s="120">
        <v>0</v>
      </c>
      <c r="Q166" s="120">
        <v>0</v>
      </c>
      <c r="R166" s="120">
        <v>0</v>
      </c>
      <c r="S166" s="120">
        <v>0</v>
      </c>
      <c r="T166" s="120">
        <v>0</v>
      </c>
      <c r="U166" s="120">
        <v>0</v>
      </c>
      <c r="V166" s="120">
        <v>0</v>
      </c>
      <c r="W166" s="120">
        <v>0</v>
      </c>
    </row>
    <row r="167" spans="1:23">
      <c r="A167" s="120">
        <v>0</v>
      </c>
      <c r="B167" s="120">
        <v>0</v>
      </c>
      <c r="C167" s="120">
        <v>0</v>
      </c>
      <c r="D167" s="120">
        <v>0</v>
      </c>
      <c r="E167" s="120">
        <v>0</v>
      </c>
      <c r="F167" s="120">
        <v>0</v>
      </c>
      <c r="G167" s="120">
        <v>0</v>
      </c>
      <c r="H167" s="120">
        <v>0</v>
      </c>
      <c r="I167" s="120">
        <v>0</v>
      </c>
      <c r="J167" s="120">
        <v>0</v>
      </c>
      <c r="K167" s="120">
        <v>0</v>
      </c>
      <c r="L167" s="120">
        <v>0</v>
      </c>
      <c r="M167" s="120">
        <v>0</v>
      </c>
      <c r="N167" s="120">
        <v>0</v>
      </c>
      <c r="O167" s="120">
        <v>0</v>
      </c>
      <c r="P167" s="120">
        <v>0</v>
      </c>
      <c r="Q167" s="120">
        <v>0</v>
      </c>
      <c r="R167" s="120">
        <v>0</v>
      </c>
      <c r="S167" s="120">
        <v>0</v>
      </c>
      <c r="T167" s="120">
        <v>0</v>
      </c>
      <c r="U167" s="120">
        <v>0</v>
      </c>
      <c r="V167" s="120">
        <v>0</v>
      </c>
      <c r="W167" s="120">
        <v>0</v>
      </c>
    </row>
    <row r="168" spans="1:23" hidden="1">
      <c r="A168" s="120">
        <v>0</v>
      </c>
      <c r="B168" s="120">
        <v>0</v>
      </c>
      <c r="C168" s="120">
        <v>0</v>
      </c>
      <c r="D168" s="120">
        <v>0</v>
      </c>
      <c r="E168" s="120">
        <v>0</v>
      </c>
      <c r="F168" s="120">
        <v>0</v>
      </c>
      <c r="G168" s="120">
        <v>0</v>
      </c>
      <c r="H168" s="120">
        <v>0</v>
      </c>
      <c r="I168" s="120">
        <v>0</v>
      </c>
      <c r="J168" s="120">
        <v>0</v>
      </c>
      <c r="K168" s="120">
        <v>0</v>
      </c>
      <c r="L168" s="120">
        <v>0</v>
      </c>
      <c r="M168" s="120">
        <v>0</v>
      </c>
      <c r="N168" s="120">
        <v>0</v>
      </c>
      <c r="O168" s="120">
        <v>0</v>
      </c>
      <c r="P168" s="120">
        <v>0</v>
      </c>
      <c r="Q168" s="120">
        <v>0</v>
      </c>
      <c r="R168" s="120">
        <v>0</v>
      </c>
      <c r="S168" s="120">
        <v>0</v>
      </c>
      <c r="T168" s="120">
        <v>0</v>
      </c>
      <c r="U168" s="120">
        <v>0</v>
      </c>
      <c r="V168" s="120">
        <v>0</v>
      </c>
      <c r="W168" s="120">
        <v>0</v>
      </c>
    </row>
    <row r="169" spans="1:23">
      <c r="A169" s="120">
        <v>0</v>
      </c>
      <c r="B169" s="120">
        <v>0</v>
      </c>
      <c r="C169" s="120">
        <v>0</v>
      </c>
      <c r="D169" s="120">
        <v>0</v>
      </c>
      <c r="E169" s="120">
        <v>0</v>
      </c>
      <c r="F169" s="120">
        <v>0</v>
      </c>
      <c r="G169" s="120">
        <v>0</v>
      </c>
      <c r="H169" s="120">
        <v>0</v>
      </c>
      <c r="I169" s="120">
        <v>0</v>
      </c>
      <c r="J169" s="120">
        <v>0</v>
      </c>
      <c r="K169" s="120">
        <v>0</v>
      </c>
      <c r="L169" s="120">
        <v>0</v>
      </c>
      <c r="M169" s="120">
        <v>0</v>
      </c>
      <c r="N169" s="120">
        <v>0</v>
      </c>
      <c r="O169" s="120">
        <v>0</v>
      </c>
      <c r="P169" s="120">
        <v>0</v>
      </c>
      <c r="Q169" s="120">
        <v>0</v>
      </c>
      <c r="R169" s="120">
        <v>0</v>
      </c>
      <c r="S169" s="120">
        <v>0</v>
      </c>
      <c r="T169" s="120">
        <v>0</v>
      </c>
      <c r="U169" s="120">
        <v>0</v>
      </c>
      <c r="V169" s="120">
        <v>0</v>
      </c>
      <c r="W169" s="120">
        <v>0</v>
      </c>
    </row>
    <row r="170" spans="1:23" hidden="1">
      <c r="A170" s="120">
        <v>0</v>
      </c>
      <c r="B170" s="120">
        <v>0</v>
      </c>
      <c r="C170" s="120">
        <v>0</v>
      </c>
      <c r="D170" s="120">
        <v>0</v>
      </c>
      <c r="E170" s="120">
        <v>0</v>
      </c>
      <c r="F170" s="120">
        <v>0</v>
      </c>
      <c r="G170" s="120">
        <v>0</v>
      </c>
      <c r="H170" s="120">
        <v>0</v>
      </c>
      <c r="I170" s="120">
        <v>0</v>
      </c>
      <c r="J170" s="120">
        <v>0</v>
      </c>
      <c r="K170" s="120">
        <v>0</v>
      </c>
      <c r="L170" s="120">
        <v>0</v>
      </c>
      <c r="M170" s="120">
        <v>0</v>
      </c>
      <c r="N170" s="120">
        <v>0</v>
      </c>
      <c r="O170" s="120">
        <v>0</v>
      </c>
      <c r="P170" s="120">
        <v>0</v>
      </c>
      <c r="Q170" s="120">
        <v>0</v>
      </c>
      <c r="R170" s="120">
        <v>0</v>
      </c>
      <c r="S170" s="120">
        <v>0</v>
      </c>
      <c r="T170" s="120">
        <v>0</v>
      </c>
      <c r="U170" s="120">
        <v>0</v>
      </c>
      <c r="V170" s="120">
        <v>0</v>
      </c>
      <c r="W170" s="120">
        <v>0</v>
      </c>
    </row>
    <row r="171" spans="1:23" hidden="1">
      <c r="A171" s="120">
        <v>0</v>
      </c>
      <c r="B171" s="120">
        <v>0</v>
      </c>
      <c r="C171" s="120">
        <v>0</v>
      </c>
      <c r="D171" s="120">
        <v>0</v>
      </c>
      <c r="E171" s="120">
        <v>0</v>
      </c>
      <c r="F171" s="120">
        <v>0</v>
      </c>
      <c r="G171" s="120">
        <v>0</v>
      </c>
      <c r="H171" s="120">
        <v>0</v>
      </c>
      <c r="I171" s="120">
        <v>0</v>
      </c>
      <c r="J171" s="120">
        <v>0</v>
      </c>
      <c r="K171" s="120">
        <v>0</v>
      </c>
      <c r="L171" s="120">
        <v>0</v>
      </c>
      <c r="M171" s="120">
        <v>0</v>
      </c>
      <c r="N171" s="120">
        <v>0</v>
      </c>
      <c r="O171" s="120">
        <v>0</v>
      </c>
      <c r="P171" s="120">
        <v>0</v>
      </c>
      <c r="Q171" s="120">
        <v>0</v>
      </c>
      <c r="R171" s="120">
        <v>0</v>
      </c>
      <c r="S171" s="120">
        <v>0</v>
      </c>
      <c r="T171" s="120">
        <v>0</v>
      </c>
      <c r="U171" s="120">
        <v>0</v>
      </c>
      <c r="V171" s="120">
        <v>0</v>
      </c>
      <c r="W171" s="120">
        <v>0</v>
      </c>
    </row>
    <row r="172" spans="1:23" hidden="1">
      <c r="A172" s="120">
        <v>0</v>
      </c>
      <c r="B172" s="120">
        <v>0</v>
      </c>
      <c r="C172" s="120">
        <v>0</v>
      </c>
      <c r="D172" s="120">
        <v>0</v>
      </c>
      <c r="E172" s="120">
        <v>0</v>
      </c>
      <c r="F172" s="120">
        <v>0</v>
      </c>
      <c r="G172" s="120">
        <v>0</v>
      </c>
      <c r="H172" s="120">
        <v>0</v>
      </c>
      <c r="I172" s="120">
        <v>0</v>
      </c>
      <c r="J172" s="120">
        <v>0</v>
      </c>
      <c r="K172" s="120">
        <v>0</v>
      </c>
      <c r="L172" s="120">
        <v>0</v>
      </c>
      <c r="M172" s="120">
        <v>0</v>
      </c>
      <c r="N172" s="120">
        <v>0</v>
      </c>
      <c r="O172" s="120">
        <v>0</v>
      </c>
      <c r="P172" s="120">
        <v>0</v>
      </c>
      <c r="Q172" s="120">
        <v>0</v>
      </c>
      <c r="R172" s="120">
        <v>0</v>
      </c>
      <c r="S172" s="120">
        <v>0</v>
      </c>
      <c r="T172" s="120">
        <v>0</v>
      </c>
      <c r="U172" s="120">
        <v>0</v>
      </c>
      <c r="V172" s="120">
        <v>0</v>
      </c>
      <c r="W172" s="120">
        <v>0</v>
      </c>
    </row>
    <row r="173" spans="1:23" hidden="1">
      <c r="A173" s="120">
        <v>0</v>
      </c>
      <c r="B173" s="120">
        <v>0</v>
      </c>
      <c r="C173" s="120">
        <v>0</v>
      </c>
      <c r="D173" s="120">
        <v>0</v>
      </c>
      <c r="E173" s="120">
        <v>0</v>
      </c>
      <c r="F173" s="120">
        <v>0</v>
      </c>
      <c r="G173" s="120">
        <v>0</v>
      </c>
      <c r="H173" s="120">
        <v>0</v>
      </c>
      <c r="I173" s="120">
        <v>0</v>
      </c>
      <c r="J173" s="120">
        <v>0</v>
      </c>
      <c r="K173" s="120">
        <v>0</v>
      </c>
      <c r="L173" s="120">
        <v>0</v>
      </c>
      <c r="M173" s="120">
        <v>0</v>
      </c>
      <c r="N173" s="120">
        <v>0</v>
      </c>
      <c r="O173" s="120">
        <v>0</v>
      </c>
      <c r="P173" s="120">
        <v>0</v>
      </c>
      <c r="Q173" s="120">
        <v>0</v>
      </c>
      <c r="R173" s="120">
        <v>0</v>
      </c>
      <c r="S173" s="120">
        <v>0</v>
      </c>
      <c r="T173" s="120">
        <v>0</v>
      </c>
      <c r="U173" s="120">
        <v>0</v>
      </c>
      <c r="V173" s="120">
        <v>0</v>
      </c>
      <c r="W173" s="120">
        <v>0</v>
      </c>
    </row>
    <row r="174" spans="1:23" hidden="1">
      <c r="A174" s="120">
        <v>0</v>
      </c>
      <c r="B174" s="120">
        <v>0</v>
      </c>
      <c r="C174" s="120">
        <v>0</v>
      </c>
      <c r="D174" s="120">
        <v>0</v>
      </c>
      <c r="E174" s="120">
        <v>0</v>
      </c>
      <c r="F174" s="120">
        <v>0</v>
      </c>
      <c r="G174" s="120">
        <v>0</v>
      </c>
      <c r="H174" s="120">
        <v>0</v>
      </c>
      <c r="I174" s="120">
        <v>0</v>
      </c>
      <c r="J174" s="120">
        <v>0</v>
      </c>
      <c r="K174" s="120">
        <v>0</v>
      </c>
      <c r="L174" s="120">
        <v>0</v>
      </c>
      <c r="M174" s="120">
        <v>0</v>
      </c>
      <c r="N174" s="120">
        <v>0</v>
      </c>
      <c r="O174" s="120">
        <v>0</v>
      </c>
      <c r="P174" s="120">
        <v>0</v>
      </c>
      <c r="Q174" s="120">
        <v>0</v>
      </c>
      <c r="R174" s="120">
        <v>0</v>
      </c>
      <c r="S174" s="120">
        <v>0</v>
      </c>
      <c r="T174" s="120">
        <v>0</v>
      </c>
      <c r="U174" s="120">
        <v>0</v>
      </c>
      <c r="V174" s="120">
        <v>0</v>
      </c>
      <c r="W174" s="120">
        <v>0</v>
      </c>
    </row>
    <row r="175" spans="1:23">
      <c r="A175" s="120">
        <v>0</v>
      </c>
      <c r="B175" s="120">
        <v>0</v>
      </c>
      <c r="C175" s="120">
        <v>0</v>
      </c>
      <c r="D175" s="120">
        <v>0</v>
      </c>
      <c r="E175" s="120">
        <v>0</v>
      </c>
      <c r="F175" s="120">
        <v>0</v>
      </c>
      <c r="G175" s="120">
        <v>0</v>
      </c>
      <c r="H175" s="120">
        <v>0</v>
      </c>
      <c r="I175" s="120">
        <v>0</v>
      </c>
      <c r="J175" s="120">
        <v>0</v>
      </c>
      <c r="K175" s="120">
        <v>0</v>
      </c>
      <c r="L175" s="120">
        <v>0</v>
      </c>
      <c r="M175" s="120">
        <v>0</v>
      </c>
      <c r="N175" s="120">
        <v>0</v>
      </c>
      <c r="O175" s="120">
        <v>0</v>
      </c>
      <c r="P175" s="120">
        <v>0</v>
      </c>
      <c r="Q175" s="120">
        <v>0</v>
      </c>
      <c r="R175" s="120">
        <v>0</v>
      </c>
      <c r="S175" s="120">
        <v>0</v>
      </c>
      <c r="T175" s="120">
        <v>0</v>
      </c>
      <c r="U175" s="120">
        <v>0</v>
      </c>
      <c r="V175" s="120">
        <v>0</v>
      </c>
      <c r="W175" s="120">
        <v>0</v>
      </c>
    </row>
    <row r="176" spans="1:23" hidden="1">
      <c r="A176" s="120">
        <v>0</v>
      </c>
      <c r="B176" s="120">
        <v>0</v>
      </c>
      <c r="C176" s="120">
        <v>0</v>
      </c>
      <c r="D176" s="120">
        <v>0</v>
      </c>
      <c r="E176" s="120">
        <v>0</v>
      </c>
      <c r="F176" s="120">
        <v>0</v>
      </c>
      <c r="G176" s="120">
        <v>0</v>
      </c>
      <c r="H176" s="120">
        <v>0</v>
      </c>
      <c r="I176" s="120">
        <v>0</v>
      </c>
      <c r="J176" s="120">
        <v>0</v>
      </c>
      <c r="K176" s="120">
        <v>0</v>
      </c>
      <c r="L176" s="120">
        <v>0</v>
      </c>
      <c r="M176" s="120">
        <v>0</v>
      </c>
      <c r="N176" s="120">
        <v>0</v>
      </c>
      <c r="O176" s="120">
        <v>0</v>
      </c>
      <c r="P176" s="120">
        <v>0</v>
      </c>
      <c r="Q176" s="120">
        <v>0</v>
      </c>
      <c r="R176" s="120">
        <v>0</v>
      </c>
      <c r="S176" s="120">
        <v>0</v>
      </c>
      <c r="T176" s="120">
        <v>0</v>
      </c>
      <c r="U176" s="120">
        <v>0</v>
      </c>
      <c r="V176" s="120">
        <v>0</v>
      </c>
      <c r="W176" s="120">
        <v>0</v>
      </c>
    </row>
    <row r="177" spans="1:23" hidden="1">
      <c r="A177" s="120">
        <v>0</v>
      </c>
      <c r="B177" s="120">
        <v>0</v>
      </c>
      <c r="C177" s="120">
        <v>0</v>
      </c>
      <c r="D177" s="120">
        <v>0</v>
      </c>
      <c r="E177" s="120">
        <v>0</v>
      </c>
      <c r="F177" s="120">
        <v>0</v>
      </c>
      <c r="G177" s="120">
        <v>0</v>
      </c>
      <c r="H177" s="120">
        <v>0</v>
      </c>
      <c r="I177" s="120">
        <v>0</v>
      </c>
      <c r="J177" s="120">
        <v>0</v>
      </c>
      <c r="K177" s="120">
        <v>0</v>
      </c>
      <c r="L177" s="120">
        <v>0</v>
      </c>
      <c r="M177" s="120">
        <v>0</v>
      </c>
      <c r="N177" s="120">
        <v>0</v>
      </c>
      <c r="O177" s="120">
        <v>0</v>
      </c>
      <c r="P177" s="120">
        <v>0</v>
      </c>
      <c r="Q177" s="120">
        <v>0</v>
      </c>
      <c r="R177" s="120">
        <v>0</v>
      </c>
      <c r="S177" s="120">
        <v>0</v>
      </c>
      <c r="T177" s="120">
        <v>0</v>
      </c>
      <c r="U177" s="120">
        <v>0</v>
      </c>
      <c r="V177" s="120">
        <v>0</v>
      </c>
      <c r="W177" s="120">
        <v>0</v>
      </c>
    </row>
    <row r="178" spans="1:23" hidden="1">
      <c r="A178" s="120">
        <v>0</v>
      </c>
      <c r="B178" s="120">
        <v>0</v>
      </c>
      <c r="C178" s="120">
        <v>0</v>
      </c>
      <c r="D178" s="120">
        <v>0</v>
      </c>
      <c r="E178" s="120">
        <v>0</v>
      </c>
      <c r="F178" s="120">
        <v>0</v>
      </c>
      <c r="G178" s="120">
        <v>0</v>
      </c>
      <c r="H178" s="120">
        <v>0</v>
      </c>
      <c r="I178" s="120">
        <v>0</v>
      </c>
      <c r="J178" s="120">
        <v>0</v>
      </c>
      <c r="K178" s="120">
        <v>0</v>
      </c>
      <c r="L178" s="120">
        <v>0</v>
      </c>
      <c r="M178" s="120">
        <v>0</v>
      </c>
      <c r="N178" s="120">
        <v>0</v>
      </c>
      <c r="O178" s="120">
        <v>0</v>
      </c>
      <c r="P178" s="120">
        <v>0</v>
      </c>
      <c r="Q178" s="120">
        <v>0</v>
      </c>
      <c r="R178" s="120">
        <v>0</v>
      </c>
      <c r="S178" s="120">
        <v>0</v>
      </c>
      <c r="T178" s="120">
        <v>0</v>
      </c>
      <c r="U178" s="120">
        <v>0</v>
      </c>
      <c r="V178" s="120">
        <v>0</v>
      </c>
      <c r="W178" s="120">
        <v>0</v>
      </c>
    </row>
    <row r="179" spans="1:23" hidden="1">
      <c r="A179" s="120">
        <v>0</v>
      </c>
      <c r="B179" s="120">
        <v>0</v>
      </c>
      <c r="C179" s="120">
        <v>0</v>
      </c>
      <c r="D179" s="120">
        <v>0</v>
      </c>
      <c r="E179" s="120">
        <v>0</v>
      </c>
      <c r="F179" s="120">
        <v>0</v>
      </c>
      <c r="G179" s="120">
        <v>0</v>
      </c>
      <c r="H179" s="120">
        <v>0</v>
      </c>
      <c r="I179" s="120">
        <v>0</v>
      </c>
      <c r="J179" s="120">
        <v>0</v>
      </c>
      <c r="K179" s="120">
        <v>0</v>
      </c>
      <c r="L179" s="120">
        <v>0</v>
      </c>
      <c r="M179" s="120">
        <v>0</v>
      </c>
      <c r="N179" s="120">
        <v>0</v>
      </c>
      <c r="O179" s="120">
        <v>0</v>
      </c>
      <c r="P179" s="120">
        <v>0</v>
      </c>
      <c r="Q179" s="120">
        <v>0</v>
      </c>
      <c r="R179" s="120">
        <v>0</v>
      </c>
      <c r="S179" s="120">
        <v>0</v>
      </c>
      <c r="T179" s="120">
        <v>0</v>
      </c>
      <c r="U179" s="120">
        <v>0</v>
      </c>
      <c r="V179" s="120">
        <v>0</v>
      </c>
      <c r="W179" s="120">
        <v>0</v>
      </c>
    </row>
    <row r="180" spans="1:23" hidden="1">
      <c r="A180" s="120">
        <v>0</v>
      </c>
      <c r="B180" s="120">
        <v>0</v>
      </c>
      <c r="C180" s="120">
        <v>0</v>
      </c>
      <c r="D180" s="120">
        <v>0</v>
      </c>
      <c r="E180" s="120">
        <v>0</v>
      </c>
      <c r="F180" s="120">
        <v>0</v>
      </c>
      <c r="G180" s="120">
        <v>0</v>
      </c>
      <c r="H180" s="120">
        <v>0</v>
      </c>
      <c r="I180" s="120">
        <v>0</v>
      </c>
      <c r="J180" s="120">
        <v>0</v>
      </c>
      <c r="K180" s="120">
        <v>0</v>
      </c>
      <c r="L180" s="120">
        <v>0</v>
      </c>
      <c r="M180" s="120">
        <v>0</v>
      </c>
      <c r="N180" s="120">
        <v>0</v>
      </c>
      <c r="O180" s="120">
        <v>0</v>
      </c>
      <c r="P180" s="120">
        <v>0</v>
      </c>
      <c r="Q180" s="120">
        <v>0</v>
      </c>
      <c r="R180" s="120">
        <v>0</v>
      </c>
      <c r="S180" s="120">
        <v>0</v>
      </c>
      <c r="T180" s="120">
        <v>0</v>
      </c>
      <c r="U180" s="120">
        <v>0</v>
      </c>
      <c r="V180" s="120">
        <v>0</v>
      </c>
      <c r="W180" s="120">
        <v>0</v>
      </c>
    </row>
    <row r="181" spans="1:23" hidden="1">
      <c r="A181" s="120">
        <v>0</v>
      </c>
      <c r="B181" s="120">
        <v>0</v>
      </c>
      <c r="C181" s="120">
        <v>0</v>
      </c>
      <c r="D181" s="120">
        <v>0</v>
      </c>
      <c r="E181" s="120">
        <v>0</v>
      </c>
      <c r="F181" s="120">
        <v>0</v>
      </c>
      <c r="G181" s="120">
        <v>0</v>
      </c>
      <c r="H181" s="120">
        <v>0</v>
      </c>
      <c r="I181" s="120">
        <v>0</v>
      </c>
      <c r="J181" s="120">
        <v>0</v>
      </c>
      <c r="K181" s="120">
        <v>0</v>
      </c>
      <c r="L181" s="120">
        <v>0</v>
      </c>
      <c r="M181" s="120">
        <v>0</v>
      </c>
      <c r="N181" s="120">
        <v>0</v>
      </c>
      <c r="O181" s="120">
        <v>0</v>
      </c>
      <c r="P181" s="120">
        <v>0</v>
      </c>
      <c r="Q181" s="120">
        <v>0</v>
      </c>
      <c r="R181" s="120">
        <v>0</v>
      </c>
      <c r="S181" s="120">
        <v>0</v>
      </c>
      <c r="T181" s="120">
        <v>0</v>
      </c>
      <c r="U181" s="120">
        <v>0</v>
      </c>
      <c r="V181" s="120">
        <v>0</v>
      </c>
      <c r="W181" s="120">
        <v>0</v>
      </c>
    </row>
    <row r="182" spans="1:23" hidden="1">
      <c r="A182" s="120">
        <v>0</v>
      </c>
      <c r="B182" s="120">
        <v>0</v>
      </c>
      <c r="C182" s="120">
        <v>0</v>
      </c>
      <c r="D182" s="120">
        <v>0</v>
      </c>
      <c r="E182" s="120">
        <v>0</v>
      </c>
      <c r="F182" s="120">
        <v>0</v>
      </c>
      <c r="G182" s="120">
        <v>0</v>
      </c>
      <c r="H182" s="120">
        <v>0</v>
      </c>
      <c r="I182" s="120">
        <v>0</v>
      </c>
      <c r="J182" s="120">
        <v>0</v>
      </c>
      <c r="K182" s="120">
        <v>0</v>
      </c>
      <c r="L182" s="120">
        <v>0</v>
      </c>
      <c r="M182" s="120">
        <v>0</v>
      </c>
      <c r="N182" s="120">
        <v>0</v>
      </c>
      <c r="O182" s="120">
        <v>0</v>
      </c>
      <c r="P182" s="120">
        <v>0</v>
      </c>
      <c r="Q182" s="120">
        <v>0</v>
      </c>
      <c r="R182" s="120">
        <v>0</v>
      </c>
      <c r="S182" s="120">
        <v>0</v>
      </c>
      <c r="T182" s="120">
        <v>0</v>
      </c>
      <c r="U182" s="120">
        <v>0</v>
      </c>
      <c r="V182" s="120">
        <v>0</v>
      </c>
      <c r="W182" s="120">
        <v>0</v>
      </c>
    </row>
    <row r="183" spans="1:23" hidden="1">
      <c r="A183" s="120">
        <v>0</v>
      </c>
      <c r="B183" s="120">
        <v>0</v>
      </c>
      <c r="C183" s="120">
        <v>0</v>
      </c>
      <c r="D183" s="120">
        <v>0</v>
      </c>
      <c r="E183" s="120">
        <v>0</v>
      </c>
      <c r="F183" s="120">
        <v>0</v>
      </c>
      <c r="G183" s="120">
        <v>0</v>
      </c>
      <c r="H183" s="120">
        <v>0</v>
      </c>
      <c r="I183" s="120">
        <v>0</v>
      </c>
      <c r="J183" s="120">
        <v>0</v>
      </c>
      <c r="K183" s="120">
        <v>0</v>
      </c>
      <c r="L183" s="120">
        <v>0</v>
      </c>
      <c r="M183" s="120">
        <v>0</v>
      </c>
      <c r="N183" s="120">
        <v>0</v>
      </c>
      <c r="O183" s="120">
        <v>0</v>
      </c>
      <c r="P183" s="120">
        <v>0</v>
      </c>
      <c r="Q183" s="120">
        <v>0</v>
      </c>
      <c r="R183" s="120">
        <v>0</v>
      </c>
      <c r="S183" s="120">
        <v>0</v>
      </c>
      <c r="T183" s="120">
        <v>0</v>
      </c>
      <c r="U183" s="120">
        <v>0</v>
      </c>
      <c r="V183" s="120">
        <v>0</v>
      </c>
      <c r="W183" s="120">
        <v>0</v>
      </c>
    </row>
    <row r="184" spans="1:23" hidden="1">
      <c r="A184" s="120">
        <v>0</v>
      </c>
      <c r="B184" s="120">
        <v>0</v>
      </c>
      <c r="C184" s="120">
        <v>0</v>
      </c>
      <c r="D184" s="120">
        <v>0</v>
      </c>
      <c r="E184" s="120">
        <v>0</v>
      </c>
      <c r="F184" s="120">
        <v>0</v>
      </c>
      <c r="G184" s="120">
        <v>0</v>
      </c>
      <c r="H184" s="120">
        <v>0</v>
      </c>
      <c r="I184" s="120">
        <v>0</v>
      </c>
      <c r="J184" s="120">
        <v>0</v>
      </c>
      <c r="K184" s="120">
        <v>0</v>
      </c>
      <c r="L184" s="120">
        <v>0</v>
      </c>
      <c r="M184" s="120">
        <v>0</v>
      </c>
      <c r="N184" s="120">
        <v>0</v>
      </c>
      <c r="O184" s="120">
        <v>0</v>
      </c>
      <c r="P184" s="120">
        <v>0</v>
      </c>
      <c r="Q184" s="120">
        <v>0</v>
      </c>
      <c r="R184" s="120">
        <v>0</v>
      </c>
      <c r="S184" s="120">
        <v>0</v>
      </c>
      <c r="T184" s="120">
        <v>0</v>
      </c>
      <c r="U184" s="120">
        <v>0</v>
      </c>
      <c r="V184" s="120">
        <v>0</v>
      </c>
      <c r="W184" s="120">
        <v>0</v>
      </c>
    </row>
    <row r="185" spans="1:23">
      <c r="A185" s="120">
        <v>0</v>
      </c>
      <c r="B185" s="120">
        <v>0</v>
      </c>
      <c r="C185" s="120">
        <v>0</v>
      </c>
      <c r="D185" s="120">
        <v>0</v>
      </c>
      <c r="E185" s="120">
        <v>0</v>
      </c>
      <c r="F185" s="120">
        <v>0</v>
      </c>
      <c r="G185" s="120">
        <v>0</v>
      </c>
      <c r="H185" s="120">
        <v>0</v>
      </c>
      <c r="I185" s="120">
        <v>0</v>
      </c>
      <c r="J185" s="120">
        <v>0</v>
      </c>
      <c r="K185" s="120">
        <v>0</v>
      </c>
      <c r="L185" s="120">
        <v>0</v>
      </c>
      <c r="M185" s="120">
        <v>0</v>
      </c>
      <c r="N185" s="120">
        <v>0</v>
      </c>
      <c r="O185" s="120">
        <v>0</v>
      </c>
      <c r="P185" s="120">
        <v>0</v>
      </c>
      <c r="Q185" s="120">
        <v>0</v>
      </c>
      <c r="R185" s="120">
        <v>0</v>
      </c>
      <c r="S185" s="120">
        <v>0</v>
      </c>
      <c r="T185" s="120">
        <v>0</v>
      </c>
      <c r="U185" s="120">
        <v>0</v>
      </c>
      <c r="V185" s="120">
        <v>0</v>
      </c>
      <c r="W185" s="120">
        <v>0</v>
      </c>
    </row>
    <row r="186" spans="1:23">
      <c r="A186" s="120">
        <v>0</v>
      </c>
      <c r="B186" s="120">
        <v>0</v>
      </c>
      <c r="C186" s="120">
        <v>0</v>
      </c>
      <c r="D186" s="120">
        <v>0</v>
      </c>
      <c r="E186" s="120">
        <v>0</v>
      </c>
      <c r="F186" s="120">
        <v>0</v>
      </c>
      <c r="G186" s="120">
        <v>0</v>
      </c>
      <c r="H186" s="120">
        <v>0</v>
      </c>
      <c r="I186" s="120">
        <v>0</v>
      </c>
      <c r="J186" s="120">
        <v>0</v>
      </c>
      <c r="K186" s="120">
        <v>0</v>
      </c>
      <c r="L186" s="120">
        <v>0</v>
      </c>
      <c r="M186" s="120">
        <v>0</v>
      </c>
      <c r="N186" s="120">
        <v>0</v>
      </c>
      <c r="O186" s="120">
        <v>0</v>
      </c>
      <c r="P186" s="120">
        <v>0</v>
      </c>
      <c r="Q186" s="120">
        <v>0</v>
      </c>
      <c r="R186" s="120">
        <v>0</v>
      </c>
      <c r="S186" s="120">
        <v>0</v>
      </c>
      <c r="T186" s="120">
        <v>0</v>
      </c>
      <c r="U186" s="120">
        <v>0</v>
      </c>
      <c r="V186" s="120">
        <v>0</v>
      </c>
      <c r="W186" s="120">
        <v>0</v>
      </c>
    </row>
    <row r="187" spans="1:23">
      <c r="A187" s="120">
        <v>0</v>
      </c>
      <c r="B187" s="120">
        <v>0</v>
      </c>
      <c r="C187" s="120">
        <v>0</v>
      </c>
      <c r="D187" s="120">
        <v>0</v>
      </c>
      <c r="E187" s="120">
        <v>0</v>
      </c>
      <c r="F187" s="120">
        <v>0</v>
      </c>
      <c r="G187" s="120">
        <v>0</v>
      </c>
      <c r="H187" s="120">
        <v>0</v>
      </c>
      <c r="I187" s="120">
        <v>0</v>
      </c>
      <c r="J187" s="120">
        <v>0</v>
      </c>
      <c r="K187" s="120">
        <v>0</v>
      </c>
      <c r="L187" s="120">
        <v>0</v>
      </c>
      <c r="M187" s="120">
        <v>0</v>
      </c>
      <c r="N187" s="120">
        <v>0</v>
      </c>
      <c r="O187" s="120">
        <v>0</v>
      </c>
      <c r="P187" s="120">
        <v>0</v>
      </c>
      <c r="Q187" s="120">
        <v>0</v>
      </c>
      <c r="R187" s="120">
        <v>0</v>
      </c>
      <c r="S187" s="120">
        <v>0</v>
      </c>
      <c r="T187" s="120">
        <v>0</v>
      </c>
      <c r="U187" s="120">
        <v>0</v>
      </c>
      <c r="V187" s="120">
        <v>0</v>
      </c>
      <c r="W187" s="120">
        <v>0</v>
      </c>
    </row>
    <row r="188" spans="1:23" hidden="1">
      <c r="A188" s="120">
        <v>0</v>
      </c>
      <c r="B188" s="120">
        <v>0</v>
      </c>
      <c r="C188" s="120">
        <v>0</v>
      </c>
      <c r="D188" s="120">
        <v>0</v>
      </c>
      <c r="E188" s="120">
        <v>0</v>
      </c>
      <c r="F188" s="120">
        <v>0</v>
      </c>
      <c r="G188" s="120">
        <v>0</v>
      </c>
      <c r="H188" s="120">
        <v>0</v>
      </c>
      <c r="I188" s="120">
        <v>0</v>
      </c>
      <c r="J188" s="120">
        <v>0</v>
      </c>
      <c r="K188" s="120">
        <v>0</v>
      </c>
      <c r="L188" s="120">
        <v>0</v>
      </c>
      <c r="M188" s="120">
        <v>0</v>
      </c>
      <c r="N188" s="120">
        <v>0</v>
      </c>
      <c r="O188" s="120">
        <v>0</v>
      </c>
      <c r="P188" s="120">
        <v>0</v>
      </c>
      <c r="Q188" s="120">
        <v>0</v>
      </c>
      <c r="R188" s="120">
        <v>0</v>
      </c>
      <c r="S188" s="120">
        <v>0</v>
      </c>
      <c r="T188" s="120">
        <v>0</v>
      </c>
      <c r="U188" s="120">
        <v>0</v>
      </c>
      <c r="V188" s="120">
        <v>0</v>
      </c>
      <c r="W188" s="120">
        <v>0</v>
      </c>
    </row>
    <row r="189" spans="1:23" hidden="1">
      <c r="A189" s="120">
        <v>0</v>
      </c>
      <c r="B189" s="120">
        <v>0</v>
      </c>
      <c r="C189" s="120">
        <v>0</v>
      </c>
      <c r="D189" s="120">
        <v>0</v>
      </c>
      <c r="E189" s="120">
        <v>0</v>
      </c>
      <c r="F189" s="120">
        <v>0</v>
      </c>
      <c r="G189" s="120">
        <v>0</v>
      </c>
      <c r="H189" s="120">
        <v>0</v>
      </c>
      <c r="I189" s="120">
        <v>0</v>
      </c>
      <c r="J189" s="120">
        <v>0</v>
      </c>
      <c r="K189" s="120">
        <v>0</v>
      </c>
      <c r="L189" s="120">
        <v>0</v>
      </c>
      <c r="M189" s="120">
        <v>0</v>
      </c>
      <c r="N189" s="120">
        <v>0</v>
      </c>
      <c r="O189" s="120">
        <v>0</v>
      </c>
      <c r="P189" s="120">
        <v>0</v>
      </c>
      <c r="Q189" s="120">
        <v>0</v>
      </c>
      <c r="R189" s="120">
        <v>0</v>
      </c>
      <c r="S189" s="120">
        <v>0</v>
      </c>
      <c r="T189" s="120">
        <v>0</v>
      </c>
      <c r="U189" s="120">
        <v>0</v>
      </c>
      <c r="V189" s="120">
        <v>0</v>
      </c>
      <c r="W189" s="120">
        <v>0</v>
      </c>
    </row>
    <row r="190" spans="1:23" hidden="1">
      <c r="A190" s="120">
        <v>0</v>
      </c>
      <c r="B190" s="120">
        <v>0</v>
      </c>
      <c r="C190" s="120">
        <v>0</v>
      </c>
      <c r="D190" s="120">
        <v>0</v>
      </c>
      <c r="E190" s="120">
        <v>0</v>
      </c>
      <c r="F190" s="120">
        <v>0</v>
      </c>
      <c r="G190" s="120">
        <v>0</v>
      </c>
      <c r="H190" s="120">
        <v>0</v>
      </c>
      <c r="I190" s="120">
        <v>0</v>
      </c>
      <c r="J190" s="120">
        <v>0</v>
      </c>
      <c r="K190" s="120">
        <v>0</v>
      </c>
      <c r="L190" s="120">
        <v>0</v>
      </c>
      <c r="M190" s="120">
        <v>0</v>
      </c>
      <c r="N190" s="120">
        <v>0</v>
      </c>
      <c r="O190" s="120">
        <v>0</v>
      </c>
      <c r="P190" s="120">
        <v>0</v>
      </c>
      <c r="Q190" s="120">
        <v>0</v>
      </c>
      <c r="R190" s="120">
        <v>0</v>
      </c>
      <c r="S190" s="120">
        <v>0</v>
      </c>
      <c r="T190" s="120">
        <v>0</v>
      </c>
      <c r="U190" s="120">
        <v>0</v>
      </c>
      <c r="V190" s="120">
        <v>0</v>
      </c>
      <c r="W190" s="120">
        <v>0</v>
      </c>
    </row>
    <row r="191" spans="1:23" hidden="1">
      <c r="A191" s="120">
        <v>0</v>
      </c>
      <c r="B191" s="120">
        <v>0</v>
      </c>
      <c r="C191" s="120">
        <v>0</v>
      </c>
      <c r="D191" s="120">
        <v>0</v>
      </c>
      <c r="E191" s="120">
        <v>0</v>
      </c>
      <c r="F191" s="120">
        <v>0</v>
      </c>
      <c r="G191" s="120">
        <v>0</v>
      </c>
      <c r="H191" s="120">
        <v>0</v>
      </c>
      <c r="I191" s="120">
        <v>0</v>
      </c>
      <c r="J191" s="120">
        <v>0</v>
      </c>
      <c r="K191" s="120">
        <v>0</v>
      </c>
      <c r="L191" s="120">
        <v>0</v>
      </c>
      <c r="M191" s="120">
        <v>0</v>
      </c>
      <c r="N191" s="120">
        <v>0</v>
      </c>
      <c r="O191" s="120">
        <v>0</v>
      </c>
      <c r="P191" s="120">
        <v>0</v>
      </c>
      <c r="Q191" s="120">
        <v>0</v>
      </c>
      <c r="R191" s="120">
        <v>0</v>
      </c>
      <c r="S191" s="120">
        <v>0</v>
      </c>
      <c r="T191" s="120">
        <v>0</v>
      </c>
      <c r="U191" s="120">
        <v>0</v>
      </c>
      <c r="V191" s="120">
        <v>0</v>
      </c>
      <c r="W191" s="120">
        <v>0</v>
      </c>
    </row>
    <row r="192" spans="1:23" hidden="1">
      <c r="A192" s="120">
        <v>0</v>
      </c>
      <c r="B192" s="120">
        <v>0</v>
      </c>
      <c r="C192" s="120">
        <v>0</v>
      </c>
      <c r="D192" s="120">
        <v>0</v>
      </c>
      <c r="E192" s="120">
        <v>0</v>
      </c>
      <c r="F192" s="120">
        <v>0</v>
      </c>
      <c r="G192" s="120">
        <v>0</v>
      </c>
      <c r="H192" s="120">
        <v>0</v>
      </c>
      <c r="I192" s="120">
        <v>0</v>
      </c>
      <c r="J192" s="120">
        <v>0</v>
      </c>
      <c r="K192" s="120">
        <v>0</v>
      </c>
      <c r="L192" s="120">
        <v>0</v>
      </c>
      <c r="M192" s="120">
        <v>0</v>
      </c>
      <c r="N192" s="120">
        <v>0</v>
      </c>
      <c r="O192" s="120">
        <v>0</v>
      </c>
      <c r="P192" s="120">
        <v>0</v>
      </c>
      <c r="Q192" s="120">
        <v>0</v>
      </c>
      <c r="R192" s="120">
        <v>0</v>
      </c>
      <c r="S192" s="120">
        <v>0</v>
      </c>
      <c r="T192" s="120">
        <v>0</v>
      </c>
      <c r="U192" s="120">
        <v>0</v>
      </c>
      <c r="V192" s="120">
        <v>0</v>
      </c>
      <c r="W192" s="120">
        <v>0</v>
      </c>
    </row>
    <row r="193" spans="1:23" hidden="1">
      <c r="A193" s="120">
        <v>0</v>
      </c>
      <c r="B193" s="120">
        <v>0</v>
      </c>
      <c r="C193" s="120">
        <v>0</v>
      </c>
      <c r="D193" s="120">
        <v>0</v>
      </c>
      <c r="E193" s="120">
        <v>0</v>
      </c>
      <c r="F193" s="120">
        <v>0</v>
      </c>
      <c r="G193" s="120">
        <v>0</v>
      </c>
      <c r="H193" s="120">
        <v>0</v>
      </c>
      <c r="I193" s="120">
        <v>0</v>
      </c>
      <c r="J193" s="120">
        <v>0</v>
      </c>
      <c r="K193" s="120">
        <v>0</v>
      </c>
      <c r="L193" s="120">
        <v>0</v>
      </c>
      <c r="M193" s="120">
        <v>0</v>
      </c>
      <c r="N193" s="120">
        <v>0</v>
      </c>
      <c r="O193" s="120">
        <v>0</v>
      </c>
      <c r="P193" s="120">
        <v>0</v>
      </c>
      <c r="Q193" s="120">
        <v>0</v>
      </c>
      <c r="R193" s="120">
        <v>0</v>
      </c>
      <c r="S193" s="120">
        <v>0</v>
      </c>
      <c r="T193" s="120">
        <v>0</v>
      </c>
      <c r="U193" s="120">
        <v>0</v>
      </c>
      <c r="V193" s="120">
        <v>0</v>
      </c>
      <c r="W193" s="120">
        <v>0</v>
      </c>
    </row>
    <row r="194" spans="1:23" hidden="1">
      <c r="A194" s="120">
        <v>0</v>
      </c>
      <c r="B194" s="120">
        <v>0</v>
      </c>
      <c r="C194" s="120">
        <v>0</v>
      </c>
      <c r="D194" s="120">
        <v>0</v>
      </c>
      <c r="E194" s="120">
        <v>0</v>
      </c>
      <c r="F194" s="120">
        <v>0</v>
      </c>
      <c r="G194" s="120">
        <v>0</v>
      </c>
      <c r="H194" s="120">
        <v>0</v>
      </c>
      <c r="I194" s="120">
        <v>0</v>
      </c>
      <c r="J194" s="120">
        <v>0</v>
      </c>
      <c r="K194" s="120">
        <v>0</v>
      </c>
      <c r="L194" s="120">
        <v>0</v>
      </c>
      <c r="M194" s="120">
        <v>0</v>
      </c>
      <c r="N194" s="120">
        <v>0</v>
      </c>
      <c r="O194" s="120">
        <v>0</v>
      </c>
      <c r="P194" s="120">
        <v>0</v>
      </c>
      <c r="Q194" s="120">
        <v>0</v>
      </c>
      <c r="R194" s="120">
        <v>0</v>
      </c>
      <c r="S194" s="120">
        <v>0</v>
      </c>
      <c r="T194" s="120">
        <v>0</v>
      </c>
      <c r="U194" s="120">
        <v>0</v>
      </c>
      <c r="V194" s="120">
        <v>0</v>
      </c>
      <c r="W194" s="120">
        <v>0</v>
      </c>
    </row>
    <row r="195" spans="1:23" hidden="1">
      <c r="A195" s="120">
        <v>0</v>
      </c>
      <c r="B195" s="120">
        <v>0</v>
      </c>
      <c r="C195" s="120">
        <v>0</v>
      </c>
      <c r="D195" s="120">
        <v>0</v>
      </c>
      <c r="E195" s="120">
        <v>0</v>
      </c>
      <c r="F195" s="120">
        <v>0</v>
      </c>
      <c r="G195" s="120">
        <v>0</v>
      </c>
      <c r="H195" s="120">
        <v>0</v>
      </c>
      <c r="I195" s="120">
        <v>0</v>
      </c>
      <c r="J195" s="120">
        <v>0</v>
      </c>
      <c r="K195" s="120">
        <v>0</v>
      </c>
      <c r="L195" s="120">
        <v>0</v>
      </c>
      <c r="M195" s="120">
        <v>0</v>
      </c>
      <c r="N195" s="120">
        <v>0</v>
      </c>
      <c r="O195" s="120">
        <v>0</v>
      </c>
      <c r="P195" s="120">
        <v>0</v>
      </c>
      <c r="Q195" s="120">
        <v>0</v>
      </c>
      <c r="R195" s="120">
        <v>0</v>
      </c>
      <c r="S195" s="120">
        <v>0</v>
      </c>
      <c r="T195" s="120">
        <v>0</v>
      </c>
      <c r="U195" s="120">
        <v>0</v>
      </c>
      <c r="V195" s="120">
        <v>0</v>
      </c>
      <c r="W195" s="120">
        <v>0</v>
      </c>
    </row>
    <row r="196" spans="1:23" hidden="1">
      <c r="A196" s="120">
        <v>0</v>
      </c>
      <c r="B196" s="120">
        <v>0</v>
      </c>
      <c r="C196" s="120">
        <v>0</v>
      </c>
      <c r="D196" s="120">
        <v>0</v>
      </c>
      <c r="E196" s="120">
        <v>0</v>
      </c>
      <c r="F196" s="120">
        <v>0</v>
      </c>
      <c r="G196" s="120">
        <v>0</v>
      </c>
      <c r="H196" s="120">
        <v>0</v>
      </c>
      <c r="I196" s="120">
        <v>0</v>
      </c>
      <c r="J196" s="120">
        <v>0</v>
      </c>
      <c r="K196" s="120">
        <v>0</v>
      </c>
      <c r="L196" s="120">
        <v>0</v>
      </c>
      <c r="M196" s="120">
        <v>0</v>
      </c>
      <c r="N196" s="120">
        <v>0</v>
      </c>
      <c r="O196" s="120">
        <v>0</v>
      </c>
      <c r="P196" s="120">
        <v>0</v>
      </c>
      <c r="Q196" s="120">
        <v>0</v>
      </c>
      <c r="R196" s="120">
        <v>0</v>
      </c>
      <c r="S196" s="120">
        <v>0</v>
      </c>
      <c r="T196" s="120">
        <v>0</v>
      </c>
      <c r="U196" s="120">
        <v>0</v>
      </c>
      <c r="V196" s="120">
        <v>0</v>
      </c>
      <c r="W196" s="120">
        <v>0</v>
      </c>
    </row>
    <row r="197" spans="1:23">
      <c r="A197" s="120">
        <v>0</v>
      </c>
      <c r="B197" s="120">
        <v>0</v>
      </c>
      <c r="C197" s="120">
        <v>0</v>
      </c>
      <c r="D197" s="120">
        <v>0</v>
      </c>
      <c r="E197" s="120">
        <v>0</v>
      </c>
      <c r="F197" s="120">
        <v>0</v>
      </c>
      <c r="G197" s="120">
        <v>0</v>
      </c>
      <c r="H197" s="120">
        <v>0</v>
      </c>
      <c r="I197" s="120">
        <v>0</v>
      </c>
      <c r="J197" s="120">
        <v>0</v>
      </c>
      <c r="K197" s="120">
        <v>0</v>
      </c>
      <c r="L197" s="120">
        <v>0</v>
      </c>
      <c r="M197" s="120">
        <v>0</v>
      </c>
      <c r="N197" s="120">
        <v>0</v>
      </c>
      <c r="O197" s="120">
        <v>0</v>
      </c>
      <c r="P197" s="120">
        <v>0</v>
      </c>
      <c r="Q197" s="120">
        <v>0</v>
      </c>
      <c r="R197" s="120">
        <v>0</v>
      </c>
      <c r="S197" s="120">
        <v>0</v>
      </c>
      <c r="T197" s="120">
        <v>0</v>
      </c>
      <c r="U197" s="120">
        <v>0</v>
      </c>
      <c r="V197" s="120">
        <v>0</v>
      </c>
      <c r="W197" s="120">
        <v>0</v>
      </c>
    </row>
    <row r="198" spans="1:23" hidden="1">
      <c r="A198" s="120">
        <v>0</v>
      </c>
      <c r="B198" s="120">
        <v>0</v>
      </c>
      <c r="C198" s="120">
        <v>0</v>
      </c>
      <c r="D198" s="120">
        <v>0</v>
      </c>
      <c r="E198" s="120">
        <v>0</v>
      </c>
      <c r="F198" s="120">
        <v>0</v>
      </c>
      <c r="G198" s="120">
        <v>0</v>
      </c>
      <c r="H198" s="120">
        <v>0</v>
      </c>
      <c r="I198" s="120">
        <v>0</v>
      </c>
      <c r="J198" s="120">
        <v>0</v>
      </c>
      <c r="K198" s="120">
        <v>0</v>
      </c>
      <c r="L198" s="120">
        <v>0</v>
      </c>
      <c r="M198" s="120">
        <v>0</v>
      </c>
      <c r="N198" s="120">
        <v>0</v>
      </c>
      <c r="O198" s="120">
        <v>0</v>
      </c>
      <c r="P198" s="120">
        <v>0</v>
      </c>
      <c r="Q198" s="120">
        <v>0</v>
      </c>
      <c r="R198" s="120">
        <v>0</v>
      </c>
      <c r="S198" s="120">
        <v>0</v>
      </c>
      <c r="T198" s="120">
        <v>0</v>
      </c>
      <c r="U198" s="120">
        <v>0</v>
      </c>
      <c r="V198" s="120">
        <v>0</v>
      </c>
      <c r="W198" s="120">
        <v>0</v>
      </c>
    </row>
    <row r="199" spans="1:23" hidden="1">
      <c r="A199" s="120">
        <v>0</v>
      </c>
      <c r="B199" s="120">
        <v>0</v>
      </c>
      <c r="C199" s="120">
        <v>0</v>
      </c>
      <c r="D199" s="120">
        <v>0</v>
      </c>
      <c r="E199" s="120">
        <v>0</v>
      </c>
      <c r="F199" s="120">
        <v>0</v>
      </c>
      <c r="G199" s="120">
        <v>0</v>
      </c>
      <c r="H199" s="120">
        <v>0</v>
      </c>
      <c r="I199" s="120">
        <v>0</v>
      </c>
      <c r="J199" s="120">
        <v>0</v>
      </c>
      <c r="K199" s="120">
        <v>0</v>
      </c>
      <c r="L199" s="120">
        <v>0</v>
      </c>
      <c r="M199" s="120">
        <v>0</v>
      </c>
      <c r="N199" s="120">
        <v>0</v>
      </c>
      <c r="O199" s="120">
        <v>0</v>
      </c>
      <c r="P199" s="120">
        <v>0</v>
      </c>
      <c r="Q199" s="120">
        <v>0</v>
      </c>
      <c r="R199" s="120">
        <v>0</v>
      </c>
      <c r="S199" s="120">
        <v>0</v>
      </c>
      <c r="T199" s="120">
        <v>0</v>
      </c>
      <c r="U199" s="120">
        <v>0</v>
      </c>
      <c r="V199" s="120">
        <v>0</v>
      </c>
      <c r="W199" s="120">
        <v>0</v>
      </c>
    </row>
    <row r="200" spans="1:23" hidden="1">
      <c r="A200" s="120">
        <v>0</v>
      </c>
      <c r="B200" s="120">
        <v>0</v>
      </c>
      <c r="C200" s="120">
        <v>0</v>
      </c>
      <c r="D200" s="120">
        <v>0</v>
      </c>
      <c r="E200" s="120">
        <v>0</v>
      </c>
      <c r="F200" s="120">
        <v>0</v>
      </c>
      <c r="G200" s="120">
        <v>0</v>
      </c>
      <c r="H200" s="120">
        <v>0</v>
      </c>
      <c r="I200" s="120">
        <v>0</v>
      </c>
      <c r="J200" s="120">
        <v>0</v>
      </c>
      <c r="K200" s="120">
        <v>0</v>
      </c>
      <c r="L200" s="120">
        <v>0</v>
      </c>
      <c r="M200" s="120">
        <v>0</v>
      </c>
      <c r="N200" s="120">
        <v>0</v>
      </c>
      <c r="O200" s="120">
        <v>0</v>
      </c>
      <c r="P200" s="120">
        <v>0</v>
      </c>
      <c r="Q200" s="120">
        <v>0</v>
      </c>
      <c r="R200" s="120">
        <v>0</v>
      </c>
      <c r="S200" s="120">
        <v>0</v>
      </c>
      <c r="T200" s="120">
        <v>0</v>
      </c>
      <c r="U200" s="120">
        <v>0</v>
      </c>
      <c r="V200" s="120">
        <v>0</v>
      </c>
      <c r="W200" s="120">
        <v>0</v>
      </c>
    </row>
    <row r="201" spans="1:23">
      <c r="A201" s="120">
        <v>0</v>
      </c>
      <c r="B201" s="120">
        <v>0</v>
      </c>
      <c r="C201" s="120">
        <v>0</v>
      </c>
      <c r="D201" s="120">
        <v>0</v>
      </c>
      <c r="E201" s="120">
        <v>0</v>
      </c>
      <c r="F201" s="120">
        <v>0</v>
      </c>
      <c r="G201" s="120">
        <v>0</v>
      </c>
      <c r="H201" s="120">
        <v>0</v>
      </c>
      <c r="I201" s="120">
        <v>0</v>
      </c>
      <c r="J201" s="120">
        <v>0</v>
      </c>
      <c r="K201" s="120">
        <v>0</v>
      </c>
      <c r="L201" s="120">
        <v>0</v>
      </c>
      <c r="M201" s="120">
        <v>0</v>
      </c>
      <c r="N201" s="120">
        <v>0</v>
      </c>
      <c r="O201" s="120">
        <v>0</v>
      </c>
      <c r="P201" s="120">
        <v>0</v>
      </c>
      <c r="Q201" s="120">
        <v>0</v>
      </c>
      <c r="R201" s="120">
        <v>0</v>
      </c>
      <c r="S201" s="120">
        <v>0</v>
      </c>
      <c r="T201" s="120">
        <v>0</v>
      </c>
      <c r="U201" s="120">
        <v>0</v>
      </c>
      <c r="V201" s="120">
        <v>0</v>
      </c>
      <c r="W201" s="120">
        <v>0</v>
      </c>
    </row>
    <row r="202" spans="1:23" hidden="1">
      <c r="A202" s="120">
        <v>0</v>
      </c>
      <c r="B202" s="120">
        <v>0</v>
      </c>
      <c r="C202" s="120">
        <v>0</v>
      </c>
      <c r="D202" s="120">
        <v>0</v>
      </c>
      <c r="E202" s="120">
        <v>0</v>
      </c>
      <c r="F202" s="120">
        <v>0</v>
      </c>
      <c r="G202" s="120">
        <v>0</v>
      </c>
      <c r="H202" s="120">
        <v>0</v>
      </c>
      <c r="I202" s="120">
        <v>0</v>
      </c>
      <c r="J202" s="120">
        <v>0</v>
      </c>
      <c r="K202" s="120">
        <v>0</v>
      </c>
      <c r="L202" s="120">
        <v>0</v>
      </c>
      <c r="M202" s="120">
        <v>0</v>
      </c>
      <c r="N202" s="120">
        <v>0</v>
      </c>
      <c r="O202" s="120">
        <v>0</v>
      </c>
      <c r="P202" s="120">
        <v>0</v>
      </c>
      <c r="Q202" s="120">
        <v>0</v>
      </c>
      <c r="R202" s="120">
        <v>0</v>
      </c>
      <c r="S202" s="120">
        <v>0</v>
      </c>
      <c r="T202" s="120">
        <v>0</v>
      </c>
      <c r="U202" s="120">
        <v>0</v>
      </c>
      <c r="V202" s="120">
        <v>0</v>
      </c>
      <c r="W202" s="120">
        <v>0</v>
      </c>
    </row>
    <row r="203" spans="1:23">
      <c r="A203" s="120">
        <v>0</v>
      </c>
      <c r="B203" s="120">
        <v>0</v>
      </c>
      <c r="C203" s="120">
        <v>0</v>
      </c>
      <c r="D203" s="120">
        <v>0</v>
      </c>
      <c r="E203" s="120">
        <v>0</v>
      </c>
      <c r="F203" s="120">
        <v>0</v>
      </c>
      <c r="G203" s="120">
        <v>0</v>
      </c>
      <c r="H203" s="120">
        <v>0</v>
      </c>
      <c r="I203" s="120">
        <v>0</v>
      </c>
      <c r="J203" s="120">
        <v>0</v>
      </c>
      <c r="K203" s="120">
        <v>0</v>
      </c>
      <c r="L203" s="120">
        <v>0</v>
      </c>
      <c r="M203" s="120">
        <v>0</v>
      </c>
      <c r="N203" s="120">
        <v>0</v>
      </c>
      <c r="O203" s="120">
        <v>0</v>
      </c>
      <c r="P203" s="120">
        <v>0</v>
      </c>
      <c r="Q203" s="120">
        <v>0</v>
      </c>
      <c r="R203" s="120">
        <v>0</v>
      </c>
      <c r="S203" s="120">
        <v>0</v>
      </c>
      <c r="T203" s="120">
        <v>0</v>
      </c>
      <c r="U203" s="120">
        <v>0</v>
      </c>
      <c r="V203" s="120">
        <v>0</v>
      </c>
      <c r="W203" s="120">
        <v>0</v>
      </c>
    </row>
    <row r="204" spans="1:23" hidden="1">
      <c r="A204" s="120">
        <v>0</v>
      </c>
      <c r="B204" s="120">
        <v>0</v>
      </c>
      <c r="C204" s="120">
        <v>0</v>
      </c>
      <c r="D204" s="120">
        <v>0</v>
      </c>
      <c r="E204" s="120">
        <v>0</v>
      </c>
      <c r="F204" s="120">
        <v>0</v>
      </c>
      <c r="G204" s="120">
        <v>0</v>
      </c>
      <c r="H204" s="120">
        <v>0</v>
      </c>
      <c r="I204" s="120">
        <v>0</v>
      </c>
      <c r="J204" s="120">
        <v>0</v>
      </c>
      <c r="K204" s="120">
        <v>0</v>
      </c>
      <c r="L204" s="120">
        <v>0</v>
      </c>
      <c r="M204" s="120">
        <v>0</v>
      </c>
      <c r="N204" s="120">
        <v>0</v>
      </c>
      <c r="O204" s="120">
        <v>0</v>
      </c>
      <c r="P204" s="120">
        <v>0</v>
      </c>
      <c r="Q204" s="120">
        <v>0</v>
      </c>
      <c r="R204" s="120">
        <v>0</v>
      </c>
      <c r="S204" s="120">
        <v>0</v>
      </c>
      <c r="T204" s="120">
        <v>0</v>
      </c>
      <c r="U204" s="120">
        <v>0</v>
      </c>
      <c r="V204" s="120">
        <v>0</v>
      </c>
      <c r="W204" s="120">
        <v>0</v>
      </c>
    </row>
    <row r="205" spans="1:23" hidden="1">
      <c r="A205" s="120">
        <v>0</v>
      </c>
      <c r="B205" s="120">
        <v>0</v>
      </c>
      <c r="C205" s="120">
        <v>0</v>
      </c>
      <c r="D205" s="120">
        <v>0</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c r="W205" s="120">
        <v>0</v>
      </c>
    </row>
    <row r="206" spans="1:23">
      <c r="A206" s="120">
        <v>0</v>
      </c>
      <c r="B206" s="120">
        <v>0</v>
      </c>
      <c r="C206" s="120">
        <v>0</v>
      </c>
      <c r="D206" s="120">
        <v>0</v>
      </c>
      <c r="E206" s="120">
        <v>0</v>
      </c>
      <c r="F206" s="120">
        <v>0</v>
      </c>
      <c r="G206" s="120">
        <v>0</v>
      </c>
      <c r="H206" s="120">
        <v>0</v>
      </c>
      <c r="I206" s="120">
        <v>0</v>
      </c>
      <c r="J206" s="120">
        <v>0</v>
      </c>
      <c r="K206" s="120">
        <v>0</v>
      </c>
      <c r="L206" s="120">
        <v>0</v>
      </c>
      <c r="M206" s="120">
        <v>0</v>
      </c>
      <c r="N206" s="120">
        <v>0</v>
      </c>
      <c r="O206" s="120">
        <v>0</v>
      </c>
      <c r="P206" s="120">
        <v>0</v>
      </c>
      <c r="Q206" s="120">
        <v>0</v>
      </c>
      <c r="R206" s="120">
        <v>0</v>
      </c>
      <c r="S206" s="120">
        <v>0</v>
      </c>
      <c r="T206" s="120">
        <v>0</v>
      </c>
      <c r="U206" s="120">
        <v>0</v>
      </c>
      <c r="V206" s="120">
        <v>0</v>
      </c>
      <c r="W206" s="120">
        <v>0</v>
      </c>
    </row>
    <row r="207" spans="1:23">
      <c r="A207" s="120">
        <v>0</v>
      </c>
      <c r="B207" s="120">
        <v>0</v>
      </c>
      <c r="C207" s="120">
        <v>0</v>
      </c>
      <c r="D207" s="120">
        <v>0</v>
      </c>
      <c r="E207" s="120">
        <v>0</v>
      </c>
      <c r="F207" s="120">
        <v>0</v>
      </c>
      <c r="G207" s="120">
        <v>0</v>
      </c>
      <c r="H207" s="120">
        <v>0</v>
      </c>
      <c r="I207" s="120">
        <v>0</v>
      </c>
      <c r="J207" s="120">
        <v>0</v>
      </c>
      <c r="K207" s="120">
        <v>0</v>
      </c>
      <c r="L207" s="120">
        <v>0</v>
      </c>
      <c r="M207" s="120">
        <v>0</v>
      </c>
      <c r="N207" s="120">
        <v>0</v>
      </c>
      <c r="O207" s="120">
        <v>0</v>
      </c>
      <c r="P207" s="120">
        <v>0</v>
      </c>
      <c r="Q207" s="120">
        <v>0</v>
      </c>
      <c r="R207" s="120">
        <v>0</v>
      </c>
      <c r="S207" s="120">
        <v>0</v>
      </c>
      <c r="T207" s="120">
        <v>0</v>
      </c>
      <c r="U207" s="120">
        <v>0</v>
      </c>
      <c r="V207" s="120">
        <v>0</v>
      </c>
      <c r="W207" s="120">
        <v>0</v>
      </c>
    </row>
    <row r="208" spans="1:23" hidden="1">
      <c r="A208" s="120">
        <v>0</v>
      </c>
      <c r="B208" s="120">
        <v>0</v>
      </c>
      <c r="C208" s="120">
        <v>0</v>
      </c>
      <c r="D208" s="120">
        <v>0</v>
      </c>
      <c r="E208" s="120">
        <v>0</v>
      </c>
      <c r="F208" s="120">
        <v>0</v>
      </c>
      <c r="G208" s="120">
        <v>0</v>
      </c>
      <c r="H208" s="120">
        <v>0</v>
      </c>
      <c r="I208" s="120">
        <v>0</v>
      </c>
      <c r="J208" s="120">
        <v>0</v>
      </c>
      <c r="K208" s="120">
        <v>0</v>
      </c>
      <c r="L208" s="120">
        <v>0</v>
      </c>
      <c r="M208" s="120">
        <v>0</v>
      </c>
      <c r="N208" s="120">
        <v>0</v>
      </c>
      <c r="O208" s="120">
        <v>0</v>
      </c>
      <c r="P208" s="120">
        <v>0</v>
      </c>
      <c r="Q208" s="120">
        <v>0</v>
      </c>
      <c r="R208" s="120">
        <v>0</v>
      </c>
      <c r="S208" s="120">
        <v>0</v>
      </c>
      <c r="T208" s="120">
        <v>0</v>
      </c>
      <c r="U208" s="120">
        <v>0</v>
      </c>
      <c r="V208" s="120">
        <v>0</v>
      </c>
      <c r="W208" s="120">
        <v>0</v>
      </c>
    </row>
    <row r="209" spans="1:23" hidden="1">
      <c r="A209" s="120">
        <v>0</v>
      </c>
      <c r="B209" s="120">
        <v>0</v>
      </c>
      <c r="C209" s="120">
        <v>0</v>
      </c>
      <c r="D209" s="120">
        <v>0</v>
      </c>
      <c r="E209" s="120">
        <v>0</v>
      </c>
      <c r="F209" s="120">
        <v>0</v>
      </c>
      <c r="G209" s="120">
        <v>0</v>
      </c>
      <c r="H209" s="120">
        <v>0</v>
      </c>
      <c r="I209" s="120">
        <v>0</v>
      </c>
      <c r="J209" s="120">
        <v>0</v>
      </c>
      <c r="K209" s="120">
        <v>0</v>
      </c>
      <c r="L209" s="120">
        <v>0</v>
      </c>
      <c r="M209" s="120">
        <v>0</v>
      </c>
      <c r="N209" s="120">
        <v>0</v>
      </c>
      <c r="O209" s="120">
        <v>0</v>
      </c>
      <c r="P209" s="120">
        <v>0</v>
      </c>
      <c r="Q209" s="120">
        <v>0</v>
      </c>
      <c r="R209" s="120">
        <v>0</v>
      </c>
      <c r="S209" s="120">
        <v>0</v>
      </c>
      <c r="T209" s="120">
        <v>0</v>
      </c>
      <c r="U209" s="120">
        <v>0</v>
      </c>
      <c r="V209" s="120">
        <v>0</v>
      </c>
      <c r="W209" s="120">
        <v>0</v>
      </c>
    </row>
    <row r="210" spans="1:23" hidden="1">
      <c r="A210" s="120">
        <v>0</v>
      </c>
      <c r="B210" s="120">
        <v>0</v>
      </c>
      <c r="C210" s="120">
        <v>0</v>
      </c>
      <c r="D210" s="120">
        <v>0</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c r="W210" s="120">
        <v>0</v>
      </c>
    </row>
    <row r="211" spans="1:23" hidden="1">
      <c r="A211" s="120">
        <v>0</v>
      </c>
      <c r="B211" s="120">
        <v>0</v>
      </c>
      <c r="C211" s="120">
        <v>0</v>
      </c>
      <c r="D211" s="120">
        <v>0</v>
      </c>
      <c r="E211" s="120">
        <v>0</v>
      </c>
      <c r="F211" s="120">
        <v>0</v>
      </c>
      <c r="G211" s="120">
        <v>0</v>
      </c>
      <c r="H211" s="120">
        <v>0</v>
      </c>
      <c r="I211" s="120">
        <v>0</v>
      </c>
      <c r="J211" s="120">
        <v>0</v>
      </c>
      <c r="K211" s="120">
        <v>0</v>
      </c>
      <c r="L211" s="120">
        <v>0</v>
      </c>
      <c r="M211" s="120">
        <v>0</v>
      </c>
      <c r="N211" s="120">
        <v>0</v>
      </c>
      <c r="O211" s="120">
        <v>0</v>
      </c>
      <c r="P211" s="120">
        <v>0</v>
      </c>
      <c r="Q211" s="120">
        <v>0</v>
      </c>
      <c r="R211" s="120">
        <v>0</v>
      </c>
      <c r="S211" s="120">
        <v>0</v>
      </c>
      <c r="T211" s="120">
        <v>0</v>
      </c>
      <c r="U211" s="120">
        <v>0</v>
      </c>
      <c r="V211" s="120">
        <v>0</v>
      </c>
      <c r="W211" s="120">
        <v>0</v>
      </c>
    </row>
    <row r="212" spans="1:23" hidden="1">
      <c r="A212" s="120">
        <v>0</v>
      </c>
      <c r="B212" s="120">
        <v>0</v>
      </c>
      <c r="C212" s="120">
        <v>0</v>
      </c>
      <c r="D212" s="120">
        <v>0</v>
      </c>
      <c r="E212" s="120">
        <v>0</v>
      </c>
      <c r="F212" s="120">
        <v>0</v>
      </c>
      <c r="G212" s="120">
        <v>0</v>
      </c>
      <c r="H212" s="120">
        <v>0</v>
      </c>
      <c r="I212" s="120">
        <v>0</v>
      </c>
      <c r="J212" s="120">
        <v>0</v>
      </c>
      <c r="K212" s="120">
        <v>0</v>
      </c>
      <c r="L212" s="120">
        <v>0</v>
      </c>
      <c r="M212" s="120">
        <v>0</v>
      </c>
      <c r="N212" s="120">
        <v>0</v>
      </c>
      <c r="O212" s="120">
        <v>0</v>
      </c>
      <c r="P212" s="120">
        <v>0</v>
      </c>
      <c r="Q212" s="120">
        <v>0</v>
      </c>
      <c r="R212" s="120">
        <v>0</v>
      </c>
      <c r="S212" s="120">
        <v>0</v>
      </c>
      <c r="T212" s="120">
        <v>0</v>
      </c>
      <c r="U212" s="120">
        <v>0</v>
      </c>
      <c r="V212" s="120">
        <v>0</v>
      </c>
      <c r="W212" s="120">
        <v>0</v>
      </c>
    </row>
    <row r="213" spans="1:23" hidden="1">
      <c r="A213" s="120">
        <v>0</v>
      </c>
      <c r="B213" s="120">
        <v>0</v>
      </c>
      <c r="C213" s="120">
        <v>0</v>
      </c>
      <c r="D213" s="120">
        <v>0</v>
      </c>
      <c r="E213" s="120">
        <v>0</v>
      </c>
      <c r="F213" s="120">
        <v>0</v>
      </c>
      <c r="G213" s="120">
        <v>0</v>
      </c>
      <c r="H213" s="120">
        <v>0</v>
      </c>
      <c r="I213" s="120">
        <v>0</v>
      </c>
      <c r="J213" s="120">
        <v>0</v>
      </c>
      <c r="K213" s="120">
        <v>0</v>
      </c>
      <c r="L213" s="120">
        <v>0</v>
      </c>
      <c r="M213" s="120">
        <v>0</v>
      </c>
      <c r="N213" s="120">
        <v>0</v>
      </c>
      <c r="O213" s="120">
        <v>0</v>
      </c>
      <c r="P213" s="120">
        <v>0</v>
      </c>
      <c r="Q213" s="120">
        <v>0</v>
      </c>
      <c r="R213" s="120">
        <v>0</v>
      </c>
      <c r="S213" s="120">
        <v>0</v>
      </c>
      <c r="T213" s="120">
        <v>0</v>
      </c>
      <c r="U213" s="120">
        <v>0</v>
      </c>
      <c r="V213" s="120">
        <v>0</v>
      </c>
      <c r="W213" s="120">
        <v>0</v>
      </c>
    </row>
    <row r="214" spans="1:23" hidden="1">
      <c r="A214" s="120">
        <v>0</v>
      </c>
      <c r="B214" s="120">
        <v>0</v>
      </c>
      <c r="C214" s="120">
        <v>0</v>
      </c>
      <c r="D214" s="120">
        <v>0</v>
      </c>
      <c r="E214" s="120">
        <v>0</v>
      </c>
      <c r="F214" s="120">
        <v>0</v>
      </c>
      <c r="G214" s="120">
        <v>0</v>
      </c>
      <c r="H214" s="120">
        <v>0</v>
      </c>
      <c r="I214" s="120">
        <v>0</v>
      </c>
      <c r="J214" s="120">
        <v>0</v>
      </c>
      <c r="K214" s="120">
        <v>0</v>
      </c>
      <c r="L214" s="120">
        <v>0</v>
      </c>
      <c r="M214" s="120">
        <v>0</v>
      </c>
      <c r="N214" s="120">
        <v>0</v>
      </c>
      <c r="O214" s="120">
        <v>0</v>
      </c>
      <c r="P214" s="120">
        <v>0</v>
      </c>
      <c r="Q214" s="120">
        <v>0</v>
      </c>
      <c r="R214" s="120">
        <v>0</v>
      </c>
      <c r="S214" s="120">
        <v>0</v>
      </c>
      <c r="T214" s="120">
        <v>0</v>
      </c>
      <c r="U214" s="120">
        <v>0</v>
      </c>
      <c r="V214" s="120">
        <v>0</v>
      </c>
      <c r="W214" s="120">
        <v>0</v>
      </c>
    </row>
    <row r="215" spans="1:23" hidden="1">
      <c r="A215" s="120">
        <v>0</v>
      </c>
      <c r="B215" s="120">
        <v>0</v>
      </c>
      <c r="C215" s="120">
        <v>0</v>
      </c>
      <c r="D215" s="120">
        <v>0</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c r="W215" s="120">
        <v>0</v>
      </c>
    </row>
    <row r="216" spans="1:23" hidden="1">
      <c r="A216" s="120">
        <v>0</v>
      </c>
      <c r="B216" s="120">
        <v>0</v>
      </c>
      <c r="C216" s="120">
        <v>0</v>
      </c>
      <c r="D216" s="120">
        <v>0</v>
      </c>
      <c r="E216" s="120">
        <v>0</v>
      </c>
      <c r="F216" s="120">
        <v>0</v>
      </c>
      <c r="G216" s="120">
        <v>0</v>
      </c>
      <c r="H216" s="120">
        <v>0</v>
      </c>
      <c r="I216" s="120">
        <v>0</v>
      </c>
      <c r="J216" s="120">
        <v>0</v>
      </c>
      <c r="K216" s="120">
        <v>0</v>
      </c>
      <c r="L216" s="120">
        <v>0</v>
      </c>
      <c r="M216" s="120">
        <v>0</v>
      </c>
      <c r="N216" s="120">
        <v>0</v>
      </c>
      <c r="O216" s="120">
        <v>0</v>
      </c>
      <c r="P216" s="120">
        <v>0</v>
      </c>
      <c r="Q216" s="120">
        <v>0</v>
      </c>
      <c r="R216" s="120">
        <v>0</v>
      </c>
      <c r="S216" s="120">
        <v>0</v>
      </c>
      <c r="T216" s="120">
        <v>0</v>
      </c>
      <c r="U216" s="120">
        <v>0</v>
      </c>
      <c r="V216" s="120">
        <v>0</v>
      </c>
      <c r="W216" s="120">
        <v>0</v>
      </c>
    </row>
    <row r="217" spans="1:23" hidden="1">
      <c r="A217" s="120">
        <v>0</v>
      </c>
      <c r="B217" s="120">
        <v>0</v>
      </c>
      <c r="C217" s="120">
        <v>0</v>
      </c>
      <c r="D217" s="120">
        <v>0</v>
      </c>
      <c r="E217" s="120">
        <v>0</v>
      </c>
      <c r="F217" s="120">
        <v>0</v>
      </c>
      <c r="G217" s="120">
        <v>0</v>
      </c>
      <c r="H217" s="120">
        <v>0</v>
      </c>
      <c r="I217" s="120">
        <v>0</v>
      </c>
      <c r="J217" s="120">
        <v>0</v>
      </c>
      <c r="K217" s="120">
        <v>0</v>
      </c>
      <c r="L217" s="120">
        <v>0</v>
      </c>
      <c r="M217" s="120">
        <v>0</v>
      </c>
      <c r="N217" s="120">
        <v>0</v>
      </c>
      <c r="O217" s="120">
        <v>0</v>
      </c>
      <c r="P217" s="120">
        <v>0</v>
      </c>
      <c r="Q217" s="120">
        <v>0</v>
      </c>
      <c r="R217" s="120">
        <v>0</v>
      </c>
      <c r="S217" s="120">
        <v>0</v>
      </c>
      <c r="T217" s="120">
        <v>0</v>
      </c>
      <c r="U217" s="120">
        <v>0</v>
      </c>
      <c r="V217" s="120">
        <v>0</v>
      </c>
      <c r="W217" s="120">
        <v>0</v>
      </c>
    </row>
    <row r="218" spans="1:23" hidden="1">
      <c r="A218" s="120">
        <v>0</v>
      </c>
      <c r="B218" s="120">
        <v>0</v>
      </c>
      <c r="C218" s="120">
        <v>0</v>
      </c>
      <c r="D218" s="120">
        <v>0</v>
      </c>
      <c r="E218" s="120">
        <v>0</v>
      </c>
      <c r="F218" s="120">
        <v>0</v>
      </c>
      <c r="G218" s="120">
        <v>0</v>
      </c>
      <c r="H218" s="120">
        <v>0</v>
      </c>
      <c r="I218" s="120">
        <v>0</v>
      </c>
      <c r="J218" s="120">
        <v>0</v>
      </c>
      <c r="K218" s="120">
        <v>0</v>
      </c>
      <c r="L218" s="120">
        <v>0</v>
      </c>
      <c r="M218" s="120">
        <v>0</v>
      </c>
      <c r="N218" s="120">
        <v>0</v>
      </c>
      <c r="O218" s="120">
        <v>0</v>
      </c>
      <c r="P218" s="120">
        <v>0</v>
      </c>
      <c r="Q218" s="120">
        <v>0</v>
      </c>
      <c r="R218" s="120">
        <v>0</v>
      </c>
      <c r="S218" s="120">
        <v>0</v>
      </c>
      <c r="T218" s="120">
        <v>0</v>
      </c>
      <c r="U218" s="120">
        <v>0</v>
      </c>
      <c r="V218" s="120">
        <v>0</v>
      </c>
      <c r="W218" s="120">
        <v>0</v>
      </c>
    </row>
    <row r="219" spans="1:23" hidden="1">
      <c r="A219" s="120">
        <v>0</v>
      </c>
      <c r="B219" s="120">
        <v>0</v>
      </c>
      <c r="C219" s="120">
        <v>0</v>
      </c>
      <c r="D219" s="120">
        <v>0</v>
      </c>
      <c r="E219" s="120">
        <v>0</v>
      </c>
      <c r="F219" s="120">
        <v>0</v>
      </c>
      <c r="G219" s="120">
        <v>0</v>
      </c>
      <c r="H219" s="120">
        <v>0</v>
      </c>
      <c r="I219" s="120">
        <v>0</v>
      </c>
      <c r="J219" s="120">
        <v>0</v>
      </c>
      <c r="K219" s="120">
        <v>0</v>
      </c>
      <c r="L219" s="120">
        <v>0</v>
      </c>
      <c r="M219" s="120">
        <v>0</v>
      </c>
      <c r="N219" s="120">
        <v>0</v>
      </c>
      <c r="O219" s="120">
        <v>0</v>
      </c>
      <c r="P219" s="120">
        <v>0</v>
      </c>
      <c r="Q219" s="120">
        <v>0</v>
      </c>
      <c r="R219" s="120">
        <v>0</v>
      </c>
      <c r="S219" s="120">
        <v>0</v>
      </c>
      <c r="T219" s="120">
        <v>0</v>
      </c>
      <c r="U219" s="120">
        <v>0</v>
      </c>
      <c r="V219" s="120">
        <v>0</v>
      </c>
      <c r="W219" s="120">
        <v>0</v>
      </c>
    </row>
    <row r="220" spans="1:23" hidden="1">
      <c r="A220" s="120">
        <v>0</v>
      </c>
      <c r="B220" s="120">
        <v>0</v>
      </c>
      <c r="C220" s="120">
        <v>0</v>
      </c>
      <c r="D220" s="120">
        <v>0</v>
      </c>
      <c r="E220" s="120">
        <v>0</v>
      </c>
      <c r="F220" s="120">
        <v>0</v>
      </c>
      <c r="G220" s="120">
        <v>0</v>
      </c>
      <c r="H220" s="120">
        <v>0</v>
      </c>
      <c r="I220" s="120">
        <v>0</v>
      </c>
      <c r="J220" s="120">
        <v>0</v>
      </c>
      <c r="K220" s="120">
        <v>0</v>
      </c>
      <c r="L220" s="120">
        <v>0</v>
      </c>
      <c r="M220" s="120">
        <v>0</v>
      </c>
      <c r="N220" s="120">
        <v>0</v>
      </c>
      <c r="O220" s="120">
        <v>0</v>
      </c>
      <c r="P220" s="120">
        <v>0</v>
      </c>
      <c r="Q220" s="120">
        <v>0</v>
      </c>
      <c r="R220" s="120">
        <v>0</v>
      </c>
      <c r="S220" s="120">
        <v>0</v>
      </c>
      <c r="T220" s="120">
        <v>0</v>
      </c>
      <c r="U220" s="120">
        <v>0</v>
      </c>
      <c r="V220" s="120">
        <v>0</v>
      </c>
      <c r="W220" s="120">
        <v>0</v>
      </c>
    </row>
    <row r="221" spans="1:23" hidden="1">
      <c r="A221" s="120">
        <v>0</v>
      </c>
      <c r="B221" s="120">
        <v>0</v>
      </c>
      <c r="C221" s="120">
        <v>0</v>
      </c>
      <c r="D221" s="120">
        <v>0</v>
      </c>
      <c r="E221" s="120">
        <v>0</v>
      </c>
      <c r="F221" s="120">
        <v>0</v>
      </c>
      <c r="G221" s="120">
        <v>0</v>
      </c>
      <c r="H221" s="120">
        <v>0</v>
      </c>
      <c r="I221" s="120">
        <v>0</v>
      </c>
      <c r="J221" s="120">
        <v>0</v>
      </c>
      <c r="K221" s="120">
        <v>0</v>
      </c>
      <c r="L221" s="120">
        <v>0</v>
      </c>
      <c r="M221" s="120">
        <v>0</v>
      </c>
      <c r="N221" s="120">
        <v>0</v>
      </c>
      <c r="O221" s="120">
        <v>0</v>
      </c>
      <c r="P221" s="120">
        <v>0</v>
      </c>
      <c r="Q221" s="120">
        <v>0</v>
      </c>
      <c r="R221" s="120">
        <v>0</v>
      </c>
      <c r="S221" s="120">
        <v>0</v>
      </c>
      <c r="T221" s="120">
        <v>0</v>
      </c>
      <c r="U221" s="120">
        <v>0</v>
      </c>
      <c r="V221" s="120">
        <v>0</v>
      </c>
      <c r="W221" s="120">
        <v>0</v>
      </c>
    </row>
    <row r="222" spans="1:23">
      <c r="A222" s="120">
        <v>0</v>
      </c>
      <c r="B222" s="120">
        <v>0</v>
      </c>
      <c r="C222" s="120">
        <v>0</v>
      </c>
      <c r="D222" s="120">
        <v>0</v>
      </c>
      <c r="E222" s="120">
        <v>0</v>
      </c>
      <c r="F222" s="120">
        <v>0</v>
      </c>
      <c r="G222" s="120">
        <v>0</v>
      </c>
      <c r="H222" s="120">
        <v>0</v>
      </c>
      <c r="I222" s="120">
        <v>0</v>
      </c>
      <c r="J222" s="120">
        <v>0</v>
      </c>
      <c r="K222" s="120">
        <v>0</v>
      </c>
      <c r="L222" s="120">
        <v>0</v>
      </c>
      <c r="M222" s="120">
        <v>0</v>
      </c>
      <c r="N222" s="120">
        <v>0</v>
      </c>
      <c r="O222" s="120">
        <v>0</v>
      </c>
      <c r="P222" s="120">
        <v>0</v>
      </c>
      <c r="Q222" s="120">
        <v>0</v>
      </c>
      <c r="R222" s="120">
        <v>0</v>
      </c>
      <c r="S222" s="120">
        <v>0</v>
      </c>
      <c r="T222" s="120">
        <v>0</v>
      </c>
      <c r="U222" s="120">
        <v>0</v>
      </c>
      <c r="V222" s="120">
        <v>0</v>
      </c>
      <c r="W222" s="120">
        <v>0</v>
      </c>
    </row>
    <row r="223" spans="1:23" hidden="1">
      <c r="A223" s="120">
        <v>0</v>
      </c>
      <c r="B223" s="120">
        <v>0</v>
      </c>
      <c r="C223" s="120">
        <v>0</v>
      </c>
      <c r="D223" s="120">
        <v>0</v>
      </c>
      <c r="E223" s="120">
        <v>0</v>
      </c>
      <c r="F223" s="120">
        <v>0</v>
      </c>
      <c r="G223" s="120">
        <v>0</v>
      </c>
      <c r="H223" s="120">
        <v>0</v>
      </c>
      <c r="I223" s="120">
        <v>0</v>
      </c>
      <c r="J223" s="120">
        <v>0</v>
      </c>
      <c r="K223" s="120">
        <v>0</v>
      </c>
      <c r="L223" s="120">
        <v>0</v>
      </c>
      <c r="M223" s="120">
        <v>0</v>
      </c>
      <c r="N223" s="120">
        <v>0</v>
      </c>
      <c r="O223" s="120">
        <v>0</v>
      </c>
      <c r="P223" s="120">
        <v>0</v>
      </c>
      <c r="Q223" s="120">
        <v>0</v>
      </c>
      <c r="R223" s="120">
        <v>0</v>
      </c>
      <c r="S223" s="120">
        <v>0</v>
      </c>
      <c r="T223" s="120">
        <v>0</v>
      </c>
      <c r="U223" s="120">
        <v>0</v>
      </c>
      <c r="V223" s="120">
        <v>0</v>
      </c>
      <c r="W223" s="120">
        <v>0</v>
      </c>
    </row>
    <row r="224" spans="1:23">
      <c r="A224" s="120">
        <v>0</v>
      </c>
      <c r="B224" s="120">
        <v>0</v>
      </c>
      <c r="C224" s="120">
        <v>0</v>
      </c>
      <c r="D224" s="120">
        <v>0</v>
      </c>
      <c r="E224" s="120">
        <v>0</v>
      </c>
      <c r="F224" s="120">
        <v>0</v>
      </c>
      <c r="G224" s="120">
        <v>0</v>
      </c>
      <c r="H224" s="120">
        <v>0</v>
      </c>
      <c r="I224" s="120">
        <v>0</v>
      </c>
      <c r="J224" s="120">
        <v>0</v>
      </c>
      <c r="K224" s="120">
        <v>0</v>
      </c>
      <c r="L224" s="120">
        <v>0</v>
      </c>
      <c r="M224" s="120">
        <v>0</v>
      </c>
      <c r="N224" s="120">
        <v>0</v>
      </c>
      <c r="O224" s="120">
        <v>0</v>
      </c>
      <c r="P224" s="120">
        <v>0</v>
      </c>
      <c r="Q224" s="120">
        <v>0</v>
      </c>
      <c r="R224" s="120">
        <v>0</v>
      </c>
      <c r="S224" s="120">
        <v>0</v>
      </c>
      <c r="T224" s="120">
        <v>0</v>
      </c>
      <c r="U224" s="120">
        <v>0</v>
      </c>
      <c r="V224" s="120">
        <v>0</v>
      </c>
      <c r="W224" s="120">
        <v>0</v>
      </c>
    </row>
    <row r="225" spans="1:23" hidden="1">
      <c r="A225" s="120">
        <v>0</v>
      </c>
      <c r="B225" s="120">
        <v>0</v>
      </c>
      <c r="C225" s="120">
        <v>0</v>
      </c>
      <c r="D225" s="120">
        <v>0</v>
      </c>
      <c r="E225" s="120">
        <v>0</v>
      </c>
      <c r="F225" s="120">
        <v>0</v>
      </c>
      <c r="G225" s="120">
        <v>0</v>
      </c>
      <c r="H225" s="120">
        <v>0</v>
      </c>
      <c r="I225" s="120">
        <v>0</v>
      </c>
      <c r="J225" s="120">
        <v>0</v>
      </c>
      <c r="K225" s="120">
        <v>0</v>
      </c>
      <c r="L225" s="120">
        <v>0</v>
      </c>
      <c r="M225" s="120">
        <v>0</v>
      </c>
      <c r="N225" s="120">
        <v>0</v>
      </c>
      <c r="O225" s="120">
        <v>0</v>
      </c>
      <c r="P225" s="120">
        <v>0</v>
      </c>
      <c r="Q225" s="120">
        <v>0</v>
      </c>
      <c r="R225" s="120">
        <v>0</v>
      </c>
      <c r="S225" s="120">
        <v>0</v>
      </c>
      <c r="T225" s="120">
        <v>0</v>
      </c>
      <c r="U225" s="120">
        <v>0</v>
      </c>
      <c r="V225" s="120">
        <v>0</v>
      </c>
      <c r="W225" s="120">
        <v>0</v>
      </c>
    </row>
    <row r="226" spans="1:23">
      <c r="A226" s="120">
        <v>0</v>
      </c>
      <c r="B226" s="120">
        <v>0</v>
      </c>
      <c r="C226" s="120">
        <v>0</v>
      </c>
      <c r="D226" s="120">
        <v>0</v>
      </c>
      <c r="E226" s="120">
        <v>0</v>
      </c>
      <c r="F226" s="120">
        <v>0</v>
      </c>
      <c r="G226" s="120">
        <v>0</v>
      </c>
      <c r="H226" s="120">
        <v>0</v>
      </c>
      <c r="I226" s="120">
        <v>0</v>
      </c>
      <c r="J226" s="120">
        <v>0</v>
      </c>
      <c r="K226" s="120">
        <v>0</v>
      </c>
      <c r="L226" s="120">
        <v>0</v>
      </c>
      <c r="M226" s="120">
        <v>0</v>
      </c>
      <c r="N226" s="120">
        <v>0</v>
      </c>
      <c r="O226" s="120">
        <v>0</v>
      </c>
      <c r="P226" s="120">
        <v>0</v>
      </c>
      <c r="Q226" s="120">
        <v>0</v>
      </c>
      <c r="R226" s="120">
        <v>0</v>
      </c>
      <c r="S226" s="120">
        <v>0</v>
      </c>
      <c r="T226" s="120">
        <v>0</v>
      </c>
      <c r="U226" s="120">
        <v>0</v>
      </c>
      <c r="V226" s="120">
        <v>0</v>
      </c>
      <c r="W226" s="120">
        <v>0</v>
      </c>
    </row>
    <row r="227" spans="1:23" hidden="1">
      <c r="A227" s="120">
        <v>0</v>
      </c>
      <c r="B227" s="120">
        <v>0</v>
      </c>
      <c r="C227" s="120">
        <v>0</v>
      </c>
      <c r="D227" s="120">
        <v>0</v>
      </c>
      <c r="E227" s="120">
        <v>0</v>
      </c>
      <c r="F227" s="120">
        <v>0</v>
      </c>
      <c r="G227" s="120">
        <v>0</v>
      </c>
      <c r="H227" s="120">
        <v>0</v>
      </c>
      <c r="I227" s="120">
        <v>0</v>
      </c>
      <c r="J227" s="120">
        <v>0</v>
      </c>
      <c r="K227" s="120">
        <v>0</v>
      </c>
      <c r="L227" s="120">
        <v>0</v>
      </c>
      <c r="M227" s="120">
        <v>0</v>
      </c>
      <c r="N227" s="120">
        <v>0</v>
      </c>
      <c r="O227" s="120">
        <v>0</v>
      </c>
      <c r="P227" s="120">
        <v>0</v>
      </c>
      <c r="Q227" s="120">
        <v>0</v>
      </c>
      <c r="R227" s="120">
        <v>0</v>
      </c>
      <c r="S227" s="120">
        <v>0</v>
      </c>
      <c r="T227" s="120">
        <v>0</v>
      </c>
      <c r="U227" s="120">
        <v>0</v>
      </c>
      <c r="V227" s="120">
        <v>0</v>
      </c>
      <c r="W227" s="120">
        <v>0</v>
      </c>
    </row>
    <row r="228" spans="1:23">
      <c r="A228" s="120">
        <v>0</v>
      </c>
      <c r="B228" s="120">
        <v>0</v>
      </c>
      <c r="C228" s="120">
        <v>0</v>
      </c>
      <c r="D228" s="120">
        <v>0</v>
      </c>
      <c r="E228" s="120">
        <v>0</v>
      </c>
      <c r="F228" s="120">
        <v>0</v>
      </c>
      <c r="G228" s="120">
        <v>0</v>
      </c>
      <c r="H228" s="120">
        <v>0</v>
      </c>
      <c r="I228" s="120">
        <v>0</v>
      </c>
      <c r="J228" s="120">
        <v>0</v>
      </c>
      <c r="K228" s="120">
        <v>0</v>
      </c>
      <c r="L228" s="120">
        <v>0</v>
      </c>
      <c r="M228" s="120">
        <v>0</v>
      </c>
      <c r="N228" s="120">
        <v>0</v>
      </c>
      <c r="O228" s="120">
        <v>0</v>
      </c>
      <c r="P228" s="120">
        <v>0</v>
      </c>
      <c r="Q228" s="120">
        <v>0</v>
      </c>
      <c r="R228" s="120">
        <v>0</v>
      </c>
      <c r="S228" s="120">
        <v>0</v>
      </c>
      <c r="T228" s="120">
        <v>0</v>
      </c>
      <c r="U228" s="120">
        <v>0</v>
      </c>
      <c r="V228" s="120">
        <v>0</v>
      </c>
      <c r="W228" s="120">
        <v>0</v>
      </c>
    </row>
    <row r="229" spans="1:23" hidden="1">
      <c r="A229" s="120">
        <v>0</v>
      </c>
      <c r="B229" s="120">
        <v>0</v>
      </c>
      <c r="C229" s="120">
        <v>0</v>
      </c>
      <c r="D229" s="120">
        <v>0</v>
      </c>
      <c r="E229" s="120">
        <v>0</v>
      </c>
      <c r="F229" s="120">
        <v>0</v>
      </c>
      <c r="G229" s="120">
        <v>0</v>
      </c>
      <c r="H229" s="120">
        <v>0</v>
      </c>
      <c r="I229" s="120">
        <v>0</v>
      </c>
      <c r="J229" s="120">
        <v>0</v>
      </c>
      <c r="K229" s="120">
        <v>0</v>
      </c>
      <c r="L229" s="120">
        <v>0</v>
      </c>
      <c r="M229" s="120">
        <v>0</v>
      </c>
      <c r="N229" s="120">
        <v>0</v>
      </c>
      <c r="O229" s="120">
        <v>0</v>
      </c>
      <c r="P229" s="120">
        <v>0</v>
      </c>
      <c r="Q229" s="120">
        <v>0</v>
      </c>
      <c r="R229" s="120">
        <v>0</v>
      </c>
      <c r="S229" s="120">
        <v>0</v>
      </c>
      <c r="T229" s="120">
        <v>0</v>
      </c>
      <c r="U229" s="120">
        <v>0</v>
      </c>
      <c r="V229" s="120">
        <v>0</v>
      </c>
      <c r="W229" s="120">
        <v>0</v>
      </c>
    </row>
    <row r="230" spans="1:23" hidden="1">
      <c r="A230" s="120">
        <v>0</v>
      </c>
      <c r="B230" s="120">
        <v>0</v>
      </c>
      <c r="C230" s="120">
        <v>0</v>
      </c>
      <c r="D230" s="120">
        <v>0</v>
      </c>
      <c r="E230" s="120">
        <v>0</v>
      </c>
      <c r="F230" s="120">
        <v>0</v>
      </c>
      <c r="G230" s="120">
        <v>0</v>
      </c>
      <c r="H230" s="120">
        <v>0</v>
      </c>
      <c r="I230" s="120">
        <v>0</v>
      </c>
      <c r="J230" s="120">
        <v>0</v>
      </c>
      <c r="K230" s="120">
        <v>0</v>
      </c>
      <c r="L230" s="120">
        <v>0</v>
      </c>
      <c r="M230" s="120">
        <v>0</v>
      </c>
      <c r="N230" s="120">
        <v>0</v>
      </c>
      <c r="O230" s="120">
        <v>0</v>
      </c>
      <c r="P230" s="120">
        <v>0</v>
      </c>
      <c r="Q230" s="120">
        <v>0</v>
      </c>
      <c r="R230" s="120">
        <v>0</v>
      </c>
      <c r="S230" s="120">
        <v>0</v>
      </c>
      <c r="T230" s="120">
        <v>0</v>
      </c>
      <c r="U230" s="120">
        <v>0</v>
      </c>
      <c r="V230" s="120">
        <v>0</v>
      </c>
      <c r="W230" s="120">
        <v>0</v>
      </c>
    </row>
    <row r="231" spans="1:23">
      <c r="A231" s="120">
        <v>0</v>
      </c>
      <c r="B231" s="120">
        <v>0</v>
      </c>
      <c r="C231" s="120">
        <v>0</v>
      </c>
      <c r="D231" s="120">
        <v>0</v>
      </c>
      <c r="E231" s="120">
        <v>0</v>
      </c>
      <c r="F231" s="120">
        <v>0</v>
      </c>
      <c r="G231" s="120">
        <v>0</v>
      </c>
      <c r="H231" s="120">
        <v>0</v>
      </c>
      <c r="I231" s="120">
        <v>0</v>
      </c>
      <c r="J231" s="120">
        <v>0</v>
      </c>
      <c r="K231" s="120">
        <v>0</v>
      </c>
      <c r="L231" s="120">
        <v>0</v>
      </c>
      <c r="M231" s="120">
        <v>0</v>
      </c>
      <c r="N231" s="120">
        <v>0</v>
      </c>
      <c r="O231" s="120">
        <v>0</v>
      </c>
      <c r="P231" s="120">
        <v>0</v>
      </c>
      <c r="Q231" s="120">
        <v>0</v>
      </c>
      <c r="R231" s="120">
        <v>0</v>
      </c>
      <c r="S231" s="120">
        <v>0</v>
      </c>
      <c r="T231" s="120">
        <v>0</v>
      </c>
      <c r="U231" s="120">
        <v>0</v>
      </c>
      <c r="V231" s="120">
        <v>0</v>
      </c>
      <c r="W231" s="120">
        <v>0</v>
      </c>
    </row>
    <row r="232" spans="1:23" hidden="1">
      <c r="A232" s="120">
        <v>0</v>
      </c>
      <c r="B232" s="120">
        <v>0</v>
      </c>
      <c r="C232" s="120">
        <v>0</v>
      </c>
      <c r="D232" s="120">
        <v>0</v>
      </c>
      <c r="E232" s="120">
        <v>0</v>
      </c>
      <c r="F232" s="120">
        <v>0</v>
      </c>
      <c r="G232" s="120">
        <v>0</v>
      </c>
      <c r="H232" s="120">
        <v>0</v>
      </c>
      <c r="I232" s="120">
        <v>0</v>
      </c>
      <c r="J232" s="120">
        <v>0</v>
      </c>
      <c r="K232" s="120">
        <v>0</v>
      </c>
      <c r="L232" s="120">
        <v>0</v>
      </c>
      <c r="M232" s="120">
        <v>0</v>
      </c>
      <c r="N232" s="120">
        <v>0</v>
      </c>
      <c r="O232" s="120">
        <v>0</v>
      </c>
      <c r="P232" s="120">
        <v>0</v>
      </c>
      <c r="Q232" s="120">
        <v>0</v>
      </c>
      <c r="R232" s="120">
        <v>0</v>
      </c>
      <c r="S232" s="120">
        <v>0</v>
      </c>
      <c r="T232" s="120">
        <v>0</v>
      </c>
      <c r="U232" s="120">
        <v>0</v>
      </c>
      <c r="V232" s="120">
        <v>0</v>
      </c>
      <c r="W232" s="120">
        <v>0</v>
      </c>
    </row>
    <row r="233" spans="1:23" hidden="1">
      <c r="A233" s="120">
        <v>0</v>
      </c>
      <c r="B233" s="120">
        <v>0</v>
      </c>
      <c r="C233" s="120">
        <v>0</v>
      </c>
      <c r="D233" s="120">
        <v>0</v>
      </c>
      <c r="E233" s="120">
        <v>0</v>
      </c>
      <c r="F233" s="120">
        <v>0</v>
      </c>
      <c r="G233" s="120">
        <v>0</v>
      </c>
      <c r="H233" s="120">
        <v>0</v>
      </c>
      <c r="I233" s="120">
        <v>0</v>
      </c>
      <c r="J233" s="120">
        <v>0</v>
      </c>
      <c r="K233" s="120">
        <v>0</v>
      </c>
      <c r="L233" s="120">
        <v>0</v>
      </c>
      <c r="M233" s="120">
        <v>0</v>
      </c>
      <c r="N233" s="120">
        <v>0</v>
      </c>
      <c r="O233" s="120">
        <v>0</v>
      </c>
      <c r="P233" s="120">
        <v>0</v>
      </c>
      <c r="Q233" s="120">
        <v>0</v>
      </c>
      <c r="R233" s="120">
        <v>0</v>
      </c>
      <c r="S233" s="120">
        <v>0</v>
      </c>
      <c r="T233" s="120">
        <v>0</v>
      </c>
      <c r="U233" s="120">
        <v>0</v>
      </c>
      <c r="V233" s="120">
        <v>0</v>
      </c>
      <c r="W233" s="120">
        <v>0</v>
      </c>
    </row>
    <row r="234" spans="1:23" hidden="1">
      <c r="A234" s="120">
        <v>0</v>
      </c>
      <c r="B234" s="120">
        <v>0</v>
      </c>
      <c r="C234" s="120">
        <v>0</v>
      </c>
      <c r="D234" s="120">
        <v>0</v>
      </c>
      <c r="E234" s="120">
        <v>0</v>
      </c>
      <c r="F234" s="120">
        <v>0</v>
      </c>
      <c r="G234" s="120">
        <v>0</v>
      </c>
      <c r="H234" s="120">
        <v>0</v>
      </c>
      <c r="I234" s="120">
        <v>0</v>
      </c>
      <c r="J234" s="120">
        <v>0</v>
      </c>
      <c r="K234" s="120">
        <v>0</v>
      </c>
      <c r="L234" s="120">
        <v>0</v>
      </c>
      <c r="M234" s="120">
        <v>0</v>
      </c>
      <c r="N234" s="120">
        <v>0</v>
      </c>
      <c r="O234" s="120">
        <v>0</v>
      </c>
      <c r="P234" s="120">
        <v>0</v>
      </c>
      <c r="Q234" s="120">
        <v>0</v>
      </c>
      <c r="R234" s="120">
        <v>0</v>
      </c>
      <c r="S234" s="120">
        <v>0</v>
      </c>
      <c r="T234" s="120">
        <v>0</v>
      </c>
      <c r="U234" s="120">
        <v>0</v>
      </c>
      <c r="V234" s="120">
        <v>0</v>
      </c>
      <c r="W234" s="120">
        <v>0</v>
      </c>
    </row>
    <row r="235" spans="1:23" hidden="1">
      <c r="A235" s="120">
        <v>0</v>
      </c>
      <c r="B235" s="120">
        <v>0</v>
      </c>
      <c r="C235" s="120">
        <v>0</v>
      </c>
      <c r="D235" s="120">
        <v>0</v>
      </c>
      <c r="E235" s="120">
        <v>0</v>
      </c>
      <c r="F235" s="120">
        <v>0</v>
      </c>
      <c r="G235" s="120">
        <v>0</v>
      </c>
      <c r="H235" s="120">
        <v>0</v>
      </c>
      <c r="I235" s="120">
        <v>0</v>
      </c>
      <c r="J235" s="120">
        <v>0</v>
      </c>
      <c r="K235" s="120">
        <v>0</v>
      </c>
      <c r="L235" s="120">
        <v>0</v>
      </c>
      <c r="M235" s="120">
        <v>0</v>
      </c>
      <c r="N235" s="120">
        <v>0</v>
      </c>
      <c r="O235" s="120">
        <v>0</v>
      </c>
      <c r="P235" s="120">
        <v>0</v>
      </c>
      <c r="Q235" s="120">
        <v>0</v>
      </c>
      <c r="R235" s="120">
        <v>0</v>
      </c>
      <c r="S235" s="120">
        <v>0</v>
      </c>
      <c r="T235" s="120">
        <v>0</v>
      </c>
      <c r="U235" s="120">
        <v>0</v>
      </c>
      <c r="V235" s="120">
        <v>0</v>
      </c>
      <c r="W235" s="120">
        <v>0</v>
      </c>
    </row>
    <row r="236" spans="1:23" hidden="1">
      <c r="A236" s="120">
        <v>0</v>
      </c>
      <c r="B236" s="120">
        <v>0</v>
      </c>
      <c r="C236" s="120">
        <v>0</v>
      </c>
      <c r="D236" s="120">
        <v>0</v>
      </c>
      <c r="E236" s="120">
        <v>0</v>
      </c>
      <c r="F236" s="120">
        <v>0</v>
      </c>
      <c r="G236" s="120">
        <v>0</v>
      </c>
      <c r="H236" s="120">
        <v>0</v>
      </c>
      <c r="I236" s="120">
        <v>0</v>
      </c>
      <c r="J236" s="120">
        <v>0</v>
      </c>
      <c r="K236" s="120">
        <v>0</v>
      </c>
      <c r="L236" s="120">
        <v>0</v>
      </c>
      <c r="M236" s="120">
        <v>0</v>
      </c>
      <c r="N236" s="120">
        <v>0</v>
      </c>
      <c r="O236" s="120">
        <v>0</v>
      </c>
      <c r="P236" s="120">
        <v>0</v>
      </c>
      <c r="Q236" s="120">
        <v>0</v>
      </c>
      <c r="R236" s="120">
        <v>0</v>
      </c>
      <c r="S236" s="120">
        <v>0</v>
      </c>
      <c r="T236" s="120">
        <v>0</v>
      </c>
      <c r="U236" s="120">
        <v>0</v>
      </c>
      <c r="V236" s="120">
        <v>0</v>
      </c>
      <c r="W236" s="120">
        <v>0</v>
      </c>
    </row>
    <row r="237" spans="1:23" hidden="1">
      <c r="A237" s="120">
        <v>0</v>
      </c>
      <c r="B237" s="120">
        <v>0</v>
      </c>
      <c r="C237" s="120">
        <v>0</v>
      </c>
      <c r="D237" s="120">
        <v>0</v>
      </c>
      <c r="E237" s="120">
        <v>0</v>
      </c>
      <c r="F237" s="120">
        <v>0</v>
      </c>
      <c r="G237" s="120">
        <v>0</v>
      </c>
      <c r="H237" s="120">
        <v>0</v>
      </c>
      <c r="I237" s="120">
        <v>0</v>
      </c>
      <c r="J237" s="120">
        <v>0</v>
      </c>
      <c r="K237" s="120">
        <v>0</v>
      </c>
      <c r="L237" s="120">
        <v>0</v>
      </c>
      <c r="M237" s="120">
        <v>0</v>
      </c>
      <c r="N237" s="120">
        <v>0</v>
      </c>
      <c r="O237" s="120">
        <v>0</v>
      </c>
      <c r="P237" s="120">
        <v>0</v>
      </c>
      <c r="Q237" s="120">
        <v>0</v>
      </c>
      <c r="R237" s="120">
        <v>0</v>
      </c>
      <c r="S237" s="120">
        <v>0</v>
      </c>
      <c r="T237" s="120">
        <v>0</v>
      </c>
      <c r="U237" s="120">
        <v>0</v>
      </c>
      <c r="V237" s="120">
        <v>0</v>
      </c>
      <c r="W237" s="120">
        <v>0</v>
      </c>
    </row>
    <row r="238" spans="1:23">
      <c r="A238" s="120">
        <v>0</v>
      </c>
      <c r="B238" s="120">
        <v>0</v>
      </c>
      <c r="C238" s="120">
        <v>0</v>
      </c>
      <c r="D238" s="120">
        <v>0</v>
      </c>
      <c r="E238" s="120">
        <v>0</v>
      </c>
      <c r="F238" s="120">
        <v>0</v>
      </c>
      <c r="G238" s="120">
        <v>0</v>
      </c>
      <c r="H238" s="120">
        <v>0</v>
      </c>
      <c r="I238" s="120">
        <v>0</v>
      </c>
      <c r="J238" s="120">
        <v>0</v>
      </c>
      <c r="K238" s="120">
        <v>0</v>
      </c>
      <c r="L238" s="120">
        <v>0</v>
      </c>
      <c r="M238" s="120">
        <v>0</v>
      </c>
      <c r="N238" s="120">
        <v>0</v>
      </c>
      <c r="O238" s="120">
        <v>0</v>
      </c>
      <c r="P238" s="120">
        <v>0</v>
      </c>
      <c r="Q238" s="120">
        <v>0</v>
      </c>
      <c r="R238" s="120">
        <v>0</v>
      </c>
      <c r="S238" s="120">
        <v>0</v>
      </c>
      <c r="T238" s="120">
        <v>0</v>
      </c>
      <c r="U238" s="120">
        <v>0</v>
      </c>
      <c r="V238" s="120">
        <v>0</v>
      </c>
      <c r="W238" s="120">
        <v>0</v>
      </c>
    </row>
    <row r="239" spans="1:23" hidden="1">
      <c r="A239" s="120">
        <v>0</v>
      </c>
      <c r="B239" s="120">
        <v>0</v>
      </c>
      <c r="C239" s="120">
        <v>0</v>
      </c>
      <c r="D239" s="120">
        <v>0</v>
      </c>
      <c r="E239" s="120">
        <v>0</v>
      </c>
      <c r="F239" s="120">
        <v>0</v>
      </c>
      <c r="G239" s="120">
        <v>0</v>
      </c>
      <c r="H239" s="120">
        <v>0</v>
      </c>
      <c r="I239" s="120">
        <v>0</v>
      </c>
      <c r="J239" s="120">
        <v>0</v>
      </c>
      <c r="K239" s="120">
        <v>0</v>
      </c>
      <c r="L239" s="120">
        <v>0</v>
      </c>
      <c r="M239" s="120">
        <v>0</v>
      </c>
      <c r="N239" s="120">
        <v>0</v>
      </c>
      <c r="O239" s="120">
        <v>0</v>
      </c>
      <c r="P239" s="120">
        <v>0</v>
      </c>
      <c r="Q239" s="120">
        <v>0</v>
      </c>
      <c r="R239" s="120">
        <v>0</v>
      </c>
      <c r="S239" s="120">
        <v>0</v>
      </c>
      <c r="T239" s="120">
        <v>0</v>
      </c>
      <c r="U239" s="120">
        <v>0</v>
      </c>
      <c r="V239" s="120">
        <v>0</v>
      </c>
      <c r="W239" s="120">
        <v>0</v>
      </c>
    </row>
    <row r="240" spans="1:23" hidden="1">
      <c r="A240" s="120">
        <v>0</v>
      </c>
      <c r="B240" s="120">
        <v>0</v>
      </c>
      <c r="C240" s="120">
        <v>0</v>
      </c>
      <c r="D240" s="120">
        <v>0</v>
      </c>
      <c r="E240" s="120">
        <v>0</v>
      </c>
      <c r="F240" s="120">
        <v>0</v>
      </c>
      <c r="G240" s="120">
        <v>0</v>
      </c>
      <c r="H240" s="120">
        <v>0</v>
      </c>
      <c r="I240" s="120">
        <v>0</v>
      </c>
      <c r="J240" s="120">
        <v>0</v>
      </c>
      <c r="K240" s="120">
        <v>0</v>
      </c>
      <c r="L240" s="120">
        <v>0</v>
      </c>
      <c r="M240" s="120">
        <v>0</v>
      </c>
      <c r="N240" s="120">
        <v>0</v>
      </c>
      <c r="O240" s="120">
        <v>0</v>
      </c>
      <c r="P240" s="120">
        <v>0</v>
      </c>
      <c r="Q240" s="120">
        <v>0</v>
      </c>
      <c r="R240" s="120">
        <v>0</v>
      </c>
      <c r="S240" s="120">
        <v>0</v>
      </c>
      <c r="T240" s="120">
        <v>0</v>
      </c>
      <c r="U240" s="120">
        <v>0</v>
      </c>
      <c r="V240" s="120">
        <v>0</v>
      </c>
      <c r="W240" s="120">
        <v>0</v>
      </c>
    </row>
    <row r="241" spans="1:23" hidden="1">
      <c r="A241" s="120">
        <v>0</v>
      </c>
      <c r="B241" s="120">
        <v>0</v>
      </c>
      <c r="C241" s="120">
        <v>0</v>
      </c>
      <c r="D241" s="120">
        <v>0</v>
      </c>
      <c r="E241" s="120">
        <v>0</v>
      </c>
      <c r="F241" s="120">
        <v>0</v>
      </c>
      <c r="G241" s="120">
        <v>0</v>
      </c>
      <c r="H241" s="120">
        <v>0</v>
      </c>
      <c r="I241" s="120">
        <v>0</v>
      </c>
      <c r="J241" s="120">
        <v>0</v>
      </c>
      <c r="K241" s="120">
        <v>0</v>
      </c>
      <c r="L241" s="120">
        <v>0</v>
      </c>
      <c r="M241" s="120">
        <v>0</v>
      </c>
      <c r="N241" s="120">
        <v>0</v>
      </c>
      <c r="O241" s="120">
        <v>0</v>
      </c>
      <c r="P241" s="120">
        <v>0</v>
      </c>
      <c r="Q241" s="120">
        <v>0</v>
      </c>
      <c r="R241" s="120">
        <v>0</v>
      </c>
      <c r="S241" s="120">
        <v>0</v>
      </c>
      <c r="T241" s="120">
        <v>0</v>
      </c>
      <c r="U241" s="120">
        <v>0</v>
      </c>
      <c r="V241" s="120">
        <v>0</v>
      </c>
      <c r="W241" s="120">
        <v>0</v>
      </c>
    </row>
    <row r="242" spans="1:23" hidden="1">
      <c r="A242" s="120">
        <v>0</v>
      </c>
      <c r="B242" s="120">
        <v>0</v>
      </c>
      <c r="C242" s="120">
        <v>0</v>
      </c>
      <c r="D242" s="120">
        <v>0</v>
      </c>
      <c r="E242" s="120">
        <v>0</v>
      </c>
      <c r="F242" s="120">
        <v>0</v>
      </c>
      <c r="G242" s="120">
        <v>0</v>
      </c>
      <c r="H242" s="120">
        <v>0</v>
      </c>
      <c r="I242" s="120">
        <v>0</v>
      </c>
      <c r="J242" s="120">
        <v>0</v>
      </c>
      <c r="K242" s="120">
        <v>0</v>
      </c>
      <c r="L242" s="120">
        <v>0</v>
      </c>
      <c r="M242" s="120">
        <v>0</v>
      </c>
      <c r="N242" s="120">
        <v>0</v>
      </c>
      <c r="O242" s="120">
        <v>0</v>
      </c>
      <c r="P242" s="120">
        <v>0</v>
      </c>
      <c r="Q242" s="120">
        <v>0</v>
      </c>
      <c r="R242" s="120">
        <v>0</v>
      </c>
      <c r="S242" s="120">
        <v>0</v>
      </c>
      <c r="T242" s="120">
        <v>0</v>
      </c>
      <c r="U242" s="120">
        <v>0</v>
      </c>
      <c r="V242" s="120">
        <v>0</v>
      </c>
      <c r="W242" s="120">
        <v>0</v>
      </c>
    </row>
    <row r="243" spans="1:23" hidden="1">
      <c r="A243" s="120">
        <v>0</v>
      </c>
      <c r="B243" s="120">
        <v>0</v>
      </c>
      <c r="C243" s="120">
        <v>0</v>
      </c>
      <c r="D243" s="120">
        <v>0</v>
      </c>
      <c r="E243" s="120">
        <v>0</v>
      </c>
      <c r="F243" s="120">
        <v>0</v>
      </c>
      <c r="G243" s="120">
        <v>0</v>
      </c>
      <c r="H243" s="120">
        <v>0</v>
      </c>
      <c r="I243" s="120">
        <v>0</v>
      </c>
      <c r="J243" s="120">
        <v>0</v>
      </c>
      <c r="K243" s="120">
        <v>0</v>
      </c>
      <c r="L243" s="120">
        <v>0</v>
      </c>
      <c r="M243" s="120">
        <v>0</v>
      </c>
      <c r="N243" s="120">
        <v>0</v>
      </c>
      <c r="O243" s="120">
        <v>0</v>
      </c>
      <c r="P243" s="120">
        <v>0</v>
      </c>
      <c r="Q243" s="120">
        <v>0</v>
      </c>
      <c r="R243" s="120">
        <v>0</v>
      </c>
      <c r="S243" s="120">
        <v>0</v>
      </c>
      <c r="T243" s="120">
        <v>0</v>
      </c>
      <c r="U243" s="120">
        <v>0</v>
      </c>
      <c r="V243" s="120">
        <v>0</v>
      </c>
      <c r="W243" s="120">
        <v>0</v>
      </c>
    </row>
    <row r="244" spans="1:23" hidden="1">
      <c r="A244" s="120">
        <v>0</v>
      </c>
      <c r="B244" s="120">
        <v>0</v>
      </c>
      <c r="C244" s="120">
        <v>0</v>
      </c>
      <c r="D244" s="120">
        <v>0</v>
      </c>
      <c r="E244" s="120">
        <v>0</v>
      </c>
      <c r="F244" s="120">
        <v>0</v>
      </c>
      <c r="G244" s="120">
        <v>0</v>
      </c>
      <c r="H244" s="120">
        <v>0</v>
      </c>
      <c r="I244" s="120">
        <v>0</v>
      </c>
      <c r="J244" s="120">
        <v>0</v>
      </c>
      <c r="K244" s="120">
        <v>0</v>
      </c>
      <c r="L244" s="120">
        <v>0</v>
      </c>
      <c r="M244" s="120">
        <v>0</v>
      </c>
      <c r="N244" s="120">
        <v>0</v>
      </c>
      <c r="O244" s="120">
        <v>0</v>
      </c>
      <c r="P244" s="120">
        <v>0</v>
      </c>
      <c r="Q244" s="120">
        <v>0</v>
      </c>
      <c r="R244" s="120">
        <v>0</v>
      </c>
      <c r="S244" s="120">
        <v>0</v>
      </c>
      <c r="T244" s="120">
        <v>0</v>
      </c>
      <c r="U244" s="120">
        <v>0</v>
      </c>
      <c r="V244" s="120">
        <v>0</v>
      </c>
      <c r="W244" s="120">
        <v>0</v>
      </c>
    </row>
    <row r="245" spans="1:23" hidden="1">
      <c r="A245" s="120">
        <v>0</v>
      </c>
      <c r="B245" s="120">
        <v>0</v>
      </c>
      <c r="C245" s="120">
        <v>0</v>
      </c>
      <c r="D245" s="120">
        <v>0</v>
      </c>
      <c r="E245" s="120">
        <v>0</v>
      </c>
      <c r="F245" s="120">
        <v>0</v>
      </c>
      <c r="G245" s="120">
        <v>0</v>
      </c>
      <c r="H245" s="120">
        <v>0</v>
      </c>
      <c r="I245" s="120">
        <v>0</v>
      </c>
      <c r="J245" s="120">
        <v>0</v>
      </c>
      <c r="K245" s="120">
        <v>0</v>
      </c>
      <c r="L245" s="120">
        <v>0</v>
      </c>
      <c r="M245" s="120">
        <v>0</v>
      </c>
      <c r="N245" s="120">
        <v>0</v>
      </c>
      <c r="O245" s="120">
        <v>0</v>
      </c>
      <c r="P245" s="120">
        <v>0</v>
      </c>
      <c r="Q245" s="120">
        <v>0</v>
      </c>
      <c r="R245" s="120">
        <v>0</v>
      </c>
      <c r="S245" s="120">
        <v>0</v>
      </c>
      <c r="T245" s="120">
        <v>0</v>
      </c>
      <c r="U245" s="120">
        <v>0</v>
      </c>
      <c r="V245" s="120">
        <v>0</v>
      </c>
      <c r="W245" s="120">
        <v>0</v>
      </c>
    </row>
    <row r="246" spans="1:23" hidden="1">
      <c r="A246" s="120">
        <v>0</v>
      </c>
      <c r="B246" s="120">
        <v>0</v>
      </c>
      <c r="C246" s="120">
        <v>0</v>
      </c>
      <c r="D246" s="120">
        <v>0</v>
      </c>
      <c r="E246" s="120">
        <v>0</v>
      </c>
      <c r="F246" s="120">
        <v>0</v>
      </c>
      <c r="G246" s="120">
        <v>0</v>
      </c>
      <c r="H246" s="120">
        <v>0</v>
      </c>
      <c r="I246" s="120">
        <v>0</v>
      </c>
      <c r="J246" s="120">
        <v>0</v>
      </c>
      <c r="K246" s="120">
        <v>0</v>
      </c>
      <c r="L246" s="120">
        <v>0</v>
      </c>
      <c r="M246" s="120">
        <v>0</v>
      </c>
      <c r="N246" s="120">
        <v>0</v>
      </c>
      <c r="O246" s="120">
        <v>0</v>
      </c>
      <c r="P246" s="120">
        <v>0</v>
      </c>
      <c r="Q246" s="120">
        <v>0</v>
      </c>
      <c r="R246" s="120">
        <v>0</v>
      </c>
      <c r="S246" s="120">
        <v>0</v>
      </c>
      <c r="T246" s="120">
        <v>0</v>
      </c>
      <c r="U246" s="120">
        <v>0</v>
      </c>
      <c r="V246" s="120">
        <v>0</v>
      </c>
      <c r="W246" s="120">
        <v>0</v>
      </c>
    </row>
    <row r="247" spans="1:23" hidden="1">
      <c r="A247" s="120">
        <v>0</v>
      </c>
      <c r="B247" s="120">
        <v>0</v>
      </c>
      <c r="C247" s="120">
        <v>0</v>
      </c>
      <c r="D247" s="120">
        <v>0</v>
      </c>
      <c r="E247" s="120">
        <v>0</v>
      </c>
      <c r="F247" s="120">
        <v>0</v>
      </c>
      <c r="G247" s="120">
        <v>0</v>
      </c>
      <c r="H247" s="120">
        <v>0</v>
      </c>
      <c r="I247" s="120">
        <v>0</v>
      </c>
      <c r="J247" s="120">
        <v>0</v>
      </c>
      <c r="K247" s="120">
        <v>0</v>
      </c>
      <c r="L247" s="120">
        <v>0</v>
      </c>
      <c r="M247" s="120">
        <v>0</v>
      </c>
      <c r="N247" s="120">
        <v>0</v>
      </c>
      <c r="O247" s="120">
        <v>0</v>
      </c>
      <c r="P247" s="120">
        <v>0</v>
      </c>
      <c r="Q247" s="120">
        <v>0</v>
      </c>
      <c r="R247" s="120">
        <v>0</v>
      </c>
      <c r="S247" s="120">
        <v>0</v>
      </c>
      <c r="T247" s="120">
        <v>0</v>
      </c>
      <c r="U247" s="120">
        <v>0</v>
      </c>
      <c r="V247" s="120">
        <v>0</v>
      </c>
      <c r="W247" s="120">
        <v>0</v>
      </c>
    </row>
    <row r="248" spans="1:23" hidden="1">
      <c r="A248" s="120">
        <v>0</v>
      </c>
      <c r="B248" s="120">
        <v>0</v>
      </c>
      <c r="C248" s="120">
        <v>0</v>
      </c>
      <c r="D248" s="120">
        <v>0</v>
      </c>
      <c r="E248" s="120">
        <v>0</v>
      </c>
      <c r="F248" s="120">
        <v>0</v>
      </c>
      <c r="G248" s="120">
        <v>0</v>
      </c>
      <c r="H248" s="120">
        <v>0</v>
      </c>
      <c r="I248" s="120">
        <v>0</v>
      </c>
      <c r="J248" s="120">
        <v>0</v>
      </c>
      <c r="K248" s="120">
        <v>0</v>
      </c>
      <c r="L248" s="120">
        <v>0</v>
      </c>
      <c r="M248" s="120">
        <v>0</v>
      </c>
      <c r="N248" s="120">
        <v>0</v>
      </c>
      <c r="O248" s="120">
        <v>0</v>
      </c>
      <c r="P248" s="120">
        <v>0</v>
      </c>
      <c r="Q248" s="120">
        <v>0</v>
      </c>
      <c r="R248" s="120">
        <v>0</v>
      </c>
      <c r="S248" s="120">
        <v>0</v>
      </c>
      <c r="T248" s="120">
        <v>0</v>
      </c>
      <c r="U248" s="120">
        <v>0</v>
      </c>
      <c r="V248" s="120">
        <v>0</v>
      </c>
      <c r="W248" s="120">
        <v>0</v>
      </c>
    </row>
    <row r="249" spans="1:23" hidden="1">
      <c r="A249" s="120">
        <v>0</v>
      </c>
      <c r="B249" s="120">
        <v>0</v>
      </c>
      <c r="C249" s="120">
        <v>0</v>
      </c>
      <c r="D249" s="120">
        <v>0</v>
      </c>
      <c r="E249" s="120">
        <v>0</v>
      </c>
      <c r="F249" s="120">
        <v>0</v>
      </c>
      <c r="G249" s="120">
        <v>0</v>
      </c>
      <c r="H249" s="120">
        <v>0</v>
      </c>
      <c r="I249" s="120">
        <v>0</v>
      </c>
      <c r="J249" s="120">
        <v>0</v>
      </c>
      <c r="K249" s="120">
        <v>0</v>
      </c>
      <c r="L249" s="120">
        <v>0</v>
      </c>
      <c r="M249" s="120">
        <v>0</v>
      </c>
      <c r="N249" s="120">
        <v>0</v>
      </c>
      <c r="O249" s="120">
        <v>0</v>
      </c>
      <c r="P249" s="120">
        <v>0</v>
      </c>
      <c r="Q249" s="120">
        <v>0</v>
      </c>
      <c r="R249" s="120">
        <v>0</v>
      </c>
      <c r="S249" s="120">
        <v>0</v>
      </c>
      <c r="T249" s="120">
        <v>0</v>
      </c>
      <c r="U249" s="120">
        <v>0</v>
      </c>
      <c r="V249" s="120">
        <v>0</v>
      </c>
      <c r="W249" s="120">
        <v>0</v>
      </c>
    </row>
    <row r="250" spans="1:23" hidden="1">
      <c r="A250" s="120">
        <v>0</v>
      </c>
      <c r="B250" s="120">
        <v>0</v>
      </c>
      <c r="C250" s="120">
        <v>0</v>
      </c>
      <c r="D250" s="120">
        <v>0</v>
      </c>
      <c r="E250" s="120">
        <v>0</v>
      </c>
      <c r="F250" s="120">
        <v>0</v>
      </c>
      <c r="G250" s="120">
        <v>0</v>
      </c>
      <c r="H250" s="120">
        <v>0</v>
      </c>
      <c r="I250" s="120">
        <v>0</v>
      </c>
      <c r="J250" s="120">
        <v>0</v>
      </c>
      <c r="K250" s="120">
        <v>0</v>
      </c>
      <c r="L250" s="120">
        <v>0</v>
      </c>
      <c r="M250" s="120">
        <v>0</v>
      </c>
      <c r="N250" s="120">
        <v>0</v>
      </c>
      <c r="O250" s="120">
        <v>0</v>
      </c>
      <c r="P250" s="120">
        <v>0</v>
      </c>
      <c r="Q250" s="120">
        <v>0</v>
      </c>
      <c r="R250" s="120">
        <v>0</v>
      </c>
      <c r="S250" s="120">
        <v>0</v>
      </c>
      <c r="T250" s="120">
        <v>0</v>
      </c>
      <c r="U250" s="120">
        <v>0</v>
      </c>
      <c r="V250" s="120">
        <v>0</v>
      </c>
      <c r="W250" s="120">
        <v>0</v>
      </c>
    </row>
    <row r="251" spans="1:23" hidden="1">
      <c r="A251" s="120">
        <v>0</v>
      </c>
      <c r="B251" s="120">
        <v>0</v>
      </c>
      <c r="C251" s="120">
        <v>0</v>
      </c>
      <c r="D251" s="120">
        <v>0</v>
      </c>
      <c r="E251" s="120">
        <v>0</v>
      </c>
      <c r="F251" s="120">
        <v>0</v>
      </c>
      <c r="G251" s="120">
        <v>0</v>
      </c>
      <c r="H251" s="120">
        <v>0</v>
      </c>
      <c r="I251" s="120">
        <v>0</v>
      </c>
      <c r="J251" s="120">
        <v>0</v>
      </c>
      <c r="K251" s="120">
        <v>0</v>
      </c>
      <c r="L251" s="120">
        <v>0</v>
      </c>
      <c r="M251" s="120">
        <v>0</v>
      </c>
      <c r="N251" s="120">
        <v>0</v>
      </c>
      <c r="O251" s="120">
        <v>0</v>
      </c>
      <c r="P251" s="120">
        <v>0</v>
      </c>
      <c r="Q251" s="120">
        <v>0</v>
      </c>
      <c r="R251" s="120">
        <v>0</v>
      </c>
      <c r="S251" s="120">
        <v>0</v>
      </c>
      <c r="T251" s="120">
        <v>0</v>
      </c>
      <c r="U251" s="120">
        <v>0</v>
      </c>
      <c r="V251" s="120">
        <v>0</v>
      </c>
      <c r="W251" s="120">
        <v>0</v>
      </c>
    </row>
    <row r="252" spans="1:23">
      <c r="A252" s="120">
        <v>0</v>
      </c>
      <c r="B252" s="120">
        <v>0</v>
      </c>
      <c r="C252" s="120">
        <v>0</v>
      </c>
      <c r="D252" s="120">
        <v>0</v>
      </c>
      <c r="E252" s="120">
        <v>0</v>
      </c>
      <c r="F252" s="120">
        <v>0</v>
      </c>
      <c r="G252" s="120">
        <v>0</v>
      </c>
      <c r="H252" s="120">
        <v>0</v>
      </c>
      <c r="I252" s="120">
        <v>0</v>
      </c>
      <c r="J252" s="120">
        <v>0</v>
      </c>
      <c r="K252" s="120">
        <v>0</v>
      </c>
      <c r="L252" s="120">
        <v>0</v>
      </c>
      <c r="M252" s="120">
        <v>0</v>
      </c>
      <c r="N252" s="120">
        <v>0</v>
      </c>
      <c r="O252" s="120">
        <v>0</v>
      </c>
      <c r="P252" s="120">
        <v>0</v>
      </c>
      <c r="Q252" s="120">
        <v>0</v>
      </c>
      <c r="R252" s="120">
        <v>0</v>
      </c>
      <c r="S252" s="120">
        <v>0</v>
      </c>
      <c r="T252" s="120">
        <v>0</v>
      </c>
      <c r="U252" s="120">
        <v>0</v>
      </c>
      <c r="V252" s="120">
        <v>0</v>
      </c>
      <c r="W252" s="120">
        <v>0</v>
      </c>
    </row>
    <row r="253" spans="1:23" hidden="1">
      <c r="A253" s="120">
        <v>0</v>
      </c>
      <c r="B253" s="120">
        <v>0</v>
      </c>
      <c r="C253" s="120">
        <v>0</v>
      </c>
      <c r="D253" s="120">
        <v>0</v>
      </c>
      <c r="E253" s="120">
        <v>0</v>
      </c>
      <c r="F253" s="120">
        <v>0</v>
      </c>
      <c r="G253" s="120">
        <v>0</v>
      </c>
      <c r="H253" s="120">
        <v>0</v>
      </c>
      <c r="I253" s="120">
        <v>0</v>
      </c>
      <c r="J253" s="120">
        <v>0</v>
      </c>
      <c r="K253" s="120">
        <v>0</v>
      </c>
      <c r="L253" s="120">
        <v>0</v>
      </c>
      <c r="M253" s="120">
        <v>0</v>
      </c>
      <c r="N253" s="120">
        <v>0</v>
      </c>
      <c r="O253" s="120">
        <v>0</v>
      </c>
      <c r="P253" s="120">
        <v>0</v>
      </c>
      <c r="Q253" s="120">
        <v>0</v>
      </c>
      <c r="R253" s="120">
        <v>0</v>
      </c>
      <c r="S253" s="120">
        <v>0</v>
      </c>
      <c r="T253" s="120">
        <v>0</v>
      </c>
      <c r="U253" s="120">
        <v>0</v>
      </c>
      <c r="V253" s="120">
        <v>0</v>
      </c>
      <c r="W253" s="120">
        <v>0</v>
      </c>
    </row>
    <row r="254" spans="1:23">
      <c r="A254" s="120">
        <v>0</v>
      </c>
      <c r="B254" s="120">
        <v>0</v>
      </c>
      <c r="C254" s="120">
        <v>0</v>
      </c>
      <c r="D254" s="120">
        <v>0</v>
      </c>
      <c r="E254" s="120">
        <v>0</v>
      </c>
      <c r="F254" s="120">
        <v>0</v>
      </c>
      <c r="G254" s="120">
        <v>0</v>
      </c>
      <c r="H254" s="120">
        <v>0</v>
      </c>
      <c r="I254" s="120">
        <v>0</v>
      </c>
      <c r="J254" s="120">
        <v>0</v>
      </c>
      <c r="K254" s="120">
        <v>0</v>
      </c>
      <c r="L254" s="120">
        <v>0</v>
      </c>
      <c r="M254" s="120">
        <v>0</v>
      </c>
      <c r="N254" s="120">
        <v>0</v>
      </c>
      <c r="O254" s="120">
        <v>0</v>
      </c>
      <c r="P254" s="120">
        <v>0</v>
      </c>
      <c r="Q254" s="120">
        <v>0</v>
      </c>
      <c r="R254" s="120">
        <v>0</v>
      </c>
      <c r="S254" s="120">
        <v>0</v>
      </c>
      <c r="T254" s="120">
        <v>0</v>
      </c>
      <c r="U254" s="120">
        <v>0</v>
      </c>
      <c r="V254" s="120">
        <v>0</v>
      </c>
      <c r="W254" s="120">
        <v>0</v>
      </c>
    </row>
    <row r="255" spans="1:23">
      <c r="A255" s="120">
        <v>0</v>
      </c>
      <c r="B255" s="120">
        <v>0</v>
      </c>
      <c r="C255" s="120">
        <v>0</v>
      </c>
      <c r="D255" s="120">
        <v>0</v>
      </c>
      <c r="E255" s="120">
        <v>0</v>
      </c>
      <c r="F255" s="120">
        <v>0</v>
      </c>
      <c r="G255" s="120">
        <v>0</v>
      </c>
      <c r="H255" s="120">
        <v>0</v>
      </c>
      <c r="I255" s="120">
        <v>0</v>
      </c>
      <c r="J255" s="120">
        <v>0</v>
      </c>
      <c r="K255" s="120">
        <v>0</v>
      </c>
      <c r="L255" s="120">
        <v>0</v>
      </c>
      <c r="M255" s="120">
        <v>0</v>
      </c>
      <c r="N255" s="120">
        <v>0</v>
      </c>
      <c r="O255" s="120">
        <v>0</v>
      </c>
      <c r="P255" s="120">
        <v>0</v>
      </c>
      <c r="Q255" s="120">
        <v>0</v>
      </c>
      <c r="R255" s="120">
        <v>0</v>
      </c>
      <c r="S255" s="120">
        <v>0</v>
      </c>
      <c r="T255" s="120">
        <v>0</v>
      </c>
      <c r="U255" s="120">
        <v>0</v>
      </c>
      <c r="V255" s="120">
        <v>0</v>
      </c>
      <c r="W255" s="120">
        <v>0</v>
      </c>
    </row>
    <row r="256" spans="1:23">
      <c r="A256" s="120">
        <v>0</v>
      </c>
      <c r="B256" s="120">
        <v>0</v>
      </c>
      <c r="C256" s="120">
        <v>0</v>
      </c>
      <c r="D256" s="120">
        <v>0</v>
      </c>
      <c r="E256" s="120">
        <v>0</v>
      </c>
      <c r="F256" s="120">
        <v>0</v>
      </c>
      <c r="G256" s="120">
        <v>0</v>
      </c>
      <c r="H256" s="120">
        <v>0</v>
      </c>
      <c r="I256" s="120">
        <v>0</v>
      </c>
      <c r="J256" s="120">
        <v>0</v>
      </c>
      <c r="K256" s="120">
        <v>0</v>
      </c>
      <c r="L256" s="120">
        <v>0</v>
      </c>
      <c r="M256" s="120">
        <v>0</v>
      </c>
      <c r="N256" s="120">
        <v>0</v>
      </c>
      <c r="O256" s="120">
        <v>0</v>
      </c>
      <c r="P256" s="120">
        <v>0</v>
      </c>
      <c r="Q256" s="120">
        <v>0</v>
      </c>
      <c r="R256" s="120">
        <v>0</v>
      </c>
      <c r="S256" s="120">
        <v>0</v>
      </c>
      <c r="T256" s="120">
        <v>0</v>
      </c>
      <c r="U256" s="120">
        <v>0</v>
      </c>
      <c r="V256" s="120">
        <v>0</v>
      </c>
      <c r="W256" s="120">
        <v>0</v>
      </c>
    </row>
    <row r="257" spans="1:23" hidden="1">
      <c r="A257" s="120">
        <v>0</v>
      </c>
      <c r="B257" s="120">
        <v>0</v>
      </c>
      <c r="C257" s="120">
        <v>0</v>
      </c>
      <c r="D257" s="120">
        <v>0</v>
      </c>
      <c r="E257" s="120">
        <v>0</v>
      </c>
      <c r="F257" s="120">
        <v>0</v>
      </c>
      <c r="G257" s="120">
        <v>0</v>
      </c>
      <c r="H257" s="120">
        <v>0</v>
      </c>
      <c r="I257" s="120">
        <v>0</v>
      </c>
      <c r="J257" s="120">
        <v>0</v>
      </c>
      <c r="K257" s="120">
        <v>0</v>
      </c>
      <c r="L257" s="120">
        <v>0</v>
      </c>
      <c r="M257" s="120">
        <v>0</v>
      </c>
      <c r="N257" s="120">
        <v>0</v>
      </c>
      <c r="O257" s="120">
        <v>0</v>
      </c>
      <c r="P257" s="120">
        <v>0</v>
      </c>
      <c r="Q257" s="120">
        <v>0</v>
      </c>
      <c r="R257" s="120">
        <v>0</v>
      </c>
      <c r="S257" s="120">
        <v>0</v>
      </c>
      <c r="T257" s="120">
        <v>0</v>
      </c>
      <c r="U257" s="120">
        <v>0</v>
      </c>
      <c r="V257" s="120">
        <v>0</v>
      </c>
      <c r="W257" s="120">
        <v>0</v>
      </c>
    </row>
    <row r="258" spans="1:23" hidden="1">
      <c r="A258" s="120">
        <v>0</v>
      </c>
      <c r="B258" s="120">
        <v>0</v>
      </c>
      <c r="C258" s="120">
        <v>0</v>
      </c>
      <c r="D258" s="120">
        <v>0</v>
      </c>
      <c r="E258" s="120">
        <v>0</v>
      </c>
      <c r="F258" s="120">
        <v>0</v>
      </c>
      <c r="G258" s="120">
        <v>0</v>
      </c>
      <c r="H258" s="120">
        <v>0</v>
      </c>
      <c r="I258" s="120">
        <v>0</v>
      </c>
      <c r="J258" s="120">
        <v>0</v>
      </c>
      <c r="K258" s="120">
        <v>0</v>
      </c>
      <c r="L258" s="120">
        <v>0</v>
      </c>
      <c r="M258" s="120">
        <v>0</v>
      </c>
      <c r="N258" s="120">
        <v>0</v>
      </c>
      <c r="O258" s="120">
        <v>0</v>
      </c>
      <c r="P258" s="120">
        <v>0</v>
      </c>
      <c r="Q258" s="120">
        <v>0</v>
      </c>
      <c r="R258" s="120">
        <v>0</v>
      </c>
      <c r="S258" s="120">
        <v>0</v>
      </c>
      <c r="T258" s="120">
        <v>0</v>
      </c>
      <c r="U258" s="120">
        <v>0</v>
      </c>
      <c r="V258" s="120">
        <v>0</v>
      </c>
      <c r="W258" s="120">
        <v>0</v>
      </c>
    </row>
    <row r="259" spans="1:23">
      <c r="A259" s="120">
        <v>0</v>
      </c>
      <c r="B259" s="120">
        <v>0</v>
      </c>
      <c r="C259" s="120">
        <v>0</v>
      </c>
      <c r="D259" s="120">
        <v>0</v>
      </c>
      <c r="E259" s="120">
        <v>0</v>
      </c>
      <c r="F259" s="120">
        <v>0</v>
      </c>
      <c r="G259" s="120">
        <v>0</v>
      </c>
      <c r="H259" s="120">
        <v>0</v>
      </c>
      <c r="I259" s="120">
        <v>0</v>
      </c>
      <c r="J259" s="120">
        <v>0</v>
      </c>
      <c r="K259" s="120">
        <v>0</v>
      </c>
      <c r="L259" s="120">
        <v>0</v>
      </c>
      <c r="M259" s="120">
        <v>0</v>
      </c>
      <c r="N259" s="120">
        <v>0</v>
      </c>
      <c r="O259" s="120">
        <v>0</v>
      </c>
      <c r="P259" s="120">
        <v>0</v>
      </c>
      <c r="Q259" s="120">
        <v>0</v>
      </c>
      <c r="R259" s="120">
        <v>0</v>
      </c>
      <c r="S259" s="120">
        <v>0</v>
      </c>
      <c r="T259" s="120">
        <v>0</v>
      </c>
      <c r="U259" s="120">
        <v>0</v>
      </c>
      <c r="V259" s="120">
        <v>0</v>
      </c>
      <c r="W259" s="120">
        <v>0</v>
      </c>
    </row>
    <row r="260" spans="1:23">
      <c r="A260" s="120">
        <v>0</v>
      </c>
      <c r="B260" s="120">
        <v>0</v>
      </c>
      <c r="C260" s="120">
        <v>0</v>
      </c>
      <c r="D260" s="120">
        <v>0</v>
      </c>
      <c r="E260" s="120">
        <v>0</v>
      </c>
      <c r="F260" s="120">
        <v>0</v>
      </c>
      <c r="G260" s="120">
        <v>0</v>
      </c>
      <c r="H260" s="120">
        <v>0</v>
      </c>
      <c r="I260" s="120">
        <v>0</v>
      </c>
      <c r="J260" s="120">
        <v>0</v>
      </c>
      <c r="K260" s="120">
        <v>0</v>
      </c>
      <c r="L260" s="120">
        <v>0</v>
      </c>
      <c r="M260" s="120">
        <v>0</v>
      </c>
      <c r="N260" s="120">
        <v>0</v>
      </c>
      <c r="O260" s="120">
        <v>0</v>
      </c>
      <c r="P260" s="120">
        <v>0</v>
      </c>
      <c r="Q260" s="120">
        <v>0</v>
      </c>
      <c r="R260" s="120">
        <v>0</v>
      </c>
      <c r="S260" s="120">
        <v>0</v>
      </c>
      <c r="T260" s="120">
        <v>0</v>
      </c>
      <c r="U260" s="120">
        <v>0</v>
      </c>
      <c r="V260" s="120">
        <v>0</v>
      </c>
      <c r="W260" s="120">
        <v>0</v>
      </c>
    </row>
    <row r="261" spans="1:23" hidden="1">
      <c r="A261" s="120">
        <v>0</v>
      </c>
      <c r="B261" s="120">
        <v>0</v>
      </c>
      <c r="C261" s="120">
        <v>0</v>
      </c>
      <c r="D261" s="120">
        <v>0</v>
      </c>
      <c r="E261" s="120">
        <v>0</v>
      </c>
      <c r="F261" s="120">
        <v>0</v>
      </c>
      <c r="G261" s="120">
        <v>0</v>
      </c>
      <c r="H261" s="120">
        <v>0</v>
      </c>
      <c r="I261" s="120">
        <v>0</v>
      </c>
      <c r="J261" s="120">
        <v>0</v>
      </c>
      <c r="K261" s="120">
        <v>0</v>
      </c>
      <c r="L261" s="120">
        <v>0</v>
      </c>
      <c r="M261" s="120">
        <v>0</v>
      </c>
      <c r="N261" s="120">
        <v>0</v>
      </c>
      <c r="O261" s="120">
        <v>0</v>
      </c>
      <c r="P261" s="120">
        <v>0</v>
      </c>
      <c r="Q261" s="120">
        <v>0</v>
      </c>
      <c r="R261" s="120">
        <v>0</v>
      </c>
      <c r="S261" s="120">
        <v>0</v>
      </c>
      <c r="T261" s="120">
        <v>0</v>
      </c>
      <c r="U261" s="120">
        <v>0</v>
      </c>
      <c r="V261" s="120">
        <v>0</v>
      </c>
      <c r="W261" s="120">
        <v>0</v>
      </c>
    </row>
    <row r="262" spans="1:23">
      <c r="A262" s="120">
        <v>0</v>
      </c>
      <c r="B262" s="120">
        <v>0</v>
      </c>
      <c r="C262" s="120">
        <v>0</v>
      </c>
      <c r="D262" s="120">
        <v>0</v>
      </c>
      <c r="E262" s="120">
        <v>0</v>
      </c>
      <c r="F262" s="120">
        <v>0</v>
      </c>
      <c r="G262" s="120">
        <v>0</v>
      </c>
      <c r="H262" s="120">
        <v>0</v>
      </c>
      <c r="I262" s="120">
        <v>0</v>
      </c>
      <c r="J262" s="120">
        <v>0</v>
      </c>
      <c r="K262" s="120">
        <v>0</v>
      </c>
      <c r="L262" s="120">
        <v>0</v>
      </c>
      <c r="M262" s="120">
        <v>0</v>
      </c>
      <c r="N262" s="120">
        <v>0</v>
      </c>
      <c r="O262" s="120">
        <v>0</v>
      </c>
      <c r="P262" s="120">
        <v>0</v>
      </c>
      <c r="Q262" s="120">
        <v>0</v>
      </c>
      <c r="R262" s="120">
        <v>0</v>
      </c>
      <c r="S262" s="120">
        <v>0</v>
      </c>
      <c r="T262" s="120">
        <v>0</v>
      </c>
      <c r="U262" s="120">
        <v>0</v>
      </c>
      <c r="V262" s="120">
        <v>0</v>
      </c>
      <c r="W262" s="120">
        <v>0</v>
      </c>
    </row>
    <row r="263" spans="1:23" hidden="1">
      <c r="A263" s="120">
        <v>0</v>
      </c>
      <c r="B263" s="120">
        <v>0</v>
      </c>
      <c r="C263" s="120">
        <v>0</v>
      </c>
      <c r="D263" s="120">
        <v>0</v>
      </c>
      <c r="E263" s="120">
        <v>0</v>
      </c>
      <c r="F263" s="120">
        <v>0</v>
      </c>
      <c r="G263" s="120">
        <v>0</v>
      </c>
      <c r="H263" s="120">
        <v>0</v>
      </c>
      <c r="I263" s="120">
        <v>0</v>
      </c>
      <c r="J263" s="120">
        <v>0</v>
      </c>
      <c r="K263" s="120">
        <v>0</v>
      </c>
      <c r="L263" s="120">
        <v>0</v>
      </c>
      <c r="M263" s="120">
        <v>0</v>
      </c>
      <c r="N263" s="120">
        <v>0</v>
      </c>
      <c r="O263" s="120">
        <v>0</v>
      </c>
      <c r="P263" s="120">
        <v>0</v>
      </c>
      <c r="Q263" s="120">
        <v>0</v>
      </c>
      <c r="R263" s="120">
        <v>0</v>
      </c>
      <c r="S263" s="120">
        <v>0</v>
      </c>
      <c r="T263" s="120">
        <v>0</v>
      </c>
      <c r="U263" s="120">
        <v>0</v>
      </c>
      <c r="V263" s="120">
        <v>0</v>
      </c>
      <c r="W263" s="120">
        <v>0</v>
      </c>
    </row>
    <row r="264" spans="1:23" hidden="1">
      <c r="A264" s="120">
        <v>0</v>
      </c>
      <c r="B264" s="120">
        <v>0</v>
      </c>
      <c r="C264" s="120">
        <v>0</v>
      </c>
      <c r="D264" s="120">
        <v>0</v>
      </c>
      <c r="E264" s="120">
        <v>0</v>
      </c>
      <c r="F264" s="120">
        <v>0</v>
      </c>
      <c r="G264" s="120">
        <v>0</v>
      </c>
      <c r="H264" s="120">
        <v>0</v>
      </c>
      <c r="I264" s="120">
        <v>0</v>
      </c>
      <c r="J264" s="120">
        <v>0</v>
      </c>
      <c r="K264" s="120">
        <v>0</v>
      </c>
      <c r="L264" s="120">
        <v>0</v>
      </c>
      <c r="M264" s="120">
        <v>0</v>
      </c>
      <c r="N264" s="120">
        <v>0</v>
      </c>
      <c r="O264" s="120">
        <v>0</v>
      </c>
      <c r="P264" s="120">
        <v>0</v>
      </c>
      <c r="Q264" s="120">
        <v>0</v>
      </c>
      <c r="R264" s="120">
        <v>0</v>
      </c>
      <c r="S264" s="120">
        <v>0</v>
      </c>
      <c r="T264" s="120">
        <v>0</v>
      </c>
      <c r="U264" s="120">
        <v>0</v>
      </c>
      <c r="V264" s="120">
        <v>0</v>
      </c>
      <c r="W264" s="120">
        <v>0</v>
      </c>
    </row>
    <row r="265" spans="1:23">
      <c r="A265" s="120">
        <v>0</v>
      </c>
      <c r="B265" s="120">
        <v>0</v>
      </c>
      <c r="C265" s="120">
        <v>0</v>
      </c>
      <c r="D265" s="120">
        <v>0</v>
      </c>
      <c r="E265" s="120">
        <v>0</v>
      </c>
      <c r="F265" s="120">
        <v>0</v>
      </c>
      <c r="G265" s="120">
        <v>0</v>
      </c>
      <c r="H265" s="120">
        <v>0</v>
      </c>
      <c r="I265" s="120">
        <v>0</v>
      </c>
      <c r="J265" s="120">
        <v>0</v>
      </c>
      <c r="K265" s="120">
        <v>0</v>
      </c>
      <c r="L265" s="120">
        <v>0</v>
      </c>
      <c r="M265" s="120">
        <v>0</v>
      </c>
      <c r="N265" s="120">
        <v>0</v>
      </c>
      <c r="O265" s="120">
        <v>0</v>
      </c>
      <c r="P265" s="120">
        <v>0</v>
      </c>
      <c r="Q265" s="120">
        <v>0</v>
      </c>
      <c r="R265" s="120">
        <v>0</v>
      </c>
      <c r="S265" s="120">
        <v>0</v>
      </c>
      <c r="T265" s="120">
        <v>0</v>
      </c>
      <c r="U265" s="120">
        <v>0</v>
      </c>
      <c r="V265" s="120">
        <v>0</v>
      </c>
      <c r="W265" s="120">
        <v>0</v>
      </c>
    </row>
    <row r="266" spans="1:23">
      <c r="A266" s="120">
        <v>0</v>
      </c>
      <c r="B266" s="120">
        <v>0</v>
      </c>
      <c r="C266" s="120">
        <v>0</v>
      </c>
      <c r="D266" s="120">
        <v>0</v>
      </c>
      <c r="E266" s="120">
        <v>0</v>
      </c>
      <c r="F266" s="120">
        <v>0</v>
      </c>
      <c r="G266" s="120">
        <v>0</v>
      </c>
      <c r="H266" s="120">
        <v>0</v>
      </c>
      <c r="I266" s="120">
        <v>0</v>
      </c>
      <c r="J266" s="120">
        <v>0</v>
      </c>
      <c r="K266" s="120">
        <v>0</v>
      </c>
      <c r="L266" s="120">
        <v>0</v>
      </c>
      <c r="M266" s="120">
        <v>0</v>
      </c>
      <c r="N266" s="120">
        <v>0</v>
      </c>
      <c r="O266" s="120">
        <v>0</v>
      </c>
      <c r="P266" s="120">
        <v>0</v>
      </c>
      <c r="Q266" s="120">
        <v>0</v>
      </c>
      <c r="R266" s="120">
        <v>0</v>
      </c>
      <c r="S266" s="120">
        <v>0</v>
      </c>
      <c r="T266" s="120">
        <v>0</v>
      </c>
      <c r="U266" s="120">
        <v>0</v>
      </c>
      <c r="V266" s="120">
        <v>0</v>
      </c>
      <c r="W266" s="120">
        <v>0</v>
      </c>
    </row>
    <row r="267" spans="1:23">
      <c r="A267" s="120">
        <v>0</v>
      </c>
      <c r="B267" s="120">
        <v>0</v>
      </c>
      <c r="C267" s="120">
        <v>0</v>
      </c>
      <c r="D267" s="120">
        <v>0</v>
      </c>
      <c r="E267" s="120">
        <v>0</v>
      </c>
      <c r="F267" s="120">
        <v>0</v>
      </c>
      <c r="G267" s="120">
        <v>0</v>
      </c>
      <c r="H267" s="120">
        <v>0</v>
      </c>
      <c r="I267" s="120">
        <v>0</v>
      </c>
      <c r="J267" s="120">
        <v>0</v>
      </c>
      <c r="K267" s="120">
        <v>0</v>
      </c>
      <c r="L267" s="120">
        <v>0</v>
      </c>
      <c r="M267" s="120">
        <v>0</v>
      </c>
      <c r="N267" s="120">
        <v>0</v>
      </c>
      <c r="O267" s="120">
        <v>0</v>
      </c>
      <c r="P267" s="120">
        <v>0</v>
      </c>
      <c r="Q267" s="120">
        <v>0</v>
      </c>
      <c r="R267" s="120">
        <v>0</v>
      </c>
      <c r="S267" s="120">
        <v>0</v>
      </c>
      <c r="T267" s="120">
        <v>0</v>
      </c>
      <c r="U267" s="120">
        <v>0</v>
      </c>
      <c r="V267" s="120">
        <v>0</v>
      </c>
      <c r="W267" s="120">
        <v>0</v>
      </c>
    </row>
    <row r="268" spans="1:23" hidden="1">
      <c r="A268" s="120">
        <v>0</v>
      </c>
      <c r="B268" s="120">
        <v>0</v>
      </c>
      <c r="C268" s="120">
        <v>0</v>
      </c>
      <c r="D268" s="120">
        <v>0</v>
      </c>
      <c r="E268" s="120">
        <v>0</v>
      </c>
      <c r="F268" s="120">
        <v>0</v>
      </c>
      <c r="G268" s="120">
        <v>0</v>
      </c>
      <c r="H268" s="120">
        <v>0</v>
      </c>
      <c r="I268" s="120">
        <v>0</v>
      </c>
      <c r="J268" s="120">
        <v>0</v>
      </c>
      <c r="K268" s="120">
        <v>0</v>
      </c>
      <c r="L268" s="120">
        <v>0</v>
      </c>
      <c r="M268" s="120">
        <v>0</v>
      </c>
      <c r="N268" s="120">
        <v>0</v>
      </c>
      <c r="O268" s="120">
        <v>0</v>
      </c>
      <c r="P268" s="120">
        <v>0</v>
      </c>
      <c r="Q268" s="120">
        <v>0</v>
      </c>
      <c r="R268" s="120">
        <v>0</v>
      </c>
      <c r="S268" s="120">
        <v>0</v>
      </c>
      <c r="T268" s="120">
        <v>0</v>
      </c>
      <c r="U268" s="120">
        <v>0</v>
      </c>
      <c r="V268" s="120">
        <v>0</v>
      </c>
      <c r="W268" s="120">
        <v>0</v>
      </c>
    </row>
    <row r="269" spans="1:23" hidden="1">
      <c r="A269" s="120">
        <v>0</v>
      </c>
      <c r="B269" s="120">
        <v>0</v>
      </c>
      <c r="C269" s="120">
        <v>0</v>
      </c>
      <c r="D269" s="120">
        <v>0</v>
      </c>
      <c r="E269" s="120">
        <v>0</v>
      </c>
      <c r="F269" s="120">
        <v>0</v>
      </c>
      <c r="G269" s="120">
        <v>0</v>
      </c>
      <c r="H269" s="120">
        <v>0</v>
      </c>
      <c r="I269" s="120">
        <v>0</v>
      </c>
      <c r="J269" s="120">
        <v>0</v>
      </c>
      <c r="K269" s="120">
        <v>0</v>
      </c>
      <c r="L269" s="120">
        <v>0</v>
      </c>
      <c r="M269" s="120">
        <v>0</v>
      </c>
      <c r="N269" s="120">
        <v>0</v>
      </c>
      <c r="O269" s="120">
        <v>0</v>
      </c>
      <c r="P269" s="120">
        <v>0</v>
      </c>
      <c r="Q269" s="120">
        <v>0</v>
      </c>
      <c r="R269" s="120">
        <v>0</v>
      </c>
      <c r="S269" s="120">
        <v>0</v>
      </c>
      <c r="T269" s="120">
        <v>0</v>
      </c>
      <c r="U269" s="120">
        <v>0</v>
      </c>
      <c r="V269" s="120">
        <v>0</v>
      </c>
      <c r="W269" s="120">
        <v>0</v>
      </c>
    </row>
    <row r="270" spans="1:23" hidden="1">
      <c r="A270" s="120">
        <v>0</v>
      </c>
      <c r="B270" s="120">
        <v>0</v>
      </c>
      <c r="C270" s="120">
        <v>0</v>
      </c>
      <c r="D270" s="120">
        <v>0</v>
      </c>
      <c r="E270" s="120">
        <v>0</v>
      </c>
      <c r="F270" s="120">
        <v>0</v>
      </c>
      <c r="G270" s="120">
        <v>0</v>
      </c>
      <c r="H270" s="120">
        <v>0</v>
      </c>
      <c r="I270" s="120">
        <v>0</v>
      </c>
      <c r="J270" s="120">
        <v>0</v>
      </c>
      <c r="K270" s="120">
        <v>0</v>
      </c>
      <c r="L270" s="120">
        <v>0</v>
      </c>
      <c r="M270" s="120">
        <v>0</v>
      </c>
      <c r="N270" s="120">
        <v>0</v>
      </c>
      <c r="O270" s="120">
        <v>0</v>
      </c>
      <c r="P270" s="120">
        <v>0</v>
      </c>
      <c r="Q270" s="120">
        <v>0</v>
      </c>
      <c r="R270" s="120">
        <v>0</v>
      </c>
      <c r="S270" s="120">
        <v>0</v>
      </c>
      <c r="T270" s="120">
        <v>0</v>
      </c>
      <c r="U270" s="120">
        <v>0</v>
      </c>
      <c r="V270" s="120">
        <v>0</v>
      </c>
      <c r="W270" s="120">
        <v>0</v>
      </c>
    </row>
    <row r="271" spans="1:23">
      <c r="A271" s="120">
        <v>0</v>
      </c>
      <c r="B271" s="120">
        <v>0</v>
      </c>
      <c r="C271" s="120">
        <v>0</v>
      </c>
      <c r="D271" s="120">
        <v>0</v>
      </c>
      <c r="E271" s="120">
        <v>0</v>
      </c>
      <c r="F271" s="120">
        <v>0</v>
      </c>
      <c r="G271" s="120">
        <v>0</v>
      </c>
      <c r="H271" s="120">
        <v>0</v>
      </c>
      <c r="I271" s="120">
        <v>0</v>
      </c>
      <c r="J271" s="120">
        <v>0</v>
      </c>
      <c r="K271" s="120">
        <v>0</v>
      </c>
      <c r="L271" s="120">
        <v>0</v>
      </c>
      <c r="M271" s="120">
        <v>0</v>
      </c>
      <c r="N271" s="120">
        <v>0</v>
      </c>
      <c r="O271" s="120">
        <v>0</v>
      </c>
      <c r="P271" s="120">
        <v>0</v>
      </c>
      <c r="Q271" s="120">
        <v>0</v>
      </c>
      <c r="R271" s="120">
        <v>0</v>
      </c>
      <c r="S271" s="120">
        <v>0</v>
      </c>
      <c r="T271" s="120">
        <v>0</v>
      </c>
      <c r="U271" s="120">
        <v>0</v>
      </c>
      <c r="V271" s="120">
        <v>0</v>
      </c>
      <c r="W271" s="120">
        <v>0</v>
      </c>
    </row>
    <row r="272" spans="1:23" hidden="1">
      <c r="A272" s="120">
        <v>0</v>
      </c>
      <c r="B272" s="120">
        <v>0</v>
      </c>
      <c r="C272" s="120">
        <v>0</v>
      </c>
      <c r="D272" s="120">
        <v>0</v>
      </c>
      <c r="E272" s="120">
        <v>0</v>
      </c>
      <c r="F272" s="120">
        <v>0</v>
      </c>
      <c r="G272" s="120">
        <v>0</v>
      </c>
      <c r="H272" s="120">
        <v>0</v>
      </c>
      <c r="I272" s="120">
        <v>0</v>
      </c>
      <c r="J272" s="120">
        <v>0</v>
      </c>
      <c r="K272" s="120">
        <v>0</v>
      </c>
      <c r="L272" s="120">
        <v>0</v>
      </c>
      <c r="M272" s="120">
        <v>0</v>
      </c>
      <c r="N272" s="120">
        <v>0</v>
      </c>
      <c r="O272" s="120">
        <v>0</v>
      </c>
      <c r="P272" s="120">
        <v>0</v>
      </c>
      <c r="Q272" s="120">
        <v>0</v>
      </c>
      <c r="R272" s="120">
        <v>0</v>
      </c>
      <c r="S272" s="120">
        <v>0</v>
      </c>
      <c r="T272" s="120">
        <v>0</v>
      </c>
      <c r="U272" s="120">
        <v>0</v>
      </c>
      <c r="V272" s="120">
        <v>0</v>
      </c>
      <c r="W272" s="120">
        <v>0</v>
      </c>
    </row>
    <row r="273" spans="1:23">
      <c r="A273" s="120">
        <v>0</v>
      </c>
      <c r="B273" s="120">
        <v>0</v>
      </c>
      <c r="C273" s="120">
        <v>0</v>
      </c>
      <c r="D273" s="120">
        <v>0</v>
      </c>
      <c r="E273" s="120">
        <v>0</v>
      </c>
      <c r="F273" s="120">
        <v>0</v>
      </c>
      <c r="G273" s="120">
        <v>0</v>
      </c>
      <c r="H273" s="120">
        <v>0</v>
      </c>
      <c r="I273" s="120">
        <v>0</v>
      </c>
      <c r="J273" s="120">
        <v>0</v>
      </c>
      <c r="K273" s="120">
        <v>0</v>
      </c>
      <c r="L273" s="120">
        <v>0</v>
      </c>
      <c r="M273" s="120">
        <v>0</v>
      </c>
      <c r="N273" s="120">
        <v>0</v>
      </c>
      <c r="O273" s="120">
        <v>0</v>
      </c>
      <c r="P273" s="120">
        <v>0</v>
      </c>
      <c r="Q273" s="120">
        <v>0</v>
      </c>
      <c r="R273" s="120">
        <v>0</v>
      </c>
      <c r="S273" s="120">
        <v>0</v>
      </c>
      <c r="T273" s="120">
        <v>0</v>
      </c>
      <c r="U273" s="120">
        <v>0</v>
      </c>
      <c r="V273" s="120">
        <v>0</v>
      </c>
      <c r="W273" s="120">
        <v>0</v>
      </c>
    </row>
    <row r="274" spans="1:23" hidden="1">
      <c r="A274" s="120">
        <v>0</v>
      </c>
      <c r="B274" s="120">
        <v>0</v>
      </c>
      <c r="C274" s="120">
        <v>0</v>
      </c>
      <c r="D274" s="120">
        <v>0</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c r="W274" s="120">
        <v>0</v>
      </c>
    </row>
    <row r="275" spans="1:23">
      <c r="A275" s="120">
        <v>0</v>
      </c>
      <c r="B275" s="120">
        <v>0</v>
      </c>
      <c r="C275" s="120">
        <v>0</v>
      </c>
      <c r="D275" s="120">
        <v>0</v>
      </c>
      <c r="E275" s="120">
        <v>0</v>
      </c>
      <c r="F275" s="120">
        <v>0</v>
      </c>
      <c r="G275" s="120">
        <v>0</v>
      </c>
      <c r="H275" s="120">
        <v>0</v>
      </c>
      <c r="I275" s="120">
        <v>0</v>
      </c>
      <c r="J275" s="120">
        <v>0</v>
      </c>
      <c r="K275" s="120">
        <v>0</v>
      </c>
      <c r="L275" s="120">
        <v>0</v>
      </c>
      <c r="M275" s="120">
        <v>0</v>
      </c>
      <c r="N275" s="120">
        <v>0</v>
      </c>
      <c r="O275" s="120">
        <v>0</v>
      </c>
      <c r="P275" s="120">
        <v>0</v>
      </c>
      <c r="Q275" s="120">
        <v>0</v>
      </c>
      <c r="R275" s="120">
        <v>0</v>
      </c>
      <c r="S275" s="120">
        <v>0</v>
      </c>
      <c r="T275" s="120">
        <v>0</v>
      </c>
      <c r="U275" s="120">
        <v>0</v>
      </c>
      <c r="V275" s="120">
        <v>0</v>
      </c>
      <c r="W275" s="120">
        <v>0</v>
      </c>
    </row>
    <row r="276" spans="1:23" hidden="1">
      <c r="A276" s="120">
        <v>0</v>
      </c>
      <c r="B276" s="120">
        <v>0</v>
      </c>
      <c r="C276" s="120">
        <v>0</v>
      </c>
      <c r="D276" s="120">
        <v>0</v>
      </c>
      <c r="E276" s="120">
        <v>0</v>
      </c>
      <c r="F276" s="120">
        <v>0</v>
      </c>
      <c r="G276" s="120">
        <v>0</v>
      </c>
      <c r="H276" s="120">
        <v>0</v>
      </c>
      <c r="I276" s="120">
        <v>0</v>
      </c>
      <c r="J276" s="120">
        <v>0</v>
      </c>
      <c r="K276" s="120">
        <v>0</v>
      </c>
      <c r="L276" s="120">
        <v>0</v>
      </c>
      <c r="M276" s="120">
        <v>0</v>
      </c>
      <c r="N276" s="120">
        <v>0</v>
      </c>
      <c r="O276" s="120">
        <v>0</v>
      </c>
      <c r="P276" s="120">
        <v>0</v>
      </c>
      <c r="Q276" s="120">
        <v>0</v>
      </c>
      <c r="R276" s="120">
        <v>0</v>
      </c>
      <c r="S276" s="120">
        <v>0</v>
      </c>
      <c r="T276" s="120">
        <v>0</v>
      </c>
      <c r="U276" s="120">
        <v>0</v>
      </c>
      <c r="V276" s="120">
        <v>0</v>
      </c>
      <c r="W276" s="120">
        <v>0</v>
      </c>
    </row>
    <row r="277" spans="1:23">
      <c r="A277" s="120">
        <v>0</v>
      </c>
      <c r="B277" s="120">
        <v>0</v>
      </c>
      <c r="C277" s="120">
        <v>0</v>
      </c>
      <c r="D277" s="120">
        <v>0</v>
      </c>
      <c r="E277" s="120">
        <v>0</v>
      </c>
      <c r="F277" s="120">
        <v>0</v>
      </c>
      <c r="G277" s="120">
        <v>0</v>
      </c>
      <c r="H277" s="120">
        <v>0</v>
      </c>
      <c r="I277" s="120">
        <v>0</v>
      </c>
      <c r="J277" s="120">
        <v>0</v>
      </c>
      <c r="K277" s="120">
        <v>0</v>
      </c>
      <c r="L277" s="120">
        <v>0</v>
      </c>
      <c r="M277" s="120">
        <v>0</v>
      </c>
      <c r="N277" s="120">
        <v>0</v>
      </c>
      <c r="O277" s="120">
        <v>0</v>
      </c>
      <c r="P277" s="120">
        <v>0</v>
      </c>
      <c r="Q277" s="120">
        <v>0</v>
      </c>
      <c r="R277" s="120">
        <v>0</v>
      </c>
      <c r="S277" s="120">
        <v>0</v>
      </c>
      <c r="T277" s="120">
        <v>0</v>
      </c>
      <c r="U277" s="120">
        <v>0</v>
      </c>
      <c r="V277" s="120">
        <v>0</v>
      </c>
      <c r="W277" s="120">
        <v>0</v>
      </c>
    </row>
    <row r="278" spans="1:23">
      <c r="A278" s="120">
        <v>0</v>
      </c>
      <c r="B278" s="120">
        <v>0</v>
      </c>
      <c r="C278" s="120">
        <v>0</v>
      </c>
      <c r="D278" s="120">
        <v>0</v>
      </c>
      <c r="E278" s="120">
        <v>0</v>
      </c>
      <c r="F278" s="120">
        <v>0</v>
      </c>
      <c r="G278" s="120">
        <v>0</v>
      </c>
      <c r="H278" s="120">
        <v>0</v>
      </c>
      <c r="I278" s="120">
        <v>0</v>
      </c>
      <c r="J278" s="120">
        <v>0</v>
      </c>
      <c r="K278" s="120">
        <v>0</v>
      </c>
      <c r="L278" s="120">
        <v>0</v>
      </c>
      <c r="M278" s="120">
        <v>0</v>
      </c>
      <c r="N278" s="120">
        <v>0</v>
      </c>
      <c r="O278" s="120">
        <v>0</v>
      </c>
      <c r="P278" s="120">
        <v>0</v>
      </c>
      <c r="Q278" s="120">
        <v>0</v>
      </c>
      <c r="R278" s="120">
        <v>0</v>
      </c>
      <c r="S278" s="120">
        <v>0</v>
      </c>
      <c r="T278" s="120">
        <v>0</v>
      </c>
      <c r="U278" s="120">
        <v>0</v>
      </c>
      <c r="V278" s="120">
        <v>0</v>
      </c>
      <c r="W278" s="120">
        <v>0</v>
      </c>
    </row>
    <row r="279" spans="1:23">
      <c r="A279" s="120">
        <v>0</v>
      </c>
      <c r="B279" s="120">
        <v>0</v>
      </c>
      <c r="C279" s="120">
        <v>0</v>
      </c>
      <c r="D279" s="120">
        <v>0</v>
      </c>
      <c r="E279" s="120">
        <v>0</v>
      </c>
      <c r="F279" s="120">
        <v>0</v>
      </c>
      <c r="G279" s="120">
        <v>0</v>
      </c>
      <c r="H279" s="120">
        <v>0</v>
      </c>
      <c r="I279" s="120">
        <v>0</v>
      </c>
      <c r="J279" s="120">
        <v>0</v>
      </c>
      <c r="K279" s="120">
        <v>0</v>
      </c>
      <c r="L279" s="120">
        <v>0</v>
      </c>
      <c r="M279" s="120">
        <v>0</v>
      </c>
      <c r="N279" s="120">
        <v>0</v>
      </c>
      <c r="O279" s="120">
        <v>0</v>
      </c>
      <c r="P279" s="120">
        <v>0</v>
      </c>
      <c r="Q279" s="120">
        <v>0</v>
      </c>
      <c r="R279" s="120">
        <v>0</v>
      </c>
      <c r="S279" s="120">
        <v>0</v>
      </c>
      <c r="T279" s="120">
        <v>0</v>
      </c>
      <c r="U279" s="120">
        <v>0</v>
      </c>
      <c r="V279" s="120">
        <v>0</v>
      </c>
      <c r="W279" s="120">
        <v>0</v>
      </c>
    </row>
    <row r="280" spans="1:23" hidden="1">
      <c r="A280" s="120">
        <v>0</v>
      </c>
      <c r="B280" s="120">
        <v>0</v>
      </c>
      <c r="C280" s="120">
        <v>0</v>
      </c>
      <c r="D280" s="120">
        <v>0</v>
      </c>
      <c r="E280" s="120">
        <v>0</v>
      </c>
      <c r="F280" s="120">
        <v>0</v>
      </c>
      <c r="G280" s="120">
        <v>0</v>
      </c>
      <c r="H280" s="120">
        <v>0</v>
      </c>
      <c r="I280" s="120">
        <v>0</v>
      </c>
      <c r="J280" s="120">
        <v>0</v>
      </c>
      <c r="K280" s="120">
        <v>0</v>
      </c>
      <c r="L280" s="120">
        <v>0</v>
      </c>
      <c r="M280" s="120">
        <v>0</v>
      </c>
      <c r="N280" s="120">
        <v>0</v>
      </c>
      <c r="O280" s="120">
        <v>0</v>
      </c>
      <c r="P280" s="120">
        <v>0</v>
      </c>
      <c r="Q280" s="120">
        <v>0</v>
      </c>
      <c r="R280" s="120">
        <v>0</v>
      </c>
      <c r="S280" s="120">
        <v>0</v>
      </c>
      <c r="T280" s="120">
        <v>0</v>
      </c>
      <c r="U280" s="120">
        <v>0</v>
      </c>
      <c r="V280" s="120">
        <v>0</v>
      </c>
      <c r="W280" s="120">
        <v>0</v>
      </c>
    </row>
    <row r="281" spans="1:23" hidden="1">
      <c r="A281" s="120">
        <v>0</v>
      </c>
      <c r="B281" s="120">
        <v>0</v>
      </c>
      <c r="C281" s="120">
        <v>0</v>
      </c>
      <c r="D281" s="120">
        <v>0</v>
      </c>
      <c r="E281" s="120">
        <v>0</v>
      </c>
      <c r="F281" s="120">
        <v>0</v>
      </c>
      <c r="G281" s="120">
        <v>0</v>
      </c>
      <c r="H281" s="120">
        <v>0</v>
      </c>
      <c r="I281" s="120">
        <v>0</v>
      </c>
      <c r="J281" s="120">
        <v>0</v>
      </c>
      <c r="K281" s="120">
        <v>0</v>
      </c>
      <c r="L281" s="120">
        <v>0</v>
      </c>
      <c r="M281" s="120">
        <v>0</v>
      </c>
      <c r="N281" s="120">
        <v>0</v>
      </c>
      <c r="O281" s="120">
        <v>0</v>
      </c>
      <c r="P281" s="120">
        <v>0</v>
      </c>
      <c r="Q281" s="120">
        <v>0</v>
      </c>
      <c r="R281" s="120">
        <v>0</v>
      </c>
      <c r="S281" s="120">
        <v>0</v>
      </c>
      <c r="T281" s="120">
        <v>0</v>
      </c>
      <c r="U281" s="120">
        <v>0</v>
      </c>
      <c r="V281" s="120">
        <v>0</v>
      </c>
      <c r="W281" s="120">
        <v>0</v>
      </c>
    </row>
    <row r="282" spans="1:23" hidden="1">
      <c r="A282" s="120">
        <v>0</v>
      </c>
      <c r="B282" s="120">
        <v>0</v>
      </c>
      <c r="C282" s="120">
        <v>0</v>
      </c>
      <c r="D282" s="120">
        <v>0</v>
      </c>
      <c r="E282" s="120">
        <v>0</v>
      </c>
      <c r="F282" s="120">
        <v>0</v>
      </c>
      <c r="G282" s="120">
        <v>0</v>
      </c>
      <c r="H282" s="120">
        <v>0</v>
      </c>
      <c r="I282" s="120">
        <v>0</v>
      </c>
      <c r="J282" s="120">
        <v>0</v>
      </c>
      <c r="K282" s="120">
        <v>0</v>
      </c>
      <c r="L282" s="120">
        <v>0</v>
      </c>
      <c r="M282" s="120">
        <v>0</v>
      </c>
      <c r="N282" s="120">
        <v>0</v>
      </c>
      <c r="O282" s="120">
        <v>0</v>
      </c>
      <c r="P282" s="120">
        <v>0</v>
      </c>
      <c r="Q282" s="120">
        <v>0</v>
      </c>
      <c r="R282" s="120">
        <v>0</v>
      </c>
      <c r="S282" s="120">
        <v>0</v>
      </c>
      <c r="T282" s="120">
        <v>0</v>
      </c>
      <c r="U282" s="120">
        <v>0</v>
      </c>
      <c r="V282" s="120">
        <v>0</v>
      </c>
      <c r="W282" s="120">
        <v>0</v>
      </c>
    </row>
    <row r="283" spans="1:23">
      <c r="A283" s="120">
        <v>0</v>
      </c>
      <c r="B283" s="120">
        <v>0</v>
      </c>
      <c r="C283" s="120">
        <v>0</v>
      </c>
      <c r="D283" s="120">
        <v>0</v>
      </c>
      <c r="E283" s="120">
        <v>0</v>
      </c>
      <c r="F283" s="120">
        <v>0</v>
      </c>
      <c r="G283" s="120">
        <v>0</v>
      </c>
      <c r="H283" s="120">
        <v>0</v>
      </c>
      <c r="I283" s="120">
        <v>0</v>
      </c>
      <c r="J283" s="120">
        <v>0</v>
      </c>
      <c r="K283" s="120">
        <v>0</v>
      </c>
      <c r="L283" s="120">
        <v>0</v>
      </c>
      <c r="M283" s="120">
        <v>0</v>
      </c>
      <c r="N283" s="120">
        <v>0</v>
      </c>
      <c r="O283" s="120">
        <v>0</v>
      </c>
      <c r="P283" s="120">
        <v>0</v>
      </c>
      <c r="Q283" s="120">
        <v>0</v>
      </c>
      <c r="R283" s="120">
        <v>0</v>
      </c>
      <c r="S283" s="120">
        <v>0</v>
      </c>
      <c r="T283" s="120">
        <v>0</v>
      </c>
      <c r="U283" s="120">
        <v>0</v>
      </c>
      <c r="V283" s="120">
        <v>0</v>
      </c>
      <c r="W283" s="120">
        <v>0</v>
      </c>
    </row>
    <row r="284" spans="1:23" hidden="1">
      <c r="A284" s="120">
        <v>0</v>
      </c>
      <c r="B284" s="120">
        <v>0</v>
      </c>
      <c r="C284" s="120">
        <v>0</v>
      </c>
      <c r="D284" s="120">
        <v>0</v>
      </c>
      <c r="E284" s="120">
        <v>0</v>
      </c>
      <c r="F284" s="120">
        <v>0</v>
      </c>
      <c r="G284" s="120">
        <v>0</v>
      </c>
      <c r="H284" s="120">
        <v>0</v>
      </c>
      <c r="I284" s="120">
        <v>0</v>
      </c>
      <c r="J284" s="120">
        <v>0</v>
      </c>
      <c r="K284" s="120">
        <v>0</v>
      </c>
      <c r="L284" s="120">
        <v>0</v>
      </c>
      <c r="M284" s="120">
        <v>0</v>
      </c>
      <c r="N284" s="120">
        <v>0</v>
      </c>
      <c r="O284" s="120">
        <v>0</v>
      </c>
      <c r="P284" s="120">
        <v>0</v>
      </c>
      <c r="Q284" s="120">
        <v>0</v>
      </c>
      <c r="R284" s="120">
        <v>0</v>
      </c>
      <c r="S284" s="120">
        <v>0</v>
      </c>
      <c r="T284" s="120">
        <v>0</v>
      </c>
      <c r="U284" s="120">
        <v>0</v>
      </c>
      <c r="V284" s="120">
        <v>0</v>
      </c>
      <c r="W284" s="120">
        <v>0</v>
      </c>
    </row>
    <row r="285" spans="1:23" hidden="1">
      <c r="A285" s="120">
        <v>0</v>
      </c>
      <c r="B285" s="120">
        <v>0</v>
      </c>
      <c r="C285" s="120">
        <v>0</v>
      </c>
      <c r="D285" s="120">
        <v>0</v>
      </c>
      <c r="E285" s="120">
        <v>0</v>
      </c>
      <c r="F285" s="120">
        <v>0</v>
      </c>
      <c r="G285" s="120">
        <v>0</v>
      </c>
      <c r="H285" s="120">
        <v>0</v>
      </c>
      <c r="I285" s="120">
        <v>0</v>
      </c>
      <c r="J285" s="120">
        <v>0</v>
      </c>
      <c r="K285" s="120">
        <v>0</v>
      </c>
      <c r="L285" s="120">
        <v>0</v>
      </c>
      <c r="M285" s="120">
        <v>0</v>
      </c>
      <c r="N285" s="120">
        <v>0</v>
      </c>
      <c r="O285" s="120">
        <v>0</v>
      </c>
      <c r="P285" s="120">
        <v>0</v>
      </c>
      <c r="Q285" s="120">
        <v>0</v>
      </c>
      <c r="R285" s="120">
        <v>0</v>
      </c>
      <c r="S285" s="120">
        <v>0</v>
      </c>
      <c r="T285" s="120">
        <v>0</v>
      </c>
      <c r="U285" s="120">
        <v>0</v>
      </c>
      <c r="V285" s="120">
        <v>0</v>
      </c>
      <c r="W285" s="120">
        <v>0</v>
      </c>
    </row>
    <row r="286" spans="1:23" hidden="1">
      <c r="A286" s="120">
        <v>0</v>
      </c>
      <c r="B286" s="120">
        <v>0</v>
      </c>
      <c r="C286" s="120">
        <v>0</v>
      </c>
      <c r="D286" s="120">
        <v>0</v>
      </c>
      <c r="E286" s="120">
        <v>0</v>
      </c>
      <c r="F286" s="120">
        <v>0</v>
      </c>
      <c r="G286" s="120">
        <v>0</v>
      </c>
      <c r="H286" s="120">
        <v>0</v>
      </c>
      <c r="I286" s="120">
        <v>0</v>
      </c>
      <c r="J286" s="120">
        <v>0</v>
      </c>
      <c r="K286" s="120">
        <v>0</v>
      </c>
      <c r="L286" s="120">
        <v>0</v>
      </c>
      <c r="M286" s="120">
        <v>0</v>
      </c>
      <c r="N286" s="120">
        <v>0</v>
      </c>
      <c r="O286" s="120">
        <v>0</v>
      </c>
      <c r="P286" s="120">
        <v>0</v>
      </c>
      <c r="Q286" s="120">
        <v>0</v>
      </c>
      <c r="R286" s="120">
        <v>0</v>
      </c>
      <c r="S286" s="120">
        <v>0</v>
      </c>
      <c r="T286" s="120">
        <v>0</v>
      </c>
      <c r="U286" s="120">
        <v>0</v>
      </c>
      <c r="V286" s="120">
        <v>0</v>
      </c>
      <c r="W286" s="120">
        <v>0</v>
      </c>
    </row>
    <row r="287" spans="1:23">
      <c r="A287" s="120">
        <v>0</v>
      </c>
      <c r="B287" s="120">
        <v>0</v>
      </c>
      <c r="C287" s="120">
        <v>0</v>
      </c>
      <c r="D287" s="120">
        <v>0</v>
      </c>
      <c r="E287" s="120">
        <v>0</v>
      </c>
      <c r="F287" s="120">
        <v>0</v>
      </c>
      <c r="G287" s="120">
        <v>0</v>
      </c>
      <c r="H287" s="120">
        <v>0</v>
      </c>
      <c r="I287" s="120">
        <v>0</v>
      </c>
      <c r="J287" s="120">
        <v>0</v>
      </c>
      <c r="K287" s="120">
        <v>0</v>
      </c>
      <c r="L287" s="120">
        <v>0</v>
      </c>
      <c r="M287" s="120">
        <v>0</v>
      </c>
      <c r="N287" s="120">
        <v>0</v>
      </c>
      <c r="O287" s="120">
        <v>0</v>
      </c>
      <c r="P287" s="120">
        <v>0</v>
      </c>
      <c r="Q287" s="120">
        <v>0</v>
      </c>
      <c r="R287" s="120">
        <v>0</v>
      </c>
      <c r="S287" s="120">
        <v>0</v>
      </c>
      <c r="T287" s="120">
        <v>0</v>
      </c>
      <c r="U287" s="120">
        <v>0</v>
      </c>
      <c r="V287" s="120">
        <v>0</v>
      </c>
      <c r="W287" s="120">
        <v>0</v>
      </c>
    </row>
    <row r="288" spans="1:23" hidden="1">
      <c r="A288" s="120">
        <v>0</v>
      </c>
      <c r="B288" s="120">
        <v>0</v>
      </c>
      <c r="C288" s="120">
        <v>0</v>
      </c>
      <c r="D288" s="120">
        <v>0</v>
      </c>
      <c r="E288" s="120">
        <v>0</v>
      </c>
      <c r="F288" s="120">
        <v>0</v>
      </c>
      <c r="G288" s="120">
        <v>0</v>
      </c>
      <c r="H288" s="120">
        <v>0</v>
      </c>
      <c r="I288" s="120">
        <v>0</v>
      </c>
      <c r="J288" s="120">
        <v>0</v>
      </c>
      <c r="K288" s="120">
        <v>0</v>
      </c>
      <c r="L288" s="120">
        <v>0</v>
      </c>
      <c r="M288" s="120">
        <v>0</v>
      </c>
      <c r="N288" s="120">
        <v>0</v>
      </c>
      <c r="O288" s="120">
        <v>0</v>
      </c>
      <c r="P288" s="120">
        <v>0</v>
      </c>
      <c r="Q288" s="120">
        <v>0</v>
      </c>
      <c r="R288" s="120">
        <v>0</v>
      </c>
      <c r="S288" s="120">
        <v>0</v>
      </c>
      <c r="T288" s="120">
        <v>0</v>
      </c>
      <c r="U288" s="120">
        <v>0</v>
      </c>
      <c r="V288" s="120">
        <v>0</v>
      </c>
      <c r="W288" s="120">
        <v>0</v>
      </c>
    </row>
    <row r="289" spans="1:23">
      <c r="A289" s="120">
        <v>0</v>
      </c>
      <c r="B289" s="120">
        <v>0</v>
      </c>
      <c r="C289" s="120">
        <v>0</v>
      </c>
      <c r="D289" s="120">
        <v>0</v>
      </c>
      <c r="E289" s="120">
        <v>0</v>
      </c>
      <c r="F289" s="120">
        <v>0</v>
      </c>
      <c r="G289" s="120">
        <v>0</v>
      </c>
      <c r="H289" s="120">
        <v>0</v>
      </c>
      <c r="I289" s="120">
        <v>0</v>
      </c>
      <c r="J289" s="120">
        <v>0</v>
      </c>
      <c r="K289" s="120">
        <v>0</v>
      </c>
      <c r="L289" s="120">
        <v>0</v>
      </c>
      <c r="M289" s="120">
        <v>0</v>
      </c>
      <c r="N289" s="120">
        <v>0</v>
      </c>
      <c r="O289" s="120">
        <v>0</v>
      </c>
      <c r="P289" s="120">
        <v>0</v>
      </c>
      <c r="Q289" s="120">
        <v>0</v>
      </c>
      <c r="R289" s="120">
        <v>0</v>
      </c>
      <c r="S289" s="120">
        <v>0</v>
      </c>
      <c r="T289" s="120">
        <v>0</v>
      </c>
      <c r="U289" s="120">
        <v>0</v>
      </c>
      <c r="V289" s="120">
        <v>0</v>
      </c>
      <c r="W289" s="120">
        <v>0</v>
      </c>
    </row>
    <row r="290" spans="1:23">
      <c r="A290" s="120">
        <v>0</v>
      </c>
      <c r="B290" s="120">
        <v>0</v>
      </c>
      <c r="C290" s="120">
        <v>0</v>
      </c>
      <c r="D290" s="120">
        <v>0</v>
      </c>
      <c r="E290" s="120">
        <v>0</v>
      </c>
      <c r="F290" s="120">
        <v>0</v>
      </c>
      <c r="G290" s="120">
        <v>0</v>
      </c>
      <c r="H290" s="120">
        <v>0</v>
      </c>
      <c r="I290" s="120">
        <v>0</v>
      </c>
      <c r="J290" s="120">
        <v>0</v>
      </c>
      <c r="K290" s="120">
        <v>0</v>
      </c>
      <c r="L290" s="120">
        <v>0</v>
      </c>
      <c r="M290" s="120">
        <v>0</v>
      </c>
      <c r="N290" s="120">
        <v>0</v>
      </c>
      <c r="O290" s="120">
        <v>0</v>
      </c>
      <c r="P290" s="120">
        <v>0</v>
      </c>
      <c r="Q290" s="120">
        <v>0</v>
      </c>
      <c r="R290" s="120">
        <v>0</v>
      </c>
      <c r="S290" s="120">
        <v>0</v>
      </c>
      <c r="T290" s="120">
        <v>0</v>
      </c>
      <c r="U290" s="120">
        <v>0</v>
      </c>
      <c r="V290" s="120">
        <v>0</v>
      </c>
      <c r="W290" s="120">
        <v>0</v>
      </c>
    </row>
    <row r="291" spans="1:23" hidden="1">
      <c r="A291" s="120">
        <v>0</v>
      </c>
      <c r="B291" s="120">
        <v>0</v>
      </c>
      <c r="C291" s="120">
        <v>0</v>
      </c>
      <c r="D291" s="120">
        <v>0</v>
      </c>
      <c r="E291" s="120">
        <v>0</v>
      </c>
      <c r="F291" s="120">
        <v>0</v>
      </c>
      <c r="G291" s="120">
        <v>0</v>
      </c>
      <c r="H291" s="120">
        <v>0</v>
      </c>
      <c r="I291" s="120">
        <v>0</v>
      </c>
      <c r="J291" s="120">
        <v>0</v>
      </c>
      <c r="K291" s="120">
        <v>0</v>
      </c>
      <c r="L291" s="120">
        <v>0</v>
      </c>
      <c r="M291" s="120">
        <v>0</v>
      </c>
      <c r="N291" s="120">
        <v>0</v>
      </c>
      <c r="O291" s="120">
        <v>0</v>
      </c>
      <c r="P291" s="120">
        <v>0</v>
      </c>
      <c r="Q291" s="120">
        <v>0</v>
      </c>
      <c r="R291" s="120">
        <v>0</v>
      </c>
      <c r="S291" s="120">
        <v>0</v>
      </c>
      <c r="T291" s="120">
        <v>0</v>
      </c>
      <c r="U291" s="120">
        <v>0</v>
      </c>
      <c r="V291" s="120">
        <v>0</v>
      </c>
      <c r="W291" s="120">
        <v>0</v>
      </c>
    </row>
    <row r="292" spans="1:23" hidden="1">
      <c r="A292" s="120">
        <v>0</v>
      </c>
      <c r="B292" s="120">
        <v>0</v>
      </c>
      <c r="C292" s="120">
        <v>0</v>
      </c>
      <c r="D292" s="120">
        <v>0</v>
      </c>
      <c r="E292" s="120">
        <v>0</v>
      </c>
      <c r="F292" s="120">
        <v>0</v>
      </c>
      <c r="G292" s="120">
        <v>0</v>
      </c>
      <c r="H292" s="120">
        <v>0</v>
      </c>
      <c r="I292" s="120">
        <v>0</v>
      </c>
      <c r="J292" s="120">
        <v>0</v>
      </c>
      <c r="K292" s="120">
        <v>0</v>
      </c>
      <c r="L292" s="120">
        <v>0</v>
      </c>
      <c r="M292" s="120">
        <v>0</v>
      </c>
      <c r="N292" s="120">
        <v>0</v>
      </c>
      <c r="O292" s="120">
        <v>0</v>
      </c>
      <c r="P292" s="120">
        <v>0</v>
      </c>
      <c r="Q292" s="120">
        <v>0</v>
      </c>
      <c r="R292" s="120">
        <v>0</v>
      </c>
      <c r="S292" s="120">
        <v>0</v>
      </c>
      <c r="T292" s="120">
        <v>0</v>
      </c>
      <c r="U292" s="120">
        <v>0</v>
      </c>
      <c r="V292" s="120">
        <v>0</v>
      </c>
      <c r="W292" s="120">
        <v>0</v>
      </c>
    </row>
    <row r="293" spans="1:23" hidden="1">
      <c r="A293" s="120">
        <v>0</v>
      </c>
      <c r="B293" s="120">
        <v>0</v>
      </c>
      <c r="C293" s="120">
        <v>0</v>
      </c>
      <c r="D293" s="120">
        <v>0</v>
      </c>
      <c r="E293" s="120">
        <v>0</v>
      </c>
      <c r="F293" s="120">
        <v>0</v>
      </c>
      <c r="G293" s="120">
        <v>0</v>
      </c>
      <c r="H293" s="120">
        <v>0</v>
      </c>
      <c r="I293" s="120">
        <v>0</v>
      </c>
      <c r="J293" s="120">
        <v>0</v>
      </c>
      <c r="K293" s="120">
        <v>0</v>
      </c>
      <c r="L293" s="120">
        <v>0</v>
      </c>
      <c r="M293" s="120">
        <v>0</v>
      </c>
      <c r="N293" s="120">
        <v>0</v>
      </c>
      <c r="O293" s="120">
        <v>0</v>
      </c>
      <c r="P293" s="120">
        <v>0</v>
      </c>
      <c r="Q293" s="120">
        <v>0</v>
      </c>
      <c r="R293" s="120">
        <v>0</v>
      </c>
      <c r="S293" s="120">
        <v>0</v>
      </c>
      <c r="T293" s="120">
        <v>0</v>
      </c>
      <c r="U293" s="120">
        <v>0</v>
      </c>
      <c r="V293" s="120">
        <v>0</v>
      </c>
      <c r="W293" s="120">
        <v>0</v>
      </c>
    </row>
    <row r="294" spans="1:23" hidden="1">
      <c r="A294" s="120">
        <v>0</v>
      </c>
      <c r="B294" s="120">
        <v>0</v>
      </c>
      <c r="C294" s="120">
        <v>0</v>
      </c>
      <c r="D294" s="120">
        <v>0</v>
      </c>
      <c r="E294" s="120">
        <v>0</v>
      </c>
      <c r="F294" s="120">
        <v>0</v>
      </c>
      <c r="G294" s="120">
        <v>0</v>
      </c>
      <c r="H294" s="120">
        <v>0</v>
      </c>
      <c r="I294" s="120">
        <v>0</v>
      </c>
      <c r="J294" s="120">
        <v>0</v>
      </c>
      <c r="K294" s="120">
        <v>0</v>
      </c>
      <c r="L294" s="120">
        <v>0</v>
      </c>
      <c r="M294" s="120">
        <v>0</v>
      </c>
      <c r="N294" s="120">
        <v>0</v>
      </c>
      <c r="O294" s="120">
        <v>0</v>
      </c>
      <c r="P294" s="120">
        <v>0</v>
      </c>
      <c r="Q294" s="120">
        <v>0</v>
      </c>
      <c r="R294" s="120">
        <v>0</v>
      </c>
      <c r="S294" s="120">
        <v>0</v>
      </c>
      <c r="T294" s="120">
        <v>0</v>
      </c>
      <c r="U294" s="120">
        <v>0</v>
      </c>
      <c r="V294" s="120">
        <v>0</v>
      </c>
      <c r="W294" s="120">
        <v>0</v>
      </c>
    </row>
    <row r="295" spans="1:23" hidden="1">
      <c r="A295" s="120">
        <v>0</v>
      </c>
      <c r="B295" s="120">
        <v>0</v>
      </c>
      <c r="C295" s="120">
        <v>0</v>
      </c>
      <c r="D295" s="120">
        <v>0</v>
      </c>
      <c r="E295" s="120">
        <v>0</v>
      </c>
      <c r="F295" s="120">
        <v>0</v>
      </c>
      <c r="G295" s="120">
        <v>0</v>
      </c>
      <c r="H295" s="120">
        <v>0</v>
      </c>
      <c r="I295" s="120">
        <v>0</v>
      </c>
      <c r="J295" s="120">
        <v>0</v>
      </c>
      <c r="K295" s="120">
        <v>0</v>
      </c>
      <c r="L295" s="120">
        <v>0</v>
      </c>
      <c r="M295" s="120">
        <v>0</v>
      </c>
      <c r="N295" s="120">
        <v>0</v>
      </c>
      <c r="O295" s="120">
        <v>0</v>
      </c>
      <c r="P295" s="120">
        <v>0</v>
      </c>
      <c r="Q295" s="120">
        <v>0</v>
      </c>
      <c r="R295" s="120">
        <v>0</v>
      </c>
      <c r="S295" s="120">
        <v>0</v>
      </c>
      <c r="T295" s="120">
        <v>0</v>
      </c>
      <c r="U295" s="120">
        <v>0</v>
      </c>
      <c r="V295" s="120">
        <v>0</v>
      </c>
      <c r="W295" s="120">
        <v>0</v>
      </c>
    </row>
    <row r="296" spans="1:23">
      <c r="A296" s="120">
        <v>0</v>
      </c>
      <c r="B296" s="120">
        <v>0</v>
      </c>
      <c r="C296" s="120">
        <v>0</v>
      </c>
      <c r="D296" s="120">
        <v>0</v>
      </c>
      <c r="E296" s="120">
        <v>0</v>
      </c>
      <c r="F296" s="120">
        <v>0</v>
      </c>
      <c r="G296" s="120">
        <v>0</v>
      </c>
      <c r="H296" s="120">
        <v>0</v>
      </c>
      <c r="I296" s="120">
        <v>0</v>
      </c>
      <c r="J296" s="120">
        <v>0</v>
      </c>
      <c r="K296" s="120">
        <v>0</v>
      </c>
      <c r="L296" s="120">
        <v>0</v>
      </c>
      <c r="M296" s="120">
        <v>0</v>
      </c>
      <c r="N296" s="120">
        <v>0</v>
      </c>
      <c r="O296" s="120">
        <v>0</v>
      </c>
      <c r="P296" s="120">
        <v>0</v>
      </c>
      <c r="Q296" s="120">
        <v>0</v>
      </c>
      <c r="R296" s="120">
        <v>0</v>
      </c>
      <c r="S296" s="120">
        <v>0</v>
      </c>
      <c r="T296" s="120">
        <v>0</v>
      </c>
      <c r="U296" s="120">
        <v>0</v>
      </c>
      <c r="V296" s="120">
        <v>0</v>
      </c>
      <c r="W296" s="120">
        <v>0</v>
      </c>
    </row>
    <row r="297" spans="1:23" hidden="1">
      <c r="A297" s="120">
        <v>0</v>
      </c>
      <c r="B297" s="120">
        <v>0</v>
      </c>
      <c r="C297" s="120">
        <v>0</v>
      </c>
      <c r="D297" s="120">
        <v>0</v>
      </c>
      <c r="E297" s="120">
        <v>0</v>
      </c>
      <c r="F297" s="120">
        <v>0</v>
      </c>
      <c r="G297" s="120">
        <v>0</v>
      </c>
      <c r="H297" s="120">
        <v>0</v>
      </c>
      <c r="I297" s="120">
        <v>0</v>
      </c>
      <c r="J297" s="120">
        <v>0</v>
      </c>
      <c r="K297" s="120">
        <v>0</v>
      </c>
      <c r="L297" s="120">
        <v>0</v>
      </c>
      <c r="M297" s="120">
        <v>0</v>
      </c>
      <c r="N297" s="120">
        <v>0</v>
      </c>
      <c r="O297" s="120">
        <v>0</v>
      </c>
      <c r="P297" s="120">
        <v>0</v>
      </c>
      <c r="Q297" s="120">
        <v>0</v>
      </c>
      <c r="R297" s="120">
        <v>0</v>
      </c>
      <c r="S297" s="120">
        <v>0</v>
      </c>
      <c r="T297" s="120">
        <v>0</v>
      </c>
      <c r="U297" s="120">
        <v>0</v>
      </c>
      <c r="V297" s="120">
        <v>0</v>
      </c>
      <c r="W297" s="120">
        <v>0</v>
      </c>
    </row>
    <row r="298" spans="1:23" hidden="1">
      <c r="A298" s="120">
        <v>0</v>
      </c>
      <c r="B298" s="120">
        <v>0</v>
      </c>
      <c r="C298" s="120">
        <v>0</v>
      </c>
      <c r="D298" s="120">
        <v>0</v>
      </c>
      <c r="E298" s="120">
        <v>0</v>
      </c>
      <c r="F298" s="120">
        <v>0</v>
      </c>
      <c r="G298" s="120">
        <v>0</v>
      </c>
      <c r="H298" s="120">
        <v>0</v>
      </c>
      <c r="I298" s="120">
        <v>0</v>
      </c>
      <c r="J298" s="120">
        <v>0</v>
      </c>
      <c r="K298" s="120">
        <v>0</v>
      </c>
      <c r="L298" s="120">
        <v>0</v>
      </c>
      <c r="M298" s="120">
        <v>0</v>
      </c>
      <c r="N298" s="120">
        <v>0</v>
      </c>
      <c r="O298" s="120">
        <v>0</v>
      </c>
      <c r="P298" s="120">
        <v>0</v>
      </c>
      <c r="Q298" s="120">
        <v>0</v>
      </c>
      <c r="R298" s="120">
        <v>0</v>
      </c>
      <c r="S298" s="120">
        <v>0</v>
      </c>
      <c r="T298" s="120">
        <v>0</v>
      </c>
      <c r="U298" s="120">
        <v>0</v>
      </c>
      <c r="V298" s="120">
        <v>0</v>
      </c>
      <c r="W298" s="120">
        <v>0</v>
      </c>
    </row>
    <row r="299" spans="1:23" hidden="1">
      <c r="A299" s="120">
        <v>0</v>
      </c>
      <c r="B299" s="120">
        <v>0</v>
      </c>
      <c r="C299" s="120">
        <v>0</v>
      </c>
      <c r="D299" s="120">
        <v>0</v>
      </c>
      <c r="E299" s="120">
        <v>0</v>
      </c>
      <c r="F299" s="120">
        <v>0</v>
      </c>
      <c r="G299" s="120">
        <v>0</v>
      </c>
      <c r="H299" s="120">
        <v>0</v>
      </c>
      <c r="I299" s="120">
        <v>0</v>
      </c>
      <c r="J299" s="120">
        <v>0</v>
      </c>
      <c r="K299" s="120">
        <v>0</v>
      </c>
      <c r="L299" s="120">
        <v>0</v>
      </c>
      <c r="M299" s="120">
        <v>0</v>
      </c>
      <c r="N299" s="120">
        <v>0</v>
      </c>
      <c r="O299" s="120">
        <v>0</v>
      </c>
      <c r="P299" s="120">
        <v>0</v>
      </c>
      <c r="Q299" s="120">
        <v>0</v>
      </c>
      <c r="R299" s="120">
        <v>0</v>
      </c>
      <c r="S299" s="120">
        <v>0</v>
      </c>
      <c r="T299" s="120">
        <v>0</v>
      </c>
      <c r="U299" s="120">
        <v>0</v>
      </c>
      <c r="V299" s="120">
        <v>0</v>
      </c>
      <c r="W299" s="120">
        <v>0</v>
      </c>
    </row>
    <row r="300" spans="1:23" hidden="1">
      <c r="A300" s="120">
        <v>0</v>
      </c>
      <c r="B300" s="120">
        <v>0</v>
      </c>
      <c r="C300" s="120">
        <v>0</v>
      </c>
      <c r="D300" s="120">
        <v>0</v>
      </c>
      <c r="E300" s="120">
        <v>0</v>
      </c>
      <c r="F300" s="120">
        <v>0</v>
      </c>
      <c r="G300" s="120">
        <v>0</v>
      </c>
      <c r="H300" s="120">
        <v>0</v>
      </c>
      <c r="I300" s="120">
        <v>0</v>
      </c>
      <c r="J300" s="120">
        <v>0</v>
      </c>
      <c r="K300" s="120">
        <v>0</v>
      </c>
      <c r="L300" s="120">
        <v>0</v>
      </c>
      <c r="M300" s="120">
        <v>0</v>
      </c>
      <c r="N300" s="120">
        <v>0</v>
      </c>
      <c r="O300" s="120">
        <v>0</v>
      </c>
      <c r="P300" s="120">
        <v>0</v>
      </c>
      <c r="Q300" s="120">
        <v>0</v>
      </c>
      <c r="R300" s="120">
        <v>0</v>
      </c>
      <c r="S300" s="120">
        <v>0</v>
      </c>
      <c r="T300" s="120">
        <v>0</v>
      </c>
      <c r="U300" s="120">
        <v>0</v>
      </c>
      <c r="V300" s="120">
        <v>0</v>
      </c>
      <c r="W300" s="120">
        <v>0</v>
      </c>
    </row>
    <row r="301" spans="1:23">
      <c r="A301" s="120">
        <v>0</v>
      </c>
      <c r="B301" s="120">
        <v>0</v>
      </c>
      <c r="C301" s="120">
        <v>0</v>
      </c>
      <c r="D301" s="120">
        <v>0</v>
      </c>
      <c r="E301" s="120">
        <v>0</v>
      </c>
      <c r="F301" s="120">
        <v>0</v>
      </c>
      <c r="G301" s="120">
        <v>0</v>
      </c>
      <c r="H301" s="120">
        <v>0</v>
      </c>
      <c r="I301" s="120">
        <v>0</v>
      </c>
      <c r="J301" s="120">
        <v>0</v>
      </c>
      <c r="K301" s="120">
        <v>0</v>
      </c>
      <c r="L301" s="120">
        <v>0</v>
      </c>
      <c r="M301" s="120">
        <v>0</v>
      </c>
      <c r="N301" s="120">
        <v>0</v>
      </c>
      <c r="O301" s="120">
        <v>0</v>
      </c>
      <c r="P301" s="120">
        <v>0</v>
      </c>
      <c r="Q301" s="120">
        <v>0</v>
      </c>
      <c r="R301" s="120">
        <v>0</v>
      </c>
      <c r="S301" s="120">
        <v>0</v>
      </c>
      <c r="T301" s="120">
        <v>0</v>
      </c>
      <c r="U301" s="120">
        <v>0</v>
      </c>
      <c r="V301" s="120">
        <v>0</v>
      </c>
      <c r="W301" s="120">
        <v>0</v>
      </c>
    </row>
    <row r="302" spans="1:23" hidden="1">
      <c r="A302" s="120">
        <v>0</v>
      </c>
      <c r="B302" s="120">
        <v>0</v>
      </c>
      <c r="C302" s="120">
        <v>0</v>
      </c>
      <c r="D302" s="120">
        <v>0</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c r="W302" s="120">
        <v>0</v>
      </c>
    </row>
    <row r="303" spans="1:23">
      <c r="A303" s="120">
        <v>0</v>
      </c>
      <c r="B303" s="120">
        <v>0</v>
      </c>
      <c r="C303" s="120">
        <v>0</v>
      </c>
      <c r="D303" s="120">
        <v>0</v>
      </c>
      <c r="E303" s="120">
        <v>0</v>
      </c>
      <c r="F303" s="120">
        <v>0</v>
      </c>
      <c r="G303" s="120">
        <v>0</v>
      </c>
      <c r="H303" s="120">
        <v>0</v>
      </c>
      <c r="I303" s="120">
        <v>0</v>
      </c>
      <c r="J303" s="120">
        <v>0</v>
      </c>
      <c r="K303" s="120">
        <v>0</v>
      </c>
      <c r="L303" s="120">
        <v>0</v>
      </c>
      <c r="M303" s="120">
        <v>0</v>
      </c>
      <c r="N303" s="120">
        <v>0</v>
      </c>
      <c r="O303" s="120">
        <v>0</v>
      </c>
      <c r="P303" s="120">
        <v>0</v>
      </c>
      <c r="Q303" s="120">
        <v>0</v>
      </c>
      <c r="R303" s="120">
        <v>0</v>
      </c>
      <c r="S303" s="120">
        <v>0</v>
      </c>
      <c r="T303" s="120">
        <v>0</v>
      </c>
      <c r="U303" s="120">
        <v>0</v>
      </c>
      <c r="V303" s="120">
        <v>0</v>
      </c>
      <c r="W303" s="120">
        <v>0</v>
      </c>
    </row>
    <row r="304" spans="1:23" hidden="1">
      <c r="A304" s="120">
        <v>0</v>
      </c>
      <c r="B304" s="120">
        <v>0</v>
      </c>
      <c r="C304" s="120">
        <v>0</v>
      </c>
      <c r="D304" s="120">
        <v>0</v>
      </c>
      <c r="E304" s="120">
        <v>0</v>
      </c>
      <c r="F304" s="120">
        <v>0</v>
      </c>
      <c r="G304" s="120">
        <v>0</v>
      </c>
      <c r="H304" s="120">
        <v>0</v>
      </c>
      <c r="I304" s="120">
        <v>0</v>
      </c>
      <c r="J304" s="120">
        <v>0</v>
      </c>
      <c r="K304" s="120">
        <v>0</v>
      </c>
      <c r="L304" s="120">
        <v>0</v>
      </c>
      <c r="M304" s="120">
        <v>0</v>
      </c>
      <c r="N304" s="120">
        <v>0</v>
      </c>
      <c r="O304" s="120">
        <v>0</v>
      </c>
      <c r="P304" s="120">
        <v>0</v>
      </c>
      <c r="Q304" s="120">
        <v>0</v>
      </c>
      <c r="R304" s="120">
        <v>0</v>
      </c>
      <c r="S304" s="120">
        <v>0</v>
      </c>
      <c r="T304" s="120">
        <v>0</v>
      </c>
      <c r="U304" s="120">
        <v>0</v>
      </c>
      <c r="V304" s="120">
        <v>0</v>
      </c>
      <c r="W304" s="120">
        <v>0</v>
      </c>
    </row>
    <row r="305" spans="1:23">
      <c r="A305" s="120">
        <v>0</v>
      </c>
      <c r="B305" s="120">
        <v>0</v>
      </c>
      <c r="C305" s="120">
        <v>0</v>
      </c>
      <c r="D305" s="120">
        <v>0</v>
      </c>
      <c r="E305" s="120">
        <v>0</v>
      </c>
      <c r="F305" s="120">
        <v>0</v>
      </c>
      <c r="G305" s="120">
        <v>0</v>
      </c>
      <c r="H305" s="120">
        <v>0</v>
      </c>
      <c r="I305" s="120">
        <v>0</v>
      </c>
      <c r="J305" s="120">
        <v>0</v>
      </c>
      <c r="K305" s="120">
        <v>0</v>
      </c>
      <c r="L305" s="120">
        <v>0</v>
      </c>
      <c r="M305" s="120">
        <v>0</v>
      </c>
      <c r="N305" s="120">
        <v>0</v>
      </c>
      <c r="O305" s="120">
        <v>0</v>
      </c>
      <c r="P305" s="120">
        <v>0</v>
      </c>
      <c r="Q305" s="120">
        <v>0</v>
      </c>
      <c r="R305" s="120">
        <v>0</v>
      </c>
      <c r="S305" s="120">
        <v>0</v>
      </c>
      <c r="T305" s="120">
        <v>0</v>
      </c>
      <c r="U305" s="120">
        <v>0</v>
      </c>
      <c r="V305" s="120">
        <v>0</v>
      </c>
      <c r="W305" s="120">
        <v>0</v>
      </c>
    </row>
    <row r="306" spans="1:23" hidden="1">
      <c r="A306" s="120">
        <v>0</v>
      </c>
      <c r="B306" s="120">
        <v>0</v>
      </c>
      <c r="C306" s="120">
        <v>0</v>
      </c>
      <c r="D306" s="120">
        <v>0</v>
      </c>
      <c r="E306" s="120">
        <v>0</v>
      </c>
      <c r="F306" s="120">
        <v>0</v>
      </c>
      <c r="G306" s="120">
        <v>0</v>
      </c>
      <c r="H306" s="120">
        <v>0</v>
      </c>
      <c r="I306" s="120">
        <v>0</v>
      </c>
      <c r="J306" s="120">
        <v>0</v>
      </c>
      <c r="K306" s="120">
        <v>0</v>
      </c>
      <c r="L306" s="120">
        <v>0</v>
      </c>
      <c r="M306" s="120">
        <v>0</v>
      </c>
      <c r="N306" s="120">
        <v>0</v>
      </c>
      <c r="O306" s="120">
        <v>0</v>
      </c>
      <c r="P306" s="120">
        <v>0</v>
      </c>
      <c r="Q306" s="120">
        <v>0</v>
      </c>
      <c r="R306" s="120">
        <v>0</v>
      </c>
      <c r="S306" s="120">
        <v>0</v>
      </c>
      <c r="T306" s="120">
        <v>0</v>
      </c>
      <c r="U306" s="120">
        <v>0</v>
      </c>
      <c r="V306" s="120">
        <v>0</v>
      </c>
      <c r="W306" s="120">
        <v>0</v>
      </c>
    </row>
    <row r="307" spans="1:23" hidden="1">
      <c r="A307" s="120">
        <v>0</v>
      </c>
      <c r="B307" s="120">
        <v>0</v>
      </c>
      <c r="C307" s="120">
        <v>0</v>
      </c>
      <c r="D307" s="120">
        <v>0</v>
      </c>
      <c r="E307" s="120">
        <v>0</v>
      </c>
      <c r="F307" s="120">
        <v>0</v>
      </c>
      <c r="G307" s="120">
        <v>0</v>
      </c>
      <c r="H307" s="120">
        <v>0</v>
      </c>
      <c r="I307" s="120">
        <v>0</v>
      </c>
      <c r="J307" s="120">
        <v>0</v>
      </c>
      <c r="K307" s="120">
        <v>0</v>
      </c>
      <c r="L307" s="120">
        <v>0</v>
      </c>
      <c r="M307" s="120">
        <v>0</v>
      </c>
      <c r="N307" s="120">
        <v>0</v>
      </c>
      <c r="O307" s="120">
        <v>0</v>
      </c>
      <c r="P307" s="120">
        <v>0</v>
      </c>
      <c r="Q307" s="120">
        <v>0</v>
      </c>
      <c r="R307" s="120">
        <v>0</v>
      </c>
      <c r="S307" s="120">
        <v>0</v>
      </c>
      <c r="T307" s="120">
        <v>0</v>
      </c>
      <c r="U307" s="120">
        <v>0</v>
      </c>
      <c r="V307" s="120">
        <v>0</v>
      </c>
      <c r="W307" s="120">
        <v>0</v>
      </c>
    </row>
    <row r="308" spans="1:23">
      <c r="A308" s="120">
        <v>0</v>
      </c>
      <c r="B308" s="120">
        <v>0</v>
      </c>
      <c r="C308" s="120">
        <v>0</v>
      </c>
      <c r="D308" s="120">
        <v>0</v>
      </c>
      <c r="E308" s="120">
        <v>0</v>
      </c>
      <c r="F308" s="120">
        <v>0</v>
      </c>
      <c r="G308" s="120">
        <v>0</v>
      </c>
      <c r="H308" s="120">
        <v>0</v>
      </c>
      <c r="I308" s="120">
        <v>0</v>
      </c>
      <c r="J308" s="120">
        <v>0</v>
      </c>
      <c r="K308" s="120">
        <v>0</v>
      </c>
      <c r="L308" s="120">
        <v>0</v>
      </c>
      <c r="M308" s="120">
        <v>0</v>
      </c>
      <c r="N308" s="120">
        <v>0</v>
      </c>
      <c r="O308" s="120">
        <v>0</v>
      </c>
      <c r="P308" s="120">
        <v>0</v>
      </c>
      <c r="Q308" s="120">
        <v>0</v>
      </c>
      <c r="R308" s="120">
        <v>0</v>
      </c>
      <c r="S308" s="120">
        <v>0</v>
      </c>
      <c r="T308" s="120">
        <v>0</v>
      </c>
      <c r="U308" s="120">
        <v>0</v>
      </c>
      <c r="V308" s="120">
        <v>0</v>
      </c>
      <c r="W308" s="120">
        <v>0</v>
      </c>
    </row>
    <row r="309" spans="1:23" hidden="1">
      <c r="A309" s="120">
        <v>0</v>
      </c>
      <c r="B309" s="120">
        <v>0</v>
      </c>
      <c r="C309" s="120">
        <v>0</v>
      </c>
      <c r="D309" s="120">
        <v>0</v>
      </c>
      <c r="E309" s="120">
        <v>0</v>
      </c>
      <c r="F309" s="120">
        <v>0</v>
      </c>
      <c r="G309" s="120">
        <v>0</v>
      </c>
      <c r="H309" s="120">
        <v>0</v>
      </c>
      <c r="I309" s="120">
        <v>0</v>
      </c>
      <c r="J309" s="120">
        <v>0</v>
      </c>
      <c r="K309" s="120">
        <v>0</v>
      </c>
      <c r="L309" s="120">
        <v>0</v>
      </c>
      <c r="M309" s="120">
        <v>0</v>
      </c>
      <c r="N309" s="120">
        <v>0</v>
      </c>
      <c r="O309" s="120">
        <v>0</v>
      </c>
      <c r="P309" s="120">
        <v>0</v>
      </c>
      <c r="Q309" s="120">
        <v>0</v>
      </c>
      <c r="R309" s="120">
        <v>0</v>
      </c>
      <c r="S309" s="120">
        <v>0</v>
      </c>
      <c r="T309" s="120">
        <v>0</v>
      </c>
      <c r="U309" s="120">
        <v>0</v>
      </c>
      <c r="V309" s="120">
        <v>0</v>
      </c>
      <c r="W309" s="120">
        <v>0</v>
      </c>
    </row>
    <row r="310" spans="1:23" hidden="1">
      <c r="A310" s="120">
        <v>0</v>
      </c>
      <c r="B310" s="120">
        <v>0</v>
      </c>
      <c r="C310" s="120">
        <v>0</v>
      </c>
      <c r="D310" s="120">
        <v>0</v>
      </c>
      <c r="E310" s="120">
        <v>0</v>
      </c>
      <c r="F310" s="120">
        <v>0</v>
      </c>
      <c r="G310" s="120">
        <v>0</v>
      </c>
      <c r="H310" s="120">
        <v>0</v>
      </c>
      <c r="I310" s="120">
        <v>0</v>
      </c>
      <c r="J310" s="120">
        <v>0</v>
      </c>
      <c r="K310" s="120">
        <v>0</v>
      </c>
      <c r="L310" s="120">
        <v>0</v>
      </c>
      <c r="M310" s="120">
        <v>0</v>
      </c>
      <c r="N310" s="120">
        <v>0</v>
      </c>
      <c r="O310" s="120">
        <v>0</v>
      </c>
      <c r="P310" s="120">
        <v>0</v>
      </c>
      <c r="Q310" s="120">
        <v>0</v>
      </c>
      <c r="R310" s="120">
        <v>0</v>
      </c>
      <c r="S310" s="120">
        <v>0</v>
      </c>
      <c r="T310" s="120">
        <v>0</v>
      </c>
      <c r="U310" s="120">
        <v>0</v>
      </c>
      <c r="V310" s="120">
        <v>0</v>
      </c>
      <c r="W310" s="120">
        <v>0</v>
      </c>
    </row>
    <row r="311" spans="1:23" hidden="1">
      <c r="A311" s="120">
        <v>0</v>
      </c>
      <c r="B311" s="120">
        <v>0</v>
      </c>
      <c r="C311" s="120">
        <v>0</v>
      </c>
      <c r="D311" s="120">
        <v>0</v>
      </c>
      <c r="E311" s="120">
        <v>0</v>
      </c>
      <c r="F311" s="120">
        <v>0</v>
      </c>
      <c r="G311" s="120">
        <v>0</v>
      </c>
      <c r="H311" s="120">
        <v>0</v>
      </c>
      <c r="I311" s="120">
        <v>0</v>
      </c>
      <c r="J311" s="120">
        <v>0</v>
      </c>
      <c r="K311" s="120">
        <v>0</v>
      </c>
      <c r="L311" s="120">
        <v>0</v>
      </c>
      <c r="M311" s="120">
        <v>0</v>
      </c>
      <c r="N311" s="120">
        <v>0</v>
      </c>
      <c r="O311" s="120">
        <v>0</v>
      </c>
      <c r="P311" s="120">
        <v>0</v>
      </c>
      <c r="Q311" s="120">
        <v>0</v>
      </c>
      <c r="R311" s="120">
        <v>0</v>
      </c>
      <c r="S311" s="120">
        <v>0</v>
      </c>
      <c r="T311" s="120">
        <v>0</v>
      </c>
      <c r="U311" s="120">
        <v>0</v>
      </c>
      <c r="V311" s="120">
        <v>0</v>
      </c>
      <c r="W311" s="120">
        <v>0</v>
      </c>
    </row>
    <row r="312" spans="1:23">
      <c r="A312" s="120">
        <v>0</v>
      </c>
      <c r="B312" s="120">
        <v>0</v>
      </c>
      <c r="C312" s="120">
        <v>0</v>
      </c>
      <c r="D312" s="120">
        <v>0</v>
      </c>
      <c r="E312" s="120">
        <v>0</v>
      </c>
      <c r="F312" s="120">
        <v>0</v>
      </c>
      <c r="G312" s="120">
        <v>0</v>
      </c>
      <c r="H312" s="120">
        <v>0</v>
      </c>
      <c r="I312" s="120">
        <v>0</v>
      </c>
      <c r="J312" s="120">
        <v>0</v>
      </c>
      <c r="K312" s="120">
        <v>0</v>
      </c>
      <c r="L312" s="120">
        <v>0</v>
      </c>
      <c r="M312" s="120">
        <v>0</v>
      </c>
      <c r="N312" s="120">
        <v>0</v>
      </c>
      <c r="O312" s="120">
        <v>0</v>
      </c>
      <c r="P312" s="120">
        <v>0</v>
      </c>
      <c r="Q312" s="120">
        <v>0</v>
      </c>
      <c r="R312" s="120">
        <v>0</v>
      </c>
      <c r="S312" s="120">
        <v>0</v>
      </c>
      <c r="T312" s="120">
        <v>0</v>
      </c>
      <c r="U312" s="120">
        <v>0</v>
      </c>
      <c r="V312" s="120">
        <v>0</v>
      </c>
      <c r="W312" s="120">
        <v>0</v>
      </c>
    </row>
    <row r="313" spans="1:23" hidden="1">
      <c r="A313" s="120">
        <v>0</v>
      </c>
      <c r="B313" s="120">
        <v>0</v>
      </c>
      <c r="C313" s="120">
        <v>0</v>
      </c>
      <c r="D313" s="120">
        <v>0</v>
      </c>
      <c r="E313" s="120">
        <v>0</v>
      </c>
      <c r="F313" s="120">
        <v>0</v>
      </c>
      <c r="G313" s="120">
        <v>0</v>
      </c>
      <c r="H313" s="120">
        <v>0</v>
      </c>
      <c r="I313" s="120">
        <v>0</v>
      </c>
      <c r="J313" s="120">
        <v>0</v>
      </c>
      <c r="K313" s="120">
        <v>0</v>
      </c>
      <c r="L313" s="120">
        <v>0</v>
      </c>
      <c r="M313" s="120">
        <v>0</v>
      </c>
      <c r="N313" s="120">
        <v>0</v>
      </c>
      <c r="O313" s="120">
        <v>0</v>
      </c>
      <c r="P313" s="120">
        <v>0</v>
      </c>
      <c r="Q313" s="120">
        <v>0</v>
      </c>
      <c r="R313" s="120">
        <v>0</v>
      </c>
      <c r="S313" s="120">
        <v>0</v>
      </c>
      <c r="T313" s="120">
        <v>0</v>
      </c>
      <c r="U313" s="120">
        <v>0</v>
      </c>
      <c r="V313" s="120">
        <v>0</v>
      </c>
      <c r="W313" s="120">
        <v>0</v>
      </c>
    </row>
    <row r="314" spans="1:23">
      <c r="A314" s="120">
        <v>0</v>
      </c>
      <c r="B314" s="120">
        <v>0</v>
      </c>
      <c r="C314" s="120">
        <v>0</v>
      </c>
      <c r="D314" s="120">
        <v>0</v>
      </c>
      <c r="E314" s="120">
        <v>0</v>
      </c>
      <c r="F314" s="120">
        <v>0</v>
      </c>
      <c r="G314" s="120">
        <v>0</v>
      </c>
      <c r="H314" s="120">
        <v>0</v>
      </c>
      <c r="I314" s="120">
        <v>0</v>
      </c>
      <c r="J314" s="120">
        <v>0</v>
      </c>
      <c r="K314" s="120">
        <v>0</v>
      </c>
      <c r="L314" s="120">
        <v>0</v>
      </c>
      <c r="M314" s="120">
        <v>0</v>
      </c>
      <c r="N314" s="120">
        <v>0</v>
      </c>
      <c r="O314" s="120">
        <v>0</v>
      </c>
      <c r="P314" s="120">
        <v>0</v>
      </c>
      <c r="Q314" s="120">
        <v>0</v>
      </c>
      <c r="R314" s="120">
        <v>0</v>
      </c>
      <c r="S314" s="120">
        <v>0</v>
      </c>
      <c r="T314" s="120">
        <v>0</v>
      </c>
      <c r="U314" s="120">
        <v>0</v>
      </c>
      <c r="V314" s="120">
        <v>0</v>
      </c>
      <c r="W314" s="120">
        <v>0</v>
      </c>
    </row>
    <row r="315" spans="1:23">
      <c r="A315" s="120">
        <v>0</v>
      </c>
      <c r="B315" s="120">
        <v>0</v>
      </c>
      <c r="C315" s="120">
        <v>0</v>
      </c>
      <c r="D315" s="120">
        <v>0</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c r="W315" s="120">
        <v>0</v>
      </c>
    </row>
    <row r="316" spans="1:23" hidden="1">
      <c r="A316" s="120">
        <v>0</v>
      </c>
      <c r="B316" s="120">
        <v>0</v>
      </c>
      <c r="C316" s="120">
        <v>0</v>
      </c>
      <c r="D316" s="120">
        <v>0</v>
      </c>
      <c r="E316" s="120">
        <v>0</v>
      </c>
      <c r="F316" s="120">
        <v>0</v>
      </c>
      <c r="G316" s="120">
        <v>0</v>
      </c>
      <c r="H316" s="120">
        <v>0</v>
      </c>
      <c r="I316" s="120">
        <v>0</v>
      </c>
      <c r="J316" s="120">
        <v>0</v>
      </c>
      <c r="K316" s="120">
        <v>0</v>
      </c>
      <c r="L316" s="120">
        <v>0</v>
      </c>
      <c r="M316" s="120">
        <v>0</v>
      </c>
      <c r="N316" s="120">
        <v>0</v>
      </c>
      <c r="O316" s="120">
        <v>0</v>
      </c>
      <c r="P316" s="120">
        <v>0</v>
      </c>
      <c r="Q316" s="120">
        <v>0</v>
      </c>
      <c r="R316" s="120">
        <v>0</v>
      </c>
      <c r="S316" s="120">
        <v>0</v>
      </c>
      <c r="T316" s="120">
        <v>0</v>
      </c>
      <c r="U316" s="120">
        <v>0</v>
      </c>
      <c r="V316" s="120">
        <v>0</v>
      </c>
      <c r="W316" s="120">
        <v>0</v>
      </c>
    </row>
    <row r="317" spans="1:23" hidden="1">
      <c r="A317" s="120">
        <v>0</v>
      </c>
      <c r="B317" s="120">
        <v>0</v>
      </c>
      <c r="C317" s="120">
        <v>0</v>
      </c>
      <c r="D317" s="120">
        <v>0</v>
      </c>
      <c r="E317" s="120">
        <v>0</v>
      </c>
      <c r="F317" s="120">
        <v>0</v>
      </c>
      <c r="G317" s="120">
        <v>0</v>
      </c>
      <c r="H317" s="120">
        <v>0</v>
      </c>
      <c r="I317" s="120">
        <v>0</v>
      </c>
      <c r="J317" s="120">
        <v>0</v>
      </c>
      <c r="K317" s="120">
        <v>0</v>
      </c>
      <c r="L317" s="120">
        <v>0</v>
      </c>
      <c r="M317" s="120">
        <v>0</v>
      </c>
      <c r="N317" s="120">
        <v>0</v>
      </c>
      <c r="O317" s="120">
        <v>0</v>
      </c>
      <c r="P317" s="120">
        <v>0</v>
      </c>
      <c r="Q317" s="120">
        <v>0</v>
      </c>
      <c r="R317" s="120">
        <v>0</v>
      </c>
      <c r="S317" s="120">
        <v>0</v>
      </c>
      <c r="T317" s="120">
        <v>0</v>
      </c>
      <c r="U317" s="120">
        <v>0</v>
      </c>
      <c r="V317" s="120">
        <v>0</v>
      </c>
      <c r="W317" s="120">
        <v>0</v>
      </c>
    </row>
    <row r="318" spans="1:23">
      <c r="A318" s="120">
        <v>0</v>
      </c>
      <c r="B318" s="120">
        <v>0</v>
      </c>
      <c r="C318" s="120">
        <v>0</v>
      </c>
      <c r="D318" s="120">
        <v>0</v>
      </c>
      <c r="E318" s="120">
        <v>0</v>
      </c>
      <c r="F318" s="120">
        <v>0</v>
      </c>
      <c r="G318" s="120">
        <v>0</v>
      </c>
      <c r="H318" s="120">
        <v>0</v>
      </c>
      <c r="I318" s="120">
        <v>0</v>
      </c>
      <c r="J318" s="120">
        <v>0</v>
      </c>
      <c r="K318" s="120">
        <v>0</v>
      </c>
      <c r="L318" s="120">
        <v>0</v>
      </c>
      <c r="M318" s="120">
        <v>0</v>
      </c>
      <c r="N318" s="120">
        <v>0</v>
      </c>
      <c r="O318" s="120">
        <v>0</v>
      </c>
      <c r="P318" s="120">
        <v>0</v>
      </c>
      <c r="Q318" s="120">
        <v>0</v>
      </c>
      <c r="R318" s="120">
        <v>0</v>
      </c>
      <c r="S318" s="120">
        <v>0</v>
      </c>
      <c r="T318" s="120">
        <v>0</v>
      </c>
      <c r="U318" s="120">
        <v>0</v>
      </c>
      <c r="V318" s="120">
        <v>0</v>
      </c>
      <c r="W318" s="120">
        <v>0</v>
      </c>
    </row>
    <row r="319" spans="1:23" hidden="1">
      <c r="A319" s="120">
        <v>0</v>
      </c>
      <c r="B319" s="120">
        <v>0</v>
      </c>
      <c r="C319" s="120">
        <v>0</v>
      </c>
      <c r="D319" s="120">
        <v>0</v>
      </c>
      <c r="E319" s="120">
        <v>0</v>
      </c>
      <c r="F319" s="120">
        <v>0</v>
      </c>
      <c r="G319" s="120">
        <v>0</v>
      </c>
      <c r="H319" s="120">
        <v>0</v>
      </c>
      <c r="I319" s="120">
        <v>0</v>
      </c>
      <c r="J319" s="120">
        <v>0</v>
      </c>
      <c r="K319" s="120">
        <v>0</v>
      </c>
      <c r="L319" s="120">
        <v>0</v>
      </c>
      <c r="M319" s="120">
        <v>0</v>
      </c>
      <c r="N319" s="120">
        <v>0</v>
      </c>
      <c r="O319" s="120">
        <v>0</v>
      </c>
      <c r="P319" s="120">
        <v>0</v>
      </c>
      <c r="Q319" s="120">
        <v>0</v>
      </c>
      <c r="R319" s="120">
        <v>0</v>
      </c>
      <c r="S319" s="120">
        <v>0</v>
      </c>
      <c r="T319" s="120">
        <v>0</v>
      </c>
      <c r="U319" s="120">
        <v>0</v>
      </c>
      <c r="V319" s="120">
        <v>0</v>
      </c>
      <c r="W319" s="120">
        <v>0</v>
      </c>
    </row>
    <row r="320" spans="1:23" hidden="1">
      <c r="A320" s="120">
        <v>0</v>
      </c>
      <c r="B320" s="120">
        <v>0</v>
      </c>
      <c r="C320" s="120">
        <v>0</v>
      </c>
      <c r="D320" s="120">
        <v>0</v>
      </c>
      <c r="E320" s="120">
        <v>0</v>
      </c>
      <c r="F320" s="120">
        <v>0</v>
      </c>
      <c r="G320" s="120">
        <v>0</v>
      </c>
      <c r="H320" s="120">
        <v>0</v>
      </c>
      <c r="I320" s="120">
        <v>0</v>
      </c>
      <c r="J320" s="120">
        <v>0</v>
      </c>
      <c r="K320" s="120">
        <v>0</v>
      </c>
      <c r="L320" s="120">
        <v>0</v>
      </c>
      <c r="M320" s="120">
        <v>0</v>
      </c>
      <c r="N320" s="120">
        <v>0</v>
      </c>
      <c r="O320" s="120">
        <v>0</v>
      </c>
      <c r="P320" s="120">
        <v>0</v>
      </c>
      <c r="Q320" s="120">
        <v>0</v>
      </c>
      <c r="R320" s="120">
        <v>0</v>
      </c>
      <c r="S320" s="120">
        <v>0</v>
      </c>
      <c r="T320" s="120">
        <v>0</v>
      </c>
      <c r="U320" s="120">
        <v>0</v>
      </c>
      <c r="V320" s="120">
        <v>0</v>
      </c>
      <c r="W320" s="120">
        <v>0</v>
      </c>
    </row>
    <row r="321" spans="1:23" hidden="1">
      <c r="A321" s="120">
        <v>0</v>
      </c>
      <c r="B321" s="120">
        <v>0</v>
      </c>
      <c r="C321" s="120">
        <v>0</v>
      </c>
      <c r="D321" s="120">
        <v>0</v>
      </c>
      <c r="E321" s="120">
        <v>0</v>
      </c>
      <c r="F321" s="120">
        <v>0</v>
      </c>
      <c r="G321" s="120">
        <v>0</v>
      </c>
      <c r="H321" s="120">
        <v>0</v>
      </c>
      <c r="I321" s="120">
        <v>0</v>
      </c>
      <c r="J321" s="120">
        <v>0</v>
      </c>
      <c r="K321" s="120">
        <v>0</v>
      </c>
      <c r="L321" s="120">
        <v>0</v>
      </c>
      <c r="M321" s="120">
        <v>0</v>
      </c>
      <c r="N321" s="120">
        <v>0</v>
      </c>
      <c r="O321" s="120">
        <v>0</v>
      </c>
      <c r="P321" s="120">
        <v>0</v>
      </c>
      <c r="Q321" s="120">
        <v>0</v>
      </c>
      <c r="R321" s="120">
        <v>0</v>
      </c>
      <c r="S321" s="120">
        <v>0</v>
      </c>
      <c r="T321" s="120">
        <v>0</v>
      </c>
      <c r="U321" s="120">
        <v>0</v>
      </c>
      <c r="V321" s="120">
        <v>0</v>
      </c>
      <c r="W321" s="120">
        <v>0</v>
      </c>
    </row>
    <row r="322" spans="1:23">
      <c r="A322" s="120">
        <v>0</v>
      </c>
      <c r="B322" s="120">
        <v>0</v>
      </c>
      <c r="C322" s="120">
        <v>0</v>
      </c>
      <c r="D322" s="120">
        <v>0</v>
      </c>
      <c r="E322" s="120">
        <v>0</v>
      </c>
      <c r="F322" s="120">
        <v>0</v>
      </c>
      <c r="G322" s="120">
        <v>0</v>
      </c>
      <c r="H322" s="120">
        <v>0</v>
      </c>
      <c r="I322" s="120">
        <v>0</v>
      </c>
      <c r="J322" s="120">
        <v>0</v>
      </c>
      <c r="K322" s="120">
        <v>0</v>
      </c>
      <c r="L322" s="120">
        <v>0</v>
      </c>
      <c r="M322" s="120">
        <v>0</v>
      </c>
      <c r="N322" s="120">
        <v>0</v>
      </c>
      <c r="O322" s="120">
        <v>0</v>
      </c>
      <c r="P322" s="120">
        <v>0</v>
      </c>
      <c r="Q322" s="120">
        <v>0</v>
      </c>
      <c r="R322" s="120">
        <v>0</v>
      </c>
      <c r="S322" s="120">
        <v>0</v>
      </c>
      <c r="T322" s="120">
        <v>0</v>
      </c>
      <c r="U322" s="120">
        <v>0</v>
      </c>
      <c r="V322" s="120">
        <v>0</v>
      </c>
      <c r="W322" s="120">
        <v>0</v>
      </c>
    </row>
    <row r="323" spans="1:23" hidden="1">
      <c r="A323" s="120">
        <v>0</v>
      </c>
      <c r="B323" s="120">
        <v>0</v>
      </c>
      <c r="C323" s="120">
        <v>0</v>
      </c>
      <c r="D323" s="120">
        <v>0</v>
      </c>
      <c r="E323" s="120">
        <v>0</v>
      </c>
      <c r="F323" s="120">
        <v>0</v>
      </c>
      <c r="G323" s="120">
        <v>0</v>
      </c>
      <c r="H323" s="120">
        <v>0</v>
      </c>
      <c r="I323" s="120">
        <v>0</v>
      </c>
      <c r="J323" s="120">
        <v>0</v>
      </c>
      <c r="K323" s="120">
        <v>0</v>
      </c>
      <c r="L323" s="120">
        <v>0</v>
      </c>
      <c r="M323" s="120">
        <v>0</v>
      </c>
      <c r="N323" s="120">
        <v>0</v>
      </c>
      <c r="O323" s="120">
        <v>0</v>
      </c>
      <c r="P323" s="120">
        <v>0</v>
      </c>
      <c r="Q323" s="120">
        <v>0</v>
      </c>
      <c r="R323" s="120">
        <v>0</v>
      </c>
      <c r="S323" s="120">
        <v>0</v>
      </c>
      <c r="T323" s="120">
        <v>0</v>
      </c>
      <c r="U323" s="120">
        <v>0</v>
      </c>
      <c r="V323" s="120">
        <v>0</v>
      </c>
      <c r="W323" s="120">
        <v>0</v>
      </c>
    </row>
    <row r="324" spans="1:23" hidden="1">
      <c r="A324" s="120">
        <v>0</v>
      </c>
      <c r="B324" s="120">
        <v>0</v>
      </c>
      <c r="C324" s="120">
        <v>0</v>
      </c>
      <c r="D324" s="120">
        <v>0</v>
      </c>
      <c r="E324" s="120">
        <v>0</v>
      </c>
      <c r="F324" s="120">
        <v>0</v>
      </c>
      <c r="G324" s="120">
        <v>0</v>
      </c>
      <c r="H324" s="120">
        <v>0</v>
      </c>
      <c r="I324" s="120">
        <v>0</v>
      </c>
      <c r="J324" s="120">
        <v>0</v>
      </c>
      <c r="K324" s="120">
        <v>0</v>
      </c>
      <c r="L324" s="120">
        <v>0</v>
      </c>
      <c r="M324" s="120">
        <v>0</v>
      </c>
      <c r="N324" s="120">
        <v>0</v>
      </c>
      <c r="O324" s="120">
        <v>0</v>
      </c>
      <c r="P324" s="120">
        <v>0</v>
      </c>
      <c r="Q324" s="120">
        <v>0</v>
      </c>
      <c r="R324" s="120">
        <v>0</v>
      </c>
      <c r="S324" s="120">
        <v>0</v>
      </c>
      <c r="T324" s="120">
        <v>0</v>
      </c>
      <c r="U324" s="120">
        <v>0</v>
      </c>
      <c r="V324" s="120">
        <v>0</v>
      </c>
      <c r="W324" s="120">
        <v>0</v>
      </c>
    </row>
    <row r="325" spans="1:23">
      <c r="A325" s="120">
        <v>0</v>
      </c>
      <c r="B325" s="120">
        <v>0</v>
      </c>
      <c r="C325" s="120">
        <v>0</v>
      </c>
      <c r="D325" s="120">
        <v>0</v>
      </c>
      <c r="E325" s="120">
        <v>0</v>
      </c>
      <c r="F325" s="120">
        <v>0</v>
      </c>
      <c r="G325" s="120">
        <v>0</v>
      </c>
      <c r="H325" s="120">
        <v>0</v>
      </c>
      <c r="I325" s="120">
        <v>0</v>
      </c>
      <c r="J325" s="120">
        <v>0</v>
      </c>
      <c r="K325" s="120">
        <v>0</v>
      </c>
      <c r="L325" s="120">
        <v>0</v>
      </c>
      <c r="M325" s="120">
        <v>0</v>
      </c>
      <c r="N325" s="120">
        <v>0</v>
      </c>
      <c r="O325" s="120">
        <v>0</v>
      </c>
      <c r="P325" s="120">
        <v>0</v>
      </c>
      <c r="Q325" s="120">
        <v>0</v>
      </c>
      <c r="R325" s="120">
        <v>0</v>
      </c>
      <c r="S325" s="120">
        <v>0</v>
      </c>
      <c r="T325" s="120">
        <v>0</v>
      </c>
      <c r="U325" s="120">
        <v>0</v>
      </c>
      <c r="V325" s="120">
        <v>0</v>
      </c>
      <c r="W325" s="120">
        <v>0</v>
      </c>
    </row>
    <row r="326" spans="1:23" hidden="1">
      <c r="A326" s="120">
        <v>0</v>
      </c>
      <c r="B326" s="120">
        <v>0</v>
      </c>
      <c r="C326" s="120">
        <v>0</v>
      </c>
      <c r="D326" s="120">
        <v>0</v>
      </c>
      <c r="E326" s="120">
        <v>0</v>
      </c>
      <c r="F326" s="120">
        <v>0</v>
      </c>
      <c r="G326" s="120">
        <v>0</v>
      </c>
      <c r="H326" s="120">
        <v>0</v>
      </c>
      <c r="I326" s="120">
        <v>0</v>
      </c>
      <c r="J326" s="120">
        <v>0</v>
      </c>
      <c r="K326" s="120">
        <v>0</v>
      </c>
      <c r="L326" s="120">
        <v>0</v>
      </c>
      <c r="M326" s="120">
        <v>0</v>
      </c>
      <c r="N326" s="120">
        <v>0</v>
      </c>
      <c r="O326" s="120">
        <v>0</v>
      </c>
      <c r="P326" s="120">
        <v>0</v>
      </c>
      <c r="Q326" s="120">
        <v>0</v>
      </c>
      <c r="R326" s="120">
        <v>0</v>
      </c>
      <c r="S326" s="120">
        <v>0</v>
      </c>
      <c r="T326" s="120">
        <v>0</v>
      </c>
      <c r="U326" s="120">
        <v>0</v>
      </c>
      <c r="V326" s="120">
        <v>0</v>
      </c>
      <c r="W326" s="120">
        <v>0</v>
      </c>
    </row>
    <row r="327" spans="1:23" hidden="1">
      <c r="A327" s="120">
        <v>0</v>
      </c>
      <c r="B327" s="120">
        <v>0</v>
      </c>
      <c r="C327" s="120">
        <v>0</v>
      </c>
      <c r="D327" s="120">
        <v>0</v>
      </c>
      <c r="E327" s="120">
        <v>0</v>
      </c>
      <c r="F327" s="120">
        <v>0</v>
      </c>
      <c r="G327" s="120">
        <v>0</v>
      </c>
      <c r="H327" s="120">
        <v>0</v>
      </c>
      <c r="I327" s="120">
        <v>0</v>
      </c>
      <c r="J327" s="120">
        <v>0</v>
      </c>
      <c r="K327" s="120">
        <v>0</v>
      </c>
      <c r="L327" s="120">
        <v>0</v>
      </c>
      <c r="M327" s="120">
        <v>0</v>
      </c>
      <c r="N327" s="120">
        <v>0</v>
      </c>
      <c r="O327" s="120">
        <v>0</v>
      </c>
      <c r="P327" s="120">
        <v>0</v>
      </c>
      <c r="Q327" s="120">
        <v>0</v>
      </c>
      <c r="R327" s="120">
        <v>0</v>
      </c>
      <c r="S327" s="120">
        <v>0</v>
      </c>
      <c r="T327" s="120">
        <v>0</v>
      </c>
      <c r="U327" s="120">
        <v>0</v>
      </c>
      <c r="V327" s="120">
        <v>0</v>
      </c>
      <c r="W327" s="120">
        <v>0</v>
      </c>
    </row>
    <row r="328" spans="1:23">
      <c r="A328" s="120">
        <v>0</v>
      </c>
      <c r="B328" s="120">
        <v>0</v>
      </c>
      <c r="C328" s="120">
        <v>0</v>
      </c>
      <c r="D328" s="120">
        <v>0</v>
      </c>
      <c r="E328" s="120">
        <v>0</v>
      </c>
      <c r="F328" s="120">
        <v>0</v>
      </c>
      <c r="G328" s="120">
        <v>0</v>
      </c>
      <c r="H328" s="120">
        <v>0</v>
      </c>
      <c r="I328" s="120">
        <v>0</v>
      </c>
      <c r="J328" s="120">
        <v>0</v>
      </c>
      <c r="K328" s="120">
        <v>0</v>
      </c>
      <c r="L328" s="120">
        <v>0</v>
      </c>
      <c r="M328" s="120">
        <v>0</v>
      </c>
      <c r="N328" s="120">
        <v>0</v>
      </c>
      <c r="O328" s="120">
        <v>0</v>
      </c>
      <c r="P328" s="120">
        <v>0</v>
      </c>
      <c r="Q328" s="120">
        <v>0</v>
      </c>
      <c r="R328" s="120">
        <v>0</v>
      </c>
      <c r="S328" s="120">
        <v>0</v>
      </c>
      <c r="T328" s="120">
        <v>0</v>
      </c>
      <c r="U328" s="120">
        <v>0</v>
      </c>
      <c r="V328" s="120">
        <v>0</v>
      </c>
      <c r="W328" s="120">
        <v>0</v>
      </c>
    </row>
    <row r="329" spans="1:23" hidden="1">
      <c r="A329" s="120">
        <v>0</v>
      </c>
      <c r="B329" s="120">
        <v>0</v>
      </c>
      <c r="C329" s="120">
        <v>0</v>
      </c>
      <c r="D329" s="120">
        <v>0</v>
      </c>
      <c r="E329" s="120">
        <v>0</v>
      </c>
      <c r="F329" s="120">
        <v>0</v>
      </c>
      <c r="G329" s="120">
        <v>0</v>
      </c>
      <c r="H329" s="120">
        <v>0</v>
      </c>
      <c r="I329" s="120">
        <v>0</v>
      </c>
      <c r="J329" s="120">
        <v>0</v>
      </c>
      <c r="K329" s="120">
        <v>0</v>
      </c>
      <c r="L329" s="120">
        <v>0</v>
      </c>
      <c r="M329" s="120">
        <v>0</v>
      </c>
      <c r="N329" s="120">
        <v>0</v>
      </c>
      <c r="O329" s="120">
        <v>0</v>
      </c>
      <c r="P329" s="120">
        <v>0</v>
      </c>
      <c r="Q329" s="120">
        <v>0</v>
      </c>
      <c r="R329" s="120">
        <v>0</v>
      </c>
      <c r="S329" s="120">
        <v>0</v>
      </c>
      <c r="T329" s="120">
        <v>0</v>
      </c>
      <c r="U329" s="120">
        <v>0</v>
      </c>
      <c r="V329" s="120">
        <v>0</v>
      </c>
      <c r="W329" s="120">
        <v>0</v>
      </c>
    </row>
    <row r="330" spans="1:23" hidden="1">
      <c r="A330" s="120">
        <v>0</v>
      </c>
      <c r="B330" s="120">
        <v>0</v>
      </c>
      <c r="C330" s="120">
        <v>0</v>
      </c>
      <c r="D330" s="120">
        <v>0</v>
      </c>
      <c r="E330" s="120">
        <v>0</v>
      </c>
      <c r="F330" s="120">
        <v>0</v>
      </c>
      <c r="G330" s="120">
        <v>0</v>
      </c>
      <c r="H330" s="120">
        <v>0</v>
      </c>
      <c r="I330" s="120">
        <v>0</v>
      </c>
      <c r="J330" s="120">
        <v>0</v>
      </c>
      <c r="K330" s="120">
        <v>0</v>
      </c>
      <c r="L330" s="120">
        <v>0</v>
      </c>
      <c r="M330" s="120">
        <v>0</v>
      </c>
      <c r="N330" s="120">
        <v>0</v>
      </c>
      <c r="O330" s="120">
        <v>0</v>
      </c>
      <c r="P330" s="120">
        <v>0</v>
      </c>
      <c r="Q330" s="120">
        <v>0</v>
      </c>
      <c r="R330" s="120">
        <v>0</v>
      </c>
      <c r="S330" s="120">
        <v>0</v>
      </c>
      <c r="T330" s="120">
        <v>0</v>
      </c>
      <c r="U330" s="120">
        <v>0</v>
      </c>
      <c r="V330" s="120">
        <v>0</v>
      </c>
      <c r="W330" s="120">
        <v>0</v>
      </c>
    </row>
    <row r="331" spans="1:23" hidden="1">
      <c r="A331" s="120">
        <v>0</v>
      </c>
      <c r="B331" s="120">
        <v>0</v>
      </c>
      <c r="C331" s="120">
        <v>0</v>
      </c>
      <c r="D331" s="120">
        <v>0</v>
      </c>
      <c r="E331" s="120">
        <v>0</v>
      </c>
      <c r="F331" s="120">
        <v>0</v>
      </c>
      <c r="G331" s="120">
        <v>0</v>
      </c>
      <c r="H331" s="120">
        <v>0</v>
      </c>
      <c r="I331" s="120">
        <v>0</v>
      </c>
      <c r="J331" s="120">
        <v>0</v>
      </c>
      <c r="K331" s="120">
        <v>0</v>
      </c>
      <c r="L331" s="120">
        <v>0</v>
      </c>
      <c r="M331" s="120">
        <v>0</v>
      </c>
      <c r="N331" s="120">
        <v>0</v>
      </c>
      <c r="O331" s="120">
        <v>0</v>
      </c>
      <c r="P331" s="120">
        <v>0</v>
      </c>
      <c r="Q331" s="120">
        <v>0</v>
      </c>
      <c r="R331" s="120">
        <v>0</v>
      </c>
      <c r="S331" s="120">
        <v>0</v>
      </c>
      <c r="T331" s="120">
        <v>0</v>
      </c>
      <c r="U331" s="120">
        <v>0</v>
      </c>
      <c r="V331" s="120">
        <v>0</v>
      </c>
      <c r="W331" s="120">
        <v>0</v>
      </c>
    </row>
    <row r="332" spans="1:23" hidden="1">
      <c r="A332" s="120">
        <v>0</v>
      </c>
      <c r="B332" s="120">
        <v>0</v>
      </c>
      <c r="C332" s="120">
        <v>0</v>
      </c>
      <c r="D332" s="120">
        <v>0</v>
      </c>
      <c r="E332" s="120">
        <v>0</v>
      </c>
      <c r="F332" s="120">
        <v>0</v>
      </c>
      <c r="G332" s="120">
        <v>0</v>
      </c>
      <c r="H332" s="120">
        <v>0</v>
      </c>
      <c r="I332" s="120">
        <v>0</v>
      </c>
      <c r="J332" s="120">
        <v>0</v>
      </c>
      <c r="K332" s="120">
        <v>0</v>
      </c>
      <c r="L332" s="120">
        <v>0</v>
      </c>
      <c r="M332" s="120">
        <v>0</v>
      </c>
      <c r="N332" s="120">
        <v>0</v>
      </c>
      <c r="O332" s="120">
        <v>0</v>
      </c>
      <c r="P332" s="120">
        <v>0</v>
      </c>
      <c r="Q332" s="120">
        <v>0</v>
      </c>
      <c r="R332" s="120">
        <v>0</v>
      </c>
      <c r="S332" s="120">
        <v>0</v>
      </c>
      <c r="T332" s="120">
        <v>0</v>
      </c>
      <c r="U332" s="120">
        <v>0</v>
      </c>
      <c r="V332" s="120">
        <v>0</v>
      </c>
      <c r="W332" s="120">
        <v>0</v>
      </c>
    </row>
    <row r="333" spans="1:23" hidden="1">
      <c r="A333" s="120">
        <v>0</v>
      </c>
      <c r="B333" s="120">
        <v>0</v>
      </c>
      <c r="C333" s="120">
        <v>0</v>
      </c>
      <c r="D333" s="120">
        <v>0</v>
      </c>
      <c r="E333" s="120">
        <v>0</v>
      </c>
      <c r="F333" s="120">
        <v>0</v>
      </c>
      <c r="G333" s="120">
        <v>0</v>
      </c>
      <c r="H333" s="120">
        <v>0</v>
      </c>
      <c r="I333" s="120">
        <v>0</v>
      </c>
      <c r="J333" s="120">
        <v>0</v>
      </c>
      <c r="K333" s="120">
        <v>0</v>
      </c>
      <c r="L333" s="120">
        <v>0</v>
      </c>
      <c r="M333" s="120">
        <v>0</v>
      </c>
      <c r="N333" s="120">
        <v>0</v>
      </c>
      <c r="O333" s="120">
        <v>0</v>
      </c>
      <c r="P333" s="120">
        <v>0</v>
      </c>
      <c r="Q333" s="120">
        <v>0</v>
      </c>
      <c r="R333" s="120">
        <v>0</v>
      </c>
      <c r="S333" s="120">
        <v>0</v>
      </c>
      <c r="T333" s="120">
        <v>0</v>
      </c>
      <c r="U333" s="120">
        <v>0</v>
      </c>
      <c r="V333" s="120">
        <v>0</v>
      </c>
      <c r="W333" s="120">
        <v>0</v>
      </c>
    </row>
    <row r="334" spans="1:23" hidden="1">
      <c r="A334" s="120">
        <v>0</v>
      </c>
      <c r="B334" s="120">
        <v>0</v>
      </c>
      <c r="C334" s="120">
        <v>0</v>
      </c>
      <c r="D334" s="120">
        <v>0</v>
      </c>
      <c r="E334" s="120">
        <v>0</v>
      </c>
      <c r="F334" s="120">
        <v>0</v>
      </c>
      <c r="G334" s="120">
        <v>0</v>
      </c>
      <c r="H334" s="120">
        <v>0</v>
      </c>
      <c r="I334" s="120">
        <v>0</v>
      </c>
      <c r="J334" s="120">
        <v>0</v>
      </c>
      <c r="K334" s="120">
        <v>0</v>
      </c>
      <c r="L334" s="120">
        <v>0</v>
      </c>
      <c r="M334" s="120">
        <v>0</v>
      </c>
      <c r="N334" s="120">
        <v>0</v>
      </c>
      <c r="O334" s="120">
        <v>0</v>
      </c>
      <c r="P334" s="120">
        <v>0</v>
      </c>
      <c r="Q334" s="120">
        <v>0</v>
      </c>
      <c r="R334" s="120">
        <v>0</v>
      </c>
      <c r="S334" s="120">
        <v>0</v>
      </c>
      <c r="T334" s="120">
        <v>0</v>
      </c>
      <c r="U334" s="120">
        <v>0</v>
      </c>
      <c r="V334" s="120">
        <v>0</v>
      </c>
      <c r="W334" s="120">
        <v>0</v>
      </c>
    </row>
    <row r="335" spans="1:23" hidden="1">
      <c r="A335" s="120">
        <v>0</v>
      </c>
      <c r="B335" s="120">
        <v>0</v>
      </c>
      <c r="C335" s="120">
        <v>0</v>
      </c>
      <c r="D335" s="120">
        <v>0</v>
      </c>
      <c r="E335" s="120">
        <v>0</v>
      </c>
      <c r="F335" s="120">
        <v>0</v>
      </c>
      <c r="G335" s="120">
        <v>0</v>
      </c>
      <c r="H335" s="120">
        <v>0</v>
      </c>
      <c r="I335" s="120">
        <v>0</v>
      </c>
      <c r="J335" s="120">
        <v>0</v>
      </c>
      <c r="K335" s="120">
        <v>0</v>
      </c>
      <c r="L335" s="120">
        <v>0</v>
      </c>
      <c r="M335" s="120">
        <v>0</v>
      </c>
      <c r="N335" s="120">
        <v>0</v>
      </c>
      <c r="O335" s="120">
        <v>0</v>
      </c>
      <c r="P335" s="120">
        <v>0</v>
      </c>
      <c r="Q335" s="120">
        <v>0</v>
      </c>
      <c r="R335" s="120">
        <v>0</v>
      </c>
      <c r="S335" s="120">
        <v>0</v>
      </c>
      <c r="T335" s="120">
        <v>0</v>
      </c>
      <c r="U335" s="120">
        <v>0</v>
      </c>
      <c r="V335" s="120">
        <v>0</v>
      </c>
      <c r="W335" s="120">
        <v>0</v>
      </c>
    </row>
    <row r="336" spans="1:23">
      <c r="A336" s="120">
        <v>0</v>
      </c>
      <c r="B336" s="120">
        <v>0</v>
      </c>
      <c r="C336" s="120">
        <v>0</v>
      </c>
      <c r="D336" s="120">
        <v>0</v>
      </c>
      <c r="E336" s="120">
        <v>0</v>
      </c>
      <c r="F336" s="120">
        <v>0</v>
      </c>
      <c r="G336" s="120">
        <v>0</v>
      </c>
      <c r="H336" s="120">
        <v>0</v>
      </c>
      <c r="I336" s="120">
        <v>0</v>
      </c>
      <c r="J336" s="120">
        <v>0</v>
      </c>
      <c r="K336" s="120">
        <v>0</v>
      </c>
      <c r="L336" s="120">
        <v>0</v>
      </c>
      <c r="M336" s="120">
        <v>0</v>
      </c>
      <c r="N336" s="120">
        <v>0</v>
      </c>
      <c r="O336" s="120">
        <v>0</v>
      </c>
      <c r="P336" s="120">
        <v>0</v>
      </c>
      <c r="Q336" s="120">
        <v>0</v>
      </c>
      <c r="R336" s="120">
        <v>0</v>
      </c>
      <c r="S336" s="120">
        <v>0</v>
      </c>
      <c r="T336" s="120">
        <v>0</v>
      </c>
      <c r="U336" s="120">
        <v>0</v>
      </c>
      <c r="V336" s="120">
        <v>0</v>
      </c>
      <c r="W336" s="120">
        <v>0</v>
      </c>
    </row>
    <row r="337" spans="1:23">
      <c r="A337" s="120">
        <v>0</v>
      </c>
      <c r="B337" s="120">
        <v>0</v>
      </c>
      <c r="C337" s="120">
        <v>0</v>
      </c>
      <c r="D337" s="120">
        <v>0</v>
      </c>
      <c r="E337" s="120">
        <v>0</v>
      </c>
      <c r="F337" s="120">
        <v>0</v>
      </c>
      <c r="G337" s="120">
        <v>0</v>
      </c>
      <c r="H337" s="120">
        <v>0</v>
      </c>
      <c r="I337" s="120">
        <v>0</v>
      </c>
      <c r="J337" s="120">
        <v>0</v>
      </c>
      <c r="K337" s="120">
        <v>0</v>
      </c>
      <c r="L337" s="120">
        <v>0</v>
      </c>
      <c r="M337" s="120">
        <v>0</v>
      </c>
      <c r="N337" s="120">
        <v>0</v>
      </c>
      <c r="O337" s="120">
        <v>0</v>
      </c>
      <c r="P337" s="120">
        <v>0</v>
      </c>
      <c r="Q337" s="120">
        <v>0</v>
      </c>
      <c r="R337" s="120">
        <v>0</v>
      </c>
      <c r="S337" s="120">
        <v>0</v>
      </c>
      <c r="T337" s="120">
        <v>0</v>
      </c>
      <c r="U337" s="120">
        <v>0</v>
      </c>
      <c r="V337" s="120">
        <v>0</v>
      </c>
      <c r="W337" s="120">
        <v>0</v>
      </c>
    </row>
    <row r="338" spans="1:23" hidden="1">
      <c r="A338" s="120">
        <v>0</v>
      </c>
      <c r="B338" s="120">
        <v>0</v>
      </c>
      <c r="C338" s="120">
        <v>0</v>
      </c>
      <c r="D338" s="120">
        <v>0</v>
      </c>
      <c r="E338" s="120">
        <v>0</v>
      </c>
      <c r="F338" s="120">
        <v>0</v>
      </c>
      <c r="G338" s="120">
        <v>0</v>
      </c>
      <c r="H338" s="120">
        <v>0</v>
      </c>
      <c r="I338" s="120">
        <v>0</v>
      </c>
      <c r="J338" s="120">
        <v>0</v>
      </c>
      <c r="K338" s="120">
        <v>0</v>
      </c>
      <c r="L338" s="120">
        <v>0</v>
      </c>
      <c r="M338" s="120">
        <v>0</v>
      </c>
      <c r="N338" s="120">
        <v>0</v>
      </c>
      <c r="O338" s="120">
        <v>0</v>
      </c>
      <c r="P338" s="120">
        <v>0</v>
      </c>
      <c r="Q338" s="120">
        <v>0</v>
      </c>
      <c r="R338" s="120">
        <v>0</v>
      </c>
      <c r="S338" s="120">
        <v>0</v>
      </c>
      <c r="T338" s="120">
        <v>0</v>
      </c>
      <c r="U338" s="120">
        <v>0</v>
      </c>
      <c r="V338" s="120">
        <v>0</v>
      </c>
      <c r="W338" s="120">
        <v>0</v>
      </c>
    </row>
    <row r="339" spans="1:23" hidden="1">
      <c r="A339" s="120">
        <v>0</v>
      </c>
      <c r="B339" s="120">
        <v>0</v>
      </c>
      <c r="C339" s="120">
        <v>0</v>
      </c>
      <c r="D339" s="120">
        <v>0</v>
      </c>
      <c r="E339" s="120">
        <v>0</v>
      </c>
      <c r="F339" s="120">
        <v>0</v>
      </c>
      <c r="G339" s="120">
        <v>0</v>
      </c>
      <c r="H339" s="120">
        <v>0</v>
      </c>
      <c r="I339" s="120">
        <v>0</v>
      </c>
      <c r="J339" s="120">
        <v>0</v>
      </c>
      <c r="K339" s="120">
        <v>0</v>
      </c>
      <c r="L339" s="120">
        <v>0</v>
      </c>
      <c r="M339" s="120">
        <v>0</v>
      </c>
      <c r="N339" s="120">
        <v>0</v>
      </c>
      <c r="O339" s="120">
        <v>0</v>
      </c>
      <c r="P339" s="120">
        <v>0</v>
      </c>
      <c r="Q339" s="120">
        <v>0</v>
      </c>
      <c r="R339" s="120">
        <v>0</v>
      </c>
      <c r="S339" s="120">
        <v>0</v>
      </c>
      <c r="T339" s="120">
        <v>0</v>
      </c>
      <c r="U339" s="120">
        <v>0</v>
      </c>
      <c r="V339" s="120">
        <v>0</v>
      </c>
      <c r="W339" s="120">
        <v>0</v>
      </c>
    </row>
    <row r="340" spans="1:23" hidden="1">
      <c r="A340" s="120">
        <v>0</v>
      </c>
      <c r="B340" s="120">
        <v>0</v>
      </c>
      <c r="C340" s="120">
        <v>0</v>
      </c>
      <c r="D340" s="120">
        <v>0</v>
      </c>
      <c r="E340" s="120">
        <v>0</v>
      </c>
      <c r="F340" s="120">
        <v>0</v>
      </c>
      <c r="G340" s="120">
        <v>0</v>
      </c>
      <c r="H340" s="120">
        <v>0</v>
      </c>
      <c r="I340" s="120">
        <v>0</v>
      </c>
      <c r="J340" s="120">
        <v>0</v>
      </c>
      <c r="K340" s="120">
        <v>0</v>
      </c>
      <c r="L340" s="120">
        <v>0</v>
      </c>
      <c r="M340" s="120">
        <v>0</v>
      </c>
      <c r="N340" s="120">
        <v>0</v>
      </c>
      <c r="O340" s="120">
        <v>0</v>
      </c>
      <c r="P340" s="120">
        <v>0</v>
      </c>
      <c r="Q340" s="120">
        <v>0</v>
      </c>
      <c r="R340" s="120">
        <v>0</v>
      </c>
      <c r="S340" s="120">
        <v>0</v>
      </c>
      <c r="T340" s="120">
        <v>0</v>
      </c>
      <c r="U340" s="120">
        <v>0</v>
      </c>
      <c r="V340" s="120">
        <v>0</v>
      </c>
      <c r="W340" s="120">
        <v>0</v>
      </c>
    </row>
    <row r="341" spans="1:23">
      <c r="A341" s="120">
        <v>0</v>
      </c>
      <c r="B341" s="120">
        <v>0</v>
      </c>
      <c r="C341" s="120">
        <v>0</v>
      </c>
      <c r="D341" s="120">
        <v>0</v>
      </c>
      <c r="E341" s="120">
        <v>0</v>
      </c>
      <c r="F341" s="120">
        <v>0</v>
      </c>
      <c r="G341" s="120">
        <v>0</v>
      </c>
      <c r="H341" s="120">
        <v>0</v>
      </c>
      <c r="I341" s="120">
        <v>0</v>
      </c>
      <c r="J341" s="120">
        <v>0</v>
      </c>
      <c r="K341" s="120">
        <v>0</v>
      </c>
      <c r="L341" s="120">
        <v>0</v>
      </c>
      <c r="M341" s="120">
        <v>0</v>
      </c>
      <c r="N341" s="120">
        <v>0</v>
      </c>
      <c r="O341" s="120">
        <v>0</v>
      </c>
      <c r="P341" s="120">
        <v>0</v>
      </c>
      <c r="Q341" s="120">
        <v>0</v>
      </c>
      <c r="R341" s="120">
        <v>0</v>
      </c>
      <c r="S341" s="120">
        <v>0</v>
      </c>
      <c r="T341" s="120">
        <v>0</v>
      </c>
      <c r="U341" s="120">
        <v>0</v>
      </c>
      <c r="V341" s="120">
        <v>0</v>
      </c>
      <c r="W341" s="120">
        <v>0</v>
      </c>
    </row>
    <row r="342" spans="1:23" hidden="1">
      <c r="A342" s="120">
        <v>0</v>
      </c>
      <c r="B342" s="120">
        <v>0</v>
      </c>
      <c r="C342" s="120">
        <v>0</v>
      </c>
      <c r="D342" s="120">
        <v>0</v>
      </c>
      <c r="E342" s="120">
        <v>0</v>
      </c>
      <c r="F342" s="120">
        <v>0</v>
      </c>
      <c r="G342" s="120">
        <v>0</v>
      </c>
      <c r="H342" s="120">
        <v>0</v>
      </c>
      <c r="I342" s="120">
        <v>0</v>
      </c>
      <c r="J342" s="120">
        <v>0</v>
      </c>
      <c r="K342" s="120">
        <v>0</v>
      </c>
      <c r="L342" s="120">
        <v>0</v>
      </c>
      <c r="M342" s="120">
        <v>0</v>
      </c>
      <c r="N342" s="120">
        <v>0</v>
      </c>
      <c r="O342" s="120">
        <v>0</v>
      </c>
      <c r="P342" s="120">
        <v>0</v>
      </c>
      <c r="Q342" s="120">
        <v>0</v>
      </c>
      <c r="R342" s="120">
        <v>0</v>
      </c>
      <c r="S342" s="120">
        <v>0</v>
      </c>
      <c r="T342" s="120">
        <v>0</v>
      </c>
      <c r="U342" s="120">
        <v>0</v>
      </c>
      <c r="V342" s="120">
        <v>0</v>
      </c>
      <c r="W342" s="120">
        <v>0</v>
      </c>
    </row>
    <row r="343" spans="1:23" hidden="1">
      <c r="A343" s="120">
        <v>0</v>
      </c>
      <c r="B343" s="120">
        <v>0</v>
      </c>
      <c r="C343" s="120">
        <v>0</v>
      </c>
      <c r="D343" s="120">
        <v>0</v>
      </c>
      <c r="E343" s="120">
        <v>0</v>
      </c>
      <c r="F343" s="120">
        <v>0</v>
      </c>
      <c r="G343" s="120">
        <v>0</v>
      </c>
      <c r="H343" s="120">
        <v>0</v>
      </c>
      <c r="I343" s="120">
        <v>0</v>
      </c>
      <c r="J343" s="120">
        <v>0</v>
      </c>
      <c r="K343" s="120">
        <v>0</v>
      </c>
      <c r="L343" s="120">
        <v>0</v>
      </c>
      <c r="M343" s="120">
        <v>0</v>
      </c>
      <c r="N343" s="120">
        <v>0</v>
      </c>
      <c r="O343" s="120">
        <v>0</v>
      </c>
      <c r="P343" s="120">
        <v>0</v>
      </c>
      <c r="Q343" s="120">
        <v>0</v>
      </c>
      <c r="R343" s="120">
        <v>0</v>
      </c>
      <c r="S343" s="120">
        <v>0</v>
      </c>
      <c r="T343" s="120">
        <v>0</v>
      </c>
      <c r="U343" s="120">
        <v>0</v>
      </c>
      <c r="V343" s="120">
        <v>0</v>
      </c>
      <c r="W343" s="120">
        <v>0</v>
      </c>
    </row>
    <row r="344" spans="1:23" hidden="1">
      <c r="A344" s="120">
        <v>0</v>
      </c>
      <c r="B344" s="120">
        <v>0</v>
      </c>
      <c r="C344" s="120">
        <v>0</v>
      </c>
      <c r="D344" s="120">
        <v>0</v>
      </c>
      <c r="E344" s="120">
        <v>0</v>
      </c>
      <c r="F344" s="120">
        <v>0</v>
      </c>
      <c r="G344" s="120">
        <v>0</v>
      </c>
      <c r="H344" s="120">
        <v>0</v>
      </c>
      <c r="I344" s="120">
        <v>0</v>
      </c>
      <c r="J344" s="120">
        <v>0</v>
      </c>
      <c r="K344" s="120">
        <v>0</v>
      </c>
      <c r="L344" s="120">
        <v>0</v>
      </c>
      <c r="M344" s="120">
        <v>0</v>
      </c>
      <c r="N344" s="120">
        <v>0</v>
      </c>
      <c r="O344" s="120">
        <v>0</v>
      </c>
      <c r="P344" s="120">
        <v>0</v>
      </c>
      <c r="Q344" s="120">
        <v>0</v>
      </c>
      <c r="R344" s="120">
        <v>0</v>
      </c>
      <c r="S344" s="120">
        <v>0</v>
      </c>
      <c r="T344" s="120">
        <v>0</v>
      </c>
      <c r="U344" s="120">
        <v>0</v>
      </c>
      <c r="V344" s="120">
        <v>0</v>
      </c>
      <c r="W344" s="120">
        <v>0</v>
      </c>
    </row>
    <row r="345" spans="1:23" hidden="1">
      <c r="A345" s="120">
        <v>0</v>
      </c>
      <c r="B345" s="120">
        <v>0</v>
      </c>
      <c r="C345" s="120">
        <v>0</v>
      </c>
      <c r="D345" s="120">
        <v>0</v>
      </c>
      <c r="E345" s="120">
        <v>0</v>
      </c>
      <c r="F345" s="120">
        <v>0</v>
      </c>
      <c r="G345" s="120">
        <v>0</v>
      </c>
      <c r="H345" s="120">
        <v>0</v>
      </c>
      <c r="I345" s="120">
        <v>0</v>
      </c>
      <c r="J345" s="120">
        <v>0</v>
      </c>
      <c r="K345" s="120">
        <v>0</v>
      </c>
      <c r="L345" s="120">
        <v>0</v>
      </c>
      <c r="M345" s="120">
        <v>0</v>
      </c>
      <c r="N345" s="120">
        <v>0</v>
      </c>
      <c r="O345" s="120">
        <v>0</v>
      </c>
      <c r="P345" s="120">
        <v>0</v>
      </c>
      <c r="Q345" s="120">
        <v>0</v>
      </c>
      <c r="R345" s="120">
        <v>0</v>
      </c>
      <c r="S345" s="120">
        <v>0</v>
      </c>
      <c r="T345" s="120">
        <v>0</v>
      </c>
      <c r="U345" s="120">
        <v>0</v>
      </c>
      <c r="V345" s="120">
        <v>0</v>
      </c>
      <c r="W345" s="120">
        <v>0</v>
      </c>
    </row>
    <row r="346" spans="1:23" hidden="1">
      <c r="A346" s="120">
        <v>0</v>
      </c>
      <c r="B346" s="120">
        <v>0</v>
      </c>
      <c r="C346" s="120">
        <v>0</v>
      </c>
      <c r="D346" s="120">
        <v>0</v>
      </c>
      <c r="E346" s="120">
        <v>0</v>
      </c>
      <c r="F346" s="120">
        <v>0</v>
      </c>
      <c r="G346" s="120">
        <v>0</v>
      </c>
      <c r="H346" s="120">
        <v>0</v>
      </c>
      <c r="I346" s="120">
        <v>0</v>
      </c>
      <c r="J346" s="120">
        <v>0</v>
      </c>
      <c r="K346" s="120">
        <v>0</v>
      </c>
      <c r="L346" s="120">
        <v>0</v>
      </c>
      <c r="M346" s="120">
        <v>0</v>
      </c>
      <c r="N346" s="120">
        <v>0</v>
      </c>
      <c r="O346" s="120">
        <v>0</v>
      </c>
      <c r="P346" s="120">
        <v>0</v>
      </c>
      <c r="Q346" s="120">
        <v>0</v>
      </c>
      <c r="R346" s="120">
        <v>0</v>
      </c>
      <c r="S346" s="120">
        <v>0</v>
      </c>
      <c r="T346" s="120">
        <v>0</v>
      </c>
      <c r="U346" s="120">
        <v>0</v>
      </c>
      <c r="V346" s="120">
        <v>0</v>
      </c>
      <c r="W346" s="120">
        <v>0</v>
      </c>
    </row>
    <row r="347" spans="1:23" hidden="1">
      <c r="A347" s="120">
        <v>0</v>
      </c>
      <c r="B347" s="120">
        <v>0</v>
      </c>
      <c r="C347" s="120">
        <v>0</v>
      </c>
      <c r="D347" s="120">
        <v>0</v>
      </c>
      <c r="E347" s="120">
        <v>0</v>
      </c>
      <c r="F347" s="120">
        <v>0</v>
      </c>
      <c r="G347" s="120">
        <v>0</v>
      </c>
      <c r="H347" s="120">
        <v>0</v>
      </c>
      <c r="I347" s="120">
        <v>0</v>
      </c>
      <c r="J347" s="120">
        <v>0</v>
      </c>
      <c r="K347" s="120">
        <v>0</v>
      </c>
      <c r="L347" s="120">
        <v>0</v>
      </c>
      <c r="M347" s="120">
        <v>0</v>
      </c>
      <c r="N347" s="120">
        <v>0</v>
      </c>
      <c r="O347" s="120">
        <v>0</v>
      </c>
      <c r="P347" s="120">
        <v>0</v>
      </c>
      <c r="Q347" s="120">
        <v>0</v>
      </c>
      <c r="R347" s="120">
        <v>0</v>
      </c>
      <c r="S347" s="120">
        <v>0</v>
      </c>
      <c r="T347" s="120">
        <v>0</v>
      </c>
      <c r="U347" s="120">
        <v>0</v>
      </c>
      <c r="V347" s="120">
        <v>0</v>
      </c>
      <c r="W347" s="120">
        <v>0</v>
      </c>
    </row>
    <row r="348" spans="1:23" hidden="1">
      <c r="A348" s="120">
        <v>0</v>
      </c>
      <c r="B348" s="120">
        <v>0</v>
      </c>
      <c r="C348" s="120">
        <v>0</v>
      </c>
      <c r="D348" s="120">
        <v>0</v>
      </c>
      <c r="E348" s="120">
        <v>0</v>
      </c>
      <c r="F348" s="120">
        <v>0</v>
      </c>
      <c r="G348" s="120">
        <v>0</v>
      </c>
      <c r="H348" s="120">
        <v>0</v>
      </c>
      <c r="I348" s="120">
        <v>0</v>
      </c>
      <c r="J348" s="120">
        <v>0</v>
      </c>
      <c r="K348" s="120">
        <v>0</v>
      </c>
      <c r="L348" s="120">
        <v>0</v>
      </c>
      <c r="M348" s="120">
        <v>0</v>
      </c>
      <c r="N348" s="120">
        <v>0</v>
      </c>
      <c r="O348" s="120">
        <v>0</v>
      </c>
      <c r="P348" s="120">
        <v>0</v>
      </c>
      <c r="Q348" s="120">
        <v>0</v>
      </c>
      <c r="R348" s="120">
        <v>0</v>
      </c>
      <c r="S348" s="120">
        <v>0</v>
      </c>
      <c r="T348" s="120">
        <v>0</v>
      </c>
      <c r="U348" s="120">
        <v>0</v>
      </c>
      <c r="V348" s="120">
        <v>0</v>
      </c>
      <c r="W348" s="120">
        <v>0</v>
      </c>
    </row>
    <row r="349" spans="1:23" hidden="1">
      <c r="A349" s="120">
        <v>0</v>
      </c>
      <c r="B349" s="120">
        <v>0</v>
      </c>
      <c r="C349" s="120">
        <v>0</v>
      </c>
      <c r="D349" s="120">
        <v>0</v>
      </c>
      <c r="E349" s="120">
        <v>0</v>
      </c>
      <c r="F349" s="120">
        <v>0</v>
      </c>
      <c r="G349" s="120">
        <v>0</v>
      </c>
      <c r="H349" s="120">
        <v>0</v>
      </c>
      <c r="I349" s="120">
        <v>0</v>
      </c>
      <c r="J349" s="120">
        <v>0</v>
      </c>
      <c r="K349" s="120">
        <v>0</v>
      </c>
      <c r="L349" s="120">
        <v>0</v>
      </c>
      <c r="M349" s="120">
        <v>0</v>
      </c>
      <c r="N349" s="120">
        <v>0</v>
      </c>
      <c r="O349" s="120">
        <v>0</v>
      </c>
      <c r="P349" s="120">
        <v>0</v>
      </c>
      <c r="Q349" s="120">
        <v>0</v>
      </c>
      <c r="R349" s="120">
        <v>0</v>
      </c>
      <c r="S349" s="120">
        <v>0</v>
      </c>
      <c r="T349" s="120">
        <v>0</v>
      </c>
      <c r="U349" s="120">
        <v>0</v>
      </c>
      <c r="V349" s="120">
        <v>0</v>
      </c>
      <c r="W349" s="120">
        <v>0</v>
      </c>
    </row>
    <row r="350" spans="1:23">
      <c r="A350" s="120">
        <v>0</v>
      </c>
      <c r="B350" s="120">
        <v>0</v>
      </c>
      <c r="C350" s="120">
        <v>0</v>
      </c>
      <c r="D350" s="120">
        <v>0</v>
      </c>
      <c r="E350" s="120">
        <v>0</v>
      </c>
      <c r="F350" s="120">
        <v>0</v>
      </c>
      <c r="G350" s="120">
        <v>0</v>
      </c>
      <c r="H350" s="120">
        <v>0</v>
      </c>
      <c r="I350" s="120">
        <v>0</v>
      </c>
      <c r="J350" s="120">
        <v>0</v>
      </c>
      <c r="K350" s="120">
        <v>0</v>
      </c>
      <c r="L350" s="120">
        <v>0</v>
      </c>
      <c r="M350" s="120">
        <v>0</v>
      </c>
      <c r="N350" s="120">
        <v>0</v>
      </c>
      <c r="O350" s="120">
        <v>0</v>
      </c>
      <c r="P350" s="120">
        <v>0</v>
      </c>
      <c r="Q350" s="120">
        <v>0</v>
      </c>
      <c r="R350" s="120">
        <v>0</v>
      </c>
      <c r="S350" s="120">
        <v>0</v>
      </c>
      <c r="T350" s="120">
        <v>0</v>
      </c>
      <c r="U350" s="120">
        <v>0</v>
      </c>
      <c r="V350" s="120">
        <v>0</v>
      </c>
      <c r="W350" s="120">
        <v>0</v>
      </c>
    </row>
    <row r="351" spans="1:23" hidden="1">
      <c r="A351" s="120">
        <v>0</v>
      </c>
      <c r="B351" s="120">
        <v>0</v>
      </c>
      <c r="C351" s="120">
        <v>0</v>
      </c>
      <c r="D351" s="120">
        <v>0</v>
      </c>
      <c r="E351" s="120">
        <v>0</v>
      </c>
      <c r="F351" s="120">
        <v>0</v>
      </c>
      <c r="G351" s="120">
        <v>0</v>
      </c>
      <c r="H351" s="120">
        <v>0</v>
      </c>
      <c r="I351" s="120">
        <v>0</v>
      </c>
      <c r="J351" s="120">
        <v>0</v>
      </c>
      <c r="K351" s="120">
        <v>0</v>
      </c>
      <c r="L351" s="120">
        <v>0</v>
      </c>
      <c r="M351" s="120">
        <v>0</v>
      </c>
      <c r="N351" s="120">
        <v>0</v>
      </c>
      <c r="O351" s="120">
        <v>0</v>
      </c>
      <c r="P351" s="120">
        <v>0</v>
      </c>
      <c r="Q351" s="120">
        <v>0</v>
      </c>
      <c r="R351" s="120">
        <v>0</v>
      </c>
      <c r="S351" s="120">
        <v>0</v>
      </c>
      <c r="T351" s="120">
        <v>0</v>
      </c>
      <c r="U351" s="120">
        <v>0</v>
      </c>
      <c r="V351" s="120">
        <v>0</v>
      </c>
      <c r="W351" s="120">
        <v>0</v>
      </c>
    </row>
    <row r="352" spans="1:23">
      <c r="A352" s="120">
        <v>0</v>
      </c>
      <c r="B352" s="120">
        <v>0</v>
      </c>
      <c r="C352" s="120">
        <v>0</v>
      </c>
      <c r="D352" s="120">
        <v>0</v>
      </c>
      <c r="E352" s="120">
        <v>0</v>
      </c>
      <c r="F352" s="120">
        <v>0</v>
      </c>
      <c r="G352" s="120">
        <v>0</v>
      </c>
      <c r="H352" s="120">
        <v>0</v>
      </c>
      <c r="I352" s="120">
        <v>0</v>
      </c>
      <c r="J352" s="120">
        <v>0</v>
      </c>
      <c r="K352" s="120">
        <v>0</v>
      </c>
      <c r="L352" s="120">
        <v>0</v>
      </c>
      <c r="M352" s="120">
        <v>0</v>
      </c>
      <c r="N352" s="120">
        <v>0</v>
      </c>
      <c r="O352" s="120">
        <v>0</v>
      </c>
      <c r="P352" s="120">
        <v>0</v>
      </c>
      <c r="Q352" s="120">
        <v>0</v>
      </c>
      <c r="R352" s="120">
        <v>0</v>
      </c>
      <c r="S352" s="120">
        <v>0</v>
      </c>
      <c r="T352" s="120">
        <v>0</v>
      </c>
      <c r="U352" s="120">
        <v>0</v>
      </c>
      <c r="V352" s="120">
        <v>0</v>
      </c>
      <c r="W352" s="120">
        <v>0</v>
      </c>
    </row>
    <row r="353" spans="1:23">
      <c r="A353" s="120">
        <v>0</v>
      </c>
      <c r="B353" s="120">
        <v>0</v>
      </c>
      <c r="C353" s="120">
        <v>0</v>
      </c>
      <c r="D353" s="120">
        <v>0</v>
      </c>
      <c r="E353" s="120">
        <v>0</v>
      </c>
      <c r="F353" s="120">
        <v>0</v>
      </c>
      <c r="G353" s="120">
        <v>0</v>
      </c>
      <c r="H353" s="120">
        <v>0</v>
      </c>
      <c r="I353" s="120">
        <v>0</v>
      </c>
      <c r="J353" s="120">
        <v>0</v>
      </c>
      <c r="K353" s="120">
        <v>0</v>
      </c>
      <c r="L353" s="120">
        <v>0</v>
      </c>
      <c r="M353" s="120">
        <v>0</v>
      </c>
      <c r="N353" s="120">
        <v>0</v>
      </c>
      <c r="O353" s="120">
        <v>0</v>
      </c>
      <c r="P353" s="120">
        <v>0</v>
      </c>
      <c r="Q353" s="120">
        <v>0</v>
      </c>
      <c r="R353" s="120">
        <v>0</v>
      </c>
      <c r="S353" s="120">
        <v>0</v>
      </c>
      <c r="T353" s="120">
        <v>0</v>
      </c>
      <c r="U353" s="120">
        <v>0</v>
      </c>
      <c r="V353" s="120">
        <v>0</v>
      </c>
      <c r="W353" s="120">
        <v>0</v>
      </c>
    </row>
    <row r="354" spans="1:23" hidden="1">
      <c r="A354" s="120">
        <v>0</v>
      </c>
      <c r="B354" s="120">
        <v>0</v>
      </c>
      <c r="C354" s="120">
        <v>0</v>
      </c>
      <c r="D354" s="120">
        <v>0</v>
      </c>
      <c r="E354" s="120">
        <v>0</v>
      </c>
      <c r="F354" s="120">
        <v>0</v>
      </c>
      <c r="G354" s="120">
        <v>0</v>
      </c>
      <c r="H354" s="120">
        <v>0</v>
      </c>
      <c r="I354" s="120">
        <v>0</v>
      </c>
      <c r="J354" s="120">
        <v>0</v>
      </c>
      <c r="K354" s="120">
        <v>0</v>
      </c>
      <c r="L354" s="120">
        <v>0</v>
      </c>
      <c r="M354" s="120">
        <v>0</v>
      </c>
      <c r="N354" s="120">
        <v>0</v>
      </c>
      <c r="O354" s="120">
        <v>0</v>
      </c>
      <c r="P354" s="120">
        <v>0</v>
      </c>
      <c r="Q354" s="120">
        <v>0</v>
      </c>
      <c r="R354" s="120">
        <v>0</v>
      </c>
      <c r="S354" s="120">
        <v>0</v>
      </c>
      <c r="T354" s="120">
        <v>0</v>
      </c>
      <c r="U354" s="120">
        <v>0</v>
      </c>
      <c r="V354" s="120">
        <v>0</v>
      </c>
      <c r="W354" s="120">
        <v>0</v>
      </c>
    </row>
    <row r="355" spans="1:23">
      <c r="A355" s="120">
        <v>0</v>
      </c>
      <c r="B355" s="120">
        <v>0</v>
      </c>
      <c r="C355" s="120">
        <v>0</v>
      </c>
      <c r="D355" s="120">
        <v>0</v>
      </c>
      <c r="E355" s="120">
        <v>0</v>
      </c>
      <c r="F355" s="120">
        <v>0</v>
      </c>
      <c r="G355" s="120">
        <v>0</v>
      </c>
      <c r="H355" s="120">
        <v>0</v>
      </c>
      <c r="I355" s="120">
        <v>0</v>
      </c>
      <c r="J355" s="120">
        <v>0</v>
      </c>
      <c r="K355" s="120">
        <v>0</v>
      </c>
      <c r="L355" s="120">
        <v>0</v>
      </c>
      <c r="M355" s="120">
        <v>0</v>
      </c>
      <c r="N355" s="120">
        <v>0</v>
      </c>
      <c r="O355" s="120">
        <v>0</v>
      </c>
      <c r="P355" s="120">
        <v>0</v>
      </c>
      <c r="Q355" s="120">
        <v>0</v>
      </c>
      <c r="R355" s="120">
        <v>0</v>
      </c>
      <c r="S355" s="120">
        <v>0</v>
      </c>
      <c r="T355" s="120">
        <v>0</v>
      </c>
      <c r="U355" s="120">
        <v>0</v>
      </c>
      <c r="V355" s="120">
        <v>0</v>
      </c>
      <c r="W355" s="120">
        <v>0</v>
      </c>
    </row>
    <row r="356" spans="1:23" hidden="1">
      <c r="A356" s="120">
        <v>0</v>
      </c>
      <c r="B356" s="120">
        <v>0</v>
      </c>
      <c r="C356" s="120">
        <v>0</v>
      </c>
      <c r="D356" s="120">
        <v>0</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c r="W356" s="120">
        <v>0</v>
      </c>
    </row>
    <row r="357" spans="1:23">
      <c r="A357" s="120">
        <v>0</v>
      </c>
      <c r="B357" s="120">
        <v>0</v>
      </c>
      <c r="C357" s="120">
        <v>0</v>
      </c>
      <c r="D357" s="120">
        <v>0</v>
      </c>
      <c r="E357" s="120">
        <v>0</v>
      </c>
      <c r="F357" s="120">
        <v>0</v>
      </c>
      <c r="G357" s="120">
        <v>0</v>
      </c>
      <c r="H357" s="120">
        <v>0</v>
      </c>
      <c r="I357" s="120">
        <v>0</v>
      </c>
      <c r="J357" s="120">
        <v>0</v>
      </c>
      <c r="K357" s="120">
        <v>0</v>
      </c>
      <c r="L357" s="120">
        <v>0</v>
      </c>
      <c r="M357" s="120">
        <v>0</v>
      </c>
      <c r="N357" s="120">
        <v>0</v>
      </c>
      <c r="O357" s="120">
        <v>0</v>
      </c>
      <c r="P357" s="120">
        <v>0</v>
      </c>
      <c r="Q357" s="120">
        <v>0</v>
      </c>
      <c r="R357" s="120">
        <v>0</v>
      </c>
      <c r="S357" s="120">
        <v>0</v>
      </c>
      <c r="T357" s="120">
        <v>0</v>
      </c>
      <c r="U357" s="120">
        <v>0</v>
      </c>
      <c r="V357" s="120">
        <v>0</v>
      </c>
      <c r="W357" s="120">
        <v>0</v>
      </c>
    </row>
    <row r="358" spans="1:23" hidden="1">
      <c r="A358" s="120">
        <v>0</v>
      </c>
      <c r="B358" s="120">
        <v>0</v>
      </c>
      <c r="C358" s="120">
        <v>0</v>
      </c>
      <c r="D358" s="120">
        <v>0</v>
      </c>
      <c r="E358" s="120">
        <v>0</v>
      </c>
      <c r="F358" s="120">
        <v>0</v>
      </c>
      <c r="G358" s="120">
        <v>0</v>
      </c>
      <c r="H358" s="120">
        <v>0</v>
      </c>
      <c r="I358" s="120">
        <v>0</v>
      </c>
      <c r="J358" s="120">
        <v>0</v>
      </c>
      <c r="K358" s="120">
        <v>0</v>
      </c>
      <c r="L358" s="120">
        <v>0</v>
      </c>
      <c r="M358" s="120">
        <v>0</v>
      </c>
      <c r="N358" s="120">
        <v>0</v>
      </c>
      <c r="O358" s="120">
        <v>0</v>
      </c>
      <c r="P358" s="120">
        <v>0</v>
      </c>
      <c r="Q358" s="120">
        <v>0</v>
      </c>
      <c r="R358" s="120">
        <v>0</v>
      </c>
      <c r="S358" s="120">
        <v>0</v>
      </c>
      <c r="T358" s="120">
        <v>0</v>
      </c>
      <c r="U358" s="120">
        <v>0</v>
      </c>
      <c r="V358" s="120">
        <v>0</v>
      </c>
      <c r="W358" s="120">
        <v>0</v>
      </c>
    </row>
    <row r="359" spans="1:23" hidden="1">
      <c r="A359" s="120">
        <v>0</v>
      </c>
      <c r="B359" s="120">
        <v>0</v>
      </c>
      <c r="C359" s="120">
        <v>0</v>
      </c>
      <c r="D359" s="120">
        <v>0</v>
      </c>
      <c r="E359" s="120">
        <v>0</v>
      </c>
      <c r="F359" s="120">
        <v>0</v>
      </c>
      <c r="G359" s="120">
        <v>0</v>
      </c>
      <c r="H359" s="120">
        <v>0</v>
      </c>
      <c r="I359" s="120">
        <v>0</v>
      </c>
      <c r="J359" s="120">
        <v>0</v>
      </c>
      <c r="K359" s="120">
        <v>0</v>
      </c>
      <c r="L359" s="120">
        <v>0</v>
      </c>
      <c r="M359" s="120">
        <v>0</v>
      </c>
      <c r="N359" s="120">
        <v>0</v>
      </c>
      <c r="O359" s="120">
        <v>0</v>
      </c>
      <c r="P359" s="120">
        <v>0</v>
      </c>
      <c r="Q359" s="120">
        <v>0</v>
      </c>
      <c r="R359" s="120">
        <v>0</v>
      </c>
      <c r="S359" s="120">
        <v>0</v>
      </c>
      <c r="T359" s="120">
        <v>0</v>
      </c>
      <c r="U359" s="120">
        <v>0</v>
      </c>
      <c r="V359" s="120">
        <v>0</v>
      </c>
      <c r="W359" s="120">
        <v>0</v>
      </c>
    </row>
    <row r="360" spans="1:23" hidden="1">
      <c r="A360" s="120">
        <v>0</v>
      </c>
      <c r="B360" s="120">
        <v>0</v>
      </c>
      <c r="C360" s="120">
        <v>0</v>
      </c>
      <c r="D360" s="120">
        <v>0</v>
      </c>
      <c r="E360" s="120">
        <v>0</v>
      </c>
      <c r="F360" s="120">
        <v>0</v>
      </c>
      <c r="G360" s="120">
        <v>0</v>
      </c>
      <c r="H360" s="120">
        <v>0</v>
      </c>
      <c r="I360" s="120">
        <v>0</v>
      </c>
      <c r="J360" s="120">
        <v>0</v>
      </c>
      <c r="K360" s="120">
        <v>0</v>
      </c>
      <c r="L360" s="120">
        <v>0</v>
      </c>
      <c r="M360" s="120">
        <v>0</v>
      </c>
      <c r="N360" s="120">
        <v>0</v>
      </c>
      <c r="O360" s="120">
        <v>0</v>
      </c>
      <c r="P360" s="120">
        <v>0</v>
      </c>
      <c r="Q360" s="120">
        <v>0</v>
      </c>
      <c r="R360" s="120">
        <v>0</v>
      </c>
      <c r="S360" s="120">
        <v>0</v>
      </c>
      <c r="T360" s="120">
        <v>0</v>
      </c>
      <c r="U360" s="120">
        <v>0</v>
      </c>
      <c r="V360" s="120">
        <v>0</v>
      </c>
      <c r="W360" s="120">
        <v>0</v>
      </c>
    </row>
    <row r="361" spans="1:23" hidden="1">
      <c r="A361" s="120">
        <v>0</v>
      </c>
      <c r="B361" s="120">
        <v>0</v>
      </c>
      <c r="C361" s="120">
        <v>0</v>
      </c>
      <c r="D361" s="120">
        <v>0</v>
      </c>
      <c r="E361" s="120">
        <v>0</v>
      </c>
      <c r="F361" s="120">
        <v>0</v>
      </c>
      <c r="G361" s="120">
        <v>0</v>
      </c>
      <c r="H361" s="120">
        <v>0</v>
      </c>
      <c r="I361" s="120">
        <v>0</v>
      </c>
      <c r="J361" s="120">
        <v>0</v>
      </c>
      <c r="K361" s="120">
        <v>0</v>
      </c>
      <c r="L361" s="120">
        <v>0</v>
      </c>
      <c r="M361" s="120">
        <v>0</v>
      </c>
      <c r="N361" s="120">
        <v>0</v>
      </c>
      <c r="O361" s="120">
        <v>0</v>
      </c>
      <c r="P361" s="120">
        <v>0</v>
      </c>
      <c r="Q361" s="120">
        <v>0</v>
      </c>
      <c r="R361" s="120">
        <v>0</v>
      </c>
      <c r="S361" s="120">
        <v>0</v>
      </c>
      <c r="T361" s="120">
        <v>0</v>
      </c>
      <c r="U361" s="120">
        <v>0</v>
      </c>
      <c r="V361" s="120">
        <v>0</v>
      </c>
      <c r="W361" s="120">
        <v>0</v>
      </c>
    </row>
    <row r="362" spans="1:23" hidden="1">
      <c r="A362" s="120">
        <v>0</v>
      </c>
      <c r="B362" s="120">
        <v>0</v>
      </c>
      <c r="C362" s="120">
        <v>0</v>
      </c>
      <c r="D362" s="120">
        <v>0</v>
      </c>
      <c r="E362" s="120">
        <v>0</v>
      </c>
      <c r="F362" s="120">
        <v>0</v>
      </c>
      <c r="G362" s="120">
        <v>0</v>
      </c>
      <c r="H362" s="120">
        <v>0</v>
      </c>
      <c r="I362" s="120">
        <v>0</v>
      </c>
      <c r="J362" s="120">
        <v>0</v>
      </c>
      <c r="K362" s="120">
        <v>0</v>
      </c>
      <c r="L362" s="120">
        <v>0</v>
      </c>
      <c r="M362" s="120">
        <v>0</v>
      </c>
      <c r="N362" s="120">
        <v>0</v>
      </c>
      <c r="O362" s="120">
        <v>0</v>
      </c>
      <c r="P362" s="120">
        <v>0</v>
      </c>
      <c r="Q362" s="120">
        <v>0</v>
      </c>
      <c r="R362" s="120">
        <v>0</v>
      </c>
      <c r="S362" s="120">
        <v>0</v>
      </c>
      <c r="T362" s="120">
        <v>0</v>
      </c>
      <c r="U362" s="120">
        <v>0</v>
      </c>
      <c r="V362" s="120">
        <v>0</v>
      </c>
      <c r="W362" s="120">
        <v>0</v>
      </c>
    </row>
    <row r="363" spans="1:23" hidden="1">
      <c r="A363" s="120">
        <v>0</v>
      </c>
      <c r="B363" s="120">
        <v>0</v>
      </c>
      <c r="C363" s="120">
        <v>0</v>
      </c>
      <c r="D363" s="120">
        <v>0</v>
      </c>
      <c r="E363" s="120">
        <v>0</v>
      </c>
      <c r="F363" s="120">
        <v>0</v>
      </c>
      <c r="G363" s="120">
        <v>0</v>
      </c>
      <c r="H363" s="120">
        <v>0</v>
      </c>
      <c r="I363" s="120">
        <v>0</v>
      </c>
      <c r="J363" s="120">
        <v>0</v>
      </c>
      <c r="K363" s="120">
        <v>0</v>
      </c>
      <c r="L363" s="120">
        <v>0</v>
      </c>
      <c r="M363" s="120">
        <v>0</v>
      </c>
      <c r="N363" s="120">
        <v>0</v>
      </c>
      <c r="O363" s="120">
        <v>0</v>
      </c>
      <c r="P363" s="120">
        <v>0</v>
      </c>
      <c r="Q363" s="120">
        <v>0</v>
      </c>
      <c r="R363" s="120">
        <v>0</v>
      </c>
      <c r="S363" s="120">
        <v>0</v>
      </c>
      <c r="T363" s="120">
        <v>0</v>
      </c>
      <c r="U363" s="120">
        <v>0</v>
      </c>
      <c r="V363" s="120">
        <v>0</v>
      </c>
      <c r="W363" s="120">
        <v>0</v>
      </c>
    </row>
    <row r="364" spans="1:23" hidden="1">
      <c r="A364" s="120">
        <v>0</v>
      </c>
      <c r="B364" s="120">
        <v>0</v>
      </c>
      <c r="C364" s="120">
        <v>0</v>
      </c>
      <c r="D364" s="120">
        <v>0</v>
      </c>
      <c r="E364" s="120">
        <v>0</v>
      </c>
      <c r="F364" s="120">
        <v>0</v>
      </c>
      <c r="G364" s="120">
        <v>0</v>
      </c>
      <c r="H364" s="120">
        <v>0</v>
      </c>
      <c r="I364" s="120">
        <v>0</v>
      </c>
      <c r="J364" s="120">
        <v>0</v>
      </c>
      <c r="K364" s="120">
        <v>0</v>
      </c>
      <c r="L364" s="120">
        <v>0</v>
      </c>
      <c r="M364" s="120">
        <v>0</v>
      </c>
      <c r="N364" s="120">
        <v>0</v>
      </c>
      <c r="O364" s="120">
        <v>0</v>
      </c>
      <c r="P364" s="120">
        <v>0</v>
      </c>
      <c r="Q364" s="120">
        <v>0</v>
      </c>
      <c r="R364" s="120">
        <v>0</v>
      </c>
      <c r="S364" s="120">
        <v>0</v>
      </c>
      <c r="T364" s="120">
        <v>0</v>
      </c>
      <c r="U364" s="120">
        <v>0</v>
      </c>
      <c r="V364" s="120">
        <v>0</v>
      </c>
      <c r="W364" s="120">
        <v>0</v>
      </c>
    </row>
    <row r="365" spans="1:23">
      <c r="A365" s="120">
        <v>0</v>
      </c>
      <c r="B365" s="120">
        <v>0</v>
      </c>
      <c r="C365" s="120">
        <v>0</v>
      </c>
      <c r="D365" s="120">
        <v>0</v>
      </c>
      <c r="E365" s="120">
        <v>0</v>
      </c>
      <c r="F365" s="120">
        <v>0</v>
      </c>
      <c r="G365" s="120">
        <v>0</v>
      </c>
      <c r="H365" s="120">
        <v>0</v>
      </c>
      <c r="I365" s="120">
        <v>0</v>
      </c>
      <c r="J365" s="120">
        <v>0</v>
      </c>
      <c r="K365" s="120">
        <v>0</v>
      </c>
      <c r="L365" s="120">
        <v>0</v>
      </c>
      <c r="M365" s="120">
        <v>0</v>
      </c>
      <c r="N365" s="120">
        <v>0</v>
      </c>
      <c r="O365" s="120">
        <v>0</v>
      </c>
      <c r="P365" s="120">
        <v>0</v>
      </c>
      <c r="Q365" s="120">
        <v>0</v>
      </c>
      <c r="R365" s="120">
        <v>0</v>
      </c>
      <c r="S365" s="120">
        <v>0</v>
      </c>
      <c r="T365" s="120">
        <v>0</v>
      </c>
      <c r="U365" s="120">
        <v>0</v>
      </c>
      <c r="V365" s="120">
        <v>0</v>
      </c>
      <c r="W365" s="120">
        <v>0</v>
      </c>
    </row>
    <row r="366" spans="1:23" hidden="1">
      <c r="A366" s="120">
        <v>0</v>
      </c>
      <c r="B366" s="120">
        <v>0</v>
      </c>
      <c r="C366" s="120">
        <v>0</v>
      </c>
      <c r="D366" s="120">
        <v>0</v>
      </c>
      <c r="E366" s="120">
        <v>0</v>
      </c>
      <c r="F366" s="120">
        <v>0</v>
      </c>
      <c r="G366" s="120">
        <v>0</v>
      </c>
      <c r="H366" s="120">
        <v>0</v>
      </c>
      <c r="I366" s="120">
        <v>0</v>
      </c>
      <c r="J366" s="120">
        <v>0</v>
      </c>
      <c r="K366" s="120">
        <v>0</v>
      </c>
      <c r="L366" s="120">
        <v>0</v>
      </c>
      <c r="M366" s="120">
        <v>0</v>
      </c>
      <c r="N366" s="120">
        <v>0</v>
      </c>
      <c r="O366" s="120">
        <v>0</v>
      </c>
      <c r="P366" s="120">
        <v>0</v>
      </c>
      <c r="Q366" s="120">
        <v>0</v>
      </c>
      <c r="R366" s="120">
        <v>0</v>
      </c>
      <c r="S366" s="120">
        <v>0</v>
      </c>
      <c r="T366" s="120">
        <v>0</v>
      </c>
      <c r="U366" s="120">
        <v>0</v>
      </c>
      <c r="V366" s="120">
        <v>0</v>
      </c>
      <c r="W366" s="120">
        <v>0</v>
      </c>
    </row>
    <row r="367" spans="1:23">
      <c r="A367" s="120">
        <v>0</v>
      </c>
      <c r="B367" s="120">
        <v>0</v>
      </c>
      <c r="C367" s="120">
        <v>0</v>
      </c>
      <c r="D367" s="120">
        <v>0</v>
      </c>
      <c r="E367" s="120">
        <v>0</v>
      </c>
      <c r="F367" s="120">
        <v>0</v>
      </c>
      <c r="G367" s="120">
        <v>0</v>
      </c>
      <c r="H367" s="120">
        <v>0</v>
      </c>
      <c r="I367" s="120">
        <v>0</v>
      </c>
      <c r="J367" s="120">
        <v>0</v>
      </c>
      <c r="K367" s="120">
        <v>0</v>
      </c>
      <c r="L367" s="120">
        <v>0</v>
      </c>
      <c r="M367" s="120">
        <v>0</v>
      </c>
      <c r="N367" s="120">
        <v>0</v>
      </c>
      <c r="O367" s="120">
        <v>0</v>
      </c>
      <c r="P367" s="120">
        <v>0</v>
      </c>
      <c r="Q367" s="120">
        <v>0</v>
      </c>
      <c r="R367" s="120">
        <v>0</v>
      </c>
      <c r="S367" s="120">
        <v>0</v>
      </c>
      <c r="T367" s="120">
        <v>0</v>
      </c>
      <c r="U367" s="120">
        <v>0</v>
      </c>
      <c r="V367" s="120">
        <v>0</v>
      </c>
      <c r="W367" s="120">
        <v>0</v>
      </c>
    </row>
    <row r="368" spans="1:23">
      <c r="A368" s="120">
        <v>0</v>
      </c>
      <c r="B368" s="120">
        <v>0</v>
      </c>
      <c r="C368" s="120">
        <v>0</v>
      </c>
      <c r="D368" s="120">
        <v>0</v>
      </c>
      <c r="E368" s="120">
        <v>0</v>
      </c>
      <c r="F368" s="120">
        <v>0</v>
      </c>
      <c r="G368" s="120">
        <v>0</v>
      </c>
      <c r="H368" s="120">
        <v>0</v>
      </c>
      <c r="I368" s="120">
        <v>0</v>
      </c>
      <c r="J368" s="120">
        <v>0</v>
      </c>
      <c r="K368" s="120">
        <v>0</v>
      </c>
      <c r="L368" s="120">
        <v>0</v>
      </c>
      <c r="M368" s="120">
        <v>0</v>
      </c>
      <c r="N368" s="120">
        <v>0</v>
      </c>
      <c r="O368" s="120">
        <v>0</v>
      </c>
      <c r="P368" s="120">
        <v>0</v>
      </c>
      <c r="Q368" s="120">
        <v>0</v>
      </c>
      <c r="R368" s="120">
        <v>0</v>
      </c>
      <c r="S368" s="120">
        <v>0</v>
      </c>
      <c r="T368" s="120">
        <v>0</v>
      </c>
      <c r="U368" s="120">
        <v>0</v>
      </c>
      <c r="V368" s="120">
        <v>0</v>
      </c>
      <c r="W368" s="120">
        <v>0</v>
      </c>
    </row>
    <row r="369" spans="1:23" hidden="1">
      <c r="A369" s="120">
        <v>0</v>
      </c>
      <c r="B369" s="120">
        <v>0</v>
      </c>
      <c r="C369" s="120">
        <v>0</v>
      </c>
      <c r="D369" s="120">
        <v>0</v>
      </c>
      <c r="E369" s="120">
        <v>0</v>
      </c>
      <c r="F369" s="120">
        <v>0</v>
      </c>
      <c r="G369" s="120">
        <v>0</v>
      </c>
      <c r="H369" s="120">
        <v>0</v>
      </c>
      <c r="I369" s="120">
        <v>0</v>
      </c>
      <c r="J369" s="120">
        <v>0</v>
      </c>
      <c r="K369" s="120">
        <v>0</v>
      </c>
      <c r="L369" s="120">
        <v>0</v>
      </c>
      <c r="M369" s="120">
        <v>0</v>
      </c>
      <c r="N369" s="120">
        <v>0</v>
      </c>
      <c r="O369" s="120">
        <v>0</v>
      </c>
      <c r="P369" s="120">
        <v>0</v>
      </c>
      <c r="Q369" s="120">
        <v>0</v>
      </c>
      <c r="R369" s="120">
        <v>0</v>
      </c>
      <c r="S369" s="120">
        <v>0</v>
      </c>
      <c r="T369" s="120">
        <v>0</v>
      </c>
      <c r="U369" s="120">
        <v>0</v>
      </c>
      <c r="V369" s="120">
        <v>0</v>
      </c>
      <c r="W369" s="120">
        <v>0</v>
      </c>
    </row>
    <row r="370" spans="1:23" hidden="1">
      <c r="A370" s="120">
        <v>0</v>
      </c>
      <c r="B370" s="120">
        <v>0</v>
      </c>
      <c r="C370" s="120">
        <v>0</v>
      </c>
      <c r="D370" s="120">
        <v>0</v>
      </c>
      <c r="E370" s="120">
        <v>0</v>
      </c>
      <c r="F370" s="120">
        <v>0</v>
      </c>
      <c r="G370" s="120">
        <v>0</v>
      </c>
      <c r="H370" s="120">
        <v>0</v>
      </c>
      <c r="I370" s="120">
        <v>0</v>
      </c>
      <c r="J370" s="120">
        <v>0</v>
      </c>
      <c r="K370" s="120">
        <v>0</v>
      </c>
      <c r="L370" s="120">
        <v>0</v>
      </c>
      <c r="M370" s="120">
        <v>0</v>
      </c>
      <c r="N370" s="120">
        <v>0</v>
      </c>
      <c r="O370" s="120">
        <v>0</v>
      </c>
      <c r="P370" s="120">
        <v>0</v>
      </c>
      <c r="Q370" s="120">
        <v>0</v>
      </c>
      <c r="R370" s="120">
        <v>0</v>
      </c>
      <c r="S370" s="120">
        <v>0</v>
      </c>
      <c r="T370" s="120">
        <v>0</v>
      </c>
      <c r="U370" s="120">
        <v>0</v>
      </c>
      <c r="V370" s="120">
        <v>0</v>
      </c>
      <c r="W370" s="120">
        <v>0</v>
      </c>
    </row>
    <row r="371" spans="1:23">
      <c r="A371" s="120">
        <v>0</v>
      </c>
      <c r="B371" s="120">
        <v>0</v>
      </c>
      <c r="C371" s="120">
        <v>0</v>
      </c>
      <c r="D371" s="120">
        <v>0</v>
      </c>
      <c r="E371" s="120">
        <v>0</v>
      </c>
      <c r="F371" s="120">
        <v>0</v>
      </c>
      <c r="G371" s="120">
        <v>0</v>
      </c>
      <c r="H371" s="120">
        <v>0</v>
      </c>
      <c r="I371" s="120">
        <v>0</v>
      </c>
      <c r="J371" s="120">
        <v>0</v>
      </c>
      <c r="K371" s="120">
        <v>0</v>
      </c>
      <c r="L371" s="120">
        <v>0</v>
      </c>
      <c r="M371" s="120">
        <v>0</v>
      </c>
      <c r="N371" s="120">
        <v>0</v>
      </c>
      <c r="O371" s="120">
        <v>0</v>
      </c>
      <c r="P371" s="120">
        <v>0</v>
      </c>
      <c r="Q371" s="120">
        <v>0</v>
      </c>
      <c r="R371" s="120">
        <v>0</v>
      </c>
      <c r="S371" s="120">
        <v>0</v>
      </c>
      <c r="T371" s="120">
        <v>0</v>
      </c>
      <c r="U371" s="120">
        <v>0</v>
      </c>
      <c r="V371" s="120">
        <v>0</v>
      </c>
      <c r="W371" s="120">
        <v>0</v>
      </c>
    </row>
    <row r="372" spans="1:23">
      <c r="A372" s="120">
        <v>0</v>
      </c>
      <c r="B372" s="120">
        <v>0</v>
      </c>
      <c r="C372" s="120">
        <v>0</v>
      </c>
      <c r="D372" s="120">
        <v>0</v>
      </c>
      <c r="E372" s="120">
        <v>0</v>
      </c>
      <c r="F372" s="120">
        <v>0</v>
      </c>
      <c r="G372" s="120">
        <v>0</v>
      </c>
      <c r="H372" s="120">
        <v>0</v>
      </c>
      <c r="I372" s="120">
        <v>0</v>
      </c>
      <c r="J372" s="120">
        <v>0</v>
      </c>
      <c r="K372" s="120">
        <v>0</v>
      </c>
      <c r="L372" s="120">
        <v>0</v>
      </c>
      <c r="M372" s="120">
        <v>0</v>
      </c>
      <c r="N372" s="120">
        <v>0</v>
      </c>
      <c r="O372" s="120">
        <v>0</v>
      </c>
      <c r="P372" s="120">
        <v>0</v>
      </c>
      <c r="Q372" s="120">
        <v>0</v>
      </c>
      <c r="R372" s="120">
        <v>0</v>
      </c>
      <c r="S372" s="120">
        <v>0</v>
      </c>
      <c r="T372" s="120">
        <v>0</v>
      </c>
      <c r="U372" s="120">
        <v>0</v>
      </c>
      <c r="V372" s="120">
        <v>0</v>
      </c>
      <c r="W372" s="120">
        <v>0</v>
      </c>
    </row>
    <row r="373" spans="1:23" hidden="1">
      <c r="A373" s="120">
        <v>0</v>
      </c>
      <c r="B373" s="120">
        <v>0</v>
      </c>
      <c r="C373" s="120">
        <v>0</v>
      </c>
      <c r="D373" s="120">
        <v>0</v>
      </c>
      <c r="E373" s="120">
        <v>0</v>
      </c>
      <c r="F373" s="120">
        <v>0</v>
      </c>
      <c r="G373" s="120">
        <v>0</v>
      </c>
      <c r="H373" s="120">
        <v>0</v>
      </c>
      <c r="I373" s="120">
        <v>0</v>
      </c>
      <c r="J373" s="120">
        <v>0</v>
      </c>
      <c r="K373" s="120">
        <v>0</v>
      </c>
      <c r="L373" s="120">
        <v>0</v>
      </c>
      <c r="M373" s="120">
        <v>0</v>
      </c>
      <c r="N373" s="120">
        <v>0</v>
      </c>
      <c r="O373" s="120">
        <v>0</v>
      </c>
      <c r="P373" s="120">
        <v>0</v>
      </c>
      <c r="Q373" s="120">
        <v>0</v>
      </c>
      <c r="R373" s="120">
        <v>0</v>
      </c>
      <c r="S373" s="120">
        <v>0</v>
      </c>
      <c r="T373" s="120">
        <v>0</v>
      </c>
      <c r="U373" s="120">
        <v>0</v>
      </c>
      <c r="V373" s="120">
        <v>0</v>
      </c>
      <c r="W373" s="120">
        <v>0</v>
      </c>
    </row>
    <row r="374" spans="1:23" hidden="1">
      <c r="A374" s="120">
        <v>0</v>
      </c>
      <c r="B374" s="120">
        <v>0</v>
      </c>
      <c r="C374" s="120">
        <v>0</v>
      </c>
      <c r="D374" s="120">
        <v>0</v>
      </c>
      <c r="E374" s="120">
        <v>0</v>
      </c>
      <c r="F374" s="120">
        <v>0</v>
      </c>
      <c r="G374" s="120">
        <v>0</v>
      </c>
      <c r="H374" s="120">
        <v>0</v>
      </c>
      <c r="I374" s="120">
        <v>0</v>
      </c>
      <c r="J374" s="120">
        <v>0</v>
      </c>
      <c r="K374" s="120">
        <v>0</v>
      </c>
      <c r="L374" s="120">
        <v>0</v>
      </c>
      <c r="M374" s="120">
        <v>0</v>
      </c>
      <c r="N374" s="120">
        <v>0</v>
      </c>
      <c r="O374" s="120">
        <v>0</v>
      </c>
      <c r="P374" s="120">
        <v>0</v>
      </c>
      <c r="Q374" s="120">
        <v>0</v>
      </c>
      <c r="R374" s="120">
        <v>0</v>
      </c>
      <c r="S374" s="120">
        <v>0</v>
      </c>
      <c r="T374" s="120">
        <v>0</v>
      </c>
      <c r="U374" s="120">
        <v>0</v>
      </c>
      <c r="V374" s="120">
        <v>0</v>
      </c>
      <c r="W374" s="120">
        <v>0</v>
      </c>
    </row>
    <row r="375" spans="1:23">
      <c r="A375" s="120">
        <v>0</v>
      </c>
      <c r="B375" s="120">
        <v>0</v>
      </c>
      <c r="C375" s="120">
        <v>0</v>
      </c>
      <c r="D375" s="120">
        <v>0</v>
      </c>
      <c r="E375" s="120">
        <v>0</v>
      </c>
      <c r="F375" s="120">
        <v>0</v>
      </c>
      <c r="G375" s="120">
        <v>0</v>
      </c>
      <c r="H375" s="120">
        <v>0</v>
      </c>
      <c r="I375" s="120">
        <v>0</v>
      </c>
      <c r="J375" s="120">
        <v>0</v>
      </c>
      <c r="K375" s="120">
        <v>0</v>
      </c>
      <c r="L375" s="120">
        <v>0</v>
      </c>
      <c r="M375" s="120">
        <v>0</v>
      </c>
      <c r="N375" s="120">
        <v>0</v>
      </c>
      <c r="O375" s="120">
        <v>0</v>
      </c>
      <c r="P375" s="120">
        <v>0</v>
      </c>
      <c r="Q375" s="120">
        <v>0</v>
      </c>
      <c r="R375" s="120">
        <v>0</v>
      </c>
      <c r="S375" s="120">
        <v>0</v>
      </c>
      <c r="T375" s="120">
        <v>0</v>
      </c>
      <c r="U375" s="120">
        <v>0</v>
      </c>
      <c r="V375" s="120">
        <v>0</v>
      </c>
      <c r="W375" s="120">
        <v>0</v>
      </c>
    </row>
    <row r="376" spans="1:23">
      <c r="A376" s="120">
        <v>0</v>
      </c>
      <c r="B376" s="120">
        <v>0</v>
      </c>
      <c r="C376" s="120">
        <v>0</v>
      </c>
      <c r="D376" s="120">
        <v>0</v>
      </c>
      <c r="E376" s="120">
        <v>0</v>
      </c>
      <c r="F376" s="120">
        <v>0</v>
      </c>
      <c r="G376" s="120">
        <v>0</v>
      </c>
      <c r="H376" s="120">
        <v>0</v>
      </c>
      <c r="I376" s="120">
        <v>0</v>
      </c>
      <c r="J376" s="120">
        <v>0</v>
      </c>
      <c r="K376" s="120">
        <v>0</v>
      </c>
      <c r="L376" s="120">
        <v>0</v>
      </c>
      <c r="M376" s="120">
        <v>0</v>
      </c>
      <c r="N376" s="120">
        <v>0</v>
      </c>
      <c r="O376" s="120">
        <v>0</v>
      </c>
      <c r="P376" s="120">
        <v>0</v>
      </c>
      <c r="Q376" s="120">
        <v>0</v>
      </c>
      <c r="R376" s="120">
        <v>0</v>
      </c>
      <c r="S376" s="120">
        <v>0</v>
      </c>
      <c r="T376" s="120">
        <v>0</v>
      </c>
      <c r="U376" s="120">
        <v>0</v>
      </c>
      <c r="V376" s="120">
        <v>0</v>
      </c>
      <c r="W376" s="120">
        <v>0</v>
      </c>
    </row>
    <row r="377" spans="1:23" hidden="1">
      <c r="A377" s="120">
        <v>0</v>
      </c>
      <c r="B377" s="120">
        <v>0</v>
      </c>
      <c r="C377" s="120">
        <v>0</v>
      </c>
      <c r="D377" s="120">
        <v>0</v>
      </c>
      <c r="E377" s="120">
        <v>0</v>
      </c>
      <c r="F377" s="120">
        <v>0</v>
      </c>
      <c r="G377" s="120">
        <v>0</v>
      </c>
      <c r="H377" s="120">
        <v>0</v>
      </c>
      <c r="I377" s="120">
        <v>0</v>
      </c>
      <c r="J377" s="120">
        <v>0</v>
      </c>
      <c r="K377" s="120">
        <v>0</v>
      </c>
      <c r="L377" s="120">
        <v>0</v>
      </c>
      <c r="M377" s="120">
        <v>0</v>
      </c>
      <c r="N377" s="120">
        <v>0</v>
      </c>
      <c r="O377" s="120">
        <v>0</v>
      </c>
      <c r="P377" s="120">
        <v>0</v>
      </c>
      <c r="Q377" s="120">
        <v>0</v>
      </c>
      <c r="R377" s="120">
        <v>0</v>
      </c>
      <c r="S377" s="120">
        <v>0</v>
      </c>
      <c r="T377" s="120">
        <v>0</v>
      </c>
      <c r="U377" s="120">
        <v>0</v>
      </c>
      <c r="V377" s="120">
        <v>0</v>
      </c>
      <c r="W377" s="120">
        <v>0</v>
      </c>
    </row>
    <row r="378" spans="1:23">
      <c r="A378" s="120">
        <v>0</v>
      </c>
      <c r="B378" s="120">
        <v>0</v>
      </c>
      <c r="C378" s="120">
        <v>0</v>
      </c>
      <c r="D378" s="120">
        <v>0</v>
      </c>
      <c r="E378" s="120">
        <v>0</v>
      </c>
      <c r="F378" s="120">
        <v>0</v>
      </c>
      <c r="G378" s="120">
        <v>0</v>
      </c>
      <c r="H378" s="120">
        <v>0</v>
      </c>
      <c r="I378" s="120">
        <v>0</v>
      </c>
      <c r="J378" s="120">
        <v>0</v>
      </c>
      <c r="K378" s="120">
        <v>0</v>
      </c>
      <c r="L378" s="120">
        <v>0</v>
      </c>
      <c r="M378" s="120">
        <v>0</v>
      </c>
      <c r="N378" s="120">
        <v>0</v>
      </c>
      <c r="O378" s="120">
        <v>0</v>
      </c>
      <c r="P378" s="120">
        <v>0</v>
      </c>
      <c r="Q378" s="120">
        <v>0</v>
      </c>
      <c r="R378" s="120">
        <v>0</v>
      </c>
      <c r="S378" s="120">
        <v>0</v>
      </c>
      <c r="T378" s="120">
        <v>0</v>
      </c>
      <c r="U378" s="120">
        <v>0</v>
      </c>
      <c r="V378" s="120">
        <v>0</v>
      </c>
      <c r="W378" s="120">
        <v>0</v>
      </c>
    </row>
    <row r="379" spans="1:23" hidden="1">
      <c r="A379" s="120">
        <v>0</v>
      </c>
      <c r="B379" s="120">
        <v>0</v>
      </c>
      <c r="C379" s="120">
        <v>0</v>
      </c>
      <c r="D379" s="120">
        <v>0</v>
      </c>
      <c r="E379" s="120">
        <v>0</v>
      </c>
      <c r="F379" s="120">
        <v>0</v>
      </c>
      <c r="G379" s="120">
        <v>0</v>
      </c>
      <c r="H379" s="120">
        <v>0</v>
      </c>
      <c r="I379" s="120">
        <v>0</v>
      </c>
      <c r="J379" s="120">
        <v>0</v>
      </c>
      <c r="K379" s="120">
        <v>0</v>
      </c>
      <c r="L379" s="120">
        <v>0</v>
      </c>
      <c r="M379" s="120">
        <v>0</v>
      </c>
      <c r="N379" s="120">
        <v>0</v>
      </c>
      <c r="O379" s="120">
        <v>0</v>
      </c>
      <c r="P379" s="120">
        <v>0</v>
      </c>
      <c r="Q379" s="120">
        <v>0</v>
      </c>
      <c r="R379" s="120">
        <v>0</v>
      </c>
      <c r="S379" s="120">
        <v>0</v>
      </c>
      <c r="T379" s="120">
        <v>0</v>
      </c>
      <c r="U379" s="120">
        <v>0</v>
      </c>
      <c r="V379" s="120">
        <v>0</v>
      </c>
      <c r="W379" s="120">
        <v>0</v>
      </c>
    </row>
    <row r="380" spans="1:23">
      <c r="A380" s="120">
        <v>0</v>
      </c>
      <c r="B380" s="120">
        <v>0</v>
      </c>
      <c r="C380" s="120">
        <v>0</v>
      </c>
      <c r="D380" s="120">
        <v>0</v>
      </c>
      <c r="E380" s="120">
        <v>0</v>
      </c>
      <c r="F380" s="120">
        <v>0</v>
      </c>
      <c r="G380" s="120">
        <v>0</v>
      </c>
      <c r="H380" s="120">
        <v>0</v>
      </c>
      <c r="I380" s="120">
        <v>0</v>
      </c>
      <c r="J380" s="120">
        <v>0</v>
      </c>
      <c r="K380" s="120">
        <v>0</v>
      </c>
      <c r="L380" s="120">
        <v>0</v>
      </c>
      <c r="M380" s="120">
        <v>0</v>
      </c>
      <c r="N380" s="120">
        <v>0</v>
      </c>
      <c r="O380" s="120">
        <v>0</v>
      </c>
      <c r="P380" s="120">
        <v>0</v>
      </c>
      <c r="Q380" s="120">
        <v>0</v>
      </c>
      <c r="R380" s="120">
        <v>0</v>
      </c>
      <c r="S380" s="120">
        <v>0</v>
      </c>
      <c r="T380" s="120">
        <v>0</v>
      </c>
      <c r="U380" s="120">
        <v>0</v>
      </c>
      <c r="V380" s="120">
        <v>0</v>
      </c>
      <c r="W380" s="120">
        <v>0</v>
      </c>
    </row>
    <row r="381" spans="1:23" hidden="1">
      <c r="A381" s="120">
        <v>0</v>
      </c>
      <c r="B381" s="120">
        <v>0</v>
      </c>
      <c r="C381" s="120">
        <v>0</v>
      </c>
      <c r="D381" s="120">
        <v>0</v>
      </c>
      <c r="E381" s="120">
        <v>0</v>
      </c>
      <c r="F381" s="120">
        <v>0</v>
      </c>
      <c r="G381" s="120">
        <v>0</v>
      </c>
      <c r="H381" s="120">
        <v>0</v>
      </c>
      <c r="I381" s="120">
        <v>0</v>
      </c>
      <c r="J381" s="120">
        <v>0</v>
      </c>
      <c r="K381" s="120">
        <v>0</v>
      </c>
      <c r="L381" s="120">
        <v>0</v>
      </c>
      <c r="M381" s="120">
        <v>0</v>
      </c>
      <c r="N381" s="120">
        <v>0</v>
      </c>
      <c r="O381" s="120">
        <v>0</v>
      </c>
      <c r="P381" s="120">
        <v>0</v>
      </c>
      <c r="Q381" s="120">
        <v>0</v>
      </c>
      <c r="R381" s="120">
        <v>0</v>
      </c>
      <c r="S381" s="120">
        <v>0</v>
      </c>
      <c r="T381" s="120">
        <v>0</v>
      </c>
      <c r="U381" s="120">
        <v>0</v>
      </c>
      <c r="V381" s="120">
        <v>0</v>
      </c>
      <c r="W381" s="120">
        <v>0</v>
      </c>
    </row>
    <row r="382" spans="1:23" hidden="1">
      <c r="A382" s="120">
        <v>0</v>
      </c>
      <c r="B382" s="120">
        <v>0</v>
      </c>
      <c r="C382" s="120">
        <v>0</v>
      </c>
      <c r="D382" s="120">
        <v>0</v>
      </c>
      <c r="E382" s="120">
        <v>0</v>
      </c>
      <c r="F382" s="120">
        <v>0</v>
      </c>
      <c r="G382" s="120">
        <v>0</v>
      </c>
      <c r="H382" s="120">
        <v>0</v>
      </c>
      <c r="I382" s="120">
        <v>0</v>
      </c>
      <c r="J382" s="120">
        <v>0</v>
      </c>
      <c r="K382" s="120">
        <v>0</v>
      </c>
      <c r="L382" s="120">
        <v>0</v>
      </c>
      <c r="M382" s="120">
        <v>0</v>
      </c>
      <c r="N382" s="120">
        <v>0</v>
      </c>
      <c r="O382" s="120">
        <v>0</v>
      </c>
      <c r="P382" s="120">
        <v>0</v>
      </c>
      <c r="Q382" s="120">
        <v>0</v>
      </c>
      <c r="R382" s="120">
        <v>0</v>
      </c>
      <c r="S382" s="120">
        <v>0</v>
      </c>
      <c r="T382" s="120">
        <v>0</v>
      </c>
      <c r="U382" s="120">
        <v>0</v>
      </c>
      <c r="V382" s="120">
        <v>0</v>
      </c>
      <c r="W382" s="120">
        <v>0</v>
      </c>
    </row>
    <row r="383" spans="1:23">
      <c r="A383" s="120">
        <v>0</v>
      </c>
      <c r="B383" s="120">
        <v>0</v>
      </c>
      <c r="C383" s="120">
        <v>0</v>
      </c>
      <c r="D383" s="120">
        <v>0</v>
      </c>
      <c r="E383" s="120">
        <v>0</v>
      </c>
      <c r="F383" s="120">
        <v>0</v>
      </c>
      <c r="G383" s="120">
        <v>0</v>
      </c>
      <c r="H383" s="120">
        <v>0</v>
      </c>
      <c r="I383" s="120">
        <v>0</v>
      </c>
      <c r="J383" s="120">
        <v>0</v>
      </c>
      <c r="K383" s="120">
        <v>0</v>
      </c>
      <c r="L383" s="120">
        <v>0</v>
      </c>
      <c r="M383" s="120">
        <v>0</v>
      </c>
      <c r="N383" s="120">
        <v>0</v>
      </c>
      <c r="O383" s="120">
        <v>0</v>
      </c>
      <c r="P383" s="120">
        <v>0</v>
      </c>
      <c r="Q383" s="120">
        <v>0</v>
      </c>
      <c r="R383" s="120">
        <v>0</v>
      </c>
      <c r="S383" s="120">
        <v>0</v>
      </c>
      <c r="T383" s="120">
        <v>0</v>
      </c>
      <c r="U383" s="120">
        <v>0</v>
      </c>
      <c r="V383" s="120">
        <v>0</v>
      </c>
      <c r="W383" s="120">
        <v>0</v>
      </c>
    </row>
    <row r="384" spans="1:23" hidden="1">
      <c r="A384" s="120">
        <v>0</v>
      </c>
      <c r="B384" s="120">
        <v>0</v>
      </c>
      <c r="C384" s="120">
        <v>0</v>
      </c>
      <c r="D384" s="120">
        <v>0</v>
      </c>
      <c r="E384" s="120">
        <v>0</v>
      </c>
      <c r="F384" s="120">
        <v>0</v>
      </c>
      <c r="G384" s="120">
        <v>0</v>
      </c>
      <c r="H384" s="120">
        <v>0</v>
      </c>
      <c r="I384" s="120">
        <v>0</v>
      </c>
      <c r="J384" s="120">
        <v>0</v>
      </c>
      <c r="K384" s="120">
        <v>0</v>
      </c>
      <c r="L384" s="120">
        <v>0</v>
      </c>
      <c r="M384" s="120">
        <v>0</v>
      </c>
      <c r="N384" s="120">
        <v>0</v>
      </c>
      <c r="O384" s="120">
        <v>0</v>
      </c>
      <c r="P384" s="120">
        <v>0</v>
      </c>
      <c r="Q384" s="120">
        <v>0</v>
      </c>
      <c r="R384" s="120">
        <v>0</v>
      </c>
      <c r="S384" s="120">
        <v>0</v>
      </c>
      <c r="T384" s="120">
        <v>0</v>
      </c>
      <c r="U384" s="120">
        <v>0</v>
      </c>
      <c r="V384" s="120">
        <v>0</v>
      </c>
      <c r="W384" s="120">
        <v>0</v>
      </c>
    </row>
    <row r="385" spans="1:23">
      <c r="A385" s="120">
        <v>0</v>
      </c>
      <c r="B385" s="120">
        <v>0</v>
      </c>
      <c r="C385" s="120">
        <v>0</v>
      </c>
      <c r="D385" s="120">
        <v>0</v>
      </c>
      <c r="E385" s="120">
        <v>0</v>
      </c>
      <c r="F385" s="120">
        <v>0</v>
      </c>
      <c r="G385" s="120">
        <v>0</v>
      </c>
      <c r="H385" s="120">
        <v>0</v>
      </c>
      <c r="I385" s="120">
        <v>0</v>
      </c>
      <c r="J385" s="120">
        <v>0</v>
      </c>
      <c r="K385" s="120">
        <v>0</v>
      </c>
      <c r="L385" s="120">
        <v>0</v>
      </c>
      <c r="M385" s="120">
        <v>0</v>
      </c>
      <c r="N385" s="120">
        <v>0</v>
      </c>
      <c r="O385" s="120">
        <v>0</v>
      </c>
      <c r="P385" s="120">
        <v>0</v>
      </c>
      <c r="Q385" s="120">
        <v>0</v>
      </c>
      <c r="R385" s="120">
        <v>0</v>
      </c>
      <c r="S385" s="120">
        <v>0</v>
      </c>
      <c r="T385" s="120">
        <v>0</v>
      </c>
      <c r="U385" s="120">
        <v>0</v>
      </c>
      <c r="V385" s="120">
        <v>0</v>
      </c>
      <c r="W385" s="120">
        <v>0</v>
      </c>
    </row>
    <row r="386" spans="1:23">
      <c r="A386" s="120">
        <v>0</v>
      </c>
      <c r="B386" s="120">
        <v>0</v>
      </c>
      <c r="C386" s="120">
        <v>0</v>
      </c>
      <c r="D386" s="120">
        <v>0</v>
      </c>
      <c r="E386" s="120">
        <v>0</v>
      </c>
      <c r="F386" s="120">
        <v>0</v>
      </c>
      <c r="G386" s="120">
        <v>0</v>
      </c>
      <c r="H386" s="120">
        <v>0</v>
      </c>
      <c r="I386" s="120">
        <v>0</v>
      </c>
      <c r="J386" s="120">
        <v>0</v>
      </c>
      <c r="K386" s="120">
        <v>0</v>
      </c>
      <c r="L386" s="120">
        <v>0</v>
      </c>
      <c r="M386" s="120">
        <v>0</v>
      </c>
      <c r="N386" s="120">
        <v>0</v>
      </c>
      <c r="O386" s="120">
        <v>0</v>
      </c>
      <c r="P386" s="120">
        <v>0</v>
      </c>
      <c r="Q386" s="120">
        <v>0</v>
      </c>
      <c r="R386" s="120">
        <v>0</v>
      </c>
      <c r="S386" s="120">
        <v>0</v>
      </c>
      <c r="T386" s="120">
        <v>0</v>
      </c>
      <c r="U386" s="120">
        <v>0</v>
      </c>
      <c r="V386" s="120">
        <v>0</v>
      </c>
      <c r="W386" s="120">
        <v>0</v>
      </c>
    </row>
    <row r="387" spans="1:23">
      <c r="A387" s="120">
        <v>0</v>
      </c>
      <c r="B387" s="120">
        <v>0</v>
      </c>
      <c r="C387" s="120">
        <v>0</v>
      </c>
      <c r="D387" s="120">
        <v>0</v>
      </c>
      <c r="E387" s="120">
        <v>0</v>
      </c>
      <c r="F387" s="120">
        <v>0</v>
      </c>
      <c r="G387" s="120">
        <v>0</v>
      </c>
      <c r="H387" s="120">
        <v>0</v>
      </c>
      <c r="I387" s="120">
        <v>0</v>
      </c>
      <c r="J387" s="120">
        <v>0</v>
      </c>
      <c r="K387" s="120">
        <v>0</v>
      </c>
      <c r="L387" s="120">
        <v>0</v>
      </c>
      <c r="M387" s="120">
        <v>0</v>
      </c>
      <c r="N387" s="120">
        <v>0</v>
      </c>
      <c r="O387" s="120">
        <v>0</v>
      </c>
      <c r="P387" s="120">
        <v>0</v>
      </c>
      <c r="Q387" s="120">
        <v>0</v>
      </c>
      <c r="R387" s="120">
        <v>0</v>
      </c>
      <c r="S387" s="120">
        <v>0</v>
      </c>
      <c r="T387" s="120">
        <v>0</v>
      </c>
      <c r="U387" s="120">
        <v>0</v>
      </c>
      <c r="V387" s="120">
        <v>0</v>
      </c>
      <c r="W387" s="120">
        <v>0</v>
      </c>
    </row>
    <row r="388" spans="1:23" hidden="1">
      <c r="A388" s="120">
        <v>0</v>
      </c>
      <c r="B388" s="120">
        <v>0</v>
      </c>
      <c r="C388" s="120">
        <v>0</v>
      </c>
      <c r="D388" s="120">
        <v>0</v>
      </c>
      <c r="E388" s="120">
        <v>0</v>
      </c>
      <c r="F388" s="120">
        <v>0</v>
      </c>
      <c r="G388" s="120">
        <v>0</v>
      </c>
      <c r="H388" s="120">
        <v>0</v>
      </c>
      <c r="I388" s="120">
        <v>0</v>
      </c>
      <c r="J388" s="120">
        <v>0</v>
      </c>
      <c r="K388" s="120">
        <v>0</v>
      </c>
      <c r="L388" s="120">
        <v>0</v>
      </c>
      <c r="M388" s="120">
        <v>0</v>
      </c>
      <c r="N388" s="120">
        <v>0</v>
      </c>
      <c r="O388" s="120">
        <v>0</v>
      </c>
      <c r="P388" s="120">
        <v>0</v>
      </c>
      <c r="Q388" s="120">
        <v>0</v>
      </c>
      <c r="R388" s="120">
        <v>0</v>
      </c>
      <c r="S388" s="120">
        <v>0</v>
      </c>
      <c r="T388" s="120">
        <v>0</v>
      </c>
      <c r="U388" s="120">
        <v>0</v>
      </c>
      <c r="V388" s="120">
        <v>0</v>
      </c>
      <c r="W388" s="120">
        <v>0</v>
      </c>
    </row>
    <row r="389" spans="1:23" hidden="1">
      <c r="A389" s="120">
        <v>0</v>
      </c>
      <c r="B389" s="120">
        <v>0</v>
      </c>
      <c r="C389" s="120">
        <v>0</v>
      </c>
      <c r="D389" s="120">
        <v>0</v>
      </c>
      <c r="E389" s="120">
        <v>0</v>
      </c>
      <c r="F389" s="120">
        <v>0</v>
      </c>
      <c r="G389" s="120">
        <v>0</v>
      </c>
      <c r="H389" s="120">
        <v>0</v>
      </c>
      <c r="I389" s="120">
        <v>0</v>
      </c>
      <c r="J389" s="120">
        <v>0</v>
      </c>
      <c r="K389" s="120">
        <v>0</v>
      </c>
      <c r="L389" s="120">
        <v>0</v>
      </c>
      <c r="M389" s="120">
        <v>0</v>
      </c>
      <c r="N389" s="120">
        <v>0</v>
      </c>
      <c r="O389" s="120">
        <v>0</v>
      </c>
      <c r="P389" s="120">
        <v>0</v>
      </c>
      <c r="Q389" s="120">
        <v>0</v>
      </c>
      <c r="R389" s="120">
        <v>0</v>
      </c>
      <c r="S389" s="120">
        <v>0</v>
      </c>
      <c r="T389" s="120">
        <v>0</v>
      </c>
      <c r="U389" s="120">
        <v>0</v>
      </c>
      <c r="V389" s="120">
        <v>0</v>
      </c>
      <c r="W389" s="120">
        <v>0</v>
      </c>
    </row>
    <row r="390" spans="1:23" hidden="1">
      <c r="A390" s="120">
        <v>0</v>
      </c>
      <c r="B390" s="120">
        <v>0</v>
      </c>
      <c r="C390" s="120">
        <v>0</v>
      </c>
      <c r="D390" s="120">
        <v>0</v>
      </c>
      <c r="E390" s="120">
        <v>0</v>
      </c>
      <c r="F390" s="120">
        <v>0</v>
      </c>
      <c r="G390" s="120">
        <v>0</v>
      </c>
      <c r="H390" s="120">
        <v>0</v>
      </c>
      <c r="I390" s="120">
        <v>0</v>
      </c>
      <c r="J390" s="120">
        <v>0</v>
      </c>
      <c r="K390" s="120">
        <v>0</v>
      </c>
      <c r="L390" s="120">
        <v>0</v>
      </c>
      <c r="M390" s="120">
        <v>0</v>
      </c>
      <c r="N390" s="120">
        <v>0</v>
      </c>
      <c r="O390" s="120">
        <v>0</v>
      </c>
      <c r="P390" s="120">
        <v>0</v>
      </c>
      <c r="Q390" s="120">
        <v>0</v>
      </c>
      <c r="R390" s="120">
        <v>0</v>
      </c>
      <c r="S390" s="120">
        <v>0</v>
      </c>
      <c r="T390" s="120">
        <v>0</v>
      </c>
      <c r="U390" s="120">
        <v>0</v>
      </c>
      <c r="V390" s="120">
        <v>0</v>
      </c>
      <c r="W390" s="120">
        <v>0</v>
      </c>
    </row>
    <row r="391" spans="1:23">
      <c r="A391" s="120">
        <v>0</v>
      </c>
      <c r="B391" s="120">
        <v>0</v>
      </c>
      <c r="C391" s="120">
        <v>0</v>
      </c>
      <c r="D391" s="120">
        <v>0</v>
      </c>
      <c r="E391" s="120">
        <v>0</v>
      </c>
      <c r="F391" s="120">
        <v>0</v>
      </c>
      <c r="G391" s="120">
        <v>0</v>
      </c>
      <c r="H391" s="120">
        <v>0</v>
      </c>
      <c r="I391" s="120">
        <v>0</v>
      </c>
      <c r="J391" s="120">
        <v>0</v>
      </c>
      <c r="K391" s="120">
        <v>0</v>
      </c>
      <c r="L391" s="120">
        <v>0</v>
      </c>
      <c r="M391" s="120">
        <v>0</v>
      </c>
      <c r="N391" s="120">
        <v>0</v>
      </c>
      <c r="O391" s="120">
        <v>0</v>
      </c>
      <c r="P391" s="120">
        <v>0</v>
      </c>
      <c r="Q391" s="120">
        <v>0</v>
      </c>
      <c r="R391" s="120">
        <v>0</v>
      </c>
      <c r="S391" s="120">
        <v>0</v>
      </c>
      <c r="T391" s="120">
        <v>0</v>
      </c>
      <c r="U391" s="120">
        <v>0</v>
      </c>
      <c r="V391" s="120">
        <v>0</v>
      </c>
      <c r="W391" s="120">
        <v>0</v>
      </c>
    </row>
    <row r="392" spans="1:23" hidden="1">
      <c r="A392" s="120">
        <v>0</v>
      </c>
      <c r="B392" s="120">
        <v>0</v>
      </c>
      <c r="C392" s="120">
        <v>0</v>
      </c>
      <c r="D392" s="120">
        <v>0</v>
      </c>
      <c r="E392" s="120">
        <v>0</v>
      </c>
      <c r="F392" s="120">
        <v>0</v>
      </c>
      <c r="G392" s="120">
        <v>0</v>
      </c>
      <c r="H392" s="120">
        <v>0</v>
      </c>
      <c r="I392" s="120">
        <v>0</v>
      </c>
      <c r="J392" s="120">
        <v>0</v>
      </c>
      <c r="K392" s="120">
        <v>0</v>
      </c>
      <c r="L392" s="120">
        <v>0</v>
      </c>
      <c r="M392" s="120">
        <v>0</v>
      </c>
      <c r="N392" s="120">
        <v>0</v>
      </c>
      <c r="O392" s="120">
        <v>0</v>
      </c>
      <c r="P392" s="120">
        <v>0</v>
      </c>
      <c r="Q392" s="120">
        <v>0</v>
      </c>
      <c r="R392" s="120">
        <v>0</v>
      </c>
      <c r="S392" s="120">
        <v>0</v>
      </c>
      <c r="T392" s="120">
        <v>0</v>
      </c>
      <c r="U392" s="120">
        <v>0</v>
      </c>
      <c r="V392" s="120">
        <v>0</v>
      </c>
      <c r="W392" s="120">
        <v>0</v>
      </c>
    </row>
    <row r="393" spans="1:23" hidden="1">
      <c r="A393" s="120">
        <v>0</v>
      </c>
      <c r="B393" s="120">
        <v>0</v>
      </c>
      <c r="C393" s="120">
        <v>0</v>
      </c>
      <c r="D393" s="120">
        <v>0</v>
      </c>
      <c r="E393" s="120">
        <v>0</v>
      </c>
      <c r="F393" s="120">
        <v>0</v>
      </c>
      <c r="G393" s="120">
        <v>0</v>
      </c>
      <c r="H393" s="120">
        <v>0</v>
      </c>
      <c r="I393" s="120">
        <v>0</v>
      </c>
      <c r="J393" s="120">
        <v>0</v>
      </c>
      <c r="K393" s="120">
        <v>0</v>
      </c>
      <c r="L393" s="120">
        <v>0</v>
      </c>
      <c r="M393" s="120">
        <v>0</v>
      </c>
      <c r="N393" s="120">
        <v>0</v>
      </c>
      <c r="O393" s="120">
        <v>0</v>
      </c>
      <c r="P393" s="120">
        <v>0</v>
      </c>
      <c r="Q393" s="120">
        <v>0</v>
      </c>
      <c r="R393" s="120">
        <v>0</v>
      </c>
      <c r="S393" s="120">
        <v>0</v>
      </c>
      <c r="T393" s="120">
        <v>0</v>
      </c>
      <c r="U393" s="120">
        <v>0</v>
      </c>
      <c r="V393" s="120">
        <v>0</v>
      </c>
      <c r="W393" s="120">
        <v>0</v>
      </c>
    </row>
    <row r="394" spans="1:23" hidden="1">
      <c r="A394" s="120">
        <v>0</v>
      </c>
      <c r="B394" s="120">
        <v>0</v>
      </c>
      <c r="C394" s="120">
        <v>0</v>
      </c>
      <c r="D394" s="120">
        <v>0</v>
      </c>
      <c r="E394" s="120">
        <v>0</v>
      </c>
      <c r="F394" s="120">
        <v>0</v>
      </c>
      <c r="G394" s="120">
        <v>0</v>
      </c>
      <c r="H394" s="120">
        <v>0</v>
      </c>
      <c r="I394" s="120">
        <v>0</v>
      </c>
      <c r="J394" s="120">
        <v>0</v>
      </c>
      <c r="K394" s="120">
        <v>0</v>
      </c>
      <c r="L394" s="120">
        <v>0</v>
      </c>
      <c r="M394" s="120">
        <v>0</v>
      </c>
      <c r="N394" s="120">
        <v>0</v>
      </c>
      <c r="O394" s="120">
        <v>0</v>
      </c>
      <c r="P394" s="120">
        <v>0</v>
      </c>
      <c r="Q394" s="120">
        <v>0</v>
      </c>
      <c r="R394" s="120">
        <v>0</v>
      </c>
      <c r="S394" s="120">
        <v>0</v>
      </c>
      <c r="T394" s="120">
        <v>0</v>
      </c>
      <c r="U394" s="120">
        <v>0</v>
      </c>
      <c r="V394" s="120">
        <v>0</v>
      </c>
      <c r="W394" s="120">
        <v>0</v>
      </c>
    </row>
    <row r="395" spans="1:23">
      <c r="A395" s="120">
        <v>0</v>
      </c>
      <c r="B395" s="120">
        <v>0</v>
      </c>
      <c r="C395" s="120">
        <v>0</v>
      </c>
      <c r="D395" s="120">
        <v>0</v>
      </c>
      <c r="E395" s="120">
        <v>0</v>
      </c>
      <c r="F395" s="120">
        <v>0</v>
      </c>
      <c r="G395" s="120">
        <v>0</v>
      </c>
      <c r="H395" s="120">
        <v>0</v>
      </c>
      <c r="I395" s="120">
        <v>0</v>
      </c>
      <c r="J395" s="120">
        <v>0</v>
      </c>
      <c r="K395" s="120">
        <v>0</v>
      </c>
      <c r="L395" s="120">
        <v>0</v>
      </c>
      <c r="M395" s="120">
        <v>0</v>
      </c>
      <c r="N395" s="120">
        <v>0</v>
      </c>
      <c r="O395" s="120">
        <v>0</v>
      </c>
      <c r="P395" s="120">
        <v>0</v>
      </c>
      <c r="Q395" s="120">
        <v>0</v>
      </c>
      <c r="R395" s="120">
        <v>0</v>
      </c>
      <c r="S395" s="120">
        <v>0</v>
      </c>
      <c r="T395" s="120">
        <v>0</v>
      </c>
      <c r="U395" s="120">
        <v>0</v>
      </c>
      <c r="V395" s="120">
        <v>0</v>
      </c>
      <c r="W395" s="120">
        <v>0</v>
      </c>
    </row>
    <row r="396" spans="1:23" hidden="1">
      <c r="A396" s="120">
        <v>0</v>
      </c>
      <c r="B396" s="120">
        <v>0</v>
      </c>
      <c r="C396" s="120">
        <v>0</v>
      </c>
      <c r="D396" s="120">
        <v>0</v>
      </c>
      <c r="E396" s="120">
        <v>0</v>
      </c>
      <c r="F396" s="120">
        <v>0</v>
      </c>
      <c r="G396" s="120">
        <v>0</v>
      </c>
      <c r="H396" s="120">
        <v>0</v>
      </c>
      <c r="I396" s="120">
        <v>0</v>
      </c>
      <c r="J396" s="120">
        <v>0</v>
      </c>
      <c r="K396" s="120">
        <v>0</v>
      </c>
      <c r="L396" s="120">
        <v>0</v>
      </c>
      <c r="M396" s="120">
        <v>0</v>
      </c>
      <c r="N396" s="120">
        <v>0</v>
      </c>
      <c r="O396" s="120">
        <v>0</v>
      </c>
      <c r="P396" s="120">
        <v>0</v>
      </c>
      <c r="Q396" s="120">
        <v>0</v>
      </c>
      <c r="R396" s="120">
        <v>0</v>
      </c>
      <c r="S396" s="120">
        <v>0</v>
      </c>
      <c r="T396" s="120">
        <v>0</v>
      </c>
      <c r="U396" s="120">
        <v>0</v>
      </c>
      <c r="V396" s="120">
        <v>0</v>
      </c>
      <c r="W396" s="120">
        <v>0</v>
      </c>
    </row>
    <row r="397" spans="1:23" hidden="1">
      <c r="A397" s="120">
        <v>0</v>
      </c>
      <c r="B397" s="120">
        <v>0</v>
      </c>
      <c r="C397" s="120">
        <v>0</v>
      </c>
      <c r="D397" s="120">
        <v>0</v>
      </c>
      <c r="E397" s="120">
        <v>0</v>
      </c>
      <c r="F397" s="120">
        <v>0</v>
      </c>
      <c r="G397" s="120">
        <v>0</v>
      </c>
      <c r="H397" s="120">
        <v>0</v>
      </c>
      <c r="I397" s="120">
        <v>0</v>
      </c>
      <c r="J397" s="120">
        <v>0</v>
      </c>
      <c r="K397" s="120">
        <v>0</v>
      </c>
      <c r="L397" s="120">
        <v>0</v>
      </c>
      <c r="M397" s="120">
        <v>0</v>
      </c>
      <c r="N397" s="120">
        <v>0</v>
      </c>
      <c r="O397" s="120">
        <v>0</v>
      </c>
      <c r="P397" s="120">
        <v>0</v>
      </c>
      <c r="Q397" s="120">
        <v>0</v>
      </c>
      <c r="R397" s="120">
        <v>0</v>
      </c>
      <c r="S397" s="120">
        <v>0</v>
      </c>
      <c r="T397" s="120">
        <v>0</v>
      </c>
      <c r="U397" s="120">
        <v>0</v>
      </c>
      <c r="V397" s="120">
        <v>0</v>
      </c>
      <c r="W397" s="120">
        <v>0</v>
      </c>
    </row>
    <row r="398" spans="1:23" hidden="1">
      <c r="A398" s="120">
        <v>0</v>
      </c>
      <c r="B398" s="120">
        <v>0</v>
      </c>
      <c r="C398" s="120">
        <v>0</v>
      </c>
      <c r="D398" s="120">
        <v>0</v>
      </c>
      <c r="E398" s="120">
        <v>0</v>
      </c>
      <c r="F398" s="120">
        <v>0</v>
      </c>
      <c r="G398" s="120">
        <v>0</v>
      </c>
      <c r="H398" s="120">
        <v>0</v>
      </c>
      <c r="I398" s="120">
        <v>0</v>
      </c>
      <c r="J398" s="120">
        <v>0</v>
      </c>
      <c r="K398" s="120">
        <v>0</v>
      </c>
      <c r="L398" s="120">
        <v>0</v>
      </c>
      <c r="M398" s="120">
        <v>0</v>
      </c>
      <c r="N398" s="120">
        <v>0</v>
      </c>
      <c r="O398" s="120">
        <v>0</v>
      </c>
      <c r="P398" s="120">
        <v>0</v>
      </c>
      <c r="Q398" s="120">
        <v>0</v>
      </c>
      <c r="R398" s="120">
        <v>0</v>
      </c>
      <c r="S398" s="120">
        <v>0</v>
      </c>
      <c r="T398" s="120">
        <v>0</v>
      </c>
      <c r="U398" s="120">
        <v>0</v>
      </c>
      <c r="V398" s="120">
        <v>0</v>
      </c>
      <c r="W398" s="120">
        <v>0</v>
      </c>
    </row>
    <row r="399" spans="1:23" hidden="1">
      <c r="A399" s="120">
        <v>0</v>
      </c>
      <c r="B399" s="120">
        <v>0</v>
      </c>
      <c r="C399" s="120">
        <v>0</v>
      </c>
      <c r="D399" s="120">
        <v>0</v>
      </c>
      <c r="E399" s="120">
        <v>0</v>
      </c>
      <c r="F399" s="120">
        <v>0</v>
      </c>
      <c r="G399" s="120">
        <v>0</v>
      </c>
      <c r="H399" s="120">
        <v>0</v>
      </c>
      <c r="I399" s="120">
        <v>0</v>
      </c>
      <c r="J399" s="120">
        <v>0</v>
      </c>
      <c r="K399" s="120">
        <v>0</v>
      </c>
      <c r="L399" s="120">
        <v>0</v>
      </c>
      <c r="M399" s="120">
        <v>0</v>
      </c>
      <c r="N399" s="120">
        <v>0</v>
      </c>
      <c r="O399" s="120">
        <v>0</v>
      </c>
      <c r="P399" s="120">
        <v>0</v>
      </c>
      <c r="Q399" s="120">
        <v>0</v>
      </c>
      <c r="R399" s="120">
        <v>0</v>
      </c>
      <c r="S399" s="120">
        <v>0</v>
      </c>
      <c r="T399" s="120">
        <v>0</v>
      </c>
      <c r="U399" s="120">
        <v>0</v>
      </c>
      <c r="V399" s="120">
        <v>0</v>
      </c>
      <c r="W399" s="120">
        <v>0</v>
      </c>
    </row>
    <row r="400" spans="1:23" hidden="1">
      <c r="A400" s="120">
        <v>0</v>
      </c>
      <c r="B400" s="120">
        <v>0</v>
      </c>
      <c r="C400" s="120">
        <v>0</v>
      </c>
      <c r="D400" s="120">
        <v>0</v>
      </c>
      <c r="E400" s="120">
        <v>0</v>
      </c>
      <c r="F400" s="120">
        <v>0</v>
      </c>
      <c r="G400" s="120">
        <v>0</v>
      </c>
      <c r="H400" s="120">
        <v>0</v>
      </c>
      <c r="I400" s="120">
        <v>0</v>
      </c>
      <c r="J400" s="120">
        <v>0</v>
      </c>
      <c r="K400" s="120">
        <v>0</v>
      </c>
      <c r="L400" s="120">
        <v>0</v>
      </c>
      <c r="M400" s="120">
        <v>0</v>
      </c>
      <c r="N400" s="120">
        <v>0</v>
      </c>
      <c r="O400" s="120">
        <v>0</v>
      </c>
      <c r="P400" s="120">
        <v>0</v>
      </c>
      <c r="Q400" s="120">
        <v>0</v>
      </c>
      <c r="R400" s="120">
        <v>0</v>
      </c>
      <c r="S400" s="120">
        <v>0</v>
      </c>
      <c r="T400" s="120">
        <v>0</v>
      </c>
      <c r="U400" s="120">
        <v>0</v>
      </c>
      <c r="V400" s="120">
        <v>0</v>
      </c>
      <c r="W400" s="120">
        <v>0</v>
      </c>
    </row>
    <row r="401" spans="1:23" hidden="1">
      <c r="A401" s="120">
        <v>0</v>
      </c>
      <c r="B401" s="120">
        <v>0</v>
      </c>
      <c r="C401" s="120">
        <v>0</v>
      </c>
      <c r="D401" s="120">
        <v>0</v>
      </c>
      <c r="E401" s="120">
        <v>0</v>
      </c>
      <c r="F401" s="120">
        <v>0</v>
      </c>
      <c r="G401" s="120">
        <v>0</v>
      </c>
      <c r="H401" s="120">
        <v>0</v>
      </c>
      <c r="I401" s="120">
        <v>0</v>
      </c>
      <c r="J401" s="120">
        <v>0</v>
      </c>
      <c r="K401" s="120">
        <v>0</v>
      </c>
      <c r="L401" s="120">
        <v>0</v>
      </c>
      <c r="M401" s="120">
        <v>0</v>
      </c>
      <c r="N401" s="120">
        <v>0</v>
      </c>
      <c r="O401" s="120">
        <v>0</v>
      </c>
      <c r="P401" s="120">
        <v>0</v>
      </c>
      <c r="Q401" s="120">
        <v>0</v>
      </c>
      <c r="R401" s="120">
        <v>0</v>
      </c>
      <c r="S401" s="120">
        <v>0</v>
      </c>
      <c r="T401" s="120">
        <v>0</v>
      </c>
      <c r="U401" s="120">
        <v>0</v>
      </c>
      <c r="V401" s="120">
        <v>0</v>
      </c>
      <c r="W401" s="120">
        <v>0</v>
      </c>
    </row>
    <row r="402" spans="1:23" hidden="1">
      <c r="A402" s="120">
        <v>0</v>
      </c>
      <c r="B402" s="120">
        <v>0</v>
      </c>
      <c r="C402" s="120">
        <v>0</v>
      </c>
      <c r="D402" s="120">
        <v>0</v>
      </c>
      <c r="E402" s="120">
        <v>0</v>
      </c>
      <c r="F402" s="120">
        <v>0</v>
      </c>
      <c r="G402" s="120">
        <v>0</v>
      </c>
      <c r="H402" s="120">
        <v>0</v>
      </c>
      <c r="I402" s="120">
        <v>0</v>
      </c>
      <c r="J402" s="120">
        <v>0</v>
      </c>
      <c r="K402" s="120">
        <v>0</v>
      </c>
      <c r="L402" s="120">
        <v>0</v>
      </c>
      <c r="M402" s="120">
        <v>0</v>
      </c>
      <c r="N402" s="120">
        <v>0</v>
      </c>
      <c r="O402" s="120">
        <v>0</v>
      </c>
      <c r="P402" s="120">
        <v>0</v>
      </c>
      <c r="Q402" s="120">
        <v>0</v>
      </c>
      <c r="R402" s="120">
        <v>0</v>
      </c>
      <c r="S402" s="120">
        <v>0</v>
      </c>
      <c r="T402" s="120">
        <v>0</v>
      </c>
      <c r="U402" s="120">
        <v>0</v>
      </c>
      <c r="V402" s="120">
        <v>0</v>
      </c>
      <c r="W402" s="120">
        <v>0</v>
      </c>
    </row>
    <row r="403" spans="1:23">
      <c r="A403" s="120">
        <v>0</v>
      </c>
      <c r="B403" s="120">
        <v>0</v>
      </c>
      <c r="C403" s="120">
        <v>0</v>
      </c>
      <c r="D403" s="120">
        <v>0</v>
      </c>
      <c r="E403" s="120">
        <v>0</v>
      </c>
      <c r="F403" s="120">
        <v>0</v>
      </c>
      <c r="G403" s="120">
        <v>0</v>
      </c>
      <c r="H403" s="120">
        <v>0</v>
      </c>
      <c r="I403" s="120">
        <v>0</v>
      </c>
      <c r="J403" s="120">
        <v>0</v>
      </c>
      <c r="K403" s="120">
        <v>0</v>
      </c>
      <c r="L403" s="120">
        <v>0</v>
      </c>
      <c r="M403" s="120">
        <v>0</v>
      </c>
      <c r="N403" s="120">
        <v>0</v>
      </c>
      <c r="O403" s="120">
        <v>0</v>
      </c>
      <c r="P403" s="120">
        <v>0</v>
      </c>
      <c r="Q403" s="120">
        <v>0</v>
      </c>
      <c r="R403" s="120">
        <v>0</v>
      </c>
      <c r="S403" s="120">
        <v>0</v>
      </c>
      <c r="T403" s="120">
        <v>0</v>
      </c>
      <c r="U403" s="120">
        <v>0</v>
      </c>
      <c r="V403" s="120">
        <v>0</v>
      </c>
      <c r="W403" s="120">
        <v>0</v>
      </c>
    </row>
    <row r="404" spans="1:23" hidden="1">
      <c r="A404" s="120">
        <v>0</v>
      </c>
      <c r="B404" s="120">
        <v>0</v>
      </c>
      <c r="C404" s="120">
        <v>0</v>
      </c>
      <c r="D404" s="120">
        <v>0</v>
      </c>
      <c r="E404" s="120">
        <v>0</v>
      </c>
      <c r="F404" s="120">
        <v>0</v>
      </c>
      <c r="G404" s="120">
        <v>0</v>
      </c>
      <c r="H404" s="120">
        <v>0</v>
      </c>
      <c r="I404" s="120">
        <v>0</v>
      </c>
      <c r="J404" s="120">
        <v>0</v>
      </c>
      <c r="K404" s="120">
        <v>0</v>
      </c>
      <c r="L404" s="120">
        <v>0</v>
      </c>
      <c r="M404" s="120">
        <v>0</v>
      </c>
      <c r="N404" s="120">
        <v>0</v>
      </c>
      <c r="O404" s="120">
        <v>0</v>
      </c>
      <c r="P404" s="120">
        <v>0</v>
      </c>
      <c r="Q404" s="120">
        <v>0</v>
      </c>
      <c r="R404" s="120">
        <v>0</v>
      </c>
      <c r="S404" s="120">
        <v>0</v>
      </c>
      <c r="T404" s="120">
        <v>0</v>
      </c>
      <c r="U404" s="120">
        <v>0</v>
      </c>
      <c r="V404" s="120">
        <v>0</v>
      </c>
      <c r="W404" s="120">
        <v>0</v>
      </c>
    </row>
    <row r="405" spans="1:23" hidden="1">
      <c r="A405" s="120">
        <v>0</v>
      </c>
      <c r="B405" s="120">
        <v>0</v>
      </c>
      <c r="C405" s="120">
        <v>0</v>
      </c>
      <c r="D405" s="120">
        <v>0</v>
      </c>
      <c r="E405" s="120">
        <v>0</v>
      </c>
      <c r="F405" s="120">
        <v>0</v>
      </c>
      <c r="G405" s="120">
        <v>0</v>
      </c>
      <c r="H405" s="120">
        <v>0</v>
      </c>
      <c r="I405" s="120">
        <v>0</v>
      </c>
      <c r="J405" s="120">
        <v>0</v>
      </c>
      <c r="K405" s="120">
        <v>0</v>
      </c>
      <c r="L405" s="120">
        <v>0</v>
      </c>
      <c r="M405" s="120">
        <v>0</v>
      </c>
      <c r="N405" s="120">
        <v>0</v>
      </c>
      <c r="O405" s="120">
        <v>0</v>
      </c>
      <c r="P405" s="120">
        <v>0</v>
      </c>
      <c r="Q405" s="120">
        <v>0</v>
      </c>
      <c r="R405" s="120">
        <v>0</v>
      </c>
      <c r="S405" s="120">
        <v>0</v>
      </c>
      <c r="T405" s="120">
        <v>0</v>
      </c>
      <c r="U405" s="120">
        <v>0</v>
      </c>
      <c r="V405" s="120">
        <v>0</v>
      </c>
      <c r="W405" s="120">
        <v>0</v>
      </c>
    </row>
    <row r="406" spans="1:23" hidden="1">
      <c r="A406" s="120">
        <v>0</v>
      </c>
      <c r="B406" s="120">
        <v>0</v>
      </c>
      <c r="C406" s="120">
        <v>0</v>
      </c>
      <c r="D406" s="120">
        <v>0</v>
      </c>
      <c r="E406" s="120">
        <v>0</v>
      </c>
      <c r="F406" s="120">
        <v>0</v>
      </c>
      <c r="G406" s="120">
        <v>0</v>
      </c>
      <c r="H406" s="120">
        <v>0</v>
      </c>
      <c r="I406" s="120">
        <v>0</v>
      </c>
      <c r="J406" s="120">
        <v>0</v>
      </c>
      <c r="K406" s="120">
        <v>0</v>
      </c>
      <c r="L406" s="120">
        <v>0</v>
      </c>
      <c r="M406" s="120">
        <v>0</v>
      </c>
      <c r="N406" s="120">
        <v>0</v>
      </c>
      <c r="O406" s="120">
        <v>0</v>
      </c>
      <c r="P406" s="120">
        <v>0</v>
      </c>
      <c r="Q406" s="120">
        <v>0</v>
      </c>
      <c r="R406" s="120">
        <v>0</v>
      </c>
      <c r="S406" s="120">
        <v>0</v>
      </c>
      <c r="T406" s="120">
        <v>0</v>
      </c>
      <c r="U406" s="120">
        <v>0</v>
      </c>
      <c r="V406" s="120">
        <v>0</v>
      </c>
      <c r="W406" s="120">
        <v>0</v>
      </c>
    </row>
    <row r="407" spans="1:23">
      <c r="A407" s="120">
        <v>0</v>
      </c>
      <c r="B407" s="120">
        <v>0</v>
      </c>
      <c r="C407" s="120">
        <v>0</v>
      </c>
      <c r="D407" s="120">
        <v>0</v>
      </c>
      <c r="E407" s="120">
        <v>0</v>
      </c>
      <c r="F407" s="120">
        <v>0</v>
      </c>
      <c r="G407" s="120">
        <v>0</v>
      </c>
      <c r="H407" s="120">
        <v>0</v>
      </c>
      <c r="I407" s="120">
        <v>0</v>
      </c>
      <c r="J407" s="120">
        <v>0</v>
      </c>
      <c r="K407" s="120">
        <v>0</v>
      </c>
      <c r="L407" s="120">
        <v>0</v>
      </c>
      <c r="M407" s="120">
        <v>0</v>
      </c>
      <c r="N407" s="120">
        <v>0</v>
      </c>
      <c r="O407" s="120">
        <v>0</v>
      </c>
      <c r="P407" s="120">
        <v>0</v>
      </c>
      <c r="Q407" s="120">
        <v>0</v>
      </c>
      <c r="R407" s="120">
        <v>0</v>
      </c>
      <c r="S407" s="120">
        <v>0</v>
      </c>
      <c r="T407" s="120">
        <v>0</v>
      </c>
      <c r="U407" s="120">
        <v>0</v>
      </c>
      <c r="V407" s="120">
        <v>0</v>
      </c>
      <c r="W407" s="120">
        <v>0</v>
      </c>
    </row>
    <row r="408" spans="1:23" hidden="1">
      <c r="A408" s="120">
        <v>0</v>
      </c>
      <c r="B408" s="120">
        <v>0</v>
      </c>
      <c r="C408" s="120">
        <v>0</v>
      </c>
      <c r="D408" s="120">
        <v>0</v>
      </c>
      <c r="E408" s="120">
        <v>0</v>
      </c>
      <c r="F408" s="120">
        <v>0</v>
      </c>
      <c r="G408" s="120">
        <v>0</v>
      </c>
      <c r="H408" s="120">
        <v>0</v>
      </c>
      <c r="I408" s="120">
        <v>0</v>
      </c>
      <c r="J408" s="120">
        <v>0</v>
      </c>
      <c r="K408" s="120">
        <v>0</v>
      </c>
      <c r="L408" s="120">
        <v>0</v>
      </c>
      <c r="M408" s="120">
        <v>0</v>
      </c>
      <c r="N408" s="120">
        <v>0</v>
      </c>
      <c r="O408" s="120">
        <v>0</v>
      </c>
      <c r="P408" s="120">
        <v>0</v>
      </c>
      <c r="Q408" s="120">
        <v>0</v>
      </c>
      <c r="R408" s="120">
        <v>0</v>
      </c>
      <c r="S408" s="120">
        <v>0</v>
      </c>
      <c r="T408" s="120">
        <v>0</v>
      </c>
      <c r="U408" s="120">
        <v>0</v>
      </c>
      <c r="V408" s="120">
        <v>0</v>
      </c>
      <c r="W408" s="120">
        <v>0</v>
      </c>
    </row>
    <row r="409" spans="1:23" hidden="1">
      <c r="A409" s="120">
        <v>0</v>
      </c>
      <c r="B409" s="120">
        <v>0</v>
      </c>
      <c r="C409" s="120">
        <v>0</v>
      </c>
      <c r="D409" s="120">
        <v>0</v>
      </c>
      <c r="E409" s="120">
        <v>0</v>
      </c>
      <c r="F409" s="120">
        <v>0</v>
      </c>
      <c r="G409" s="120">
        <v>0</v>
      </c>
      <c r="H409" s="120">
        <v>0</v>
      </c>
      <c r="I409" s="120">
        <v>0</v>
      </c>
      <c r="J409" s="120">
        <v>0</v>
      </c>
      <c r="K409" s="120">
        <v>0</v>
      </c>
      <c r="L409" s="120">
        <v>0</v>
      </c>
      <c r="M409" s="120">
        <v>0</v>
      </c>
      <c r="N409" s="120">
        <v>0</v>
      </c>
      <c r="O409" s="120">
        <v>0</v>
      </c>
      <c r="P409" s="120">
        <v>0</v>
      </c>
      <c r="Q409" s="120">
        <v>0</v>
      </c>
      <c r="R409" s="120">
        <v>0</v>
      </c>
      <c r="S409" s="120">
        <v>0</v>
      </c>
      <c r="T409" s="120">
        <v>0</v>
      </c>
      <c r="U409" s="120">
        <v>0</v>
      </c>
      <c r="V409" s="120">
        <v>0</v>
      </c>
      <c r="W409" s="120">
        <v>0</v>
      </c>
    </row>
    <row r="410" spans="1:23" hidden="1">
      <c r="A410" s="120">
        <v>0</v>
      </c>
      <c r="B410" s="120">
        <v>0</v>
      </c>
      <c r="C410" s="120">
        <v>0</v>
      </c>
      <c r="D410" s="120">
        <v>0</v>
      </c>
      <c r="E410" s="120">
        <v>0</v>
      </c>
      <c r="F410" s="120">
        <v>0</v>
      </c>
      <c r="G410" s="120">
        <v>0</v>
      </c>
      <c r="H410" s="120">
        <v>0</v>
      </c>
      <c r="I410" s="120">
        <v>0</v>
      </c>
      <c r="J410" s="120">
        <v>0</v>
      </c>
      <c r="K410" s="120">
        <v>0</v>
      </c>
      <c r="L410" s="120">
        <v>0</v>
      </c>
      <c r="M410" s="120">
        <v>0</v>
      </c>
      <c r="N410" s="120">
        <v>0</v>
      </c>
      <c r="O410" s="120">
        <v>0</v>
      </c>
      <c r="P410" s="120">
        <v>0</v>
      </c>
      <c r="Q410" s="120">
        <v>0</v>
      </c>
      <c r="R410" s="120">
        <v>0</v>
      </c>
      <c r="S410" s="120">
        <v>0</v>
      </c>
      <c r="T410" s="120">
        <v>0</v>
      </c>
      <c r="U410" s="120">
        <v>0</v>
      </c>
      <c r="V410" s="120">
        <v>0</v>
      </c>
      <c r="W410" s="120">
        <v>0</v>
      </c>
    </row>
    <row r="411" spans="1:23" hidden="1">
      <c r="A411" s="120">
        <v>0</v>
      </c>
      <c r="B411" s="120">
        <v>0</v>
      </c>
      <c r="C411" s="120">
        <v>0</v>
      </c>
      <c r="D411" s="120">
        <v>0</v>
      </c>
      <c r="E411" s="120">
        <v>0</v>
      </c>
      <c r="F411" s="120">
        <v>0</v>
      </c>
      <c r="G411" s="120">
        <v>0</v>
      </c>
      <c r="H411" s="120">
        <v>0</v>
      </c>
      <c r="I411" s="120">
        <v>0</v>
      </c>
      <c r="J411" s="120">
        <v>0</v>
      </c>
      <c r="K411" s="120">
        <v>0</v>
      </c>
      <c r="L411" s="120">
        <v>0</v>
      </c>
      <c r="M411" s="120">
        <v>0</v>
      </c>
      <c r="N411" s="120">
        <v>0</v>
      </c>
      <c r="O411" s="120">
        <v>0</v>
      </c>
      <c r="P411" s="120">
        <v>0</v>
      </c>
      <c r="Q411" s="120">
        <v>0</v>
      </c>
      <c r="R411" s="120">
        <v>0</v>
      </c>
      <c r="S411" s="120">
        <v>0</v>
      </c>
      <c r="T411" s="120">
        <v>0</v>
      </c>
      <c r="U411" s="120">
        <v>0</v>
      </c>
      <c r="V411" s="120">
        <v>0</v>
      </c>
      <c r="W411" s="120">
        <v>0</v>
      </c>
    </row>
    <row r="412" spans="1:23" hidden="1">
      <c r="A412" s="120">
        <v>0</v>
      </c>
      <c r="B412" s="120">
        <v>0</v>
      </c>
      <c r="C412" s="120">
        <v>0</v>
      </c>
      <c r="D412" s="120">
        <v>0</v>
      </c>
      <c r="E412" s="120">
        <v>0</v>
      </c>
      <c r="F412" s="120">
        <v>0</v>
      </c>
      <c r="G412" s="120">
        <v>0</v>
      </c>
      <c r="H412" s="120">
        <v>0</v>
      </c>
      <c r="I412" s="120">
        <v>0</v>
      </c>
      <c r="J412" s="120">
        <v>0</v>
      </c>
      <c r="K412" s="120">
        <v>0</v>
      </c>
      <c r="L412" s="120">
        <v>0</v>
      </c>
      <c r="M412" s="120">
        <v>0</v>
      </c>
      <c r="N412" s="120">
        <v>0</v>
      </c>
      <c r="O412" s="120">
        <v>0</v>
      </c>
      <c r="P412" s="120">
        <v>0</v>
      </c>
      <c r="Q412" s="120">
        <v>0</v>
      </c>
      <c r="R412" s="120">
        <v>0</v>
      </c>
      <c r="S412" s="120">
        <v>0</v>
      </c>
      <c r="T412" s="120">
        <v>0</v>
      </c>
      <c r="U412" s="120">
        <v>0</v>
      </c>
      <c r="V412" s="120">
        <v>0</v>
      </c>
      <c r="W412" s="120">
        <v>0</v>
      </c>
    </row>
    <row r="413" spans="1:23" hidden="1">
      <c r="A413" s="120">
        <v>0</v>
      </c>
      <c r="B413" s="120">
        <v>0</v>
      </c>
      <c r="C413" s="120">
        <v>0</v>
      </c>
      <c r="D413" s="120">
        <v>0</v>
      </c>
      <c r="E413" s="120">
        <v>0</v>
      </c>
      <c r="F413" s="120">
        <v>0</v>
      </c>
      <c r="G413" s="120">
        <v>0</v>
      </c>
      <c r="H413" s="120">
        <v>0</v>
      </c>
      <c r="I413" s="120">
        <v>0</v>
      </c>
      <c r="J413" s="120">
        <v>0</v>
      </c>
      <c r="K413" s="120">
        <v>0</v>
      </c>
      <c r="L413" s="120">
        <v>0</v>
      </c>
      <c r="M413" s="120">
        <v>0</v>
      </c>
      <c r="N413" s="120">
        <v>0</v>
      </c>
      <c r="O413" s="120">
        <v>0</v>
      </c>
      <c r="P413" s="120">
        <v>0</v>
      </c>
      <c r="Q413" s="120">
        <v>0</v>
      </c>
      <c r="R413" s="120">
        <v>0</v>
      </c>
      <c r="S413" s="120">
        <v>0</v>
      </c>
      <c r="T413" s="120">
        <v>0</v>
      </c>
      <c r="U413" s="120">
        <v>0</v>
      </c>
      <c r="V413" s="120">
        <v>0</v>
      </c>
      <c r="W413" s="120">
        <v>0</v>
      </c>
    </row>
    <row r="414" spans="1:23">
      <c r="A414" s="120">
        <v>0</v>
      </c>
      <c r="B414" s="120">
        <v>0</v>
      </c>
      <c r="C414" s="120">
        <v>0</v>
      </c>
      <c r="D414" s="120">
        <v>0</v>
      </c>
      <c r="E414" s="120">
        <v>0</v>
      </c>
      <c r="F414" s="120">
        <v>0</v>
      </c>
      <c r="G414" s="120">
        <v>0</v>
      </c>
      <c r="H414" s="120">
        <v>0</v>
      </c>
      <c r="I414" s="120">
        <v>0</v>
      </c>
      <c r="J414" s="120">
        <v>0</v>
      </c>
      <c r="K414" s="120">
        <v>0</v>
      </c>
      <c r="L414" s="120">
        <v>0</v>
      </c>
      <c r="M414" s="120">
        <v>0</v>
      </c>
      <c r="N414" s="120">
        <v>0</v>
      </c>
      <c r="O414" s="120">
        <v>0</v>
      </c>
      <c r="P414" s="120">
        <v>0</v>
      </c>
      <c r="Q414" s="120">
        <v>0</v>
      </c>
      <c r="R414" s="120">
        <v>0</v>
      </c>
      <c r="S414" s="120">
        <v>0</v>
      </c>
      <c r="T414" s="120">
        <v>0</v>
      </c>
      <c r="U414" s="120">
        <v>0</v>
      </c>
      <c r="V414" s="120">
        <v>0</v>
      </c>
      <c r="W414" s="120">
        <v>0</v>
      </c>
    </row>
    <row r="415" spans="1:23" hidden="1">
      <c r="A415" s="120">
        <v>0</v>
      </c>
      <c r="B415" s="120">
        <v>0</v>
      </c>
      <c r="C415" s="120">
        <v>0</v>
      </c>
      <c r="D415" s="120">
        <v>0</v>
      </c>
      <c r="E415" s="120">
        <v>0</v>
      </c>
      <c r="F415" s="120">
        <v>0</v>
      </c>
      <c r="G415" s="120">
        <v>0</v>
      </c>
      <c r="H415" s="120">
        <v>0</v>
      </c>
      <c r="I415" s="120">
        <v>0</v>
      </c>
      <c r="J415" s="120">
        <v>0</v>
      </c>
      <c r="K415" s="120">
        <v>0</v>
      </c>
      <c r="L415" s="120">
        <v>0</v>
      </c>
      <c r="M415" s="120">
        <v>0</v>
      </c>
      <c r="N415" s="120">
        <v>0</v>
      </c>
      <c r="O415" s="120">
        <v>0</v>
      </c>
      <c r="P415" s="120">
        <v>0</v>
      </c>
      <c r="Q415" s="120">
        <v>0</v>
      </c>
      <c r="R415" s="120">
        <v>0</v>
      </c>
      <c r="S415" s="120">
        <v>0</v>
      </c>
      <c r="T415" s="120">
        <v>0</v>
      </c>
      <c r="U415" s="120">
        <v>0</v>
      </c>
      <c r="V415" s="120">
        <v>0</v>
      </c>
      <c r="W415" s="120">
        <v>0</v>
      </c>
    </row>
    <row r="416" spans="1:23" hidden="1">
      <c r="A416" s="120">
        <v>0</v>
      </c>
      <c r="B416" s="120">
        <v>0</v>
      </c>
      <c r="C416" s="120">
        <v>0</v>
      </c>
      <c r="D416" s="120">
        <v>0</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c r="W416" s="120">
        <v>0</v>
      </c>
    </row>
    <row r="417" spans="1:23" hidden="1">
      <c r="A417" s="120">
        <v>0</v>
      </c>
      <c r="B417" s="120">
        <v>0</v>
      </c>
      <c r="C417" s="120">
        <v>0</v>
      </c>
      <c r="D417" s="120">
        <v>0</v>
      </c>
      <c r="E417" s="120">
        <v>0</v>
      </c>
      <c r="F417" s="120">
        <v>0</v>
      </c>
      <c r="G417" s="120">
        <v>0</v>
      </c>
      <c r="H417" s="120">
        <v>0</v>
      </c>
      <c r="I417" s="120">
        <v>0</v>
      </c>
      <c r="J417" s="120">
        <v>0</v>
      </c>
      <c r="K417" s="120">
        <v>0</v>
      </c>
      <c r="L417" s="120">
        <v>0</v>
      </c>
      <c r="M417" s="120">
        <v>0</v>
      </c>
      <c r="N417" s="120">
        <v>0</v>
      </c>
      <c r="O417" s="120">
        <v>0</v>
      </c>
      <c r="P417" s="120">
        <v>0</v>
      </c>
      <c r="Q417" s="120">
        <v>0</v>
      </c>
      <c r="R417" s="120">
        <v>0</v>
      </c>
      <c r="S417" s="120">
        <v>0</v>
      </c>
      <c r="T417" s="120">
        <v>0</v>
      </c>
      <c r="U417" s="120">
        <v>0</v>
      </c>
      <c r="V417" s="120">
        <v>0</v>
      </c>
      <c r="W417" s="120">
        <v>0</v>
      </c>
    </row>
    <row r="418" spans="1:23" hidden="1">
      <c r="A418" s="120">
        <v>0</v>
      </c>
      <c r="B418" s="120">
        <v>0</v>
      </c>
      <c r="C418" s="120">
        <v>0</v>
      </c>
      <c r="D418" s="120">
        <v>0</v>
      </c>
      <c r="E418" s="120">
        <v>0</v>
      </c>
      <c r="F418" s="120">
        <v>0</v>
      </c>
      <c r="G418" s="120">
        <v>0</v>
      </c>
      <c r="H418" s="120">
        <v>0</v>
      </c>
      <c r="I418" s="120">
        <v>0</v>
      </c>
      <c r="J418" s="120">
        <v>0</v>
      </c>
      <c r="K418" s="120">
        <v>0</v>
      </c>
      <c r="L418" s="120">
        <v>0</v>
      </c>
      <c r="M418" s="120">
        <v>0</v>
      </c>
      <c r="N418" s="120">
        <v>0</v>
      </c>
      <c r="O418" s="120">
        <v>0</v>
      </c>
      <c r="P418" s="120">
        <v>0</v>
      </c>
      <c r="Q418" s="120">
        <v>0</v>
      </c>
      <c r="R418" s="120">
        <v>0</v>
      </c>
      <c r="S418" s="120">
        <v>0</v>
      </c>
      <c r="T418" s="120">
        <v>0</v>
      </c>
      <c r="U418" s="120">
        <v>0</v>
      </c>
      <c r="V418" s="120">
        <v>0</v>
      </c>
      <c r="W418" s="120">
        <v>0</v>
      </c>
    </row>
    <row r="419" spans="1:23">
      <c r="A419" s="120">
        <v>0</v>
      </c>
      <c r="B419" s="120">
        <v>0</v>
      </c>
      <c r="C419" s="120">
        <v>0</v>
      </c>
      <c r="D419" s="120">
        <v>0</v>
      </c>
      <c r="E419" s="120">
        <v>0</v>
      </c>
      <c r="F419" s="120">
        <v>0</v>
      </c>
      <c r="G419" s="120">
        <v>0</v>
      </c>
      <c r="H419" s="120">
        <v>0</v>
      </c>
      <c r="I419" s="120">
        <v>0</v>
      </c>
      <c r="J419" s="120">
        <v>0</v>
      </c>
      <c r="K419" s="120">
        <v>0</v>
      </c>
      <c r="L419" s="120">
        <v>0</v>
      </c>
      <c r="M419" s="120">
        <v>0</v>
      </c>
      <c r="N419" s="120">
        <v>0</v>
      </c>
      <c r="O419" s="120">
        <v>0</v>
      </c>
      <c r="P419" s="120">
        <v>0</v>
      </c>
      <c r="Q419" s="120">
        <v>0</v>
      </c>
      <c r="R419" s="120">
        <v>0</v>
      </c>
      <c r="S419" s="120">
        <v>0</v>
      </c>
      <c r="T419" s="120">
        <v>0</v>
      </c>
      <c r="U419" s="120">
        <v>0</v>
      </c>
      <c r="V419" s="120">
        <v>0</v>
      </c>
      <c r="W419" s="120">
        <v>0</v>
      </c>
    </row>
    <row r="420" spans="1:23">
      <c r="A420" s="120">
        <v>0</v>
      </c>
      <c r="B420" s="120">
        <v>0</v>
      </c>
      <c r="C420" s="120">
        <v>0</v>
      </c>
      <c r="D420" s="120">
        <v>0</v>
      </c>
      <c r="E420" s="120">
        <v>0</v>
      </c>
      <c r="F420" s="120">
        <v>0</v>
      </c>
      <c r="G420" s="120">
        <v>0</v>
      </c>
      <c r="H420" s="120">
        <v>0</v>
      </c>
      <c r="I420" s="120">
        <v>0</v>
      </c>
      <c r="J420" s="120">
        <v>0</v>
      </c>
      <c r="K420" s="120">
        <v>0</v>
      </c>
      <c r="L420" s="120">
        <v>0</v>
      </c>
      <c r="M420" s="120">
        <v>0</v>
      </c>
      <c r="N420" s="120">
        <v>0</v>
      </c>
      <c r="O420" s="120">
        <v>0</v>
      </c>
      <c r="P420" s="120">
        <v>0</v>
      </c>
      <c r="Q420" s="120">
        <v>0</v>
      </c>
      <c r="R420" s="120">
        <v>0</v>
      </c>
      <c r="S420" s="120">
        <v>0</v>
      </c>
      <c r="T420" s="120">
        <v>0</v>
      </c>
      <c r="U420" s="120">
        <v>0</v>
      </c>
      <c r="V420" s="120">
        <v>0</v>
      </c>
      <c r="W420" s="120">
        <v>0</v>
      </c>
    </row>
    <row r="421" spans="1:23">
      <c r="A421" s="120">
        <v>0</v>
      </c>
      <c r="B421" s="120">
        <v>0</v>
      </c>
      <c r="C421" s="120">
        <v>0</v>
      </c>
      <c r="D421" s="120">
        <v>0</v>
      </c>
      <c r="E421" s="120">
        <v>0</v>
      </c>
      <c r="F421" s="120">
        <v>0</v>
      </c>
      <c r="G421" s="120">
        <v>0</v>
      </c>
      <c r="H421" s="120">
        <v>0</v>
      </c>
      <c r="I421" s="120">
        <v>0</v>
      </c>
      <c r="J421" s="120">
        <v>0</v>
      </c>
      <c r="K421" s="120">
        <v>0</v>
      </c>
      <c r="L421" s="120">
        <v>0</v>
      </c>
      <c r="M421" s="120">
        <v>0</v>
      </c>
      <c r="N421" s="120">
        <v>0</v>
      </c>
      <c r="O421" s="120">
        <v>0</v>
      </c>
      <c r="P421" s="120">
        <v>0</v>
      </c>
      <c r="Q421" s="120">
        <v>0</v>
      </c>
      <c r="R421" s="120">
        <v>0</v>
      </c>
      <c r="S421" s="120">
        <v>0</v>
      </c>
      <c r="T421" s="120">
        <v>0</v>
      </c>
      <c r="U421" s="120">
        <v>0</v>
      </c>
      <c r="V421" s="120">
        <v>0</v>
      </c>
      <c r="W421" s="120">
        <v>0</v>
      </c>
    </row>
    <row r="422" spans="1:23" hidden="1">
      <c r="A422" s="120">
        <v>0</v>
      </c>
      <c r="B422" s="120">
        <v>0</v>
      </c>
      <c r="C422" s="120">
        <v>0</v>
      </c>
      <c r="D422" s="120">
        <v>0</v>
      </c>
      <c r="E422" s="120">
        <v>0</v>
      </c>
      <c r="F422" s="120">
        <v>0</v>
      </c>
      <c r="G422" s="120">
        <v>0</v>
      </c>
      <c r="H422" s="120">
        <v>0</v>
      </c>
      <c r="I422" s="120">
        <v>0</v>
      </c>
      <c r="J422" s="120">
        <v>0</v>
      </c>
      <c r="K422" s="120">
        <v>0</v>
      </c>
      <c r="L422" s="120">
        <v>0</v>
      </c>
      <c r="M422" s="120">
        <v>0</v>
      </c>
      <c r="N422" s="120">
        <v>0</v>
      </c>
      <c r="O422" s="120">
        <v>0</v>
      </c>
      <c r="P422" s="120">
        <v>0</v>
      </c>
      <c r="Q422" s="120">
        <v>0</v>
      </c>
      <c r="R422" s="120">
        <v>0</v>
      </c>
      <c r="S422" s="120">
        <v>0</v>
      </c>
      <c r="T422" s="120">
        <v>0</v>
      </c>
      <c r="U422" s="120">
        <v>0</v>
      </c>
      <c r="V422" s="120">
        <v>0</v>
      </c>
      <c r="W422" s="120">
        <v>0</v>
      </c>
    </row>
    <row r="423" spans="1:23" hidden="1">
      <c r="A423" s="120">
        <v>0</v>
      </c>
      <c r="B423" s="120">
        <v>0</v>
      </c>
      <c r="C423" s="120">
        <v>0</v>
      </c>
      <c r="D423" s="120">
        <v>0</v>
      </c>
      <c r="E423" s="120">
        <v>0</v>
      </c>
      <c r="F423" s="120">
        <v>0</v>
      </c>
      <c r="G423" s="120">
        <v>0</v>
      </c>
      <c r="H423" s="120">
        <v>0</v>
      </c>
      <c r="I423" s="120">
        <v>0</v>
      </c>
      <c r="J423" s="120">
        <v>0</v>
      </c>
      <c r="K423" s="120">
        <v>0</v>
      </c>
      <c r="L423" s="120">
        <v>0</v>
      </c>
      <c r="M423" s="120">
        <v>0</v>
      </c>
      <c r="N423" s="120">
        <v>0</v>
      </c>
      <c r="O423" s="120">
        <v>0</v>
      </c>
      <c r="P423" s="120">
        <v>0</v>
      </c>
      <c r="Q423" s="120">
        <v>0</v>
      </c>
      <c r="R423" s="120">
        <v>0</v>
      </c>
      <c r="S423" s="120">
        <v>0</v>
      </c>
      <c r="T423" s="120">
        <v>0</v>
      </c>
      <c r="U423" s="120">
        <v>0</v>
      </c>
      <c r="V423" s="120">
        <v>0</v>
      </c>
      <c r="W423" s="120">
        <v>0</v>
      </c>
    </row>
    <row r="424" spans="1:23" hidden="1">
      <c r="A424" s="120">
        <v>0</v>
      </c>
      <c r="B424" s="120">
        <v>0</v>
      </c>
      <c r="C424" s="120">
        <v>0</v>
      </c>
      <c r="D424" s="120">
        <v>0</v>
      </c>
      <c r="E424" s="120">
        <v>0</v>
      </c>
      <c r="F424" s="120">
        <v>0</v>
      </c>
      <c r="G424" s="120">
        <v>0</v>
      </c>
      <c r="H424" s="120">
        <v>0</v>
      </c>
      <c r="I424" s="120">
        <v>0</v>
      </c>
      <c r="J424" s="120">
        <v>0</v>
      </c>
      <c r="K424" s="120">
        <v>0</v>
      </c>
      <c r="L424" s="120">
        <v>0</v>
      </c>
      <c r="M424" s="120">
        <v>0</v>
      </c>
      <c r="N424" s="120">
        <v>0</v>
      </c>
      <c r="O424" s="120">
        <v>0</v>
      </c>
      <c r="P424" s="120">
        <v>0</v>
      </c>
      <c r="Q424" s="120">
        <v>0</v>
      </c>
      <c r="R424" s="120">
        <v>0</v>
      </c>
      <c r="S424" s="120">
        <v>0</v>
      </c>
      <c r="T424" s="120">
        <v>0</v>
      </c>
      <c r="U424" s="120">
        <v>0</v>
      </c>
      <c r="V424" s="120">
        <v>0</v>
      </c>
      <c r="W424" s="120">
        <v>0</v>
      </c>
    </row>
    <row r="425" spans="1:23" hidden="1">
      <c r="A425" s="120">
        <v>0</v>
      </c>
      <c r="B425" s="120">
        <v>0</v>
      </c>
      <c r="C425" s="120">
        <v>0</v>
      </c>
      <c r="D425" s="120">
        <v>0</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c r="W425" s="120">
        <v>0</v>
      </c>
    </row>
    <row r="426" spans="1:23" hidden="1">
      <c r="A426" s="120">
        <v>0</v>
      </c>
      <c r="B426" s="120">
        <v>0</v>
      </c>
      <c r="C426" s="120">
        <v>0</v>
      </c>
      <c r="D426" s="120">
        <v>0</v>
      </c>
      <c r="E426" s="120">
        <v>0</v>
      </c>
      <c r="F426" s="120">
        <v>0</v>
      </c>
      <c r="G426" s="120">
        <v>0</v>
      </c>
      <c r="H426" s="120">
        <v>0</v>
      </c>
      <c r="I426" s="120">
        <v>0</v>
      </c>
      <c r="J426" s="120">
        <v>0</v>
      </c>
      <c r="K426" s="120">
        <v>0</v>
      </c>
      <c r="L426" s="120">
        <v>0</v>
      </c>
      <c r="M426" s="120">
        <v>0</v>
      </c>
      <c r="N426" s="120">
        <v>0</v>
      </c>
      <c r="O426" s="120">
        <v>0</v>
      </c>
      <c r="P426" s="120">
        <v>0</v>
      </c>
      <c r="Q426" s="120">
        <v>0</v>
      </c>
      <c r="R426" s="120">
        <v>0</v>
      </c>
      <c r="S426" s="120">
        <v>0</v>
      </c>
      <c r="T426" s="120">
        <v>0</v>
      </c>
      <c r="U426" s="120">
        <v>0</v>
      </c>
      <c r="V426" s="120">
        <v>0</v>
      </c>
      <c r="W426" s="120">
        <v>0</v>
      </c>
    </row>
    <row r="427" spans="1:23" hidden="1">
      <c r="A427" s="120">
        <v>0</v>
      </c>
      <c r="B427" s="120">
        <v>0</v>
      </c>
      <c r="C427" s="120">
        <v>0</v>
      </c>
      <c r="D427" s="120">
        <v>0</v>
      </c>
      <c r="E427" s="120">
        <v>0</v>
      </c>
      <c r="F427" s="120">
        <v>0</v>
      </c>
      <c r="G427" s="120">
        <v>0</v>
      </c>
      <c r="H427" s="120">
        <v>0</v>
      </c>
      <c r="I427" s="120">
        <v>0</v>
      </c>
      <c r="J427" s="120">
        <v>0</v>
      </c>
      <c r="K427" s="120">
        <v>0</v>
      </c>
      <c r="L427" s="120">
        <v>0</v>
      </c>
      <c r="M427" s="120">
        <v>0</v>
      </c>
      <c r="N427" s="120">
        <v>0</v>
      </c>
      <c r="O427" s="120">
        <v>0</v>
      </c>
      <c r="P427" s="120">
        <v>0</v>
      </c>
      <c r="Q427" s="120">
        <v>0</v>
      </c>
      <c r="R427" s="120">
        <v>0</v>
      </c>
      <c r="S427" s="120">
        <v>0</v>
      </c>
      <c r="T427" s="120">
        <v>0</v>
      </c>
      <c r="U427" s="120">
        <v>0</v>
      </c>
      <c r="V427" s="120">
        <v>0</v>
      </c>
      <c r="W427" s="120">
        <v>0</v>
      </c>
    </row>
    <row r="428" spans="1:23">
      <c r="A428" s="120">
        <v>0</v>
      </c>
      <c r="B428" s="120">
        <v>0</v>
      </c>
      <c r="C428" s="120">
        <v>0</v>
      </c>
      <c r="D428" s="120">
        <v>0</v>
      </c>
      <c r="E428" s="120">
        <v>0</v>
      </c>
      <c r="F428" s="120">
        <v>0</v>
      </c>
      <c r="G428" s="120">
        <v>0</v>
      </c>
      <c r="H428" s="120">
        <v>0</v>
      </c>
      <c r="I428" s="120">
        <v>0</v>
      </c>
      <c r="J428" s="120">
        <v>0</v>
      </c>
      <c r="K428" s="120">
        <v>0</v>
      </c>
      <c r="L428" s="120">
        <v>0</v>
      </c>
      <c r="M428" s="120">
        <v>0</v>
      </c>
      <c r="N428" s="120">
        <v>0</v>
      </c>
      <c r="O428" s="120">
        <v>0</v>
      </c>
      <c r="P428" s="120">
        <v>0</v>
      </c>
      <c r="Q428" s="120">
        <v>0</v>
      </c>
      <c r="R428" s="120">
        <v>0</v>
      </c>
      <c r="S428" s="120">
        <v>0</v>
      </c>
      <c r="T428" s="120">
        <v>0</v>
      </c>
      <c r="U428" s="120">
        <v>0</v>
      </c>
      <c r="V428" s="120">
        <v>0</v>
      </c>
      <c r="W428" s="120">
        <v>0</v>
      </c>
    </row>
    <row r="429" spans="1:23" hidden="1">
      <c r="A429" s="120">
        <v>0</v>
      </c>
      <c r="B429" s="120">
        <v>0</v>
      </c>
      <c r="C429" s="120">
        <v>0</v>
      </c>
      <c r="D429" s="120">
        <v>0</v>
      </c>
      <c r="E429" s="120">
        <v>0</v>
      </c>
      <c r="F429" s="120">
        <v>0</v>
      </c>
      <c r="G429" s="120">
        <v>0</v>
      </c>
      <c r="H429" s="120">
        <v>0</v>
      </c>
      <c r="I429" s="120">
        <v>0</v>
      </c>
      <c r="J429" s="120">
        <v>0</v>
      </c>
      <c r="K429" s="120">
        <v>0</v>
      </c>
      <c r="L429" s="120">
        <v>0</v>
      </c>
      <c r="M429" s="120">
        <v>0</v>
      </c>
      <c r="N429" s="120">
        <v>0</v>
      </c>
      <c r="O429" s="120">
        <v>0</v>
      </c>
      <c r="P429" s="120">
        <v>0</v>
      </c>
      <c r="Q429" s="120">
        <v>0</v>
      </c>
      <c r="R429" s="120">
        <v>0</v>
      </c>
      <c r="S429" s="120">
        <v>0</v>
      </c>
      <c r="T429" s="120">
        <v>0</v>
      </c>
      <c r="U429" s="120">
        <v>0</v>
      </c>
      <c r="V429" s="120">
        <v>0</v>
      </c>
      <c r="W429" s="120">
        <v>0</v>
      </c>
    </row>
    <row r="430" spans="1:23">
      <c r="A430" s="120">
        <v>0</v>
      </c>
      <c r="B430" s="120">
        <v>0</v>
      </c>
      <c r="C430" s="120">
        <v>0</v>
      </c>
      <c r="D430" s="120">
        <v>0</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c r="W430" s="120">
        <v>0</v>
      </c>
    </row>
    <row r="431" spans="1:23" hidden="1">
      <c r="A431" s="120">
        <v>0</v>
      </c>
      <c r="B431" s="120">
        <v>0</v>
      </c>
      <c r="C431" s="120">
        <v>0</v>
      </c>
      <c r="D431" s="120">
        <v>0</v>
      </c>
      <c r="E431" s="120">
        <v>0</v>
      </c>
      <c r="F431" s="120">
        <v>0</v>
      </c>
      <c r="G431" s="120">
        <v>0</v>
      </c>
      <c r="H431" s="120">
        <v>0</v>
      </c>
      <c r="I431" s="120">
        <v>0</v>
      </c>
      <c r="J431" s="120">
        <v>0</v>
      </c>
      <c r="K431" s="120">
        <v>0</v>
      </c>
      <c r="L431" s="120">
        <v>0</v>
      </c>
      <c r="M431" s="120">
        <v>0</v>
      </c>
      <c r="N431" s="120">
        <v>0</v>
      </c>
      <c r="O431" s="120">
        <v>0</v>
      </c>
      <c r="P431" s="120">
        <v>0</v>
      </c>
      <c r="Q431" s="120">
        <v>0</v>
      </c>
      <c r="R431" s="120">
        <v>0</v>
      </c>
      <c r="S431" s="120">
        <v>0</v>
      </c>
      <c r="T431" s="120">
        <v>0</v>
      </c>
      <c r="U431" s="120">
        <v>0</v>
      </c>
      <c r="V431" s="120">
        <v>0</v>
      </c>
      <c r="W431" s="120">
        <v>0</v>
      </c>
    </row>
    <row r="432" spans="1:23" hidden="1">
      <c r="A432" s="120">
        <v>0</v>
      </c>
      <c r="B432" s="120">
        <v>0</v>
      </c>
      <c r="C432" s="120">
        <v>0</v>
      </c>
      <c r="D432" s="120">
        <v>0</v>
      </c>
      <c r="E432" s="120">
        <v>0</v>
      </c>
      <c r="F432" s="120">
        <v>0</v>
      </c>
      <c r="G432" s="120">
        <v>0</v>
      </c>
      <c r="H432" s="120">
        <v>0</v>
      </c>
      <c r="I432" s="120">
        <v>0</v>
      </c>
      <c r="J432" s="120">
        <v>0</v>
      </c>
      <c r="K432" s="120">
        <v>0</v>
      </c>
      <c r="L432" s="120">
        <v>0</v>
      </c>
      <c r="M432" s="120">
        <v>0</v>
      </c>
      <c r="N432" s="120">
        <v>0</v>
      </c>
      <c r="O432" s="120">
        <v>0</v>
      </c>
      <c r="P432" s="120">
        <v>0</v>
      </c>
      <c r="Q432" s="120">
        <v>0</v>
      </c>
      <c r="R432" s="120">
        <v>0</v>
      </c>
      <c r="S432" s="120">
        <v>0</v>
      </c>
      <c r="T432" s="120">
        <v>0</v>
      </c>
      <c r="U432" s="120">
        <v>0</v>
      </c>
      <c r="V432" s="120">
        <v>0</v>
      </c>
      <c r="W432" s="120">
        <v>0</v>
      </c>
    </row>
    <row r="433" spans="1:23" hidden="1">
      <c r="A433" s="120">
        <v>0</v>
      </c>
      <c r="B433" s="120">
        <v>0</v>
      </c>
      <c r="C433" s="120">
        <v>0</v>
      </c>
      <c r="D433" s="120">
        <v>0</v>
      </c>
      <c r="E433" s="120">
        <v>0</v>
      </c>
      <c r="F433" s="120">
        <v>0</v>
      </c>
      <c r="G433" s="120">
        <v>0</v>
      </c>
      <c r="H433" s="120">
        <v>0</v>
      </c>
      <c r="I433" s="120">
        <v>0</v>
      </c>
      <c r="J433" s="120">
        <v>0</v>
      </c>
      <c r="K433" s="120">
        <v>0</v>
      </c>
      <c r="L433" s="120">
        <v>0</v>
      </c>
      <c r="M433" s="120">
        <v>0</v>
      </c>
      <c r="N433" s="120">
        <v>0</v>
      </c>
      <c r="O433" s="120">
        <v>0</v>
      </c>
      <c r="P433" s="120">
        <v>0</v>
      </c>
      <c r="Q433" s="120">
        <v>0</v>
      </c>
      <c r="R433" s="120">
        <v>0</v>
      </c>
      <c r="S433" s="120">
        <v>0</v>
      </c>
      <c r="T433" s="120">
        <v>0</v>
      </c>
      <c r="U433" s="120">
        <v>0</v>
      </c>
      <c r="V433" s="120">
        <v>0</v>
      </c>
      <c r="W433" s="120">
        <v>0</v>
      </c>
    </row>
    <row r="434" spans="1:23">
      <c r="A434" s="120">
        <v>0</v>
      </c>
      <c r="B434" s="120">
        <v>0</v>
      </c>
      <c r="C434" s="120">
        <v>0</v>
      </c>
      <c r="D434" s="120">
        <v>0</v>
      </c>
      <c r="E434" s="120">
        <v>0</v>
      </c>
      <c r="F434" s="120">
        <v>0</v>
      </c>
      <c r="G434" s="120">
        <v>0</v>
      </c>
      <c r="H434" s="120">
        <v>0</v>
      </c>
      <c r="I434" s="120">
        <v>0</v>
      </c>
      <c r="J434" s="120">
        <v>0</v>
      </c>
      <c r="K434" s="120">
        <v>0</v>
      </c>
      <c r="L434" s="120">
        <v>0</v>
      </c>
      <c r="M434" s="120">
        <v>0</v>
      </c>
      <c r="N434" s="120">
        <v>0</v>
      </c>
      <c r="O434" s="120">
        <v>0</v>
      </c>
      <c r="P434" s="120">
        <v>0</v>
      </c>
      <c r="Q434" s="120">
        <v>0</v>
      </c>
      <c r="R434" s="120">
        <v>0</v>
      </c>
      <c r="S434" s="120">
        <v>0</v>
      </c>
      <c r="T434" s="120">
        <v>0</v>
      </c>
      <c r="U434" s="120">
        <v>0</v>
      </c>
      <c r="V434" s="120">
        <v>0</v>
      </c>
      <c r="W434" s="120">
        <v>0</v>
      </c>
    </row>
    <row r="435" spans="1:23" hidden="1">
      <c r="A435" s="120">
        <v>0</v>
      </c>
      <c r="B435" s="120">
        <v>0</v>
      </c>
      <c r="C435" s="120">
        <v>0</v>
      </c>
      <c r="D435" s="120">
        <v>0</v>
      </c>
      <c r="E435" s="120">
        <v>0</v>
      </c>
      <c r="F435" s="120">
        <v>0</v>
      </c>
      <c r="G435" s="120">
        <v>0</v>
      </c>
      <c r="H435" s="120">
        <v>0</v>
      </c>
      <c r="I435" s="120">
        <v>0</v>
      </c>
      <c r="J435" s="120">
        <v>0</v>
      </c>
      <c r="K435" s="120">
        <v>0</v>
      </c>
      <c r="L435" s="120">
        <v>0</v>
      </c>
      <c r="M435" s="120">
        <v>0</v>
      </c>
      <c r="N435" s="120">
        <v>0</v>
      </c>
      <c r="O435" s="120">
        <v>0</v>
      </c>
      <c r="P435" s="120">
        <v>0</v>
      </c>
      <c r="Q435" s="120">
        <v>0</v>
      </c>
      <c r="R435" s="120">
        <v>0</v>
      </c>
      <c r="S435" s="120">
        <v>0</v>
      </c>
      <c r="T435" s="120">
        <v>0</v>
      </c>
      <c r="U435" s="120">
        <v>0</v>
      </c>
      <c r="V435" s="120">
        <v>0</v>
      </c>
      <c r="W435" s="120">
        <v>0</v>
      </c>
    </row>
    <row r="436" spans="1:23" hidden="1">
      <c r="A436" s="120">
        <v>0</v>
      </c>
      <c r="B436" s="120">
        <v>0</v>
      </c>
      <c r="C436" s="120">
        <v>0</v>
      </c>
      <c r="D436" s="120">
        <v>0</v>
      </c>
      <c r="E436" s="120">
        <v>0</v>
      </c>
      <c r="F436" s="120">
        <v>0</v>
      </c>
      <c r="G436" s="120">
        <v>0</v>
      </c>
      <c r="H436" s="120">
        <v>0</v>
      </c>
      <c r="I436" s="120">
        <v>0</v>
      </c>
      <c r="J436" s="120">
        <v>0</v>
      </c>
      <c r="K436" s="120">
        <v>0</v>
      </c>
      <c r="L436" s="120">
        <v>0</v>
      </c>
      <c r="M436" s="120">
        <v>0</v>
      </c>
      <c r="N436" s="120">
        <v>0</v>
      </c>
      <c r="O436" s="120">
        <v>0</v>
      </c>
      <c r="P436" s="120">
        <v>0</v>
      </c>
      <c r="Q436" s="120">
        <v>0</v>
      </c>
      <c r="R436" s="120">
        <v>0</v>
      </c>
      <c r="S436" s="120">
        <v>0</v>
      </c>
      <c r="T436" s="120">
        <v>0</v>
      </c>
      <c r="U436" s="120">
        <v>0</v>
      </c>
      <c r="V436" s="120">
        <v>0</v>
      </c>
      <c r="W436" s="120">
        <v>0</v>
      </c>
    </row>
    <row r="437" spans="1:23" hidden="1">
      <c r="A437" s="120">
        <v>0</v>
      </c>
      <c r="B437" s="120">
        <v>0</v>
      </c>
      <c r="C437" s="120">
        <v>0</v>
      </c>
      <c r="D437" s="120">
        <v>0</v>
      </c>
      <c r="E437" s="120">
        <v>0</v>
      </c>
      <c r="F437" s="120">
        <v>0</v>
      </c>
      <c r="G437" s="120">
        <v>0</v>
      </c>
      <c r="H437" s="120">
        <v>0</v>
      </c>
      <c r="I437" s="120">
        <v>0</v>
      </c>
      <c r="J437" s="120">
        <v>0</v>
      </c>
      <c r="K437" s="120">
        <v>0</v>
      </c>
      <c r="L437" s="120">
        <v>0</v>
      </c>
      <c r="M437" s="120">
        <v>0</v>
      </c>
      <c r="N437" s="120">
        <v>0</v>
      </c>
      <c r="O437" s="120">
        <v>0</v>
      </c>
      <c r="P437" s="120">
        <v>0</v>
      </c>
      <c r="Q437" s="120">
        <v>0</v>
      </c>
      <c r="R437" s="120">
        <v>0</v>
      </c>
      <c r="S437" s="120">
        <v>0</v>
      </c>
      <c r="T437" s="120">
        <v>0</v>
      </c>
      <c r="U437" s="120">
        <v>0</v>
      </c>
      <c r="V437" s="120">
        <v>0</v>
      </c>
      <c r="W437" s="120">
        <v>0</v>
      </c>
    </row>
    <row r="438" spans="1:23" hidden="1">
      <c r="A438" s="120">
        <v>0</v>
      </c>
      <c r="B438" s="120">
        <v>0</v>
      </c>
      <c r="C438" s="120">
        <v>0</v>
      </c>
      <c r="D438" s="120">
        <v>0</v>
      </c>
      <c r="E438" s="120">
        <v>0</v>
      </c>
      <c r="F438" s="120">
        <v>0</v>
      </c>
      <c r="G438" s="120">
        <v>0</v>
      </c>
      <c r="H438" s="120">
        <v>0</v>
      </c>
      <c r="I438" s="120">
        <v>0</v>
      </c>
      <c r="J438" s="120">
        <v>0</v>
      </c>
      <c r="K438" s="120">
        <v>0</v>
      </c>
      <c r="L438" s="120">
        <v>0</v>
      </c>
      <c r="M438" s="120">
        <v>0</v>
      </c>
      <c r="N438" s="120">
        <v>0</v>
      </c>
      <c r="O438" s="120">
        <v>0</v>
      </c>
      <c r="P438" s="120">
        <v>0</v>
      </c>
      <c r="Q438" s="120">
        <v>0</v>
      </c>
      <c r="R438" s="120">
        <v>0</v>
      </c>
      <c r="S438" s="120">
        <v>0</v>
      </c>
      <c r="T438" s="120">
        <v>0</v>
      </c>
      <c r="U438" s="120">
        <v>0</v>
      </c>
      <c r="V438" s="120">
        <v>0</v>
      </c>
      <c r="W438" s="120">
        <v>0</v>
      </c>
    </row>
    <row r="439" spans="1:23" hidden="1">
      <c r="A439" s="120">
        <v>0</v>
      </c>
      <c r="B439" s="120">
        <v>0</v>
      </c>
      <c r="C439" s="120">
        <v>0</v>
      </c>
      <c r="D439" s="120">
        <v>0</v>
      </c>
      <c r="E439" s="120">
        <v>0</v>
      </c>
      <c r="F439" s="120">
        <v>0</v>
      </c>
      <c r="G439" s="120">
        <v>0</v>
      </c>
      <c r="H439" s="120">
        <v>0</v>
      </c>
      <c r="I439" s="120">
        <v>0</v>
      </c>
      <c r="J439" s="120">
        <v>0</v>
      </c>
      <c r="K439" s="120">
        <v>0</v>
      </c>
      <c r="L439" s="120">
        <v>0</v>
      </c>
      <c r="M439" s="120">
        <v>0</v>
      </c>
      <c r="N439" s="120">
        <v>0</v>
      </c>
      <c r="O439" s="120">
        <v>0</v>
      </c>
      <c r="P439" s="120">
        <v>0</v>
      </c>
      <c r="Q439" s="120">
        <v>0</v>
      </c>
      <c r="R439" s="120">
        <v>0</v>
      </c>
      <c r="S439" s="120">
        <v>0</v>
      </c>
      <c r="T439" s="120">
        <v>0</v>
      </c>
      <c r="U439" s="120">
        <v>0</v>
      </c>
      <c r="V439" s="120">
        <v>0</v>
      </c>
      <c r="W439" s="120">
        <v>0</v>
      </c>
    </row>
    <row r="440" spans="1:23" hidden="1">
      <c r="A440" s="120">
        <v>0</v>
      </c>
      <c r="B440" s="120">
        <v>0</v>
      </c>
      <c r="C440" s="120">
        <v>0</v>
      </c>
      <c r="D440" s="120">
        <v>0</v>
      </c>
      <c r="E440" s="120">
        <v>0</v>
      </c>
      <c r="F440" s="120">
        <v>0</v>
      </c>
      <c r="G440" s="120">
        <v>0</v>
      </c>
      <c r="H440" s="120">
        <v>0</v>
      </c>
      <c r="I440" s="120">
        <v>0</v>
      </c>
      <c r="J440" s="120">
        <v>0</v>
      </c>
      <c r="K440" s="120">
        <v>0</v>
      </c>
      <c r="L440" s="120">
        <v>0</v>
      </c>
      <c r="M440" s="120">
        <v>0</v>
      </c>
      <c r="N440" s="120">
        <v>0</v>
      </c>
      <c r="O440" s="120">
        <v>0</v>
      </c>
      <c r="P440" s="120">
        <v>0</v>
      </c>
      <c r="Q440" s="120">
        <v>0</v>
      </c>
      <c r="R440" s="120">
        <v>0</v>
      </c>
      <c r="S440" s="120">
        <v>0</v>
      </c>
      <c r="T440" s="120">
        <v>0</v>
      </c>
      <c r="U440" s="120">
        <v>0</v>
      </c>
      <c r="V440" s="120">
        <v>0</v>
      </c>
      <c r="W440" s="120">
        <v>0</v>
      </c>
    </row>
    <row r="441" spans="1:23" hidden="1">
      <c r="A441" s="120">
        <v>0</v>
      </c>
      <c r="B441" s="120">
        <v>0</v>
      </c>
      <c r="C441" s="120">
        <v>0</v>
      </c>
      <c r="D441" s="120">
        <v>0</v>
      </c>
      <c r="E441" s="120">
        <v>0</v>
      </c>
      <c r="F441" s="120">
        <v>0</v>
      </c>
      <c r="G441" s="120">
        <v>0</v>
      </c>
      <c r="H441" s="120">
        <v>0</v>
      </c>
      <c r="I441" s="120">
        <v>0</v>
      </c>
      <c r="J441" s="120">
        <v>0</v>
      </c>
      <c r="K441" s="120">
        <v>0</v>
      </c>
      <c r="L441" s="120">
        <v>0</v>
      </c>
      <c r="M441" s="120">
        <v>0</v>
      </c>
      <c r="N441" s="120">
        <v>0</v>
      </c>
      <c r="O441" s="120">
        <v>0</v>
      </c>
      <c r="P441" s="120">
        <v>0</v>
      </c>
      <c r="Q441" s="120">
        <v>0</v>
      </c>
      <c r="R441" s="120">
        <v>0</v>
      </c>
      <c r="S441" s="120">
        <v>0</v>
      </c>
      <c r="T441" s="120">
        <v>0</v>
      </c>
      <c r="U441" s="120">
        <v>0</v>
      </c>
      <c r="V441" s="120">
        <v>0</v>
      </c>
      <c r="W441" s="120">
        <v>0</v>
      </c>
    </row>
    <row r="442" spans="1:23" hidden="1">
      <c r="A442" s="120">
        <v>0</v>
      </c>
      <c r="B442" s="120">
        <v>0</v>
      </c>
      <c r="C442" s="120">
        <v>0</v>
      </c>
      <c r="D442" s="120">
        <v>0</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c r="W442" s="120">
        <v>0</v>
      </c>
    </row>
    <row r="443" spans="1:23" hidden="1">
      <c r="A443" s="120">
        <v>0</v>
      </c>
      <c r="B443" s="120">
        <v>0</v>
      </c>
      <c r="C443" s="120">
        <v>0</v>
      </c>
      <c r="D443" s="120">
        <v>0</v>
      </c>
      <c r="E443" s="120">
        <v>0</v>
      </c>
      <c r="F443" s="120">
        <v>0</v>
      </c>
      <c r="G443" s="120">
        <v>0</v>
      </c>
      <c r="H443" s="120">
        <v>0</v>
      </c>
      <c r="I443" s="120">
        <v>0</v>
      </c>
      <c r="J443" s="120">
        <v>0</v>
      </c>
      <c r="K443" s="120">
        <v>0</v>
      </c>
      <c r="L443" s="120">
        <v>0</v>
      </c>
      <c r="M443" s="120">
        <v>0</v>
      </c>
      <c r="N443" s="120">
        <v>0</v>
      </c>
      <c r="O443" s="120">
        <v>0</v>
      </c>
      <c r="P443" s="120">
        <v>0</v>
      </c>
      <c r="Q443" s="120">
        <v>0</v>
      </c>
      <c r="R443" s="120">
        <v>0</v>
      </c>
      <c r="S443" s="120">
        <v>0</v>
      </c>
      <c r="T443" s="120">
        <v>0</v>
      </c>
      <c r="U443" s="120">
        <v>0</v>
      </c>
      <c r="V443" s="120">
        <v>0</v>
      </c>
      <c r="W443" s="120">
        <v>0</v>
      </c>
    </row>
    <row r="444" spans="1:23" hidden="1">
      <c r="A444" s="120">
        <v>0</v>
      </c>
      <c r="B444" s="120">
        <v>0</v>
      </c>
      <c r="C444" s="120">
        <v>0</v>
      </c>
      <c r="D444" s="120">
        <v>0</v>
      </c>
      <c r="E444" s="120">
        <v>0</v>
      </c>
      <c r="F444" s="120">
        <v>0</v>
      </c>
      <c r="G444" s="120">
        <v>0</v>
      </c>
      <c r="H444" s="120">
        <v>0</v>
      </c>
      <c r="I444" s="120">
        <v>0</v>
      </c>
      <c r="J444" s="120">
        <v>0</v>
      </c>
      <c r="K444" s="120">
        <v>0</v>
      </c>
      <c r="L444" s="120">
        <v>0</v>
      </c>
      <c r="M444" s="120">
        <v>0</v>
      </c>
      <c r="N444" s="120">
        <v>0</v>
      </c>
      <c r="O444" s="120">
        <v>0</v>
      </c>
      <c r="P444" s="120">
        <v>0</v>
      </c>
      <c r="Q444" s="120">
        <v>0</v>
      </c>
      <c r="R444" s="120">
        <v>0</v>
      </c>
      <c r="S444" s="120">
        <v>0</v>
      </c>
      <c r="T444" s="120">
        <v>0</v>
      </c>
      <c r="U444" s="120">
        <v>0</v>
      </c>
      <c r="V444" s="120">
        <v>0</v>
      </c>
      <c r="W444" s="120">
        <v>0</v>
      </c>
    </row>
    <row r="445" spans="1:23">
      <c r="A445" s="120">
        <v>0</v>
      </c>
      <c r="B445" s="120">
        <v>0</v>
      </c>
      <c r="C445" s="120">
        <v>0</v>
      </c>
      <c r="D445" s="120">
        <v>0</v>
      </c>
      <c r="E445" s="120">
        <v>0</v>
      </c>
      <c r="F445" s="120">
        <v>0</v>
      </c>
      <c r="G445" s="120">
        <v>0</v>
      </c>
      <c r="H445" s="120">
        <v>0</v>
      </c>
      <c r="I445" s="120">
        <v>0</v>
      </c>
      <c r="J445" s="120">
        <v>0</v>
      </c>
      <c r="K445" s="120">
        <v>0</v>
      </c>
      <c r="L445" s="120">
        <v>0</v>
      </c>
      <c r="M445" s="120">
        <v>0</v>
      </c>
      <c r="N445" s="120">
        <v>0</v>
      </c>
      <c r="O445" s="120">
        <v>0</v>
      </c>
      <c r="P445" s="120">
        <v>0</v>
      </c>
      <c r="Q445" s="120">
        <v>0</v>
      </c>
      <c r="R445" s="120">
        <v>0</v>
      </c>
      <c r="S445" s="120">
        <v>0</v>
      </c>
      <c r="T445" s="120">
        <v>0</v>
      </c>
      <c r="U445" s="120">
        <v>0</v>
      </c>
      <c r="V445" s="120">
        <v>0</v>
      </c>
      <c r="W445" s="120">
        <v>0</v>
      </c>
    </row>
    <row r="446" spans="1:23">
      <c r="A446" s="120">
        <v>0</v>
      </c>
      <c r="B446" s="120">
        <v>0</v>
      </c>
      <c r="C446" s="120">
        <v>0</v>
      </c>
      <c r="D446" s="120">
        <v>0</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c r="W446" s="120">
        <v>0</v>
      </c>
    </row>
    <row r="447" spans="1:23" hidden="1">
      <c r="A447" s="120">
        <v>0</v>
      </c>
      <c r="B447" s="120">
        <v>0</v>
      </c>
      <c r="C447" s="120">
        <v>0</v>
      </c>
      <c r="D447" s="120">
        <v>0</v>
      </c>
      <c r="E447" s="120">
        <v>0</v>
      </c>
      <c r="F447" s="120">
        <v>0</v>
      </c>
      <c r="G447" s="120">
        <v>0</v>
      </c>
      <c r="H447" s="120">
        <v>0</v>
      </c>
      <c r="I447" s="120">
        <v>0</v>
      </c>
      <c r="J447" s="120">
        <v>0</v>
      </c>
      <c r="K447" s="120">
        <v>0</v>
      </c>
      <c r="L447" s="120">
        <v>0</v>
      </c>
      <c r="M447" s="120">
        <v>0</v>
      </c>
      <c r="N447" s="120">
        <v>0</v>
      </c>
      <c r="O447" s="120">
        <v>0</v>
      </c>
      <c r="P447" s="120">
        <v>0</v>
      </c>
      <c r="Q447" s="120">
        <v>0</v>
      </c>
      <c r="R447" s="120">
        <v>0</v>
      </c>
      <c r="S447" s="120">
        <v>0</v>
      </c>
      <c r="T447" s="120">
        <v>0</v>
      </c>
      <c r="U447" s="120">
        <v>0</v>
      </c>
      <c r="V447" s="120">
        <v>0</v>
      </c>
      <c r="W447" s="120">
        <v>0</v>
      </c>
    </row>
    <row r="448" spans="1:23">
      <c r="A448" s="120">
        <v>0</v>
      </c>
      <c r="B448" s="120">
        <v>0</v>
      </c>
      <c r="C448" s="120">
        <v>0</v>
      </c>
      <c r="D448" s="120">
        <v>0</v>
      </c>
      <c r="E448" s="120">
        <v>0</v>
      </c>
      <c r="F448" s="120">
        <v>0</v>
      </c>
      <c r="G448" s="120">
        <v>0</v>
      </c>
      <c r="H448" s="120">
        <v>0</v>
      </c>
      <c r="I448" s="120">
        <v>0</v>
      </c>
      <c r="J448" s="120">
        <v>0</v>
      </c>
      <c r="K448" s="120">
        <v>0</v>
      </c>
      <c r="L448" s="120">
        <v>0</v>
      </c>
      <c r="M448" s="120">
        <v>0</v>
      </c>
      <c r="N448" s="120">
        <v>0</v>
      </c>
      <c r="O448" s="120">
        <v>0</v>
      </c>
      <c r="P448" s="120">
        <v>0</v>
      </c>
      <c r="Q448" s="120">
        <v>0</v>
      </c>
      <c r="R448" s="120">
        <v>0</v>
      </c>
      <c r="S448" s="120">
        <v>0</v>
      </c>
      <c r="T448" s="120">
        <v>0</v>
      </c>
      <c r="U448" s="120">
        <v>0</v>
      </c>
      <c r="V448" s="120">
        <v>0</v>
      </c>
      <c r="W448" s="120">
        <v>0</v>
      </c>
    </row>
    <row r="449" spans="1:23" hidden="1">
      <c r="A449" s="120">
        <v>0</v>
      </c>
      <c r="B449" s="120">
        <v>0</v>
      </c>
      <c r="C449" s="120">
        <v>0</v>
      </c>
      <c r="D449" s="120">
        <v>0</v>
      </c>
      <c r="E449" s="120">
        <v>0</v>
      </c>
      <c r="F449" s="120">
        <v>0</v>
      </c>
      <c r="G449" s="120">
        <v>0</v>
      </c>
      <c r="H449" s="120">
        <v>0</v>
      </c>
      <c r="I449" s="120">
        <v>0</v>
      </c>
      <c r="J449" s="120">
        <v>0</v>
      </c>
      <c r="K449" s="120">
        <v>0</v>
      </c>
      <c r="L449" s="120">
        <v>0</v>
      </c>
      <c r="M449" s="120">
        <v>0</v>
      </c>
      <c r="N449" s="120">
        <v>0</v>
      </c>
      <c r="O449" s="120">
        <v>0</v>
      </c>
      <c r="P449" s="120">
        <v>0</v>
      </c>
      <c r="Q449" s="120">
        <v>0</v>
      </c>
      <c r="R449" s="120">
        <v>0</v>
      </c>
      <c r="S449" s="120">
        <v>0</v>
      </c>
      <c r="T449" s="120">
        <v>0</v>
      </c>
      <c r="U449" s="120">
        <v>0</v>
      </c>
      <c r="V449" s="120">
        <v>0</v>
      </c>
      <c r="W449" s="120">
        <v>0</v>
      </c>
    </row>
    <row r="450" spans="1:23" hidden="1">
      <c r="A450" s="120">
        <v>0</v>
      </c>
      <c r="B450" s="120">
        <v>0</v>
      </c>
      <c r="C450" s="120">
        <v>0</v>
      </c>
      <c r="D450" s="120">
        <v>0</v>
      </c>
      <c r="E450" s="120">
        <v>0</v>
      </c>
      <c r="F450" s="120">
        <v>0</v>
      </c>
      <c r="G450" s="120">
        <v>0</v>
      </c>
      <c r="H450" s="120">
        <v>0</v>
      </c>
      <c r="I450" s="120">
        <v>0</v>
      </c>
      <c r="J450" s="120">
        <v>0</v>
      </c>
      <c r="K450" s="120">
        <v>0</v>
      </c>
      <c r="L450" s="120">
        <v>0</v>
      </c>
      <c r="M450" s="120">
        <v>0</v>
      </c>
      <c r="N450" s="120">
        <v>0</v>
      </c>
      <c r="O450" s="120">
        <v>0</v>
      </c>
      <c r="P450" s="120">
        <v>0</v>
      </c>
      <c r="Q450" s="120">
        <v>0</v>
      </c>
      <c r="R450" s="120">
        <v>0</v>
      </c>
      <c r="S450" s="120">
        <v>0</v>
      </c>
      <c r="T450" s="120">
        <v>0</v>
      </c>
      <c r="U450" s="120">
        <v>0</v>
      </c>
      <c r="V450" s="120">
        <v>0</v>
      </c>
      <c r="W450" s="120">
        <v>0</v>
      </c>
    </row>
    <row r="451" spans="1:23" hidden="1">
      <c r="A451" s="120">
        <v>0</v>
      </c>
      <c r="B451" s="120">
        <v>0</v>
      </c>
      <c r="C451" s="120">
        <v>0</v>
      </c>
      <c r="D451" s="120">
        <v>0</v>
      </c>
      <c r="E451" s="120">
        <v>0</v>
      </c>
      <c r="F451" s="120">
        <v>0</v>
      </c>
      <c r="G451" s="120">
        <v>0</v>
      </c>
      <c r="H451" s="120">
        <v>0</v>
      </c>
      <c r="I451" s="120">
        <v>0</v>
      </c>
      <c r="J451" s="120">
        <v>0</v>
      </c>
      <c r="K451" s="120">
        <v>0</v>
      </c>
      <c r="L451" s="120">
        <v>0</v>
      </c>
      <c r="M451" s="120">
        <v>0</v>
      </c>
      <c r="N451" s="120">
        <v>0</v>
      </c>
      <c r="O451" s="120">
        <v>0</v>
      </c>
      <c r="P451" s="120">
        <v>0</v>
      </c>
      <c r="Q451" s="120">
        <v>0</v>
      </c>
      <c r="R451" s="120">
        <v>0</v>
      </c>
      <c r="S451" s="120">
        <v>0</v>
      </c>
      <c r="T451" s="120">
        <v>0</v>
      </c>
      <c r="U451" s="120">
        <v>0</v>
      </c>
      <c r="V451" s="120">
        <v>0</v>
      </c>
      <c r="W451" s="120">
        <v>0</v>
      </c>
    </row>
    <row r="452" spans="1:23" hidden="1">
      <c r="A452" s="120">
        <v>0</v>
      </c>
      <c r="B452" s="120">
        <v>0</v>
      </c>
      <c r="C452" s="120">
        <v>0</v>
      </c>
      <c r="D452" s="120">
        <v>0</v>
      </c>
      <c r="E452" s="120">
        <v>0</v>
      </c>
      <c r="F452" s="120">
        <v>0</v>
      </c>
      <c r="G452" s="120">
        <v>0</v>
      </c>
      <c r="H452" s="120">
        <v>0</v>
      </c>
      <c r="I452" s="120">
        <v>0</v>
      </c>
      <c r="J452" s="120">
        <v>0</v>
      </c>
      <c r="K452" s="120">
        <v>0</v>
      </c>
      <c r="L452" s="120">
        <v>0</v>
      </c>
      <c r="M452" s="120">
        <v>0</v>
      </c>
      <c r="N452" s="120">
        <v>0</v>
      </c>
      <c r="O452" s="120">
        <v>0</v>
      </c>
      <c r="P452" s="120">
        <v>0</v>
      </c>
      <c r="Q452" s="120">
        <v>0</v>
      </c>
      <c r="R452" s="120">
        <v>0</v>
      </c>
      <c r="S452" s="120">
        <v>0</v>
      </c>
      <c r="T452" s="120">
        <v>0</v>
      </c>
      <c r="U452" s="120">
        <v>0</v>
      </c>
      <c r="V452" s="120">
        <v>0</v>
      </c>
      <c r="W452" s="120">
        <v>0</v>
      </c>
    </row>
    <row r="453" spans="1:23" hidden="1">
      <c r="A453" s="120">
        <v>0</v>
      </c>
      <c r="B453" s="120">
        <v>0</v>
      </c>
      <c r="C453" s="120">
        <v>0</v>
      </c>
      <c r="D453" s="120">
        <v>0</v>
      </c>
      <c r="E453" s="120">
        <v>0</v>
      </c>
      <c r="F453" s="120">
        <v>0</v>
      </c>
      <c r="G453" s="120">
        <v>0</v>
      </c>
      <c r="H453" s="120">
        <v>0</v>
      </c>
      <c r="I453" s="120">
        <v>0</v>
      </c>
      <c r="J453" s="120">
        <v>0</v>
      </c>
      <c r="K453" s="120">
        <v>0</v>
      </c>
      <c r="L453" s="120">
        <v>0</v>
      </c>
      <c r="M453" s="120">
        <v>0</v>
      </c>
      <c r="N453" s="120">
        <v>0</v>
      </c>
      <c r="O453" s="120">
        <v>0</v>
      </c>
      <c r="P453" s="120">
        <v>0</v>
      </c>
      <c r="Q453" s="120">
        <v>0</v>
      </c>
      <c r="R453" s="120">
        <v>0</v>
      </c>
      <c r="S453" s="120">
        <v>0</v>
      </c>
      <c r="T453" s="120">
        <v>0</v>
      </c>
      <c r="U453" s="120">
        <v>0</v>
      </c>
      <c r="V453" s="120">
        <v>0</v>
      </c>
      <c r="W453" s="120">
        <v>0</v>
      </c>
    </row>
    <row r="454" spans="1:23" hidden="1">
      <c r="A454" s="120">
        <v>0</v>
      </c>
      <c r="B454" s="120">
        <v>0</v>
      </c>
      <c r="C454" s="120">
        <v>0</v>
      </c>
      <c r="D454" s="120">
        <v>0</v>
      </c>
      <c r="E454" s="120">
        <v>0</v>
      </c>
      <c r="F454" s="120">
        <v>0</v>
      </c>
      <c r="G454" s="120">
        <v>0</v>
      </c>
      <c r="H454" s="120">
        <v>0</v>
      </c>
      <c r="I454" s="120">
        <v>0</v>
      </c>
      <c r="J454" s="120">
        <v>0</v>
      </c>
      <c r="K454" s="120">
        <v>0</v>
      </c>
      <c r="L454" s="120">
        <v>0</v>
      </c>
      <c r="M454" s="120">
        <v>0</v>
      </c>
      <c r="N454" s="120">
        <v>0</v>
      </c>
      <c r="O454" s="120">
        <v>0</v>
      </c>
      <c r="P454" s="120">
        <v>0</v>
      </c>
      <c r="Q454" s="120">
        <v>0</v>
      </c>
      <c r="R454" s="120">
        <v>0</v>
      </c>
      <c r="S454" s="120">
        <v>0</v>
      </c>
      <c r="T454" s="120">
        <v>0</v>
      </c>
      <c r="U454" s="120">
        <v>0</v>
      </c>
      <c r="V454" s="120">
        <v>0</v>
      </c>
      <c r="W454" s="120">
        <v>0</v>
      </c>
    </row>
    <row r="455" spans="1:23" hidden="1">
      <c r="A455" s="120">
        <v>0</v>
      </c>
      <c r="B455" s="120">
        <v>0</v>
      </c>
      <c r="C455" s="120">
        <v>0</v>
      </c>
      <c r="D455" s="120">
        <v>0</v>
      </c>
      <c r="E455" s="120">
        <v>0</v>
      </c>
      <c r="F455" s="120">
        <v>0</v>
      </c>
      <c r="G455" s="120">
        <v>0</v>
      </c>
      <c r="H455" s="120">
        <v>0</v>
      </c>
      <c r="I455" s="120">
        <v>0</v>
      </c>
      <c r="J455" s="120">
        <v>0</v>
      </c>
      <c r="K455" s="120">
        <v>0</v>
      </c>
      <c r="L455" s="120">
        <v>0</v>
      </c>
      <c r="M455" s="120">
        <v>0</v>
      </c>
      <c r="N455" s="120">
        <v>0</v>
      </c>
      <c r="O455" s="120">
        <v>0</v>
      </c>
      <c r="P455" s="120">
        <v>0</v>
      </c>
      <c r="Q455" s="120">
        <v>0</v>
      </c>
      <c r="R455" s="120">
        <v>0</v>
      </c>
      <c r="S455" s="120">
        <v>0</v>
      </c>
      <c r="T455" s="120">
        <v>0</v>
      </c>
      <c r="U455" s="120">
        <v>0</v>
      </c>
      <c r="V455" s="120">
        <v>0</v>
      </c>
      <c r="W455" s="120">
        <v>0</v>
      </c>
    </row>
    <row r="456" spans="1:23" hidden="1">
      <c r="A456" s="120">
        <v>0</v>
      </c>
      <c r="B456" s="120">
        <v>0</v>
      </c>
      <c r="C456" s="120">
        <v>0</v>
      </c>
      <c r="D456" s="120">
        <v>0</v>
      </c>
      <c r="E456" s="120">
        <v>0</v>
      </c>
      <c r="F456" s="120">
        <v>0</v>
      </c>
      <c r="G456" s="120">
        <v>0</v>
      </c>
      <c r="H456" s="120">
        <v>0</v>
      </c>
      <c r="I456" s="120">
        <v>0</v>
      </c>
      <c r="J456" s="120">
        <v>0</v>
      </c>
      <c r="K456" s="120">
        <v>0</v>
      </c>
      <c r="L456" s="120">
        <v>0</v>
      </c>
      <c r="M456" s="120">
        <v>0</v>
      </c>
      <c r="N456" s="120">
        <v>0</v>
      </c>
      <c r="O456" s="120">
        <v>0</v>
      </c>
      <c r="P456" s="120">
        <v>0</v>
      </c>
      <c r="Q456" s="120">
        <v>0</v>
      </c>
      <c r="R456" s="120">
        <v>0</v>
      </c>
      <c r="S456" s="120">
        <v>0</v>
      </c>
      <c r="T456" s="120">
        <v>0</v>
      </c>
      <c r="U456" s="120">
        <v>0</v>
      </c>
      <c r="V456" s="120">
        <v>0</v>
      </c>
      <c r="W456" s="120">
        <v>0</v>
      </c>
    </row>
    <row r="457" spans="1:23" hidden="1">
      <c r="A457" s="120">
        <v>0</v>
      </c>
      <c r="B457" s="120">
        <v>0</v>
      </c>
      <c r="C457" s="120">
        <v>0</v>
      </c>
      <c r="D457" s="120">
        <v>0</v>
      </c>
      <c r="E457" s="120">
        <v>0</v>
      </c>
      <c r="F457" s="120">
        <v>0</v>
      </c>
      <c r="G457" s="120">
        <v>0</v>
      </c>
      <c r="H457" s="120">
        <v>0</v>
      </c>
      <c r="I457" s="120">
        <v>0</v>
      </c>
      <c r="J457" s="120">
        <v>0</v>
      </c>
      <c r="K457" s="120">
        <v>0</v>
      </c>
      <c r="L457" s="120">
        <v>0</v>
      </c>
      <c r="M457" s="120">
        <v>0</v>
      </c>
      <c r="N457" s="120">
        <v>0</v>
      </c>
      <c r="O457" s="120">
        <v>0</v>
      </c>
      <c r="P457" s="120">
        <v>0</v>
      </c>
      <c r="Q457" s="120">
        <v>0</v>
      </c>
      <c r="R457" s="120">
        <v>0</v>
      </c>
      <c r="S457" s="120">
        <v>0</v>
      </c>
      <c r="T457" s="120">
        <v>0</v>
      </c>
      <c r="U457" s="120">
        <v>0</v>
      </c>
      <c r="V457" s="120">
        <v>0</v>
      </c>
      <c r="W457" s="120">
        <v>0</v>
      </c>
    </row>
    <row r="458" spans="1:23" hidden="1">
      <c r="A458" s="120">
        <v>0</v>
      </c>
      <c r="B458" s="120">
        <v>0</v>
      </c>
      <c r="C458" s="120">
        <v>0</v>
      </c>
      <c r="D458" s="120">
        <v>0</v>
      </c>
      <c r="E458" s="120">
        <v>0</v>
      </c>
      <c r="F458" s="120">
        <v>0</v>
      </c>
      <c r="G458" s="120">
        <v>0</v>
      </c>
      <c r="H458" s="120">
        <v>0</v>
      </c>
      <c r="I458" s="120">
        <v>0</v>
      </c>
      <c r="J458" s="120">
        <v>0</v>
      </c>
      <c r="K458" s="120">
        <v>0</v>
      </c>
      <c r="L458" s="120">
        <v>0</v>
      </c>
      <c r="M458" s="120">
        <v>0</v>
      </c>
      <c r="N458" s="120">
        <v>0</v>
      </c>
      <c r="O458" s="120">
        <v>0</v>
      </c>
      <c r="P458" s="120">
        <v>0</v>
      </c>
      <c r="Q458" s="120">
        <v>0</v>
      </c>
      <c r="R458" s="120">
        <v>0</v>
      </c>
      <c r="S458" s="120">
        <v>0</v>
      </c>
      <c r="T458" s="120">
        <v>0</v>
      </c>
      <c r="U458" s="120">
        <v>0</v>
      </c>
      <c r="V458" s="120">
        <v>0</v>
      </c>
      <c r="W458" s="120">
        <v>0</v>
      </c>
    </row>
    <row r="459" spans="1:23" hidden="1">
      <c r="A459" s="120">
        <v>0</v>
      </c>
      <c r="B459" s="120">
        <v>0</v>
      </c>
      <c r="C459" s="120">
        <v>0</v>
      </c>
      <c r="D459" s="120">
        <v>0</v>
      </c>
      <c r="E459" s="120">
        <v>0</v>
      </c>
      <c r="F459" s="120">
        <v>0</v>
      </c>
      <c r="G459" s="120">
        <v>0</v>
      </c>
      <c r="H459" s="120">
        <v>0</v>
      </c>
      <c r="I459" s="120">
        <v>0</v>
      </c>
      <c r="J459" s="120">
        <v>0</v>
      </c>
      <c r="K459" s="120">
        <v>0</v>
      </c>
      <c r="L459" s="120">
        <v>0</v>
      </c>
      <c r="M459" s="120">
        <v>0</v>
      </c>
      <c r="N459" s="120">
        <v>0</v>
      </c>
      <c r="O459" s="120">
        <v>0</v>
      </c>
      <c r="P459" s="120">
        <v>0</v>
      </c>
      <c r="Q459" s="120">
        <v>0</v>
      </c>
      <c r="R459" s="120">
        <v>0</v>
      </c>
      <c r="S459" s="120">
        <v>0</v>
      </c>
      <c r="T459" s="120">
        <v>0</v>
      </c>
      <c r="U459" s="120">
        <v>0</v>
      </c>
      <c r="V459" s="120">
        <v>0</v>
      </c>
      <c r="W459" s="120">
        <v>0</v>
      </c>
    </row>
    <row r="460" spans="1:23" hidden="1">
      <c r="A460" s="120">
        <v>0</v>
      </c>
      <c r="B460" s="120">
        <v>0</v>
      </c>
      <c r="C460" s="120">
        <v>0</v>
      </c>
      <c r="D460" s="120">
        <v>0</v>
      </c>
      <c r="E460" s="120">
        <v>0</v>
      </c>
      <c r="F460" s="120">
        <v>0</v>
      </c>
      <c r="G460" s="120">
        <v>0</v>
      </c>
      <c r="H460" s="120">
        <v>0</v>
      </c>
      <c r="I460" s="120">
        <v>0</v>
      </c>
      <c r="J460" s="120">
        <v>0</v>
      </c>
      <c r="K460" s="120">
        <v>0</v>
      </c>
      <c r="L460" s="120">
        <v>0</v>
      </c>
      <c r="M460" s="120">
        <v>0</v>
      </c>
      <c r="N460" s="120">
        <v>0</v>
      </c>
      <c r="O460" s="120">
        <v>0</v>
      </c>
      <c r="P460" s="120">
        <v>0</v>
      </c>
      <c r="Q460" s="120">
        <v>0</v>
      </c>
      <c r="R460" s="120">
        <v>0</v>
      </c>
      <c r="S460" s="120">
        <v>0</v>
      </c>
      <c r="T460" s="120">
        <v>0</v>
      </c>
      <c r="U460" s="120">
        <v>0</v>
      </c>
      <c r="V460" s="120">
        <v>0</v>
      </c>
      <c r="W460" s="120">
        <v>0</v>
      </c>
    </row>
    <row r="461" spans="1:23" hidden="1">
      <c r="A461" s="120">
        <v>0</v>
      </c>
      <c r="B461" s="120">
        <v>0</v>
      </c>
      <c r="C461" s="120">
        <v>0</v>
      </c>
      <c r="D461" s="120">
        <v>0</v>
      </c>
      <c r="E461" s="120">
        <v>0</v>
      </c>
      <c r="F461" s="120">
        <v>0</v>
      </c>
      <c r="G461" s="120">
        <v>0</v>
      </c>
      <c r="H461" s="120">
        <v>0</v>
      </c>
      <c r="I461" s="120">
        <v>0</v>
      </c>
      <c r="J461" s="120">
        <v>0</v>
      </c>
      <c r="K461" s="120">
        <v>0</v>
      </c>
      <c r="L461" s="120">
        <v>0</v>
      </c>
      <c r="M461" s="120">
        <v>0</v>
      </c>
      <c r="N461" s="120">
        <v>0</v>
      </c>
      <c r="O461" s="120">
        <v>0</v>
      </c>
      <c r="P461" s="120">
        <v>0</v>
      </c>
      <c r="Q461" s="120">
        <v>0</v>
      </c>
      <c r="R461" s="120">
        <v>0</v>
      </c>
      <c r="S461" s="120">
        <v>0</v>
      </c>
      <c r="T461" s="120">
        <v>0</v>
      </c>
      <c r="U461" s="120">
        <v>0</v>
      </c>
      <c r="V461" s="120">
        <v>0</v>
      </c>
      <c r="W461" s="120">
        <v>0</v>
      </c>
    </row>
    <row r="462" spans="1:23" hidden="1">
      <c r="A462" s="120">
        <v>0</v>
      </c>
      <c r="B462" s="120">
        <v>0</v>
      </c>
      <c r="C462" s="120">
        <v>0</v>
      </c>
      <c r="D462" s="120">
        <v>0</v>
      </c>
      <c r="E462" s="120">
        <v>0</v>
      </c>
      <c r="F462" s="120">
        <v>0</v>
      </c>
      <c r="G462" s="120">
        <v>0</v>
      </c>
      <c r="H462" s="120">
        <v>0</v>
      </c>
      <c r="I462" s="120">
        <v>0</v>
      </c>
      <c r="J462" s="120">
        <v>0</v>
      </c>
      <c r="K462" s="120">
        <v>0</v>
      </c>
      <c r="L462" s="120">
        <v>0</v>
      </c>
      <c r="M462" s="120">
        <v>0</v>
      </c>
      <c r="N462" s="120">
        <v>0</v>
      </c>
      <c r="O462" s="120">
        <v>0</v>
      </c>
      <c r="P462" s="120">
        <v>0</v>
      </c>
      <c r="Q462" s="120">
        <v>0</v>
      </c>
      <c r="R462" s="120">
        <v>0</v>
      </c>
      <c r="S462" s="120">
        <v>0</v>
      </c>
      <c r="T462" s="120">
        <v>0</v>
      </c>
      <c r="U462" s="120">
        <v>0</v>
      </c>
      <c r="V462" s="120">
        <v>0</v>
      </c>
      <c r="W462" s="120">
        <v>0</v>
      </c>
    </row>
    <row r="463" spans="1:23" hidden="1">
      <c r="A463" s="120">
        <v>0</v>
      </c>
      <c r="B463" s="120">
        <v>0</v>
      </c>
      <c r="C463" s="120">
        <v>0</v>
      </c>
      <c r="D463" s="120">
        <v>0</v>
      </c>
      <c r="E463" s="120">
        <v>0</v>
      </c>
      <c r="F463" s="120">
        <v>0</v>
      </c>
      <c r="G463" s="120">
        <v>0</v>
      </c>
      <c r="H463" s="120">
        <v>0</v>
      </c>
      <c r="I463" s="120">
        <v>0</v>
      </c>
      <c r="J463" s="120">
        <v>0</v>
      </c>
      <c r="K463" s="120">
        <v>0</v>
      </c>
      <c r="L463" s="120">
        <v>0</v>
      </c>
      <c r="M463" s="120">
        <v>0</v>
      </c>
      <c r="N463" s="120">
        <v>0</v>
      </c>
      <c r="O463" s="120">
        <v>0</v>
      </c>
      <c r="P463" s="120">
        <v>0</v>
      </c>
      <c r="Q463" s="120">
        <v>0</v>
      </c>
      <c r="R463" s="120">
        <v>0</v>
      </c>
      <c r="S463" s="120">
        <v>0</v>
      </c>
      <c r="T463" s="120">
        <v>0</v>
      </c>
      <c r="U463" s="120">
        <v>0</v>
      </c>
      <c r="V463" s="120">
        <v>0</v>
      </c>
      <c r="W463" s="120">
        <v>0</v>
      </c>
    </row>
    <row r="464" spans="1:23" hidden="1">
      <c r="A464" s="120">
        <v>0</v>
      </c>
      <c r="B464" s="120">
        <v>0</v>
      </c>
      <c r="C464" s="120">
        <v>0</v>
      </c>
      <c r="D464" s="120">
        <v>0</v>
      </c>
      <c r="E464" s="120">
        <v>0</v>
      </c>
      <c r="F464" s="120">
        <v>0</v>
      </c>
      <c r="G464" s="120">
        <v>0</v>
      </c>
      <c r="H464" s="120">
        <v>0</v>
      </c>
      <c r="I464" s="120">
        <v>0</v>
      </c>
      <c r="J464" s="120">
        <v>0</v>
      </c>
      <c r="K464" s="120">
        <v>0</v>
      </c>
      <c r="L464" s="120">
        <v>0</v>
      </c>
      <c r="M464" s="120">
        <v>0</v>
      </c>
      <c r="N464" s="120">
        <v>0</v>
      </c>
      <c r="O464" s="120">
        <v>0</v>
      </c>
      <c r="P464" s="120">
        <v>0</v>
      </c>
      <c r="Q464" s="120">
        <v>0</v>
      </c>
      <c r="R464" s="120">
        <v>0</v>
      </c>
      <c r="S464" s="120">
        <v>0</v>
      </c>
      <c r="T464" s="120">
        <v>0</v>
      </c>
      <c r="U464" s="120">
        <v>0</v>
      </c>
      <c r="V464" s="120">
        <v>0</v>
      </c>
      <c r="W464" s="120">
        <v>0</v>
      </c>
    </row>
    <row r="465" spans="1:23" hidden="1">
      <c r="A465" s="120">
        <v>0</v>
      </c>
      <c r="B465" s="120">
        <v>0</v>
      </c>
      <c r="C465" s="120">
        <v>0</v>
      </c>
      <c r="D465" s="120">
        <v>0</v>
      </c>
      <c r="E465" s="120">
        <v>0</v>
      </c>
      <c r="F465" s="120">
        <v>0</v>
      </c>
      <c r="G465" s="120">
        <v>0</v>
      </c>
      <c r="H465" s="120">
        <v>0</v>
      </c>
      <c r="I465" s="120">
        <v>0</v>
      </c>
      <c r="J465" s="120">
        <v>0</v>
      </c>
      <c r="K465" s="120">
        <v>0</v>
      </c>
      <c r="L465" s="120">
        <v>0</v>
      </c>
      <c r="M465" s="120">
        <v>0</v>
      </c>
      <c r="N465" s="120">
        <v>0</v>
      </c>
      <c r="O465" s="120">
        <v>0</v>
      </c>
      <c r="P465" s="120">
        <v>0</v>
      </c>
      <c r="Q465" s="120">
        <v>0</v>
      </c>
      <c r="R465" s="120">
        <v>0</v>
      </c>
      <c r="S465" s="120">
        <v>0</v>
      </c>
      <c r="T465" s="120">
        <v>0</v>
      </c>
      <c r="U465" s="120">
        <v>0</v>
      </c>
      <c r="V465" s="120">
        <v>0</v>
      </c>
      <c r="W465" s="120">
        <v>0</v>
      </c>
    </row>
    <row r="466" spans="1:23" hidden="1">
      <c r="A466" s="120">
        <v>0</v>
      </c>
      <c r="B466" s="120">
        <v>0</v>
      </c>
      <c r="C466" s="120">
        <v>0</v>
      </c>
      <c r="D466" s="120">
        <v>0</v>
      </c>
      <c r="E466" s="120">
        <v>0</v>
      </c>
      <c r="F466" s="120">
        <v>0</v>
      </c>
      <c r="G466" s="120">
        <v>0</v>
      </c>
      <c r="H466" s="120">
        <v>0</v>
      </c>
      <c r="I466" s="120">
        <v>0</v>
      </c>
      <c r="J466" s="120">
        <v>0</v>
      </c>
      <c r="K466" s="120">
        <v>0</v>
      </c>
      <c r="L466" s="120">
        <v>0</v>
      </c>
      <c r="M466" s="120">
        <v>0</v>
      </c>
      <c r="N466" s="120">
        <v>0</v>
      </c>
      <c r="O466" s="120">
        <v>0</v>
      </c>
      <c r="P466" s="120">
        <v>0</v>
      </c>
      <c r="Q466" s="120">
        <v>0</v>
      </c>
      <c r="R466" s="120">
        <v>0</v>
      </c>
      <c r="S466" s="120">
        <v>0</v>
      </c>
      <c r="T466" s="120">
        <v>0</v>
      </c>
      <c r="U466" s="120">
        <v>0</v>
      </c>
      <c r="V466" s="120">
        <v>0</v>
      </c>
      <c r="W466" s="120">
        <v>0</v>
      </c>
    </row>
    <row r="467" spans="1:23" hidden="1">
      <c r="A467" s="120">
        <v>0</v>
      </c>
      <c r="B467" s="120">
        <v>0</v>
      </c>
      <c r="C467" s="120">
        <v>0</v>
      </c>
      <c r="D467" s="120">
        <v>0</v>
      </c>
      <c r="E467" s="120">
        <v>0</v>
      </c>
      <c r="F467" s="120">
        <v>0</v>
      </c>
      <c r="G467" s="120">
        <v>0</v>
      </c>
      <c r="H467" s="120">
        <v>0</v>
      </c>
      <c r="I467" s="120">
        <v>0</v>
      </c>
      <c r="J467" s="120">
        <v>0</v>
      </c>
      <c r="K467" s="120">
        <v>0</v>
      </c>
      <c r="L467" s="120">
        <v>0</v>
      </c>
      <c r="M467" s="120">
        <v>0</v>
      </c>
      <c r="N467" s="120">
        <v>0</v>
      </c>
      <c r="O467" s="120">
        <v>0</v>
      </c>
      <c r="P467" s="120">
        <v>0</v>
      </c>
      <c r="Q467" s="120">
        <v>0</v>
      </c>
      <c r="R467" s="120">
        <v>0</v>
      </c>
      <c r="S467" s="120">
        <v>0</v>
      </c>
      <c r="T467" s="120">
        <v>0</v>
      </c>
      <c r="U467" s="120">
        <v>0</v>
      </c>
      <c r="V467" s="120">
        <v>0</v>
      </c>
      <c r="W467" s="120">
        <v>0</v>
      </c>
    </row>
    <row r="468" spans="1:23" hidden="1">
      <c r="A468" s="120">
        <v>0</v>
      </c>
      <c r="B468" s="120">
        <v>0</v>
      </c>
      <c r="C468" s="120">
        <v>0</v>
      </c>
      <c r="D468" s="120">
        <v>0</v>
      </c>
      <c r="E468" s="120">
        <v>0</v>
      </c>
      <c r="F468" s="120">
        <v>0</v>
      </c>
      <c r="G468" s="120">
        <v>0</v>
      </c>
      <c r="H468" s="120">
        <v>0</v>
      </c>
      <c r="I468" s="120">
        <v>0</v>
      </c>
      <c r="J468" s="120">
        <v>0</v>
      </c>
      <c r="K468" s="120">
        <v>0</v>
      </c>
      <c r="L468" s="120">
        <v>0</v>
      </c>
      <c r="M468" s="120">
        <v>0</v>
      </c>
      <c r="N468" s="120">
        <v>0</v>
      </c>
      <c r="O468" s="120">
        <v>0</v>
      </c>
      <c r="P468" s="120">
        <v>0</v>
      </c>
      <c r="Q468" s="120">
        <v>0</v>
      </c>
      <c r="R468" s="120">
        <v>0</v>
      </c>
      <c r="S468" s="120">
        <v>0</v>
      </c>
      <c r="T468" s="120">
        <v>0</v>
      </c>
      <c r="U468" s="120">
        <v>0</v>
      </c>
      <c r="V468" s="120">
        <v>0</v>
      </c>
      <c r="W468" s="120">
        <v>0</v>
      </c>
    </row>
    <row r="469" spans="1:23" hidden="1">
      <c r="A469" s="120">
        <v>0</v>
      </c>
      <c r="B469" s="120">
        <v>0</v>
      </c>
      <c r="C469" s="120">
        <v>0</v>
      </c>
      <c r="D469" s="120">
        <v>0</v>
      </c>
      <c r="E469" s="120">
        <v>0</v>
      </c>
      <c r="F469" s="120">
        <v>0</v>
      </c>
      <c r="G469" s="120">
        <v>0</v>
      </c>
      <c r="H469" s="120">
        <v>0</v>
      </c>
      <c r="I469" s="120">
        <v>0</v>
      </c>
      <c r="J469" s="120">
        <v>0</v>
      </c>
      <c r="K469" s="120">
        <v>0</v>
      </c>
      <c r="L469" s="120">
        <v>0</v>
      </c>
      <c r="M469" s="120">
        <v>0</v>
      </c>
      <c r="N469" s="120">
        <v>0</v>
      </c>
      <c r="O469" s="120">
        <v>0</v>
      </c>
      <c r="P469" s="120">
        <v>0</v>
      </c>
      <c r="Q469" s="120">
        <v>0</v>
      </c>
      <c r="R469" s="120">
        <v>0</v>
      </c>
      <c r="S469" s="120">
        <v>0</v>
      </c>
      <c r="T469" s="120">
        <v>0</v>
      </c>
      <c r="U469" s="120">
        <v>0</v>
      </c>
      <c r="V469" s="120">
        <v>0</v>
      </c>
      <c r="W469" s="120">
        <v>0</v>
      </c>
    </row>
    <row r="470" spans="1:23" hidden="1">
      <c r="A470" s="120">
        <v>0</v>
      </c>
      <c r="B470" s="120">
        <v>0</v>
      </c>
      <c r="C470" s="120">
        <v>0</v>
      </c>
      <c r="D470" s="120">
        <v>0</v>
      </c>
      <c r="E470" s="120">
        <v>0</v>
      </c>
      <c r="F470" s="120">
        <v>0</v>
      </c>
      <c r="G470" s="120">
        <v>0</v>
      </c>
      <c r="H470" s="120">
        <v>0</v>
      </c>
      <c r="I470" s="120">
        <v>0</v>
      </c>
      <c r="J470" s="120">
        <v>0</v>
      </c>
      <c r="K470" s="120">
        <v>0</v>
      </c>
      <c r="L470" s="120">
        <v>0</v>
      </c>
      <c r="M470" s="120">
        <v>0</v>
      </c>
      <c r="N470" s="120">
        <v>0</v>
      </c>
      <c r="O470" s="120">
        <v>0</v>
      </c>
      <c r="P470" s="120">
        <v>0</v>
      </c>
      <c r="Q470" s="120">
        <v>0</v>
      </c>
      <c r="R470" s="120">
        <v>0</v>
      </c>
      <c r="S470" s="120">
        <v>0</v>
      </c>
      <c r="T470" s="120">
        <v>0</v>
      </c>
      <c r="U470" s="120">
        <v>0</v>
      </c>
      <c r="V470" s="120">
        <v>0</v>
      </c>
      <c r="W470" s="120">
        <v>0</v>
      </c>
    </row>
    <row r="471" spans="1:23" hidden="1">
      <c r="A471" s="120">
        <v>0</v>
      </c>
      <c r="B471" s="120">
        <v>0</v>
      </c>
      <c r="C471" s="120">
        <v>0</v>
      </c>
      <c r="D471" s="120">
        <v>0</v>
      </c>
      <c r="E471" s="120">
        <v>0</v>
      </c>
      <c r="F471" s="120">
        <v>0</v>
      </c>
      <c r="G471" s="120">
        <v>0</v>
      </c>
      <c r="H471" s="120">
        <v>0</v>
      </c>
      <c r="I471" s="120">
        <v>0</v>
      </c>
      <c r="J471" s="120">
        <v>0</v>
      </c>
      <c r="K471" s="120">
        <v>0</v>
      </c>
      <c r="L471" s="120">
        <v>0</v>
      </c>
      <c r="M471" s="120">
        <v>0</v>
      </c>
      <c r="N471" s="120">
        <v>0</v>
      </c>
      <c r="O471" s="120">
        <v>0</v>
      </c>
      <c r="P471" s="120">
        <v>0</v>
      </c>
      <c r="Q471" s="120">
        <v>0</v>
      </c>
      <c r="R471" s="120">
        <v>0</v>
      </c>
      <c r="S471" s="120">
        <v>0</v>
      </c>
      <c r="T471" s="120">
        <v>0</v>
      </c>
      <c r="U471" s="120">
        <v>0</v>
      </c>
      <c r="V471" s="120">
        <v>0</v>
      </c>
      <c r="W471" s="120">
        <v>0</v>
      </c>
    </row>
    <row r="472" spans="1:23" hidden="1">
      <c r="A472" s="120">
        <v>0</v>
      </c>
      <c r="B472" s="120">
        <v>0</v>
      </c>
      <c r="C472" s="120">
        <v>0</v>
      </c>
      <c r="D472" s="120">
        <v>0</v>
      </c>
      <c r="E472" s="120">
        <v>0</v>
      </c>
      <c r="F472" s="120">
        <v>0</v>
      </c>
      <c r="G472" s="120">
        <v>0</v>
      </c>
      <c r="H472" s="120">
        <v>0</v>
      </c>
      <c r="I472" s="120">
        <v>0</v>
      </c>
      <c r="J472" s="120">
        <v>0</v>
      </c>
      <c r="K472" s="120">
        <v>0</v>
      </c>
      <c r="L472" s="120">
        <v>0</v>
      </c>
      <c r="M472" s="120">
        <v>0</v>
      </c>
      <c r="N472" s="120">
        <v>0</v>
      </c>
      <c r="O472" s="120">
        <v>0</v>
      </c>
      <c r="P472" s="120">
        <v>0</v>
      </c>
      <c r="Q472" s="120">
        <v>0</v>
      </c>
      <c r="R472" s="120">
        <v>0</v>
      </c>
      <c r="S472" s="120">
        <v>0</v>
      </c>
      <c r="T472" s="120">
        <v>0</v>
      </c>
      <c r="U472" s="120">
        <v>0</v>
      </c>
      <c r="V472" s="120">
        <v>0</v>
      </c>
      <c r="W472" s="120">
        <v>0</v>
      </c>
    </row>
    <row r="473" spans="1:23" hidden="1">
      <c r="A473" s="120">
        <v>0</v>
      </c>
      <c r="B473" s="120">
        <v>0</v>
      </c>
      <c r="C473" s="120">
        <v>0</v>
      </c>
      <c r="D473" s="120">
        <v>0</v>
      </c>
      <c r="E473" s="120">
        <v>0</v>
      </c>
      <c r="F473" s="120">
        <v>0</v>
      </c>
      <c r="G473" s="120">
        <v>0</v>
      </c>
      <c r="H473" s="120">
        <v>0</v>
      </c>
      <c r="I473" s="120">
        <v>0</v>
      </c>
      <c r="J473" s="120">
        <v>0</v>
      </c>
      <c r="K473" s="120">
        <v>0</v>
      </c>
      <c r="L473" s="120">
        <v>0</v>
      </c>
      <c r="M473" s="120">
        <v>0</v>
      </c>
      <c r="N473" s="120">
        <v>0</v>
      </c>
      <c r="O473" s="120">
        <v>0</v>
      </c>
      <c r="P473" s="120">
        <v>0</v>
      </c>
      <c r="Q473" s="120">
        <v>0</v>
      </c>
      <c r="R473" s="120">
        <v>0</v>
      </c>
      <c r="S473" s="120">
        <v>0</v>
      </c>
      <c r="T473" s="120">
        <v>0</v>
      </c>
      <c r="U473" s="120">
        <v>0</v>
      </c>
      <c r="V473" s="120">
        <v>0</v>
      </c>
      <c r="W473" s="120">
        <v>0</v>
      </c>
    </row>
    <row r="474" spans="1:23" hidden="1">
      <c r="A474" s="120">
        <v>0</v>
      </c>
      <c r="B474" s="120">
        <v>0</v>
      </c>
      <c r="C474" s="120">
        <v>0</v>
      </c>
      <c r="D474" s="120">
        <v>0</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c r="W474" s="120">
        <v>0</v>
      </c>
    </row>
    <row r="475" spans="1:23" hidden="1">
      <c r="A475" s="120">
        <v>0</v>
      </c>
      <c r="B475" s="120">
        <v>0</v>
      </c>
      <c r="C475" s="120">
        <v>0</v>
      </c>
      <c r="D475" s="120">
        <v>0</v>
      </c>
      <c r="E475" s="120">
        <v>0</v>
      </c>
      <c r="F475" s="120">
        <v>0</v>
      </c>
      <c r="G475" s="120">
        <v>0</v>
      </c>
      <c r="H475" s="120">
        <v>0</v>
      </c>
      <c r="I475" s="120">
        <v>0</v>
      </c>
      <c r="J475" s="120">
        <v>0</v>
      </c>
      <c r="K475" s="120">
        <v>0</v>
      </c>
      <c r="L475" s="120">
        <v>0</v>
      </c>
      <c r="M475" s="120">
        <v>0</v>
      </c>
      <c r="N475" s="120">
        <v>0</v>
      </c>
      <c r="O475" s="120">
        <v>0</v>
      </c>
      <c r="P475" s="120">
        <v>0</v>
      </c>
      <c r="Q475" s="120">
        <v>0</v>
      </c>
      <c r="R475" s="120">
        <v>0</v>
      </c>
      <c r="S475" s="120">
        <v>0</v>
      </c>
      <c r="T475" s="120">
        <v>0</v>
      </c>
      <c r="U475" s="120">
        <v>0</v>
      </c>
      <c r="V475" s="120">
        <v>0</v>
      </c>
      <c r="W475" s="120">
        <v>0</v>
      </c>
    </row>
    <row r="476" spans="1:23" hidden="1">
      <c r="A476" s="120">
        <v>0</v>
      </c>
      <c r="B476" s="120">
        <v>0</v>
      </c>
      <c r="C476" s="120">
        <v>0</v>
      </c>
      <c r="D476" s="120">
        <v>0</v>
      </c>
      <c r="E476" s="120">
        <v>0</v>
      </c>
      <c r="F476" s="120">
        <v>0</v>
      </c>
      <c r="G476" s="120">
        <v>0</v>
      </c>
      <c r="H476" s="120">
        <v>0</v>
      </c>
      <c r="I476" s="120">
        <v>0</v>
      </c>
      <c r="J476" s="120">
        <v>0</v>
      </c>
      <c r="K476" s="120">
        <v>0</v>
      </c>
      <c r="L476" s="120">
        <v>0</v>
      </c>
      <c r="M476" s="120">
        <v>0</v>
      </c>
      <c r="N476" s="120">
        <v>0</v>
      </c>
      <c r="O476" s="120">
        <v>0</v>
      </c>
      <c r="P476" s="120">
        <v>0</v>
      </c>
      <c r="Q476" s="120">
        <v>0</v>
      </c>
      <c r="R476" s="120">
        <v>0</v>
      </c>
      <c r="S476" s="120">
        <v>0</v>
      </c>
      <c r="T476" s="120">
        <v>0</v>
      </c>
      <c r="U476" s="120">
        <v>0</v>
      </c>
      <c r="V476" s="120">
        <v>0</v>
      </c>
      <c r="W476" s="120">
        <v>0</v>
      </c>
    </row>
    <row r="477" spans="1:23" hidden="1">
      <c r="A477" s="120">
        <v>0</v>
      </c>
      <c r="B477" s="120">
        <v>0</v>
      </c>
      <c r="C477" s="120">
        <v>0</v>
      </c>
      <c r="D477" s="120">
        <v>0</v>
      </c>
      <c r="E477" s="120">
        <v>0</v>
      </c>
      <c r="F477" s="120">
        <v>0</v>
      </c>
      <c r="G477" s="120">
        <v>0</v>
      </c>
      <c r="H477" s="120">
        <v>0</v>
      </c>
      <c r="I477" s="120">
        <v>0</v>
      </c>
      <c r="J477" s="120">
        <v>0</v>
      </c>
      <c r="K477" s="120">
        <v>0</v>
      </c>
      <c r="L477" s="120">
        <v>0</v>
      </c>
      <c r="M477" s="120">
        <v>0</v>
      </c>
      <c r="N477" s="120">
        <v>0</v>
      </c>
      <c r="O477" s="120">
        <v>0</v>
      </c>
      <c r="P477" s="120">
        <v>0</v>
      </c>
      <c r="Q477" s="120">
        <v>0</v>
      </c>
      <c r="R477" s="120">
        <v>0</v>
      </c>
      <c r="S477" s="120">
        <v>0</v>
      </c>
      <c r="T477" s="120">
        <v>0</v>
      </c>
      <c r="U477" s="120">
        <v>0</v>
      </c>
      <c r="V477" s="120">
        <v>0</v>
      </c>
      <c r="W477" s="120">
        <v>0</v>
      </c>
    </row>
    <row r="478" spans="1:23" hidden="1">
      <c r="A478" s="120">
        <v>0</v>
      </c>
      <c r="B478" s="120">
        <v>0</v>
      </c>
      <c r="C478" s="120">
        <v>0</v>
      </c>
      <c r="D478" s="120">
        <v>0</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c r="W478" s="120">
        <v>0</v>
      </c>
    </row>
    <row r="479" spans="1:23" hidden="1">
      <c r="A479" s="120">
        <v>0</v>
      </c>
      <c r="B479" s="120">
        <v>0</v>
      </c>
      <c r="C479" s="120">
        <v>0</v>
      </c>
      <c r="D479" s="120">
        <v>0</v>
      </c>
      <c r="E479" s="120">
        <v>0</v>
      </c>
      <c r="F479" s="120">
        <v>0</v>
      </c>
      <c r="G479" s="120">
        <v>0</v>
      </c>
      <c r="H479" s="120">
        <v>0</v>
      </c>
      <c r="I479" s="120">
        <v>0</v>
      </c>
      <c r="J479" s="120">
        <v>0</v>
      </c>
      <c r="K479" s="120">
        <v>0</v>
      </c>
      <c r="L479" s="120">
        <v>0</v>
      </c>
      <c r="M479" s="120">
        <v>0</v>
      </c>
      <c r="N479" s="120">
        <v>0</v>
      </c>
      <c r="O479" s="120">
        <v>0</v>
      </c>
      <c r="P479" s="120">
        <v>0</v>
      </c>
      <c r="Q479" s="120">
        <v>0</v>
      </c>
      <c r="R479" s="120">
        <v>0</v>
      </c>
      <c r="S479" s="120">
        <v>0</v>
      </c>
      <c r="T479" s="120">
        <v>0</v>
      </c>
      <c r="U479" s="120">
        <v>0</v>
      </c>
      <c r="V479" s="120">
        <v>0</v>
      </c>
      <c r="W479" s="120">
        <v>0</v>
      </c>
    </row>
    <row r="480" spans="1:23" hidden="1">
      <c r="A480" s="120">
        <v>0</v>
      </c>
      <c r="B480" s="120">
        <v>0</v>
      </c>
      <c r="C480" s="120">
        <v>0</v>
      </c>
      <c r="D480" s="120">
        <v>0</v>
      </c>
      <c r="E480" s="120">
        <v>0</v>
      </c>
      <c r="F480" s="120">
        <v>0</v>
      </c>
      <c r="G480" s="120">
        <v>0</v>
      </c>
      <c r="H480" s="120">
        <v>0</v>
      </c>
      <c r="I480" s="120">
        <v>0</v>
      </c>
      <c r="J480" s="120">
        <v>0</v>
      </c>
      <c r="K480" s="120">
        <v>0</v>
      </c>
      <c r="L480" s="120">
        <v>0</v>
      </c>
      <c r="M480" s="120">
        <v>0</v>
      </c>
      <c r="N480" s="120">
        <v>0</v>
      </c>
      <c r="O480" s="120">
        <v>0</v>
      </c>
      <c r="P480" s="120">
        <v>0</v>
      </c>
      <c r="Q480" s="120">
        <v>0</v>
      </c>
      <c r="R480" s="120">
        <v>0</v>
      </c>
      <c r="S480" s="120">
        <v>0</v>
      </c>
      <c r="T480" s="120">
        <v>0</v>
      </c>
      <c r="U480" s="120">
        <v>0</v>
      </c>
      <c r="V480" s="120">
        <v>0</v>
      </c>
      <c r="W480" s="120">
        <v>0</v>
      </c>
    </row>
    <row r="481" spans="1:23" hidden="1">
      <c r="A481" s="120">
        <v>0</v>
      </c>
      <c r="B481" s="120">
        <v>0</v>
      </c>
      <c r="C481" s="120">
        <v>0</v>
      </c>
      <c r="D481" s="120">
        <v>0</v>
      </c>
      <c r="E481" s="120">
        <v>0</v>
      </c>
      <c r="F481" s="120">
        <v>0</v>
      </c>
      <c r="G481" s="120">
        <v>0</v>
      </c>
      <c r="H481" s="120">
        <v>0</v>
      </c>
      <c r="I481" s="120">
        <v>0</v>
      </c>
      <c r="J481" s="120">
        <v>0</v>
      </c>
      <c r="K481" s="120">
        <v>0</v>
      </c>
      <c r="L481" s="120">
        <v>0</v>
      </c>
      <c r="M481" s="120">
        <v>0</v>
      </c>
      <c r="N481" s="120">
        <v>0</v>
      </c>
      <c r="O481" s="120">
        <v>0</v>
      </c>
      <c r="P481" s="120">
        <v>0</v>
      </c>
      <c r="Q481" s="120">
        <v>0</v>
      </c>
      <c r="R481" s="120">
        <v>0</v>
      </c>
      <c r="S481" s="120">
        <v>0</v>
      </c>
      <c r="T481" s="120">
        <v>0</v>
      </c>
      <c r="U481" s="120">
        <v>0</v>
      </c>
      <c r="V481" s="120">
        <v>0</v>
      </c>
      <c r="W481" s="120">
        <v>0</v>
      </c>
    </row>
    <row r="482" spans="1:23" hidden="1">
      <c r="A482" s="120">
        <v>0</v>
      </c>
      <c r="B482" s="120">
        <v>0</v>
      </c>
      <c r="C482" s="120">
        <v>0</v>
      </c>
      <c r="D482" s="120">
        <v>0</v>
      </c>
      <c r="E482" s="120">
        <v>0</v>
      </c>
      <c r="F482" s="120">
        <v>0</v>
      </c>
      <c r="G482" s="120">
        <v>0</v>
      </c>
      <c r="H482" s="120">
        <v>0</v>
      </c>
      <c r="I482" s="120">
        <v>0</v>
      </c>
      <c r="J482" s="120">
        <v>0</v>
      </c>
      <c r="K482" s="120">
        <v>0</v>
      </c>
      <c r="L482" s="120">
        <v>0</v>
      </c>
      <c r="M482" s="120">
        <v>0</v>
      </c>
      <c r="N482" s="120">
        <v>0</v>
      </c>
      <c r="O482" s="120">
        <v>0</v>
      </c>
      <c r="P482" s="120">
        <v>0</v>
      </c>
      <c r="Q482" s="120">
        <v>0</v>
      </c>
      <c r="R482" s="120">
        <v>0</v>
      </c>
      <c r="S482" s="120">
        <v>0</v>
      </c>
      <c r="T482" s="120">
        <v>0</v>
      </c>
      <c r="U482" s="120">
        <v>0</v>
      </c>
      <c r="V482" s="120">
        <v>0</v>
      </c>
      <c r="W482" s="120">
        <v>0</v>
      </c>
    </row>
    <row r="483" spans="1:23" hidden="1">
      <c r="A483" s="120">
        <v>0</v>
      </c>
      <c r="B483" s="120">
        <v>0</v>
      </c>
      <c r="C483" s="120">
        <v>0</v>
      </c>
      <c r="D483" s="120">
        <v>0</v>
      </c>
      <c r="E483" s="120">
        <v>0</v>
      </c>
      <c r="F483" s="120">
        <v>0</v>
      </c>
      <c r="G483" s="120">
        <v>0</v>
      </c>
      <c r="H483" s="120">
        <v>0</v>
      </c>
      <c r="I483" s="120">
        <v>0</v>
      </c>
      <c r="J483" s="120">
        <v>0</v>
      </c>
      <c r="K483" s="120">
        <v>0</v>
      </c>
      <c r="L483" s="120">
        <v>0</v>
      </c>
      <c r="M483" s="120">
        <v>0</v>
      </c>
      <c r="N483" s="120">
        <v>0</v>
      </c>
      <c r="O483" s="120">
        <v>0</v>
      </c>
      <c r="P483" s="120">
        <v>0</v>
      </c>
      <c r="Q483" s="120">
        <v>0</v>
      </c>
      <c r="R483" s="120">
        <v>0</v>
      </c>
      <c r="S483" s="120">
        <v>0</v>
      </c>
      <c r="T483" s="120">
        <v>0</v>
      </c>
      <c r="U483" s="120">
        <v>0</v>
      </c>
      <c r="V483" s="120">
        <v>0</v>
      </c>
      <c r="W483" s="120">
        <v>0</v>
      </c>
    </row>
    <row r="484" spans="1:23" hidden="1">
      <c r="A484" s="120">
        <v>0</v>
      </c>
      <c r="B484" s="120">
        <v>0</v>
      </c>
      <c r="C484" s="120">
        <v>0</v>
      </c>
      <c r="D484" s="120">
        <v>0</v>
      </c>
      <c r="E484" s="120">
        <v>0</v>
      </c>
      <c r="F484" s="120">
        <v>0</v>
      </c>
      <c r="G484" s="120">
        <v>0</v>
      </c>
      <c r="H484" s="120">
        <v>0</v>
      </c>
      <c r="I484" s="120">
        <v>0</v>
      </c>
      <c r="J484" s="120">
        <v>0</v>
      </c>
      <c r="K484" s="120">
        <v>0</v>
      </c>
      <c r="L484" s="120">
        <v>0</v>
      </c>
      <c r="M484" s="120">
        <v>0</v>
      </c>
      <c r="N484" s="120">
        <v>0</v>
      </c>
      <c r="O484" s="120">
        <v>0</v>
      </c>
      <c r="P484" s="120">
        <v>0</v>
      </c>
      <c r="Q484" s="120">
        <v>0</v>
      </c>
      <c r="R484" s="120">
        <v>0</v>
      </c>
      <c r="S484" s="120">
        <v>0</v>
      </c>
      <c r="T484" s="120">
        <v>0</v>
      </c>
      <c r="U484" s="120">
        <v>0</v>
      </c>
      <c r="V484" s="120">
        <v>0</v>
      </c>
      <c r="W484" s="120">
        <v>0</v>
      </c>
    </row>
    <row r="485" spans="1:23" hidden="1">
      <c r="A485" s="120">
        <v>0</v>
      </c>
      <c r="B485" s="120">
        <v>0</v>
      </c>
      <c r="C485" s="120">
        <v>0</v>
      </c>
      <c r="D485" s="120">
        <v>0</v>
      </c>
      <c r="E485" s="120">
        <v>0</v>
      </c>
      <c r="F485" s="120">
        <v>0</v>
      </c>
      <c r="G485" s="120">
        <v>0</v>
      </c>
      <c r="H485" s="120">
        <v>0</v>
      </c>
      <c r="I485" s="120">
        <v>0</v>
      </c>
      <c r="J485" s="120">
        <v>0</v>
      </c>
      <c r="K485" s="120">
        <v>0</v>
      </c>
      <c r="L485" s="120">
        <v>0</v>
      </c>
      <c r="M485" s="120">
        <v>0</v>
      </c>
      <c r="N485" s="120">
        <v>0</v>
      </c>
      <c r="O485" s="120">
        <v>0</v>
      </c>
      <c r="P485" s="120">
        <v>0</v>
      </c>
      <c r="Q485" s="120">
        <v>0</v>
      </c>
      <c r="R485" s="120">
        <v>0</v>
      </c>
      <c r="S485" s="120">
        <v>0</v>
      </c>
      <c r="T485" s="120">
        <v>0</v>
      </c>
      <c r="U485" s="120">
        <v>0</v>
      </c>
      <c r="V485" s="120">
        <v>0</v>
      </c>
      <c r="W485" s="120">
        <v>0</v>
      </c>
    </row>
    <row r="486" spans="1:23" hidden="1">
      <c r="A486" s="120">
        <v>0</v>
      </c>
      <c r="B486" s="120">
        <v>0</v>
      </c>
      <c r="C486" s="120">
        <v>0</v>
      </c>
      <c r="D486" s="120">
        <v>0</v>
      </c>
      <c r="E486" s="120">
        <v>0</v>
      </c>
      <c r="F486" s="120">
        <v>0</v>
      </c>
      <c r="G486" s="120">
        <v>0</v>
      </c>
      <c r="H486" s="120">
        <v>0</v>
      </c>
      <c r="I486" s="120">
        <v>0</v>
      </c>
      <c r="J486" s="120">
        <v>0</v>
      </c>
      <c r="K486" s="120">
        <v>0</v>
      </c>
      <c r="L486" s="120">
        <v>0</v>
      </c>
      <c r="M486" s="120">
        <v>0</v>
      </c>
      <c r="N486" s="120">
        <v>0</v>
      </c>
      <c r="O486" s="120">
        <v>0</v>
      </c>
      <c r="P486" s="120">
        <v>0</v>
      </c>
      <c r="Q486" s="120">
        <v>0</v>
      </c>
      <c r="R486" s="120">
        <v>0</v>
      </c>
      <c r="S486" s="120">
        <v>0</v>
      </c>
      <c r="T486" s="120">
        <v>0</v>
      </c>
      <c r="U486" s="120">
        <v>0</v>
      </c>
      <c r="V486" s="120">
        <v>0</v>
      </c>
      <c r="W486" s="120">
        <v>0</v>
      </c>
    </row>
    <row r="487" spans="1:23" hidden="1">
      <c r="A487" s="120">
        <v>0</v>
      </c>
      <c r="B487" s="120">
        <v>0</v>
      </c>
      <c r="C487" s="120">
        <v>0</v>
      </c>
      <c r="D487" s="120">
        <v>0</v>
      </c>
      <c r="E487" s="120">
        <v>0</v>
      </c>
      <c r="F487" s="120">
        <v>0</v>
      </c>
      <c r="G487" s="120">
        <v>0</v>
      </c>
      <c r="H487" s="120">
        <v>0</v>
      </c>
      <c r="I487" s="120">
        <v>0</v>
      </c>
      <c r="J487" s="120">
        <v>0</v>
      </c>
      <c r="K487" s="120">
        <v>0</v>
      </c>
      <c r="L487" s="120">
        <v>0</v>
      </c>
      <c r="M487" s="120">
        <v>0</v>
      </c>
      <c r="N487" s="120">
        <v>0</v>
      </c>
      <c r="O487" s="120">
        <v>0</v>
      </c>
      <c r="P487" s="120">
        <v>0</v>
      </c>
      <c r="Q487" s="120">
        <v>0</v>
      </c>
      <c r="R487" s="120">
        <v>0</v>
      </c>
      <c r="S487" s="120">
        <v>0</v>
      </c>
      <c r="T487" s="120">
        <v>0</v>
      </c>
      <c r="U487" s="120">
        <v>0</v>
      </c>
      <c r="V487" s="120">
        <v>0</v>
      </c>
      <c r="W487" s="120">
        <v>0</v>
      </c>
    </row>
    <row r="488" spans="1:23" hidden="1">
      <c r="A488" s="120">
        <v>0</v>
      </c>
      <c r="B488" s="120">
        <v>0</v>
      </c>
      <c r="C488" s="120">
        <v>0</v>
      </c>
      <c r="D488" s="120">
        <v>0</v>
      </c>
      <c r="E488" s="120">
        <v>0</v>
      </c>
      <c r="F488" s="120">
        <v>0</v>
      </c>
      <c r="G488" s="120">
        <v>0</v>
      </c>
      <c r="H488" s="120">
        <v>0</v>
      </c>
      <c r="I488" s="120">
        <v>0</v>
      </c>
      <c r="J488" s="120">
        <v>0</v>
      </c>
      <c r="K488" s="120">
        <v>0</v>
      </c>
      <c r="L488" s="120">
        <v>0</v>
      </c>
      <c r="M488" s="120">
        <v>0</v>
      </c>
      <c r="N488" s="120">
        <v>0</v>
      </c>
      <c r="O488" s="120">
        <v>0</v>
      </c>
      <c r="P488" s="120">
        <v>0</v>
      </c>
      <c r="Q488" s="120">
        <v>0</v>
      </c>
      <c r="R488" s="120">
        <v>0</v>
      </c>
      <c r="S488" s="120">
        <v>0</v>
      </c>
      <c r="T488" s="120">
        <v>0</v>
      </c>
      <c r="U488" s="120">
        <v>0</v>
      </c>
      <c r="V488" s="120">
        <v>0</v>
      </c>
      <c r="W488" s="120">
        <v>0</v>
      </c>
    </row>
    <row r="489" spans="1:23" hidden="1">
      <c r="A489" s="120">
        <v>0</v>
      </c>
      <c r="B489" s="120">
        <v>0</v>
      </c>
      <c r="C489" s="120">
        <v>0</v>
      </c>
      <c r="D489" s="120">
        <v>0</v>
      </c>
      <c r="E489" s="120">
        <v>0</v>
      </c>
      <c r="F489" s="120">
        <v>0</v>
      </c>
      <c r="G489" s="120">
        <v>0</v>
      </c>
      <c r="H489" s="120">
        <v>0</v>
      </c>
      <c r="I489" s="120">
        <v>0</v>
      </c>
      <c r="J489" s="120">
        <v>0</v>
      </c>
      <c r="K489" s="120">
        <v>0</v>
      </c>
      <c r="L489" s="120">
        <v>0</v>
      </c>
      <c r="M489" s="120">
        <v>0</v>
      </c>
      <c r="N489" s="120">
        <v>0</v>
      </c>
      <c r="O489" s="120">
        <v>0</v>
      </c>
      <c r="P489" s="120">
        <v>0</v>
      </c>
      <c r="Q489" s="120">
        <v>0</v>
      </c>
      <c r="R489" s="120">
        <v>0</v>
      </c>
      <c r="S489" s="120">
        <v>0</v>
      </c>
      <c r="T489" s="120">
        <v>0</v>
      </c>
      <c r="U489" s="120">
        <v>0</v>
      </c>
      <c r="V489" s="120">
        <v>0</v>
      </c>
      <c r="W489" s="120">
        <v>0</v>
      </c>
    </row>
    <row r="490" spans="1:23" hidden="1">
      <c r="A490" s="120">
        <v>0</v>
      </c>
      <c r="B490" s="120">
        <v>0</v>
      </c>
      <c r="C490" s="120">
        <v>0</v>
      </c>
      <c r="D490" s="120">
        <v>0</v>
      </c>
      <c r="E490" s="120">
        <v>0</v>
      </c>
      <c r="F490" s="120">
        <v>0</v>
      </c>
      <c r="G490" s="120">
        <v>0</v>
      </c>
      <c r="H490" s="120">
        <v>0</v>
      </c>
      <c r="I490" s="120">
        <v>0</v>
      </c>
      <c r="J490" s="120">
        <v>0</v>
      </c>
      <c r="K490" s="120">
        <v>0</v>
      </c>
      <c r="L490" s="120">
        <v>0</v>
      </c>
      <c r="M490" s="120">
        <v>0</v>
      </c>
      <c r="N490" s="120">
        <v>0</v>
      </c>
      <c r="O490" s="120">
        <v>0</v>
      </c>
      <c r="P490" s="120">
        <v>0</v>
      </c>
      <c r="Q490" s="120">
        <v>0</v>
      </c>
      <c r="R490" s="120">
        <v>0</v>
      </c>
      <c r="S490" s="120">
        <v>0</v>
      </c>
      <c r="T490" s="120">
        <v>0</v>
      </c>
      <c r="U490" s="120">
        <v>0</v>
      </c>
      <c r="V490" s="120">
        <v>0</v>
      </c>
      <c r="W490" s="120">
        <v>0</v>
      </c>
    </row>
    <row r="491" spans="1:23" hidden="1">
      <c r="A491" s="120">
        <v>0</v>
      </c>
      <c r="B491" s="120">
        <v>0</v>
      </c>
      <c r="C491" s="120">
        <v>0</v>
      </c>
      <c r="D491" s="120">
        <v>0</v>
      </c>
      <c r="E491" s="120">
        <v>0</v>
      </c>
      <c r="F491" s="120">
        <v>0</v>
      </c>
      <c r="G491" s="120">
        <v>0</v>
      </c>
      <c r="H491" s="120">
        <v>0</v>
      </c>
      <c r="I491" s="120">
        <v>0</v>
      </c>
      <c r="J491" s="120">
        <v>0</v>
      </c>
      <c r="K491" s="120">
        <v>0</v>
      </c>
      <c r="L491" s="120">
        <v>0</v>
      </c>
      <c r="M491" s="120">
        <v>0</v>
      </c>
      <c r="N491" s="120">
        <v>0</v>
      </c>
      <c r="O491" s="120">
        <v>0</v>
      </c>
      <c r="P491" s="120">
        <v>0</v>
      </c>
      <c r="Q491" s="120">
        <v>0</v>
      </c>
      <c r="R491" s="120">
        <v>0</v>
      </c>
      <c r="S491" s="120">
        <v>0</v>
      </c>
      <c r="T491" s="120">
        <v>0</v>
      </c>
      <c r="U491" s="120">
        <v>0</v>
      </c>
      <c r="V491" s="120">
        <v>0</v>
      </c>
      <c r="W491" s="120">
        <v>0</v>
      </c>
    </row>
    <row r="492" spans="1:23" hidden="1">
      <c r="A492" s="120">
        <v>0</v>
      </c>
      <c r="B492" s="120">
        <v>0</v>
      </c>
      <c r="C492" s="120">
        <v>0</v>
      </c>
      <c r="D492" s="120">
        <v>0</v>
      </c>
      <c r="E492" s="120">
        <v>0</v>
      </c>
      <c r="F492" s="120">
        <v>0</v>
      </c>
      <c r="G492" s="120">
        <v>0</v>
      </c>
      <c r="H492" s="120">
        <v>0</v>
      </c>
      <c r="I492" s="120">
        <v>0</v>
      </c>
      <c r="J492" s="120">
        <v>0</v>
      </c>
      <c r="K492" s="120">
        <v>0</v>
      </c>
      <c r="L492" s="120">
        <v>0</v>
      </c>
      <c r="M492" s="120">
        <v>0</v>
      </c>
      <c r="N492" s="120">
        <v>0</v>
      </c>
      <c r="O492" s="120">
        <v>0</v>
      </c>
      <c r="P492" s="120">
        <v>0</v>
      </c>
      <c r="Q492" s="120">
        <v>0</v>
      </c>
      <c r="R492" s="120">
        <v>0</v>
      </c>
      <c r="S492" s="120">
        <v>0</v>
      </c>
      <c r="T492" s="120">
        <v>0</v>
      </c>
      <c r="U492" s="120">
        <v>0</v>
      </c>
      <c r="V492" s="120">
        <v>0</v>
      </c>
      <c r="W492" s="120">
        <v>0</v>
      </c>
    </row>
    <row r="493" spans="1:23" hidden="1">
      <c r="A493" s="120">
        <v>0</v>
      </c>
      <c r="B493" s="120">
        <v>0</v>
      </c>
      <c r="C493" s="120">
        <v>0</v>
      </c>
      <c r="D493" s="120">
        <v>0</v>
      </c>
      <c r="E493" s="120">
        <v>0</v>
      </c>
      <c r="F493" s="120">
        <v>0</v>
      </c>
      <c r="G493" s="120">
        <v>0</v>
      </c>
      <c r="H493" s="120">
        <v>0</v>
      </c>
      <c r="I493" s="120">
        <v>0</v>
      </c>
      <c r="J493" s="120">
        <v>0</v>
      </c>
      <c r="K493" s="120">
        <v>0</v>
      </c>
      <c r="L493" s="120">
        <v>0</v>
      </c>
      <c r="M493" s="120">
        <v>0</v>
      </c>
      <c r="N493" s="120">
        <v>0</v>
      </c>
      <c r="O493" s="120">
        <v>0</v>
      </c>
      <c r="P493" s="120">
        <v>0</v>
      </c>
      <c r="Q493" s="120">
        <v>0</v>
      </c>
      <c r="R493" s="120">
        <v>0</v>
      </c>
      <c r="S493" s="120">
        <v>0</v>
      </c>
      <c r="T493" s="120">
        <v>0</v>
      </c>
      <c r="U493" s="120">
        <v>0</v>
      </c>
      <c r="V493" s="120">
        <v>0</v>
      </c>
      <c r="W493" s="120">
        <v>0</v>
      </c>
    </row>
    <row r="494" spans="1:23" hidden="1">
      <c r="A494" s="120">
        <v>0</v>
      </c>
      <c r="B494" s="120">
        <v>0</v>
      </c>
      <c r="C494" s="120">
        <v>0</v>
      </c>
      <c r="D494" s="120">
        <v>0</v>
      </c>
      <c r="E494" s="120">
        <v>0</v>
      </c>
      <c r="F494" s="120">
        <v>0</v>
      </c>
      <c r="G494" s="120">
        <v>0</v>
      </c>
      <c r="H494" s="120">
        <v>0</v>
      </c>
      <c r="I494" s="120">
        <v>0</v>
      </c>
      <c r="J494" s="120">
        <v>0</v>
      </c>
      <c r="K494" s="120">
        <v>0</v>
      </c>
      <c r="L494" s="120">
        <v>0</v>
      </c>
      <c r="M494" s="120">
        <v>0</v>
      </c>
      <c r="N494" s="120">
        <v>0</v>
      </c>
      <c r="O494" s="120">
        <v>0</v>
      </c>
      <c r="P494" s="120">
        <v>0</v>
      </c>
      <c r="Q494" s="120">
        <v>0</v>
      </c>
      <c r="R494" s="120">
        <v>0</v>
      </c>
      <c r="S494" s="120">
        <v>0</v>
      </c>
      <c r="T494" s="120">
        <v>0</v>
      </c>
      <c r="U494" s="120">
        <v>0</v>
      </c>
      <c r="V494" s="120">
        <v>0</v>
      </c>
      <c r="W494" s="120">
        <v>0</v>
      </c>
    </row>
    <row r="495" spans="1:23" hidden="1">
      <c r="A495" s="120">
        <v>0</v>
      </c>
      <c r="B495" s="120">
        <v>0</v>
      </c>
      <c r="C495" s="120">
        <v>0</v>
      </c>
      <c r="D495" s="120">
        <v>0</v>
      </c>
      <c r="E495" s="120">
        <v>0</v>
      </c>
      <c r="F495" s="120">
        <v>0</v>
      </c>
      <c r="G495" s="120">
        <v>0</v>
      </c>
      <c r="H495" s="120">
        <v>0</v>
      </c>
      <c r="I495" s="120">
        <v>0</v>
      </c>
      <c r="J495" s="120">
        <v>0</v>
      </c>
      <c r="K495" s="120">
        <v>0</v>
      </c>
      <c r="L495" s="120">
        <v>0</v>
      </c>
      <c r="M495" s="120">
        <v>0</v>
      </c>
      <c r="N495" s="120">
        <v>0</v>
      </c>
      <c r="O495" s="120">
        <v>0</v>
      </c>
      <c r="P495" s="120">
        <v>0</v>
      </c>
      <c r="Q495" s="120">
        <v>0</v>
      </c>
      <c r="R495" s="120">
        <v>0</v>
      </c>
      <c r="S495" s="120">
        <v>0</v>
      </c>
      <c r="T495" s="120">
        <v>0</v>
      </c>
      <c r="U495" s="120">
        <v>0</v>
      </c>
      <c r="V495" s="120">
        <v>0</v>
      </c>
      <c r="W495" s="120">
        <v>0</v>
      </c>
    </row>
    <row r="496" spans="1:23" hidden="1">
      <c r="A496" s="120">
        <v>0</v>
      </c>
      <c r="B496" s="120">
        <v>0</v>
      </c>
      <c r="C496" s="120">
        <v>0</v>
      </c>
      <c r="D496" s="120">
        <v>0</v>
      </c>
      <c r="E496" s="120">
        <v>0</v>
      </c>
      <c r="F496" s="120">
        <v>0</v>
      </c>
      <c r="G496" s="120">
        <v>0</v>
      </c>
      <c r="H496" s="120">
        <v>0</v>
      </c>
      <c r="I496" s="120">
        <v>0</v>
      </c>
      <c r="J496" s="120">
        <v>0</v>
      </c>
      <c r="K496" s="120">
        <v>0</v>
      </c>
      <c r="L496" s="120">
        <v>0</v>
      </c>
      <c r="M496" s="120">
        <v>0</v>
      </c>
      <c r="N496" s="120">
        <v>0</v>
      </c>
      <c r="O496" s="120">
        <v>0</v>
      </c>
      <c r="P496" s="120">
        <v>0</v>
      </c>
      <c r="Q496" s="120">
        <v>0</v>
      </c>
      <c r="R496" s="120">
        <v>0</v>
      </c>
      <c r="S496" s="120">
        <v>0</v>
      </c>
      <c r="T496" s="120">
        <v>0</v>
      </c>
      <c r="U496" s="120">
        <v>0</v>
      </c>
      <c r="V496" s="120">
        <v>0</v>
      </c>
      <c r="W496" s="120">
        <v>0</v>
      </c>
    </row>
    <row r="497" spans="1:23" hidden="1">
      <c r="A497" s="120">
        <v>0</v>
      </c>
      <c r="B497" s="120">
        <v>0</v>
      </c>
      <c r="C497" s="120">
        <v>0</v>
      </c>
      <c r="D497" s="120">
        <v>0</v>
      </c>
      <c r="E497" s="120">
        <v>0</v>
      </c>
      <c r="F497" s="120">
        <v>0</v>
      </c>
      <c r="G497" s="120">
        <v>0</v>
      </c>
      <c r="H497" s="120">
        <v>0</v>
      </c>
      <c r="I497" s="120">
        <v>0</v>
      </c>
      <c r="J497" s="120">
        <v>0</v>
      </c>
      <c r="K497" s="120">
        <v>0</v>
      </c>
      <c r="L497" s="120">
        <v>0</v>
      </c>
      <c r="M497" s="120">
        <v>0</v>
      </c>
      <c r="N497" s="120">
        <v>0</v>
      </c>
      <c r="O497" s="120">
        <v>0</v>
      </c>
      <c r="P497" s="120">
        <v>0</v>
      </c>
      <c r="Q497" s="120">
        <v>0</v>
      </c>
      <c r="R497" s="120">
        <v>0</v>
      </c>
      <c r="S497" s="120">
        <v>0</v>
      </c>
      <c r="T497" s="120">
        <v>0</v>
      </c>
      <c r="U497" s="120">
        <v>0</v>
      </c>
      <c r="V497" s="120">
        <v>0</v>
      </c>
      <c r="W497" s="120">
        <v>0</v>
      </c>
    </row>
    <row r="498" spans="1:23" hidden="1">
      <c r="A498" s="120">
        <v>0</v>
      </c>
      <c r="B498" s="120">
        <v>0</v>
      </c>
      <c r="C498" s="120">
        <v>0</v>
      </c>
      <c r="D498" s="120">
        <v>0</v>
      </c>
      <c r="E498" s="120">
        <v>0</v>
      </c>
      <c r="F498" s="120">
        <v>0</v>
      </c>
      <c r="G498" s="120">
        <v>0</v>
      </c>
      <c r="H498" s="120">
        <v>0</v>
      </c>
      <c r="I498" s="120">
        <v>0</v>
      </c>
      <c r="J498" s="120">
        <v>0</v>
      </c>
      <c r="K498" s="120">
        <v>0</v>
      </c>
      <c r="L498" s="120">
        <v>0</v>
      </c>
      <c r="M498" s="120">
        <v>0</v>
      </c>
      <c r="N498" s="120">
        <v>0</v>
      </c>
      <c r="O498" s="120">
        <v>0</v>
      </c>
      <c r="P498" s="120">
        <v>0</v>
      </c>
      <c r="Q498" s="120">
        <v>0</v>
      </c>
      <c r="R498" s="120">
        <v>0</v>
      </c>
      <c r="S498" s="120">
        <v>0</v>
      </c>
      <c r="T498" s="120">
        <v>0</v>
      </c>
      <c r="U498" s="120">
        <v>0</v>
      </c>
      <c r="V498" s="120">
        <v>0</v>
      </c>
      <c r="W498" s="120">
        <v>0</v>
      </c>
    </row>
    <row r="499" spans="1:23" hidden="1">
      <c r="A499" s="120">
        <v>0</v>
      </c>
      <c r="B499" s="120">
        <v>0</v>
      </c>
      <c r="C499" s="120">
        <v>0</v>
      </c>
      <c r="D499" s="120">
        <v>0</v>
      </c>
      <c r="E499" s="120">
        <v>0</v>
      </c>
      <c r="F499" s="120">
        <v>0</v>
      </c>
      <c r="G499" s="120">
        <v>0</v>
      </c>
      <c r="H499" s="120">
        <v>0</v>
      </c>
      <c r="I499" s="120">
        <v>0</v>
      </c>
      <c r="J499" s="120">
        <v>0</v>
      </c>
      <c r="K499" s="120">
        <v>0</v>
      </c>
      <c r="L499" s="120">
        <v>0</v>
      </c>
      <c r="M499" s="120">
        <v>0</v>
      </c>
      <c r="N499" s="120">
        <v>0</v>
      </c>
      <c r="O499" s="120">
        <v>0</v>
      </c>
      <c r="P499" s="120">
        <v>0</v>
      </c>
      <c r="Q499" s="120">
        <v>0</v>
      </c>
      <c r="R499" s="120">
        <v>0</v>
      </c>
      <c r="S499" s="120">
        <v>0</v>
      </c>
      <c r="T499" s="120">
        <v>0</v>
      </c>
      <c r="U499" s="120">
        <v>0</v>
      </c>
      <c r="V499" s="120">
        <v>0</v>
      </c>
      <c r="W499" s="120">
        <v>0</v>
      </c>
    </row>
    <row r="500" spans="1:23" hidden="1">
      <c r="A500" s="120">
        <v>0</v>
      </c>
      <c r="B500" s="120">
        <v>0</v>
      </c>
      <c r="C500" s="120">
        <v>0</v>
      </c>
      <c r="D500" s="120">
        <v>0</v>
      </c>
      <c r="E500" s="120">
        <v>0</v>
      </c>
      <c r="F500" s="120">
        <v>0</v>
      </c>
      <c r="G500" s="120">
        <v>0</v>
      </c>
      <c r="H500" s="120">
        <v>0</v>
      </c>
      <c r="I500" s="120">
        <v>0</v>
      </c>
      <c r="J500" s="120">
        <v>0</v>
      </c>
      <c r="K500" s="120">
        <v>0</v>
      </c>
      <c r="L500" s="120">
        <v>0</v>
      </c>
      <c r="M500" s="120">
        <v>0</v>
      </c>
      <c r="N500" s="120">
        <v>0</v>
      </c>
      <c r="O500" s="120">
        <v>0</v>
      </c>
      <c r="P500" s="120">
        <v>0</v>
      </c>
      <c r="Q500" s="120">
        <v>0</v>
      </c>
      <c r="R500" s="120">
        <v>0</v>
      </c>
      <c r="S500" s="120">
        <v>0</v>
      </c>
      <c r="T500" s="120">
        <v>0</v>
      </c>
      <c r="U500" s="120">
        <v>0</v>
      </c>
      <c r="V500" s="120">
        <v>0</v>
      </c>
      <c r="W500" s="120">
        <v>0</v>
      </c>
    </row>
    <row r="501" spans="1:23" hidden="1">
      <c r="A501" s="120">
        <v>0</v>
      </c>
      <c r="B501" s="120">
        <v>0</v>
      </c>
      <c r="C501" s="120">
        <v>0</v>
      </c>
      <c r="D501" s="120">
        <v>0</v>
      </c>
      <c r="E501" s="120">
        <v>0</v>
      </c>
      <c r="F501" s="120">
        <v>0</v>
      </c>
      <c r="G501" s="120">
        <v>0</v>
      </c>
      <c r="H501" s="120">
        <v>0</v>
      </c>
      <c r="I501" s="120">
        <v>0</v>
      </c>
      <c r="J501" s="120">
        <v>0</v>
      </c>
      <c r="K501" s="120">
        <v>0</v>
      </c>
      <c r="L501" s="120">
        <v>0</v>
      </c>
      <c r="M501" s="120">
        <v>0</v>
      </c>
      <c r="N501" s="120">
        <v>0</v>
      </c>
      <c r="O501" s="120">
        <v>0</v>
      </c>
      <c r="P501" s="120">
        <v>0</v>
      </c>
      <c r="Q501" s="120">
        <v>0</v>
      </c>
      <c r="R501" s="120">
        <v>0</v>
      </c>
      <c r="S501" s="120">
        <v>0</v>
      </c>
      <c r="T501" s="120">
        <v>0</v>
      </c>
      <c r="U501" s="120">
        <v>0</v>
      </c>
      <c r="V501" s="120">
        <v>0</v>
      </c>
      <c r="W501" s="120">
        <v>0</v>
      </c>
    </row>
    <row r="502" spans="1:23" hidden="1">
      <c r="A502" s="120">
        <v>0</v>
      </c>
      <c r="B502" s="120">
        <v>0</v>
      </c>
      <c r="C502" s="120">
        <v>0</v>
      </c>
      <c r="D502" s="120">
        <v>0</v>
      </c>
      <c r="E502" s="120">
        <v>0</v>
      </c>
      <c r="F502" s="120">
        <v>0</v>
      </c>
      <c r="G502" s="120">
        <v>0</v>
      </c>
      <c r="H502" s="120">
        <v>0</v>
      </c>
      <c r="I502" s="120">
        <v>0</v>
      </c>
      <c r="J502" s="120">
        <v>0</v>
      </c>
      <c r="K502" s="120">
        <v>0</v>
      </c>
      <c r="L502" s="120">
        <v>0</v>
      </c>
      <c r="M502" s="120">
        <v>0</v>
      </c>
      <c r="N502" s="120">
        <v>0</v>
      </c>
      <c r="O502" s="120">
        <v>0</v>
      </c>
      <c r="P502" s="120">
        <v>0</v>
      </c>
      <c r="Q502" s="120">
        <v>0</v>
      </c>
      <c r="R502" s="120">
        <v>0</v>
      </c>
      <c r="S502" s="120">
        <v>0</v>
      </c>
      <c r="T502" s="120">
        <v>0</v>
      </c>
      <c r="U502" s="120">
        <v>0</v>
      </c>
      <c r="V502" s="120">
        <v>0</v>
      </c>
      <c r="W502" s="120">
        <v>0</v>
      </c>
    </row>
    <row r="503" spans="1:23" hidden="1">
      <c r="A503" s="120">
        <v>0</v>
      </c>
      <c r="B503" s="120">
        <v>0</v>
      </c>
      <c r="C503" s="120">
        <v>0</v>
      </c>
      <c r="D503" s="120">
        <v>0</v>
      </c>
      <c r="E503" s="120">
        <v>0</v>
      </c>
      <c r="F503" s="120">
        <v>0</v>
      </c>
      <c r="G503" s="120">
        <v>0</v>
      </c>
      <c r="H503" s="120">
        <v>0</v>
      </c>
      <c r="I503" s="120">
        <v>0</v>
      </c>
      <c r="J503" s="120">
        <v>0</v>
      </c>
      <c r="K503" s="120">
        <v>0</v>
      </c>
      <c r="L503" s="120">
        <v>0</v>
      </c>
      <c r="M503" s="120">
        <v>0</v>
      </c>
      <c r="N503" s="120">
        <v>0</v>
      </c>
      <c r="O503" s="120">
        <v>0</v>
      </c>
      <c r="P503" s="120">
        <v>0</v>
      </c>
      <c r="Q503" s="120">
        <v>0</v>
      </c>
      <c r="R503" s="120">
        <v>0</v>
      </c>
      <c r="S503" s="120">
        <v>0</v>
      </c>
      <c r="T503" s="120">
        <v>0</v>
      </c>
      <c r="U503" s="120">
        <v>0</v>
      </c>
      <c r="V503" s="120">
        <v>0</v>
      </c>
      <c r="W503" s="120">
        <v>0</v>
      </c>
    </row>
    <row r="504" spans="1:23" hidden="1">
      <c r="A504" s="120">
        <v>0</v>
      </c>
      <c r="B504" s="120">
        <v>0</v>
      </c>
      <c r="C504" s="120">
        <v>0</v>
      </c>
      <c r="D504" s="120">
        <v>0</v>
      </c>
      <c r="E504" s="120">
        <v>0</v>
      </c>
      <c r="F504" s="120">
        <v>0</v>
      </c>
      <c r="G504" s="120">
        <v>0</v>
      </c>
      <c r="H504" s="120">
        <v>0</v>
      </c>
      <c r="I504" s="120">
        <v>0</v>
      </c>
      <c r="J504" s="120">
        <v>0</v>
      </c>
      <c r="K504" s="120">
        <v>0</v>
      </c>
      <c r="L504" s="120">
        <v>0</v>
      </c>
      <c r="M504" s="120">
        <v>0</v>
      </c>
      <c r="N504" s="120">
        <v>0</v>
      </c>
      <c r="O504" s="120">
        <v>0</v>
      </c>
      <c r="P504" s="120">
        <v>0</v>
      </c>
      <c r="Q504" s="120">
        <v>0</v>
      </c>
      <c r="R504" s="120">
        <v>0</v>
      </c>
      <c r="S504" s="120">
        <v>0</v>
      </c>
      <c r="T504" s="120">
        <v>0</v>
      </c>
      <c r="U504" s="120">
        <v>0</v>
      </c>
      <c r="V504" s="120">
        <v>0</v>
      </c>
      <c r="W504" s="120">
        <v>0</v>
      </c>
    </row>
    <row r="505" spans="1:23" hidden="1">
      <c r="A505" s="120">
        <v>0</v>
      </c>
      <c r="B505" s="120">
        <v>0</v>
      </c>
      <c r="C505" s="120">
        <v>0</v>
      </c>
      <c r="D505" s="120">
        <v>0</v>
      </c>
      <c r="E505" s="120">
        <v>0</v>
      </c>
      <c r="F505" s="120">
        <v>0</v>
      </c>
      <c r="G505" s="120">
        <v>0</v>
      </c>
      <c r="H505" s="120">
        <v>0</v>
      </c>
      <c r="I505" s="120">
        <v>0</v>
      </c>
      <c r="J505" s="120">
        <v>0</v>
      </c>
      <c r="K505" s="120">
        <v>0</v>
      </c>
      <c r="L505" s="120">
        <v>0</v>
      </c>
      <c r="M505" s="120">
        <v>0</v>
      </c>
      <c r="N505" s="120">
        <v>0</v>
      </c>
      <c r="O505" s="120">
        <v>0</v>
      </c>
      <c r="P505" s="120">
        <v>0</v>
      </c>
      <c r="Q505" s="120">
        <v>0</v>
      </c>
      <c r="R505" s="120">
        <v>0</v>
      </c>
      <c r="S505" s="120">
        <v>0</v>
      </c>
      <c r="T505" s="120">
        <v>0</v>
      </c>
      <c r="U505" s="120">
        <v>0</v>
      </c>
      <c r="V505" s="120">
        <v>0</v>
      </c>
      <c r="W505" s="120">
        <v>0</v>
      </c>
    </row>
    <row r="506" spans="1:23" hidden="1">
      <c r="A506" s="120">
        <v>0</v>
      </c>
      <c r="B506" s="120">
        <v>0</v>
      </c>
      <c r="C506" s="120">
        <v>0</v>
      </c>
      <c r="D506" s="120">
        <v>0</v>
      </c>
      <c r="E506" s="120">
        <v>0</v>
      </c>
      <c r="F506" s="120">
        <v>0</v>
      </c>
      <c r="G506" s="120">
        <v>0</v>
      </c>
      <c r="H506" s="120">
        <v>0</v>
      </c>
      <c r="I506" s="120">
        <v>0</v>
      </c>
      <c r="J506" s="120">
        <v>0</v>
      </c>
      <c r="K506" s="120">
        <v>0</v>
      </c>
      <c r="L506" s="120">
        <v>0</v>
      </c>
      <c r="M506" s="120">
        <v>0</v>
      </c>
      <c r="N506" s="120">
        <v>0</v>
      </c>
      <c r="O506" s="120">
        <v>0</v>
      </c>
      <c r="P506" s="120">
        <v>0</v>
      </c>
      <c r="Q506" s="120">
        <v>0</v>
      </c>
      <c r="R506" s="120">
        <v>0</v>
      </c>
      <c r="S506" s="120">
        <v>0</v>
      </c>
      <c r="T506" s="120">
        <v>0</v>
      </c>
      <c r="U506" s="120">
        <v>0</v>
      </c>
      <c r="V506" s="120">
        <v>0</v>
      </c>
      <c r="W506" s="120">
        <v>0</v>
      </c>
    </row>
    <row r="507" spans="1:23" hidden="1">
      <c r="A507" s="120">
        <v>0</v>
      </c>
      <c r="B507" s="120">
        <v>0</v>
      </c>
      <c r="C507" s="120">
        <v>0</v>
      </c>
      <c r="D507" s="120">
        <v>0</v>
      </c>
      <c r="E507" s="120">
        <v>0</v>
      </c>
      <c r="F507" s="120">
        <v>0</v>
      </c>
      <c r="G507" s="120">
        <v>0</v>
      </c>
      <c r="H507" s="120">
        <v>0</v>
      </c>
      <c r="I507" s="120">
        <v>0</v>
      </c>
      <c r="J507" s="120">
        <v>0</v>
      </c>
      <c r="K507" s="120">
        <v>0</v>
      </c>
      <c r="L507" s="120">
        <v>0</v>
      </c>
      <c r="M507" s="120">
        <v>0</v>
      </c>
      <c r="N507" s="120">
        <v>0</v>
      </c>
      <c r="O507" s="120">
        <v>0</v>
      </c>
      <c r="P507" s="120">
        <v>0</v>
      </c>
      <c r="Q507" s="120">
        <v>0</v>
      </c>
      <c r="R507" s="120">
        <v>0</v>
      </c>
      <c r="S507" s="120">
        <v>0</v>
      </c>
      <c r="T507" s="120">
        <v>0</v>
      </c>
      <c r="U507" s="120">
        <v>0</v>
      </c>
      <c r="V507" s="120">
        <v>0</v>
      </c>
      <c r="W507" s="120">
        <v>0</v>
      </c>
    </row>
    <row r="508" spans="1:23" hidden="1">
      <c r="A508" s="120">
        <v>0</v>
      </c>
      <c r="B508" s="120">
        <v>0</v>
      </c>
      <c r="C508" s="120">
        <v>0</v>
      </c>
      <c r="D508" s="120">
        <v>0</v>
      </c>
      <c r="E508" s="120">
        <v>0</v>
      </c>
      <c r="F508" s="120">
        <v>0</v>
      </c>
      <c r="G508" s="120">
        <v>0</v>
      </c>
      <c r="H508" s="120">
        <v>0</v>
      </c>
      <c r="I508" s="120">
        <v>0</v>
      </c>
      <c r="J508" s="120">
        <v>0</v>
      </c>
      <c r="K508" s="120">
        <v>0</v>
      </c>
      <c r="L508" s="120">
        <v>0</v>
      </c>
      <c r="M508" s="120">
        <v>0</v>
      </c>
      <c r="N508" s="120">
        <v>0</v>
      </c>
      <c r="O508" s="120">
        <v>0</v>
      </c>
      <c r="P508" s="120">
        <v>0</v>
      </c>
      <c r="Q508" s="120">
        <v>0</v>
      </c>
      <c r="R508" s="120">
        <v>0</v>
      </c>
      <c r="S508" s="120">
        <v>0</v>
      </c>
      <c r="T508" s="120">
        <v>0</v>
      </c>
      <c r="U508" s="120">
        <v>0</v>
      </c>
      <c r="V508" s="120">
        <v>0</v>
      </c>
      <c r="W508" s="120">
        <v>0</v>
      </c>
    </row>
    <row r="509" spans="1:23" hidden="1">
      <c r="A509" s="120">
        <v>0</v>
      </c>
      <c r="B509" s="120">
        <v>0</v>
      </c>
      <c r="C509" s="120">
        <v>0</v>
      </c>
      <c r="D509" s="120">
        <v>0</v>
      </c>
      <c r="E509" s="120">
        <v>0</v>
      </c>
      <c r="F509" s="120">
        <v>0</v>
      </c>
      <c r="G509" s="120">
        <v>0</v>
      </c>
      <c r="H509" s="120">
        <v>0</v>
      </c>
      <c r="I509" s="120">
        <v>0</v>
      </c>
      <c r="J509" s="120">
        <v>0</v>
      </c>
      <c r="K509" s="120">
        <v>0</v>
      </c>
      <c r="L509" s="120">
        <v>0</v>
      </c>
      <c r="M509" s="120">
        <v>0</v>
      </c>
      <c r="N509" s="120">
        <v>0</v>
      </c>
      <c r="O509" s="120">
        <v>0</v>
      </c>
      <c r="P509" s="120">
        <v>0</v>
      </c>
      <c r="Q509" s="120">
        <v>0</v>
      </c>
      <c r="R509" s="120">
        <v>0</v>
      </c>
      <c r="S509" s="120">
        <v>0</v>
      </c>
      <c r="T509" s="120">
        <v>0</v>
      </c>
      <c r="U509" s="120">
        <v>0</v>
      </c>
      <c r="V509" s="120">
        <v>0</v>
      </c>
      <c r="W509" s="120">
        <v>0</v>
      </c>
    </row>
    <row r="510" spans="1:23" hidden="1">
      <c r="A510" s="120">
        <v>0</v>
      </c>
      <c r="B510" s="120">
        <v>0</v>
      </c>
      <c r="C510" s="120">
        <v>0</v>
      </c>
      <c r="D510" s="120">
        <v>0</v>
      </c>
      <c r="E510" s="120">
        <v>0</v>
      </c>
      <c r="F510" s="120">
        <v>0</v>
      </c>
      <c r="G510" s="120">
        <v>0</v>
      </c>
      <c r="H510" s="120">
        <v>0</v>
      </c>
      <c r="I510" s="120">
        <v>0</v>
      </c>
      <c r="J510" s="120">
        <v>0</v>
      </c>
      <c r="K510" s="120">
        <v>0</v>
      </c>
      <c r="L510" s="120">
        <v>0</v>
      </c>
      <c r="M510" s="120">
        <v>0</v>
      </c>
      <c r="N510" s="120">
        <v>0</v>
      </c>
      <c r="O510" s="120">
        <v>0</v>
      </c>
      <c r="P510" s="120">
        <v>0</v>
      </c>
      <c r="Q510" s="120">
        <v>0</v>
      </c>
      <c r="R510" s="120">
        <v>0</v>
      </c>
      <c r="S510" s="120">
        <v>0</v>
      </c>
      <c r="T510" s="120">
        <v>0</v>
      </c>
      <c r="U510" s="120">
        <v>0</v>
      </c>
      <c r="V510" s="120">
        <v>0</v>
      </c>
      <c r="W510" s="120">
        <v>0</v>
      </c>
    </row>
    <row r="511" spans="1:23" hidden="1">
      <c r="A511" s="120">
        <v>0</v>
      </c>
      <c r="B511" s="120">
        <v>0</v>
      </c>
      <c r="C511" s="120">
        <v>0</v>
      </c>
      <c r="D511" s="120">
        <v>0</v>
      </c>
      <c r="E511" s="120">
        <v>0</v>
      </c>
      <c r="F511" s="120">
        <v>0</v>
      </c>
      <c r="G511" s="120">
        <v>0</v>
      </c>
      <c r="H511" s="120">
        <v>0</v>
      </c>
      <c r="I511" s="120">
        <v>0</v>
      </c>
      <c r="J511" s="120">
        <v>0</v>
      </c>
      <c r="K511" s="120">
        <v>0</v>
      </c>
      <c r="L511" s="120">
        <v>0</v>
      </c>
      <c r="M511" s="120">
        <v>0</v>
      </c>
      <c r="N511" s="120">
        <v>0</v>
      </c>
      <c r="O511" s="120">
        <v>0</v>
      </c>
      <c r="P511" s="120">
        <v>0</v>
      </c>
      <c r="Q511" s="120">
        <v>0</v>
      </c>
      <c r="R511" s="120">
        <v>0</v>
      </c>
      <c r="S511" s="120">
        <v>0</v>
      </c>
      <c r="T511" s="120">
        <v>0</v>
      </c>
      <c r="U511" s="120">
        <v>0</v>
      </c>
      <c r="V511" s="120">
        <v>0</v>
      </c>
      <c r="W511" s="120">
        <v>0</v>
      </c>
    </row>
    <row r="512" spans="1:23" hidden="1">
      <c r="A512" s="120">
        <v>0</v>
      </c>
      <c r="B512" s="120">
        <v>0</v>
      </c>
      <c r="C512" s="120">
        <v>0</v>
      </c>
      <c r="D512" s="120">
        <v>0</v>
      </c>
      <c r="E512" s="120">
        <v>0</v>
      </c>
      <c r="F512" s="120">
        <v>0</v>
      </c>
      <c r="G512" s="120">
        <v>0</v>
      </c>
      <c r="H512" s="120">
        <v>0</v>
      </c>
      <c r="I512" s="120">
        <v>0</v>
      </c>
      <c r="J512" s="120">
        <v>0</v>
      </c>
      <c r="K512" s="120">
        <v>0</v>
      </c>
      <c r="L512" s="120">
        <v>0</v>
      </c>
      <c r="M512" s="120">
        <v>0</v>
      </c>
      <c r="N512" s="120">
        <v>0</v>
      </c>
      <c r="O512" s="120">
        <v>0</v>
      </c>
      <c r="P512" s="120">
        <v>0</v>
      </c>
      <c r="Q512" s="120">
        <v>0</v>
      </c>
      <c r="R512" s="120">
        <v>0</v>
      </c>
      <c r="S512" s="120">
        <v>0</v>
      </c>
      <c r="T512" s="120">
        <v>0</v>
      </c>
      <c r="U512" s="120">
        <v>0</v>
      </c>
      <c r="V512" s="120">
        <v>0</v>
      </c>
      <c r="W512" s="120">
        <v>0</v>
      </c>
    </row>
    <row r="513" spans="1:23" hidden="1">
      <c r="A513" s="120">
        <v>0</v>
      </c>
      <c r="B513" s="120">
        <v>0</v>
      </c>
      <c r="C513" s="120">
        <v>0</v>
      </c>
      <c r="D513" s="120">
        <v>0</v>
      </c>
      <c r="E513" s="120">
        <v>0</v>
      </c>
      <c r="F513" s="120">
        <v>0</v>
      </c>
      <c r="G513" s="120">
        <v>0</v>
      </c>
      <c r="H513" s="120">
        <v>0</v>
      </c>
      <c r="I513" s="120">
        <v>0</v>
      </c>
      <c r="J513" s="120">
        <v>0</v>
      </c>
      <c r="K513" s="120">
        <v>0</v>
      </c>
      <c r="L513" s="120">
        <v>0</v>
      </c>
      <c r="M513" s="120">
        <v>0</v>
      </c>
      <c r="N513" s="120">
        <v>0</v>
      </c>
      <c r="O513" s="120">
        <v>0</v>
      </c>
      <c r="P513" s="120">
        <v>0</v>
      </c>
      <c r="Q513" s="120">
        <v>0</v>
      </c>
      <c r="R513" s="120">
        <v>0</v>
      </c>
      <c r="S513" s="120">
        <v>0</v>
      </c>
      <c r="T513" s="120">
        <v>0</v>
      </c>
      <c r="U513" s="120">
        <v>0</v>
      </c>
      <c r="V513" s="120">
        <v>0</v>
      </c>
      <c r="W513" s="120">
        <v>0</v>
      </c>
    </row>
    <row r="514" spans="1:23" hidden="1">
      <c r="A514" s="120">
        <v>0</v>
      </c>
      <c r="B514" s="120">
        <v>0</v>
      </c>
      <c r="C514" s="120">
        <v>0</v>
      </c>
      <c r="D514" s="120">
        <v>0</v>
      </c>
      <c r="E514" s="120">
        <v>0</v>
      </c>
      <c r="F514" s="120">
        <v>0</v>
      </c>
      <c r="G514" s="120">
        <v>0</v>
      </c>
      <c r="H514" s="120">
        <v>0</v>
      </c>
      <c r="I514" s="120">
        <v>0</v>
      </c>
      <c r="J514" s="120">
        <v>0</v>
      </c>
      <c r="K514" s="120">
        <v>0</v>
      </c>
      <c r="L514" s="120">
        <v>0</v>
      </c>
      <c r="M514" s="120">
        <v>0</v>
      </c>
      <c r="N514" s="120">
        <v>0</v>
      </c>
      <c r="O514" s="120">
        <v>0</v>
      </c>
      <c r="P514" s="120">
        <v>0</v>
      </c>
      <c r="Q514" s="120">
        <v>0</v>
      </c>
      <c r="R514" s="120">
        <v>0</v>
      </c>
      <c r="S514" s="120">
        <v>0</v>
      </c>
      <c r="T514" s="120">
        <v>0</v>
      </c>
      <c r="U514" s="120">
        <v>0</v>
      </c>
      <c r="V514" s="120">
        <v>0</v>
      </c>
      <c r="W514" s="120">
        <v>0</v>
      </c>
    </row>
    <row r="515" spans="1:23" hidden="1">
      <c r="A515" s="120">
        <v>0</v>
      </c>
      <c r="B515" s="120">
        <v>0</v>
      </c>
      <c r="C515" s="120">
        <v>0</v>
      </c>
      <c r="D515" s="120">
        <v>0</v>
      </c>
      <c r="E515" s="120">
        <v>0</v>
      </c>
      <c r="F515" s="120">
        <v>0</v>
      </c>
      <c r="G515" s="120">
        <v>0</v>
      </c>
      <c r="H515" s="120">
        <v>0</v>
      </c>
      <c r="I515" s="120">
        <v>0</v>
      </c>
      <c r="J515" s="120">
        <v>0</v>
      </c>
      <c r="K515" s="120">
        <v>0</v>
      </c>
      <c r="L515" s="120">
        <v>0</v>
      </c>
      <c r="M515" s="120">
        <v>0</v>
      </c>
      <c r="N515" s="120">
        <v>0</v>
      </c>
      <c r="O515" s="120">
        <v>0</v>
      </c>
      <c r="P515" s="120">
        <v>0</v>
      </c>
      <c r="Q515" s="120">
        <v>0</v>
      </c>
      <c r="R515" s="120">
        <v>0</v>
      </c>
      <c r="S515" s="120">
        <v>0</v>
      </c>
      <c r="T515" s="120">
        <v>0</v>
      </c>
      <c r="U515" s="120">
        <v>0</v>
      </c>
      <c r="V515" s="120">
        <v>0</v>
      </c>
      <c r="W515" s="120">
        <v>0</v>
      </c>
    </row>
    <row r="516" spans="1:23" hidden="1">
      <c r="A516" s="120">
        <v>0</v>
      </c>
      <c r="B516" s="120">
        <v>0</v>
      </c>
      <c r="C516" s="120">
        <v>0</v>
      </c>
      <c r="D516" s="120">
        <v>0</v>
      </c>
      <c r="E516" s="120">
        <v>0</v>
      </c>
      <c r="F516" s="120">
        <v>0</v>
      </c>
      <c r="G516" s="120">
        <v>0</v>
      </c>
      <c r="H516" s="120">
        <v>0</v>
      </c>
      <c r="I516" s="120">
        <v>0</v>
      </c>
      <c r="J516" s="120">
        <v>0</v>
      </c>
      <c r="K516" s="120">
        <v>0</v>
      </c>
      <c r="L516" s="120">
        <v>0</v>
      </c>
      <c r="M516" s="120">
        <v>0</v>
      </c>
      <c r="N516" s="120">
        <v>0</v>
      </c>
      <c r="O516" s="120">
        <v>0</v>
      </c>
      <c r="P516" s="120">
        <v>0</v>
      </c>
      <c r="Q516" s="120">
        <v>0</v>
      </c>
      <c r="R516" s="120">
        <v>0</v>
      </c>
      <c r="S516" s="120">
        <v>0</v>
      </c>
      <c r="T516" s="120">
        <v>0</v>
      </c>
      <c r="U516" s="120">
        <v>0</v>
      </c>
      <c r="V516" s="120">
        <v>0</v>
      </c>
      <c r="W516" s="120">
        <v>0</v>
      </c>
    </row>
    <row r="517" spans="1:23" hidden="1">
      <c r="A517" s="120">
        <v>0</v>
      </c>
      <c r="B517" s="120">
        <v>0</v>
      </c>
      <c r="C517" s="120">
        <v>0</v>
      </c>
      <c r="D517" s="120">
        <v>0</v>
      </c>
      <c r="E517" s="120">
        <v>0</v>
      </c>
      <c r="F517" s="120">
        <v>0</v>
      </c>
      <c r="G517" s="120">
        <v>0</v>
      </c>
      <c r="H517" s="120">
        <v>0</v>
      </c>
      <c r="I517" s="120">
        <v>0</v>
      </c>
      <c r="J517" s="120">
        <v>0</v>
      </c>
      <c r="K517" s="120">
        <v>0</v>
      </c>
      <c r="L517" s="120">
        <v>0</v>
      </c>
      <c r="M517" s="120">
        <v>0</v>
      </c>
      <c r="N517" s="120">
        <v>0</v>
      </c>
      <c r="O517" s="120">
        <v>0</v>
      </c>
      <c r="P517" s="120">
        <v>0</v>
      </c>
      <c r="Q517" s="120">
        <v>0</v>
      </c>
      <c r="R517" s="120">
        <v>0</v>
      </c>
      <c r="S517" s="120">
        <v>0</v>
      </c>
      <c r="T517" s="120">
        <v>0</v>
      </c>
      <c r="U517" s="120">
        <v>0</v>
      </c>
      <c r="V517" s="120">
        <v>0</v>
      </c>
      <c r="W517" s="120">
        <v>0</v>
      </c>
    </row>
    <row r="518" spans="1:23" hidden="1">
      <c r="A518" s="120">
        <v>0</v>
      </c>
      <c r="B518" s="120">
        <v>0</v>
      </c>
      <c r="C518" s="120">
        <v>0</v>
      </c>
      <c r="D518" s="120">
        <v>0</v>
      </c>
      <c r="E518" s="120">
        <v>0</v>
      </c>
      <c r="F518" s="120">
        <v>0</v>
      </c>
      <c r="G518" s="120">
        <v>0</v>
      </c>
      <c r="H518" s="120">
        <v>0</v>
      </c>
      <c r="I518" s="120">
        <v>0</v>
      </c>
      <c r="J518" s="120">
        <v>0</v>
      </c>
      <c r="K518" s="120">
        <v>0</v>
      </c>
      <c r="L518" s="120">
        <v>0</v>
      </c>
      <c r="M518" s="120">
        <v>0</v>
      </c>
      <c r="N518" s="120">
        <v>0</v>
      </c>
      <c r="O518" s="120">
        <v>0</v>
      </c>
      <c r="P518" s="120">
        <v>0</v>
      </c>
      <c r="Q518" s="120">
        <v>0</v>
      </c>
      <c r="R518" s="120">
        <v>0</v>
      </c>
      <c r="S518" s="120">
        <v>0</v>
      </c>
      <c r="T518" s="120">
        <v>0</v>
      </c>
      <c r="U518" s="120">
        <v>0</v>
      </c>
      <c r="V518" s="120">
        <v>0</v>
      </c>
      <c r="W518" s="120">
        <v>0</v>
      </c>
    </row>
    <row r="519" spans="1:23" hidden="1">
      <c r="A519" s="120">
        <v>0</v>
      </c>
      <c r="B519" s="120">
        <v>0</v>
      </c>
      <c r="C519" s="120">
        <v>0</v>
      </c>
      <c r="D519" s="120">
        <v>0</v>
      </c>
      <c r="E519" s="120">
        <v>0</v>
      </c>
      <c r="F519" s="120">
        <v>0</v>
      </c>
      <c r="G519" s="120">
        <v>0</v>
      </c>
      <c r="H519" s="120">
        <v>0</v>
      </c>
      <c r="I519" s="120">
        <v>0</v>
      </c>
      <c r="J519" s="120">
        <v>0</v>
      </c>
      <c r="K519" s="120">
        <v>0</v>
      </c>
      <c r="L519" s="120">
        <v>0</v>
      </c>
      <c r="M519" s="120">
        <v>0</v>
      </c>
      <c r="N519" s="120">
        <v>0</v>
      </c>
      <c r="O519" s="120">
        <v>0</v>
      </c>
      <c r="P519" s="120">
        <v>0</v>
      </c>
      <c r="Q519" s="120">
        <v>0</v>
      </c>
      <c r="R519" s="120">
        <v>0</v>
      </c>
      <c r="S519" s="120">
        <v>0</v>
      </c>
      <c r="T519" s="120">
        <v>0</v>
      </c>
      <c r="U519" s="120">
        <v>0</v>
      </c>
      <c r="V519" s="120">
        <v>0</v>
      </c>
      <c r="W519" s="120">
        <v>0</v>
      </c>
    </row>
    <row r="520" spans="1:23" hidden="1">
      <c r="A520" s="120">
        <v>0</v>
      </c>
      <c r="B520" s="120">
        <v>0</v>
      </c>
      <c r="C520" s="120">
        <v>0</v>
      </c>
      <c r="D520" s="120">
        <v>0</v>
      </c>
      <c r="E520" s="120">
        <v>0</v>
      </c>
      <c r="F520" s="120">
        <v>0</v>
      </c>
      <c r="G520" s="120">
        <v>0</v>
      </c>
      <c r="H520" s="120">
        <v>0</v>
      </c>
      <c r="I520" s="120">
        <v>0</v>
      </c>
      <c r="J520" s="120">
        <v>0</v>
      </c>
      <c r="K520" s="120">
        <v>0</v>
      </c>
      <c r="L520" s="120">
        <v>0</v>
      </c>
      <c r="M520" s="120">
        <v>0</v>
      </c>
      <c r="N520" s="120">
        <v>0</v>
      </c>
      <c r="O520" s="120">
        <v>0</v>
      </c>
      <c r="P520" s="120">
        <v>0</v>
      </c>
      <c r="Q520" s="120">
        <v>0</v>
      </c>
      <c r="R520" s="120">
        <v>0</v>
      </c>
      <c r="S520" s="120">
        <v>0</v>
      </c>
      <c r="T520" s="120">
        <v>0</v>
      </c>
      <c r="U520" s="120">
        <v>0</v>
      </c>
      <c r="V520" s="120">
        <v>0</v>
      </c>
      <c r="W520" s="120">
        <v>0</v>
      </c>
    </row>
    <row r="521" spans="1:23" hidden="1">
      <c r="A521" s="120">
        <v>0</v>
      </c>
      <c r="B521" s="120">
        <v>0</v>
      </c>
      <c r="C521" s="120">
        <v>0</v>
      </c>
      <c r="D521" s="120">
        <v>0</v>
      </c>
      <c r="E521" s="120">
        <v>0</v>
      </c>
      <c r="F521" s="120">
        <v>0</v>
      </c>
      <c r="G521" s="120">
        <v>0</v>
      </c>
      <c r="H521" s="120">
        <v>0</v>
      </c>
      <c r="I521" s="120">
        <v>0</v>
      </c>
      <c r="J521" s="120">
        <v>0</v>
      </c>
      <c r="K521" s="120">
        <v>0</v>
      </c>
      <c r="L521" s="120">
        <v>0</v>
      </c>
      <c r="M521" s="120">
        <v>0</v>
      </c>
      <c r="N521" s="120">
        <v>0</v>
      </c>
      <c r="O521" s="120">
        <v>0</v>
      </c>
      <c r="P521" s="120">
        <v>0</v>
      </c>
      <c r="Q521" s="120">
        <v>0</v>
      </c>
      <c r="R521" s="120">
        <v>0</v>
      </c>
      <c r="S521" s="120">
        <v>0</v>
      </c>
      <c r="T521" s="120">
        <v>0</v>
      </c>
      <c r="U521" s="120">
        <v>0</v>
      </c>
      <c r="V521" s="120">
        <v>0</v>
      </c>
      <c r="W521" s="120">
        <v>0</v>
      </c>
    </row>
    <row r="522" spans="1:23" hidden="1">
      <c r="A522" s="120">
        <v>0</v>
      </c>
      <c r="B522" s="120">
        <v>0</v>
      </c>
      <c r="C522" s="120">
        <v>0</v>
      </c>
      <c r="D522" s="120">
        <v>0</v>
      </c>
      <c r="E522" s="120">
        <v>0</v>
      </c>
      <c r="F522" s="120">
        <v>0</v>
      </c>
      <c r="G522" s="120">
        <v>0</v>
      </c>
      <c r="H522" s="120">
        <v>0</v>
      </c>
      <c r="I522" s="120">
        <v>0</v>
      </c>
      <c r="J522" s="120">
        <v>0</v>
      </c>
      <c r="K522" s="120">
        <v>0</v>
      </c>
      <c r="L522" s="120">
        <v>0</v>
      </c>
      <c r="M522" s="120">
        <v>0</v>
      </c>
      <c r="N522" s="120">
        <v>0</v>
      </c>
      <c r="O522" s="120">
        <v>0</v>
      </c>
      <c r="P522" s="120">
        <v>0</v>
      </c>
      <c r="Q522" s="120">
        <v>0</v>
      </c>
      <c r="R522" s="120">
        <v>0</v>
      </c>
      <c r="S522" s="120">
        <v>0</v>
      </c>
      <c r="T522" s="120">
        <v>0</v>
      </c>
      <c r="U522" s="120">
        <v>0</v>
      </c>
      <c r="V522" s="120">
        <v>0</v>
      </c>
      <c r="W522" s="120">
        <v>0</v>
      </c>
    </row>
    <row r="523" spans="1:23" hidden="1">
      <c r="A523" s="120">
        <v>0</v>
      </c>
      <c r="B523" s="120">
        <v>0</v>
      </c>
      <c r="C523" s="120">
        <v>0</v>
      </c>
      <c r="D523" s="120">
        <v>0</v>
      </c>
      <c r="E523" s="120">
        <v>0</v>
      </c>
      <c r="F523" s="120">
        <v>0</v>
      </c>
      <c r="G523" s="120">
        <v>0</v>
      </c>
      <c r="H523" s="120">
        <v>0</v>
      </c>
      <c r="I523" s="120">
        <v>0</v>
      </c>
      <c r="J523" s="120">
        <v>0</v>
      </c>
      <c r="K523" s="120">
        <v>0</v>
      </c>
      <c r="L523" s="120">
        <v>0</v>
      </c>
      <c r="M523" s="120">
        <v>0</v>
      </c>
      <c r="N523" s="120">
        <v>0</v>
      </c>
      <c r="O523" s="120">
        <v>0</v>
      </c>
      <c r="P523" s="120">
        <v>0</v>
      </c>
      <c r="Q523" s="120">
        <v>0</v>
      </c>
      <c r="R523" s="120">
        <v>0</v>
      </c>
      <c r="S523" s="120">
        <v>0</v>
      </c>
      <c r="T523" s="120">
        <v>0</v>
      </c>
      <c r="U523" s="120">
        <v>0</v>
      </c>
      <c r="V523" s="120">
        <v>0</v>
      </c>
      <c r="W523" s="120">
        <v>0</v>
      </c>
    </row>
    <row r="524" spans="1:23" hidden="1">
      <c r="A524" s="120">
        <v>0</v>
      </c>
      <c r="B524" s="120">
        <v>0</v>
      </c>
      <c r="C524" s="120">
        <v>0</v>
      </c>
      <c r="D524" s="120">
        <v>0</v>
      </c>
      <c r="E524" s="120">
        <v>0</v>
      </c>
      <c r="F524" s="120">
        <v>0</v>
      </c>
      <c r="G524" s="120">
        <v>0</v>
      </c>
      <c r="H524" s="120">
        <v>0</v>
      </c>
      <c r="I524" s="120">
        <v>0</v>
      </c>
      <c r="J524" s="120">
        <v>0</v>
      </c>
      <c r="K524" s="120">
        <v>0</v>
      </c>
      <c r="L524" s="120">
        <v>0</v>
      </c>
      <c r="M524" s="120">
        <v>0</v>
      </c>
      <c r="N524" s="120">
        <v>0</v>
      </c>
      <c r="O524" s="120">
        <v>0</v>
      </c>
      <c r="P524" s="120">
        <v>0</v>
      </c>
      <c r="Q524" s="120">
        <v>0</v>
      </c>
      <c r="R524" s="120">
        <v>0</v>
      </c>
      <c r="S524" s="120">
        <v>0</v>
      </c>
      <c r="T524" s="120">
        <v>0</v>
      </c>
      <c r="U524" s="120">
        <v>0</v>
      </c>
      <c r="V524" s="120">
        <v>0</v>
      </c>
      <c r="W524" s="120">
        <v>0</v>
      </c>
    </row>
    <row r="525" spans="1:23" hidden="1">
      <c r="A525" s="120">
        <v>0</v>
      </c>
      <c r="B525" s="120">
        <v>0</v>
      </c>
      <c r="C525" s="120">
        <v>0</v>
      </c>
      <c r="D525" s="120">
        <v>0</v>
      </c>
      <c r="E525" s="120">
        <v>0</v>
      </c>
      <c r="F525" s="120">
        <v>0</v>
      </c>
      <c r="G525" s="120">
        <v>0</v>
      </c>
      <c r="H525" s="120">
        <v>0</v>
      </c>
      <c r="I525" s="120">
        <v>0</v>
      </c>
      <c r="J525" s="120">
        <v>0</v>
      </c>
      <c r="K525" s="120">
        <v>0</v>
      </c>
      <c r="L525" s="120">
        <v>0</v>
      </c>
      <c r="M525" s="120">
        <v>0</v>
      </c>
      <c r="N525" s="120">
        <v>0</v>
      </c>
      <c r="O525" s="120">
        <v>0</v>
      </c>
      <c r="P525" s="120">
        <v>0</v>
      </c>
      <c r="Q525" s="120">
        <v>0</v>
      </c>
      <c r="R525" s="120">
        <v>0</v>
      </c>
      <c r="S525" s="120">
        <v>0</v>
      </c>
      <c r="T525" s="120">
        <v>0</v>
      </c>
      <c r="U525" s="120">
        <v>0</v>
      </c>
      <c r="V525" s="120">
        <v>0</v>
      </c>
      <c r="W525" s="120">
        <v>0</v>
      </c>
    </row>
    <row r="526" spans="1:23" hidden="1">
      <c r="A526" s="120">
        <v>0</v>
      </c>
      <c r="B526" s="120">
        <v>0</v>
      </c>
      <c r="C526" s="120">
        <v>0</v>
      </c>
      <c r="D526" s="120">
        <v>0</v>
      </c>
      <c r="E526" s="120">
        <v>0</v>
      </c>
      <c r="F526" s="120">
        <v>0</v>
      </c>
      <c r="G526" s="120">
        <v>0</v>
      </c>
      <c r="H526" s="120">
        <v>0</v>
      </c>
      <c r="I526" s="120">
        <v>0</v>
      </c>
      <c r="J526" s="120">
        <v>0</v>
      </c>
      <c r="K526" s="120">
        <v>0</v>
      </c>
      <c r="L526" s="120">
        <v>0</v>
      </c>
      <c r="M526" s="120">
        <v>0</v>
      </c>
      <c r="N526" s="120">
        <v>0</v>
      </c>
      <c r="O526" s="120">
        <v>0</v>
      </c>
      <c r="P526" s="120">
        <v>0</v>
      </c>
      <c r="Q526" s="120">
        <v>0</v>
      </c>
      <c r="R526" s="120">
        <v>0</v>
      </c>
      <c r="S526" s="120">
        <v>0</v>
      </c>
      <c r="T526" s="120">
        <v>0</v>
      </c>
      <c r="U526" s="120">
        <v>0</v>
      </c>
      <c r="V526" s="120">
        <v>0</v>
      </c>
      <c r="W526" s="120">
        <v>0</v>
      </c>
    </row>
    <row r="527" spans="1:23" hidden="1">
      <c r="A527" s="120">
        <v>0</v>
      </c>
      <c r="B527" s="120">
        <v>0</v>
      </c>
      <c r="C527" s="120">
        <v>0</v>
      </c>
      <c r="D527" s="120">
        <v>0</v>
      </c>
      <c r="E527" s="120">
        <v>0</v>
      </c>
      <c r="F527" s="120">
        <v>0</v>
      </c>
      <c r="G527" s="120">
        <v>0</v>
      </c>
      <c r="H527" s="120">
        <v>0</v>
      </c>
      <c r="I527" s="120">
        <v>0</v>
      </c>
      <c r="J527" s="120">
        <v>0</v>
      </c>
      <c r="K527" s="120">
        <v>0</v>
      </c>
      <c r="L527" s="120">
        <v>0</v>
      </c>
      <c r="M527" s="120">
        <v>0</v>
      </c>
      <c r="N527" s="120">
        <v>0</v>
      </c>
      <c r="O527" s="120">
        <v>0</v>
      </c>
      <c r="P527" s="120">
        <v>0</v>
      </c>
      <c r="Q527" s="120">
        <v>0</v>
      </c>
      <c r="R527" s="120">
        <v>0</v>
      </c>
      <c r="S527" s="120">
        <v>0</v>
      </c>
      <c r="T527" s="120">
        <v>0</v>
      </c>
      <c r="U527" s="120">
        <v>0</v>
      </c>
      <c r="V527" s="120">
        <v>0</v>
      </c>
      <c r="W527" s="120">
        <v>0</v>
      </c>
    </row>
    <row r="528" spans="1:23" hidden="1">
      <c r="A528" s="120">
        <v>0</v>
      </c>
      <c r="B528" s="120">
        <v>0</v>
      </c>
      <c r="C528" s="120">
        <v>0</v>
      </c>
      <c r="D528" s="120">
        <v>0</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c r="W528" s="120">
        <v>0</v>
      </c>
    </row>
    <row r="529" spans="1:23" hidden="1">
      <c r="A529" s="120">
        <v>0</v>
      </c>
      <c r="B529" s="120">
        <v>0</v>
      </c>
      <c r="C529" s="120">
        <v>0</v>
      </c>
      <c r="D529" s="120">
        <v>0</v>
      </c>
      <c r="E529" s="120">
        <v>0</v>
      </c>
      <c r="F529" s="120">
        <v>0</v>
      </c>
      <c r="G529" s="120">
        <v>0</v>
      </c>
      <c r="H529" s="120">
        <v>0</v>
      </c>
      <c r="I529" s="120">
        <v>0</v>
      </c>
      <c r="J529" s="120">
        <v>0</v>
      </c>
      <c r="K529" s="120">
        <v>0</v>
      </c>
      <c r="L529" s="120">
        <v>0</v>
      </c>
      <c r="M529" s="120">
        <v>0</v>
      </c>
      <c r="N529" s="120">
        <v>0</v>
      </c>
      <c r="O529" s="120">
        <v>0</v>
      </c>
      <c r="P529" s="120">
        <v>0</v>
      </c>
      <c r="Q529" s="120">
        <v>0</v>
      </c>
      <c r="R529" s="120">
        <v>0</v>
      </c>
      <c r="S529" s="120">
        <v>0</v>
      </c>
      <c r="T529" s="120">
        <v>0</v>
      </c>
      <c r="U529" s="120">
        <v>0</v>
      </c>
      <c r="V529" s="120">
        <v>0</v>
      </c>
      <c r="W529" s="120">
        <v>0</v>
      </c>
    </row>
    <row r="530" spans="1:23" hidden="1">
      <c r="A530" s="120">
        <v>0</v>
      </c>
      <c r="B530" s="120">
        <v>0</v>
      </c>
      <c r="C530" s="120">
        <v>0</v>
      </c>
      <c r="D530" s="120">
        <v>0</v>
      </c>
      <c r="E530" s="120">
        <v>0</v>
      </c>
      <c r="F530" s="120">
        <v>0</v>
      </c>
      <c r="G530" s="120">
        <v>0</v>
      </c>
      <c r="H530" s="120">
        <v>0</v>
      </c>
      <c r="I530" s="120">
        <v>0</v>
      </c>
      <c r="J530" s="120">
        <v>0</v>
      </c>
      <c r="K530" s="120">
        <v>0</v>
      </c>
      <c r="L530" s="120">
        <v>0</v>
      </c>
      <c r="M530" s="120">
        <v>0</v>
      </c>
      <c r="N530" s="120">
        <v>0</v>
      </c>
      <c r="O530" s="120">
        <v>0</v>
      </c>
      <c r="P530" s="120">
        <v>0</v>
      </c>
      <c r="Q530" s="120">
        <v>0</v>
      </c>
      <c r="R530" s="120">
        <v>0</v>
      </c>
      <c r="S530" s="120">
        <v>0</v>
      </c>
      <c r="T530" s="120">
        <v>0</v>
      </c>
      <c r="U530" s="120">
        <v>0</v>
      </c>
      <c r="V530" s="120">
        <v>0</v>
      </c>
      <c r="W530" s="120">
        <v>0</v>
      </c>
    </row>
    <row r="531" spans="1:23" hidden="1">
      <c r="A531" s="120">
        <v>0</v>
      </c>
      <c r="B531" s="120">
        <v>0</v>
      </c>
      <c r="C531" s="120">
        <v>0</v>
      </c>
      <c r="D531" s="120">
        <v>0</v>
      </c>
      <c r="E531" s="120">
        <v>0</v>
      </c>
      <c r="F531" s="120">
        <v>0</v>
      </c>
      <c r="G531" s="120">
        <v>0</v>
      </c>
      <c r="H531" s="120">
        <v>0</v>
      </c>
      <c r="I531" s="120">
        <v>0</v>
      </c>
      <c r="J531" s="120">
        <v>0</v>
      </c>
      <c r="K531" s="120">
        <v>0</v>
      </c>
      <c r="L531" s="120">
        <v>0</v>
      </c>
      <c r="M531" s="120">
        <v>0</v>
      </c>
      <c r="N531" s="120">
        <v>0</v>
      </c>
      <c r="O531" s="120">
        <v>0</v>
      </c>
      <c r="P531" s="120">
        <v>0</v>
      </c>
      <c r="Q531" s="120">
        <v>0</v>
      </c>
      <c r="R531" s="120">
        <v>0</v>
      </c>
      <c r="S531" s="120">
        <v>0</v>
      </c>
      <c r="T531" s="120">
        <v>0</v>
      </c>
      <c r="U531" s="120">
        <v>0</v>
      </c>
      <c r="V531" s="120">
        <v>0</v>
      </c>
      <c r="W531" s="120">
        <v>0</v>
      </c>
    </row>
    <row r="532" spans="1:23" hidden="1">
      <c r="A532" s="120">
        <v>0</v>
      </c>
      <c r="B532" s="120">
        <v>0</v>
      </c>
      <c r="C532" s="120">
        <v>0</v>
      </c>
      <c r="D532" s="120">
        <v>0</v>
      </c>
      <c r="E532" s="120">
        <v>0</v>
      </c>
      <c r="F532" s="120">
        <v>0</v>
      </c>
      <c r="G532" s="120">
        <v>0</v>
      </c>
      <c r="H532" s="120">
        <v>0</v>
      </c>
      <c r="I532" s="120">
        <v>0</v>
      </c>
      <c r="J532" s="120">
        <v>0</v>
      </c>
      <c r="K532" s="120">
        <v>0</v>
      </c>
      <c r="L532" s="120">
        <v>0</v>
      </c>
      <c r="M532" s="120">
        <v>0</v>
      </c>
      <c r="N532" s="120">
        <v>0</v>
      </c>
      <c r="O532" s="120">
        <v>0</v>
      </c>
      <c r="P532" s="120">
        <v>0</v>
      </c>
      <c r="Q532" s="120">
        <v>0</v>
      </c>
      <c r="R532" s="120">
        <v>0</v>
      </c>
      <c r="S532" s="120">
        <v>0</v>
      </c>
      <c r="T532" s="120">
        <v>0</v>
      </c>
      <c r="U532" s="120">
        <v>0</v>
      </c>
      <c r="V532" s="120">
        <v>0</v>
      </c>
      <c r="W532" s="120">
        <v>0</v>
      </c>
    </row>
    <row r="533" spans="1:23" hidden="1">
      <c r="A533" s="120">
        <v>0</v>
      </c>
      <c r="B533" s="120">
        <v>0</v>
      </c>
      <c r="C533" s="120">
        <v>0</v>
      </c>
      <c r="D533" s="120">
        <v>0</v>
      </c>
      <c r="E533" s="120">
        <v>0</v>
      </c>
      <c r="F533" s="120">
        <v>0</v>
      </c>
      <c r="G533" s="120">
        <v>0</v>
      </c>
      <c r="H533" s="120">
        <v>0</v>
      </c>
      <c r="I533" s="120">
        <v>0</v>
      </c>
      <c r="J533" s="120">
        <v>0</v>
      </c>
      <c r="K533" s="120">
        <v>0</v>
      </c>
      <c r="L533" s="120">
        <v>0</v>
      </c>
      <c r="M533" s="120">
        <v>0</v>
      </c>
      <c r="N533" s="120">
        <v>0</v>
      </c>
      <c r="O533" s="120">
        <v>0</v>
      </c>
      <c r="P533" s="120">
        <v>0</v>
      </c>
      <c r="Q533" s="120">
        <v>0</v>
      </c>
      <c r="R533" s="120">
        <v>0</v>
      </c>
      <c r="S533" s="120">
        <v>0</v>
      </c>
      <c r="T533" s="120">
        <v>0</v>
      </c>
      <c r="U533" s="120">
        <v>0</v>
      </c>
      <c r="V533" s="120">
        <v>0</v>
      </c>
      <c r="W533" s="120">
        <v>0</v>
      </c>
    </row>
    <row r="534" spans="1:23" hidden="1">
      <c r="A534" s="120">
        <v>0</v>
      </c>
      <c r="B534" s="120">
        <v>0</v>
      </c>
      <c r="C534" s="120">
        <v>0</v>
      </c>
      <c r="D534" s="120">
        <v>0</v>
      </c>
      <c r="E534" s="120">
        <v>0</v>
      </c>
      <c r="F534" s="120">
        <v>0</v>
      </c>
      <c r="G534" s="120">
        <v>0</v>
      </c>
      <c r="H534" s="120">
        <v>0</v>
      </c>
      <c r="I534" s="120">
        <v>0</v>
      </c>
      <c r="J534" s="120">
        <v>0</v>
      </c>
      <c r="K534" s="120">
        <v>0</v>
      </c>
      <c r="L534" s="120">
        <v>0</v>
      </c>
      <c r="M534" s="120">
        <v>0</v>
      </c>
      <c r="N534" s="120">
        <v>0</v>
      </c>
      <c r="O534" s="120">
        <v>0</v>
      </c>
      <c r="P534" s="120">
        <v>0</v>
      </c>
      <c r="Q534" s="120">
        <v>0</v>
      </c>
      <c r="R534" s="120">
        <v>0</v>
      </c>
      <c r="S534" s="120">
        <v>0</v>
      </c>
      <c r="T534" s="120">
        <v>0</v>
      </c>
      <c r="U534" s="120">
        <v>0</v>
      </c>
      <c r="V534" s="120">
        <v>0</v>
      </c>
      <c r="W534" s="120">
        <v>0</v>
      </c>
    </row>
    <row r="535" spans="1:23" hidden="1">
      <c r="A535" s="120">
        <v>0</v>
      </c>
      <c r="B535" s="120">
        <v>0</v>
      </c>
      <c r="C535" s="120">
        <v>0</v>
      </c>
      <c r="D535" s="120">
        <v>0</v>
      </c>
      <c r="E535" s="120">
        <v>0</v>
      </c>
      <c r="F535" s="120">
        <v>0</v>
      </c>
      <c r="G535" s="120">
        <v>0</v>
      </c>
      <c r="H535" s="120">
        <v>0</v>
      </c>
      <c r="I535" s="120">
        <v>0</v>
      </c>
      <c r="J535" s="120">
        <v>0</v>
      </c>
      <c r="K535" s="120">
        <v>0</v>
      </c>
      <c r="L535" s="120">
        <v>0</v>
      </c>
      <c r="M535" s="120">
        <v>0</v>
      </c>
      <c r="N535" s="120">
        <v>0</v>
      </c>
      <c r="O535" s="120">
        <v>0</v>
      </c>
      <c r="P535" s="120">
        <v>0</v>
      </c>
      <c r="Q535" s="120">
        <v>0</v>
      </c>
      <c r="R535" s="120">
        <v>0</v>
      </c>
      <c r="S535" s="120">
        <v>0</v>
      </c>
      <c r="T535" s="120">
        <v>0</v>
      </c>
      <c r="U535" s="120">
        <v>0</v>
      </c>
      <c r="V535" s="120">
        <v>0</v>
      </c>
      <c r="W535" s="120">
        <v>0</v>
      </c>
    </row>
    <row r="536" spans="1:23" hidden="1">
      <c r="A536" s="120">
        <v>0</v>
      </c>
      <c r="B536" s="120">
        <v>0</v>
      </c>
      <c r="C536" s="120">
        <v>0</v>
      </c>
      <c r="D536" s="120">
        <v>0</v>
      </c>
      <c r="E536" s="120">
        <v>0</v>
      </c>
      <c r="F536" s="120">
        <v>0</v>
      </c>
      <c r="G536" s="120">
        <v>0</v>
      </c>
      <c r="H536" s="120">
        <v>0</v>
      </c>
      <c r="I536" s="120">
        <v>0</v>
      </c>
      <c r="J536" s="120">
        <v>0</v>
      </c>
      <c r="K536" s="120">
        <v>0</v>
      </c>
      <c r="L536" s="120">
        <v>0</v>
      </c>
      <c r="M536" s="120">
        <v>0</v>
      </c>
      <c r="N536" s="120">
        <v>0</v>
      </c>
      <c r="O536" s="120">
        <v>0</v>
      </c>
      <c r="P536" s="120">
        <v>0</v>
      </c>
      <c r="Q536" s="120">
        <v>0</v>
      </c>
      <c r="R536" s="120">
        <v>0</v>
      </c>
      <c r="S536" s="120">
        <v>0</v>
      </c>
      <c r="T536" s="120">
        <v>0</v>
      </c>
      <c r="U536" s="120">
        <v>0</v>
      </c>
      <c r="V536" s="120">
        <v>0</v>
      </c>
      <c r="W536" s="120">
        <v>0</v>
      </c>
    </row>
    <row r="537" spans="1:23" hidden="1">
      <c r="A537" s="120">
        <v>0</v>
      </c>
      <c r="B537" s="120">
        <v>0</v>
      </c>
      <c r="C537" s="120">
        <v>0</v>
      </c>
      <c r="D537" s="120">
        <v>0</v>
      </c>
      <c r="E537" s="120">
        <v>0</v>
      </c>
      <c r="F537" s="120">
        <v>0</v>
      </c>
      <c r="G537" s="120">
        <v>0</v>
      </c>
      <c r="H537" s="120">
        <v>0</v>
      </c>
      <c r="I537" s="120">
        <v>0</v>
      </c>
      <c r="J537" s="120">
        <v>0</v>
      </c>
      <c r="K537" s="120">
        <v>0</v>
      </c>
      <c r="L537" s="120">
        <v>0</v>
      </c>
      <c r="M537" s="120">
        <v>0</v>
      </c>
      <c r="N537" s="120">
        <v>0</v>
      </c>
      <c r="O537" s="120">
        <v>0</v>
      </c>
      <c r="P537" s="120">
        <v>0</v>
      </c>
      <c r="Q537" s="120">
        <v>0</v>
      </c>
      <c r="R537" s="120">
        <v>0</v>
      </c>
      <c r="S537" s="120">
        <v>0</v>
      </c>
      <c r="T537" s="120">
        <v>0</v>
      </c>
      <c r="U537" s="120">
        <v>0</v>
      </c>
      <c r="V537" s="120">
        <v>0</v>
      </c>
      <c r="W537" s="120">
        <v>0</v>
      </c>
    </row>
    <row r="538" spans="1:23" hidden="1">
      <c r="A538" s="120">
        <v>0</v>
      </c>
      <c r="B538" s="120">
        <v>0</v>
      </c>
      <c r="C538" s="120">
        <v>0</v>
      </c>
      <c r="D538" s="120">
        <v>0</v>
      </c>
      <c r="E538" s="120">
        <v>0</v>
      </c>
      <c r="F538" s="120">
        <v>0</v>
      </c>
      <c r="G538" s="120">
        <v>0</v>
      </c>
      <c r="H538" s="120">
        <v>0</v>
      </c>
      <c r="I538" s="120">
        <v>0</v>
      </c>
      <c r="J538" s="120">
        <v>0</v>
      </c>
      <c r="K538" s="120">
        <v>0</v>
      </c>
      <c r="L538" s="120">
        <v>0</v>
      </c>
      <c r="M538" s="120">
        <v>0</v>
      </c>
      <c r="N538" s="120">
        <v>0</v>
      </c>
      <c r="O538" s="120">
        <v>0</v>
      </c>
      <c r="P538" s="120">
        <v>0</v>
      </c>
      <c r="Q538" s="120">
        <v>0</v>
      </c>
      <c r="R538" s="120">
        <v>0</v>
      </c>
      <c r="S538" s="120">
        <v>0</v>
      </c>
      <c r="T538" s="120">
        <v>0</v>
      </c>
      <c r="U538" s="120">
        <v>0</v>
      </c>
      <c r="V538" s="120">
        <v>0</v>
      </c>
      <c r="W538" s="120">
        <v>0</v>
      </c>
    </row>
    <row r="539" spans="1:23" hidden="1">
      <c r="A539" s="120">
        <v>0</v>
      </c>
      <c r="B539" s="120">
        <v>0</v>
      </c>
      <c r="C539" s="120">
        <v>0</v>
      </c>
      <c r="D539" s="120">
        <v>0</v>
      </c>
      <c r="E539" s="120">
        <v>0</v>
      </c>
      <c r="F539" s="120">
        <v>0</v>
      </c>
      <c r="G539" s="120">
        <v>0</v>
      </c>
      <c r="H539" s="120">
        <v>0</v>
      </c>
      <c r="I539" s="120">
        <v>0</v>
      </c>
      <c r="J539" s="120">
        <v>0</v>
      </c>
      <c r="K539" s="120">
        <v>0</v>
      </c>
      <c r="L539" s="120">
        <v>0</v>
      </c>
      <c r="M539" s="120">
        <v>0</v>
      </c>
      <c r="N539" s="120">
        <v>0</v>
      </c>
      <c r="O539" s="120">
        <v>0</v>
      </c>
      <c r="P539" s="120">
        <v>0</v>
      </c>
      <c r="Q539" s="120">
        <v>0</v>
      </c>
      <c r="R539" s="120">
        <v>0</v>
      </c>
      <c r="S539" s="120">
        <v>0</v>
      </c>
      <c r="T539" s="120">
        <v>0</v>
      </c>
      <c r="U539" s="120">
        <v>0</v>
      </c>
      <c r="V539" s="120">
        <v>0</v>
      </c>
      <c r="W539" s="120">
        <v>0</v>
      </c>
    </row>
    <row r="540" spans="1:23" hidden="1">
      <c r="A540" s="120">
        <v>0</v>
      </c>
      <c r="B540" s="120">
        <v>0</v>
      </c>
      <c r="C540" s="120">
        <v>0</v>
      </c>
      <c r="D540" s="120">
        <v>0</v>
      </c>
      <c r="E540" s="120">
        <v>0</v>
      </c>
      <c r="F540" s="120">
        <v>0</v>
      </c>
      <c r="G540" s="120">
        <v>0</v>
      </c>
      <c r="H540" s="120">
        <v>0</v>
      </c>
      <c r="I540" s="120">
        <v>0</v>
      </c>
      <c r="J540" s="120">
        <v>0</v>
      </c>
      <c r="K540" s="120">
        <v>0</v>
      </c>
      <c r="L540" s="120">
        <v>0</v>
      </c>
      <c r="M540" s="120">
        <v>0</v>
      </c>
      <c r="N540" s="120">
        <v>0</v>
      </c>
      <c r="O540" s="120">
        <v>0</v>
      </c>
      <c r="P540" s="120">
        <v>0</v>
      </c>
      <c r="Q540" s="120">
        <v>0</v>
      </c>
      <c r="R540" s="120">
        <v>0</v>
      </c>
      <c r="S540" s="120">
        <v>0</v>
      </c>
      <c r="T540" s="120">
        <v>0</v>
      </c>
      <c r="U540" s="120">
        <v>0</v>
      </c>
      <c r="V540" s="120">
        <v>0</v>
      </c>
      <c r="W540" s="120">
        <v>0</v>
      </c>
    </row>
    <row r="541" spans="1:23" hidden="1">
      <c r="A541" s="120">
        <v>0</v>
      </c>
      <c r="B541" s="120">
        <v>0</v>
      </c>
      <c r="C541" s="120">
        <v>0</v>
      </c>
      <c r="D541" s="120">
        <v>0</v>
      </c>
      <c r="E541" s="120">
        <v>0</v>
      </c>
      <c r="F541" s="120">
        <v>0</v>
      </c>
      <c r="G541" s="120">
        <v>0</v>
      </c>
      <c r="H541" s="120">
        <v>0</v>
      </c>
      <c r="I541" s="120">
        <v>0</v>
      </c>
      <c r="J541" s="120">
        <v>0</v>
      </c>
      <c r="K541" s="120">
        <v>0</v>
      </c>
      <c r="L541" s="120">
        <v>0</v>
      </c>
      <c r="M541" s="120">
        <v>0</v>
      </c>
      <c r="N541" s="120">
        <v>0</v>
      </c>
      <c r="O541" s="120">
        <v>0</v>
      </c>
      <c r="P541" s="120">
        <v>0</v>
      </c>
      <c r="Q541" s="120">
        <v>0</v>
      </c>
      <c r="R541" s="120">
        <v>0</v>
      </c>
      <c r="S541" s="120">
        <v>0</v>
      </c>
      <c r="T541" s="120">
        <v>0</v>
      </c>
      <c r="U541" s="120">
        <v>0</v>
      </c>
      <c r="V541" s="120">
        <v>0</v>
      </c>
      <c r="W541" s="120">
        <v>0</v>
      </c>
    </row>
    <row r="542" spans="1:23" hidden="1">
      <c r="A542" s="120">
        <v>0</v>
      </c>
      <c r="B542" s="120">
        <v>0</v>
      </c>
      <c r="C542" s="120">
        <v>0</v>
      </c>
      <c r="D542" s="120">
        <v>0</v>
      </c>
      <c r="E542" s="120">
        <v>0</v>
      </c>
      <c r="F542" s="120">
        <v>0</v>
      </c>
      <c r="G542" s="120">
        <v>0</v>
      </c>
      <c r="H542" s="120">
        <v>0</v>
      </c>
      <c r="I542" s="120">
        <v>0</v>
      </c>
      <c r="J542" s="120">
        <v>0</v>
      </c>
      <c r="K542" s="120">
        <v>0</v>
      </c>
      <c r="L542" s="120">
        <v>0</v>
      </c>
      <c r="M542" s="120">
        <v>0</v>
      </c>
      <c r="N542" s="120">
        <v>0</v>
      </c>
      <c r="O542" s="120">
        <v>0</v>
      </c>
      <c r="P542" s="120">
        <v>0</v>
      </c>
      <c r="Q542" s="120">
        <v>0</v>
      </c>
      <c r="R542" s="120">
        <v>0</v>
      </c>
      <c r="S542" s="120">
        <v>0</v>
      </c>
      <c r="T542" s="120">
        <v>0</v>
      </c>
      <c r="U542" s="120">
        <v>0</v>
      </c>
      <c r="V542" s="120">
        <v>0</v>
      </c>
      <c r="W542" s="120">
        <v>0</v>
      </c>
    </row>
    <row r="543" spans="1:23" hidden="1">
      <c r="A543" s="120">
        <v>0</v>
      </c>
      <c r="B543" s="120">
        <v>0</v>
      </c>
      <c r="C543" s="120">
        <v>0</v>
      </c>
      <c r="D543" s="120">
        <v>0</v>
      </c>
      <c r="E543" s="120">
        <v>0</v>
      </c>
      <c r="F543" s="120">
        <v>0</v>
      </c>
      <c r="G543" s="120">
        <v>0</v>
      </c>
      <c r="H543" s="120">
        <v>0</v>
      </c>
      <c r="I543" s="120">
        <v>0</v>
      </c>
      <c r="J543" s="120">
        <v>0</v>
      </c>
      <c r="K543" s="120">
        <v>0</v>
      </c>
      <c r="L543" s="120">
        <v>0</v>
      </c>
      <c r="M543" s="120">
        <v>0</v>
      </c>
      <c r="N543" s="120">
        <v>0</v>
      </c>
      <c r="O543" s="120">
        <v>0</v>
      </c>
      <c r="P543" s="120">
        <v>0</v>
      </c>
      <c r="Q543" s="120">
        <v>0</v>
      </c>
      <c r="R543" s="120">
        <v>0</v>
      </c>
      <c r="S543" s="120">
        <v>0</v>
      </c>
      <c r="T543" s="120">
        <v>0</v>
      </c>
      <c r="U543" s="120">
        <v>0</v>
      </c>
      <c r="V543" s="120">
        <v>0</v>
      </c>
      <c r="W543" s="120">
        <v>0</v>
      </c>
    </row>
    <row r="544" spans="1:23" hidden="1">
      <c r="A544" s="120">
        <v>0</v>
      </c>
      <c r="B544" s="120">
        <v>0</v>
      </c>
      <c r="C544" s="120">
        <v>0</v>
      </c>
      <c r="D544" s="120">
        <v>0</v>
      </c>
      <c r="E544" s="120">
        <v>0</v>
      </c>
      <c r="F544" s="120">
        <v>0</v>
      </c>
      <c r="G544" s="120">
        <v>0</v>
      </c>
      <c r="H544" s="120">
        <v>0</v>
      </c>
      <c r="I544" s="120">
        <v>0</v>
      </c>
      <c r="J544" s="120">
        <v>0</v>
      </c>
      <c r="K544" s="120">
        <v>0</v>
      </c>
      <c r="L544" s="120">
        <v>0</v>
      </c>
      <c r="M544" s="120">
        <v>0</v>
      </c>
      <c r="N544" s="120">
        <v>0</v>
      </c>
      <c r="O544" s="120">
        <v>0</v>
      </c>
      <c r="P544" s="120">
        <v>0</v>
      </c>
      <c r="Q544" s="120">
        <v>0</v>
      </c>
      <c r="R544" s="120">
        <v>0</v>
      </c>
      <c r="S544" s="120">
        <v>0</v>
      </c>
      <c r="T544" s="120">
        <v>0</v>
      </c>
      <c r="U544" s="120">
        <v>0</v>
      </c>
      <c r="V544" s="120">
        <v>0</v>
      </c>
      <c r="W544" s="120">
        <v>0</v>
      </c>
    </row>
    <row r="545" spans="1:23" hidden="1">
      <c r="A545" s="120">
        <v>0</v>
      </c>
      <c r="B545" s="120">
        <v>0</v>
      </c>
      <c r="C545" s="120">
        <v>0</v>
      </c>
      <c r="D545" s="120">
        <v>0</v>
      </c>
      <c r="E545" s="120">
        <v>0</v>
      </c>
      <c r="F545" s="120">
        <v>0</v>
      </c>
      <c r="G545" s="120">
        <v>0</v>
      </c>
      <c r="H545" s="120">
        <v>0</v>
      </c>
      <c r="I545" s="120">
        <v>0</v>
      </c>
      <c r="J545" s="120">
        <v>0</v>
      </c>
      <c r="K545" s="120">
        <v>0</v>
      </c>
      <c r="L545" s="120">
        <v>0</v>
      </c>
      <c r="M545" s="120">
        <v>0</v>
      </c>
      <c r="N545" s="120">
        <v>0</v>
      </c>
      <c r="O545" s="120">
        <v>0</v>
      </c>
      <c r="P545" s="120">
        <v>0</v>
      </c>
      <c r="Q545" s="120">
        <v>0</v>
      </c>
      <c r="R545" s="120">
        <v>0</v>
      </c>
      <c r="S545" s="120">
        <v>0</v>
      </c>
      <c r="T545" s="120">
        <v>0</v>
      </c>
      <c r="U545" s="120">
        <v>0</v>
      </c>
      <c r="V545" s="120">
        <v>0</v>
      </c>
      <c r="W545" s="120">
        <v>0</v>
      </c>
    </row>
    <row r="546" spans="1:23" hidden="1">
      <c r="A546" s="120">
        <v>0</v>
      </c>
      <c r="B546" s="120">
        <v>0</v>
      </c>
      <c r="C546" s="120">
        <v>0</v>
      </c>
      <c r="D546" s="120">
        <v>0</v>
      </c>
      <c r="E546" s="120">
        <v>0</v>
      </c>
      <c r="F546" s="120">
        <v>0</v>
      </c>
      <c r="G546" s="120">
        <v>0</v>
      </c>
      <c r="H546" s="120">
        <v>0</v>
      </c>
      <c r="I546" s="120">
        <v>0</v>
      </c>
      <c r="J546" s="120">
        <v>0</v>
      </c>
      <c r="K546" s="120">
        <v>0</v>
      </c>
      <c r="L546" s="120">
        <v>0</v>
      </c>
      <c r="M546" s="120">
        <v>0</v>
      </c>
      <c r="N546" s="120">
        <v>0</v>
      </c>
      <c r="O546" s="120">
        <v>0</v>
      </c>
      <c r="P546" s="120">
        <v>0</v>
      </c>
      <c r="Q546" s="120">
        <v>0</v>
      </c>
      <c r="R546" s="120">
        <v>0</v>
      </c>
      <c r="S546" s="120">
        <v>0</v>
      </c>
      <c r="T546" s="120">
        <v>0</v>
      </c>
      <c r="U546" s="120">
        <v>0</v>
      </c>
      <c r="V546" s="120">
        <v>0</v>
      </c>
      <c r="W546" s="120">
        <v>0</v>
      </c>
    </row>
    <row r="547" spans="1:23" hidden="1">
      <c r="A547" s="120">
        <v>0</v>
      </c>
      <c r="B547" s="120">
        <v>0</v>
      </c>
      <c r="C547" s="120">
        <v>0</v>
      </c>
      <c r="D547" s="120">
        <v>0</v>
      </c>
      <c r="E547" s="120">
        <v>0</v>
      </c>
      <c r="F547" s="120">
        <v>0</v>
      </c>
      <c r="G547" s="120">
        <v>0</v>
      </c>
      <c r="H547" s="120">
        <v>0</v>
      </c>
      <c r="I547" s="120">
        <v>0</v>
      </c>
      <c r="J547" s="120">
        <v>0</v>
      </c>
      <c r="K547" s="120">
        <v>0</v>
      </c>
      <c r="L547" s="120">
        <v>0</v>
      </c>
      <c r="M547" s="120">
        <v>0</v>
      </c>
      <c r="N547" s="120">
        <v>0</v>
      </c>
      <c r="O547" s="120">
        <v>0</v>
      </c>
      <c r="P547" s="120">
        <v>0</v>
      </c>
      <c r="Q547" s="120">
        <v>0</v>
      </c>
      <c r="R547" s="120">
        <v>0</v>
      </c>
      <c r="S547" s="120">
        <v>0</v>
      </c>
      <c r="T547" s="120">
        <v>0</v>
      </c>
      <c r="U547" s="120">
        <v>0</v>
      </c>
      <c r="V547" s="120">
        <v>0</v>
      </c>
      <c r="W547" s="120">
        <v>0</v>
      </c>
    </row>
    <row r="548" spans="1:23" hidden="1">
      <c r="A548" s="120">
        <v>0</v>
      </c>
      <c r="B548" s="120">
        <v>0</v>
      </c>
      <c r="C548" s="120">
        <v>0</v>
      </c>
      <c r="D548" s="120">
        <v>0</v>
      </c>
      <c r="E548" s="120">
        <v>0</v>
      </c>
      <c r="F548" s="120">
        <v>0</v>
      </c>
      <c r="G548" s="120">
        <v>0</v>
      </c>
      <c r="H548" s="120">
        <v>0</v>
      </c>
      <c r="I548" s="120">
        <v>0</v>
      </c>
      <c r="J548" s="120">
        <v>0</v>
      </c>
      <c r="K548" s="120">
        <v>0</v>
      </c>
      <c r="L548" s="120">
        <v>0</v>
      </c>
      <c r="M548" s="120">
        <v>0</v>
      </c>
      <c r="N548" s="120">
        <v>0</v>
      </c>
      <c r="O548" s="120">
        <v>0</v>
      </c>
      <c r="P548" s="120">
        <v>0</v>
      </c>
      <c r="Q548" s="120">
        <v>0</v>
      </c>
      <c r="R548" s="120">
        <v>0</v>
      </c>
      <c r="S548" s="120">
        <v>0</v>
      </c>
      <c r="T548" s="120">
        <v>0</v>
      </c>
      <c r="U548" s="120">
        <v>0</v>
      </c>
      <c r="V548" s="120">
        <v>0</v>
      </c>
      <c r="W548" s="120">
        <v>0</v>
      </c>
    </row>
    <row r="549" spans="1:23" hidden="1">
      <c r="A549" s="120">
        <v>0</v>
      </c>
      <c r="B549" s="120">
        <v>0</v>
      </c>
      <c r="C549" s="120">
        <v>0</v>
      </c>
      <c r="D549" s="120">
        <v>0</v>
      </c>
      <c r="E549" s="120">
        <v>0</v>
      </c>
      <c r="F549" s="120">
        <v>0</v>
      </c>
      <c r="G549" s="120">
        <v>0</v>
      </c>
      <c r="H549" s="120">
        <v>0</v>
      </c>
      <c r="I549" s="120">
        <v>0</v>
      </c>
      <c r="J549" s="120">
        <v>0</v>
      </c>
      <c r="K549" s="120">
        <v>0</v>
      </c>
      <c r="L549" s="120">
        <v>0</v>
      </c>
      <c r="M549" s="120">
        <v>0</v>
      </c>
      <c r="N549" s="120">
        <v>0</v>
      </c>
      <c r="O549" s="120">
        <v>0</v>
      </c>
      <c r="P549" s="120">
        <v>0</v>
      </c>
      <c r="Q549" s="120">
        <v>0</v>
      </c>
      <c r="R549" s="120">
        <v>0</v>
      </c>
      <c r="S549" s="120">
        <v>0</v>
      </c>
      <c r="T549" s="120">
        <v>0</v>
      </c>
      <c r="U549" s="120">
        <v>0</v>
      </c>
      <c r="V549" s="120">
        <v>0</v>
      </c>
      <c r="W549" s="120">
        <v>0</v>
      </c>
    </row>
    <row r="550" spans="1:23" hidden="1">
      <c r="A550" s="120">
        <v>0</v>
      </c>
      <c r="B550" s="120">
        <v>0</v>
      </c>
      <c r="C550" s="120">
        <v>0</v>
      </c>
      <c r="D550" s="120">
        <v>0</v>
      </c>
      <c r="E550" s="120">
        <v>0</v>
      </c>
      <c r="F550" s="120">
        <v>0</v>
      </c>
      <c r="G550" s="120">
        <v>0</v>
      </c>
      <c r="H550" s="120">
        <v>0</v>
      </c>
      <c r="I550" s="120">
        <v>0</v>
      </c>
      <c r="J550" s="120">
        <v>0</v>
      </c>
      <c r="K550" s="120">
        <v>0</v>
      </c>
      <c r="L550" s="120">
        <v>0</v>
      </c>
      <c r="M550" s="120">
        <v>0</v>
      </c>
      <c r="N550" s="120">
        <v>0</v>
      </c>
      <c r="O550" s="120">
        <v>0</v>
      </c>
      <c r="P550" s="120">
        <v>0</v>
      </c>
      <c r="Q550" s="120">
        <v>0</v>
      </c>
      <c r="R550" s="120">
        <v>0</v>
      </c>
      <c r="S550" s="120">
        <v>0</v>
      </c>
      <c r="T550" s="120">
        <v>0</v>
      </c>
      <c r="U550" s="120">
        <v>0</v>
      </c>
      <c r="V550" s="120">
        <v>0</v>
      </c>
      <c r="W550" s="120">
        <v>0</v>
      </c>
    </row>
    <row r="551" spans="1:23" hidden="1">
      <c r="A551" s="120">
        <v>0</v>
      </c>
      <c r="B551" s="120">
        <v>0</v>
      </c>
      <c r="C551" s="120">
        <v>0</v>
      </c>
      <c r="D551" s="120">
        <v>0</v>
      </c>
      <c r="E551" s="120">
        <v>0</v>
      </c>
      <c r="F551" s="120">
        <v>0</v>
      </c>
      <c r="G551" s="120">
        <v>0</v>
      </c>
      <c r="H551" s="120">
        <v>0</v>
      </c>
      <c r="I551" s="120">
        <v>0</v>
      </c>
      <c r="J551" s="120">
        <v>0</v>
      </c>
      <c r="K551" s="120">
        <v>0</v>
      </c>
      <c r="L551" s="120">
        <v>0</v>
      </c>
      <c r="M551" s="120">
        <v>0</v>
      </c>
      <c r="N551" s="120">
        <v>0</v>
      </c>
      <c r="O551" s="120">
        <v>0</v>
      </c>
      <c r="P551" s="120">
        <v>0</v>
      </c>
      <c r="Q551" s="120">
        <v>0</v>
      </c>
      <c r="R551" s="120">
        <v>0</v>
      </c>
      <c r="S551" s="120">
        <v>0</v>
      </c>
      <c r="T551" s="120">
        <v>0</v>
      </c>
      <c r="U551" s="120">
        <v>0</v>
      </c>
      <c r="V551" s="120">
        <v>0</v>
      </c>
      <c r="W551" s="120">
        <v>0</v>
      </c>
    </row>
    <row r="552" spans="1:23" hidden="1">
      <c r="A552" s="120">
        <v>0</v>
      </c>
      <c r="B552" s="120">
        <v>0</v>
      </c>
      <c r="C552" s="120">
        <v>0</v>
      </c>
      <c r="D552" s="120">
        <v>0</v>
      </c>
      <c r="E552" s="120">
        <v>0</v>
      </c>
      <c r="F552" s="120">
        <v>0</v>
      </c>
      <c r="G552" s="120">
        <v>0</v>
      </c>
      <c r="H552" s="120">
        <v>0</v>
      </c>
      <c r="I552" s="120">
        <v>0</v>
      </c>
      <c r="J552" s="120">
        <v>0</v>
      </c>
      <c r="K552" s="120">
        <v>0</v>
      </c>
      <c r="L552" s="120">
        <v>0</v>
      </c>
      <c r="M552" s="120">
        <v>0</v>
      </c>
      <c r="N552" s="120">
        <v>0</v>
      </c>
      <c r="O552" s="120">
        <v>0</v>
      </c>
      <c r="P552" s="120">
        <v>0</v>
      </c>
      <c r="Q552" s="120">
        <v>0</v>
      </c>
      <c r="R552" s="120">
        <v>0</v>
      </c>
      <c r="S552" s="120">
        <v>0</v>
      </c>
      <c r="T552" s="120">
        <v>0</v>
      </c>
      <c r="U552" s="120">
        <v>0</v>
      </c>
      <c r="V552" s="120">
        <v>0</v>
      </c>
      <c r="W552" s="120">
        <v>0</v>
      </c>
    </row>
    <row r="553" spans="1:23" hidden="1">
      <c r="A553" s="120">
        <v>0</v>
      </c>
      <c r="B553" s="120">
        <v>0</v>
      </c>
      <c r="C553" s="120">
        <v>0</v>
      </c>
      <c r="D553" s="120">
        <v>0</v>
      </c>
      <c r="E553" s="120">
        <v>0</v>
      </c>
      <c r="F553" s="120">
        <v>0</v>
      </c>
      <c r="G553" s="120">
        <v>0</v>
      </c>
      <c r="H553" s="120">
        <v>0</v>
      </c>
      <c r="I553" s="120">
        <v>0</v>
      </c>
      <c r="J553" s="120">
        <v>0</v>
      </c>
      <c r="K553" s="120">
        <v>0</v>
      </c>
      <c r="L553" s="120">
        <v>0</v>
      </c>
      <c r="M553" s="120">
        <v>0</v>
      </c>
      <c r="N553" s="120">
        <v>0</v>
      </c>
      <c r="O553" s="120">
        <v>0</v>
      </c>
      <c r="P553" s="120">
        <v>0</v>
      </c>
      <c r="Q553" s="120">
        <v>0</v>
      </c>
      <c r="R553" s="120">
        <v>0</v>
      </c>
      <c r="S553" s="120">
        <v>0</v>
      </c>
      <c r="T553" s="120">
        <v>0</v>
      </c>
      <c r="U553" s="120">
        <v>0</v>
      </c>
      <c r="V553" s="120">
        <v>0</v>
      </c>
      <c r="W553" s="120">
        <v>0</v>
      </c>
    </row>
    <row r="554" spans="1:23" hidden="1">
      <c r="A554" s="120">
        <v>0</v>
      </c>
      <c r="B554" s="120">
        <v>0</v>
      </c>
      <c r="C554" s="120">
        <v>0</v>
      </c>
      <c r="D554" s="120">
        <v>0</v>
      </c>
      <c r="E554" s="120">
        <v>0</v>
      </c>
      <c r="F554" s="120">
        <v>0</v>
      </c>
      <c r="G554" s="120">
        <v>0</v>
      </c>
      <c r="H554" s="120">
        <v>0</v>
      </c>
      <c r="I554" s="120">
        <v>0</v>
      </c>
      <c r="J554" s="120">
        <v>0</v>
      </c>
      <c r="K554" s="120">
        <v>0</v>
      </c>
      <c r="L554" s="120">
        <v>0</v>
      </c>
      <c r="M554" s="120">
        <v>0</v>
      </c>
      <c r="N554" s="120">
        <v>0</v>
      </c>
      <c r="O554" s="120">
        <v>0</v>
      </c>
      <c r="P554" s="120">
        <v>0</v>
      </c>
      <c r="Q554" s="120">
        <v>0</v>
      </c>
      <c r="R554" s="120">
        <v>0</v>
      </c>
      <c r="S554" s="120">
        <v>0</v>
      </c>
      <c r="T554" s="120">
        <v>0</v>
      </c>
      <c r="U554" s="120">
        <v>0</v>
      </c>
      <c r="V554" s="120">
        <v>0</v>
      </c>
      <c r="W554" s="120">
        <v>0</v>
      </c>
    </row>
    <row r="555" spans="1:23" hidden="1">
      <c r="A555" s="120">
        <v>0</v>
      </c>
      <c r="B555" s="120">
        <v>0</v>
      </c>
      <c r="C555" s="120">
        <v>0</v>
      </c>
      <c r="D555" s="120">
        <v>0</v>
      </c>
      <c r="E555" s="120">
        <v>0</v>
      </c>
      <c r="F555" s="120">
        <v>0</v>
      </c>
      <c r="G555" s="120">
        <v>0</v>
      </c>
      <c r="H555" s="120">
        <v>0</v>
      </c>
      <c r="I555" s="120">
        <v>0</v>
      </c>
      <c r="J555" s="120">
        <v>0</v>
      </c>
      <c r="K555" s="120">
        <v>0</v>
      </c>
      <c r="L555" s="120">
        <v>0</v>
      </c>
      <c r="M555" s="120">
        <v>0</v>
      </c>
      <c r="N555" s="120">
        <v>0</v>
      </c>
      <c r="O555" s="120">
        <v>0</v>
      </c>
      <c r="P555" s="120">
        <v>0</v>
      </c>
      <c r="Q555" s="120">
        <v>0</v>
      </c>
      <c r="R555" s="120">
        <v>0</v>
      </c>
      <c r="S555" s="120">
        <v>0</v>
      </c>
      <c r="T555" s="120">
        <v>0</v>
      </c>
      <c r="U555" s="120">
        <v>0</v>
      </c>
      <c r="V555" s="120">
        <v>0</v>
      </c>
      <c r="W555" s="120">
        <v>0</v>
      </c>
    </row>
    <row r="556" spans="1:23" hidden="1">
      <c r="A556" s="120">
        <v>0</v>
      </c>
      <c r="B556" s="120">
        <v>0</v>
      </c>
      <c r="C556" s="120">
        <v>0</v>
      </c>
      <c r="D556" s="120">
        <v>0</v>
      </c>
      <c r="E556" s="120">
        <v>0</v>
      </c>
      <c r="F556" s="120">
        <v>0</v>
      </c>
      <c r="G556" s="120">
        <v>0</v>
      </c>
      <c r="H556" s="120">
        <v>0</v>
      </c>
      <c r="I556" s="120">
        <v>0</v>
      </c>
      <c r="J556" s="120">
        <v>0</v>
      </c>
      <c r="K556" s="120">
        <v>0</v>
      </c>
      <c r="L556" s="120">
        <v>0</v>
      </c>
      <c r="M556" s="120">
        <v>0</v>
      </c>
      <c r="N556" s="120">
        <v>0</v>
      </c>
      <c r="O556" s="120">
        <v>0</v>
      </c>
      <c r="P556" s="120">
        <v>0</v>
      </c>
      <c r="Q556" s="120">
        <v>0</v>
      </c>
      <c r="R556" s="120">
        <v>0</v>
      </c>
      <c r="S556" s="120">
        <v>0</v>
      </c>
      <c r="T556" s="120">
        <v>0</v>
      </c>
      <c r="U556" s="120">
        <v>0</v>
      </c>
      <c r="V556" s="120">
        <v>0</v>
      </c>
      <c r="W556" s="120">
        <v>0</v>
      </c>
    </row>
    <row r="557" spans="1:23" hidden="1">
      <c r="A557" s="120">
        <v>0</v>
      </c>
      <c r="B557" s="120">
        <v>0</v>
      </c>
      <c r="C557" s="120">
        <v>0</v>
      </c>
      <c r="D557" s="120">
        <v>0</v>
      </c>
      <c r="E557" s="120">
        <v>0</v>
      </c>
      <c r="F557" s="120">
        <v>0</v>
      </c>
      <c r="G557" s="120">
        <v>0</v>
      </c>
      <c r="H557" s="120">
        <v>0</v>
      </c>
      <c r="I557" s="120">
        <v>0</v>
      </c>
      <c r="J557" s="120">
        <v>0</v>
      </c>
      <c r="K557" s="120">
        <v>0</v>
      </c>
      <c r="L557" s="120">
        <v>0</v>
      </c>
      <c r="M557" s="120">
        <v>0</v>
      </c>
      <c r="N557" s="120">
        <v>0</v>
      </c>
      <c r="O557" s="120">
        <v>0</v>
      </c>
      <c r="P557" s="120">
        <v>0</v>
      </c>
      <c r="Q557" s="120">
        <v>0</v>
      </c>
      <c r="R557" s="120">
        <v>0</v>
      </c>
      <c r="S557" s="120">
        <v>0</v>
      </c>
      <c r="T557" s="120">
        <v>0</v>
      </c>
      <c r="U557" s="120">
        <v>0</v>
      </c>
      <c r="V557" s="120">
        <v>0</v>
      </c>
      <c r="W557" s="120">
        <v>0</v>
      </c>
    </row>
    <row r="558" spans="1:23" hidden="1">
      <c r="A558" s="120">
        <v>0</v>
      </c>
      <c r="B558" s="120">
        <v>0</v>
      </c>
      <c r="C558" s="120">
        <v>0</v>
      </c>
      <c r="D558" s="120">
        <v>0</v>
      </c>
      <c r="E558" s="120">
        <v>0</v>
      </c>
      <c r="F558" s="120">
        <v>0</v>
      </c>
      <c r="G558" s="120">
        <v>0</v>
      </c>
      <c r="H558" s="120">
        <v>0</v>
      </c>
      <c r="I558" s="120">
        <v>0</v>
      </c>
      <c r="J558" s="120">
        <v>0</v>
      </c>
      <c r="K558" s="120">
        <v>0</v>
      </c>
      <c r="L558" s="120">
        <v>0</v>
      </c>
      <c r="M558" s="120">
        <v>0</v>
      </c>
      <c r="N558" s="120">
        <v>0</v>
      </c>
      <c r="O558" s="120">
        <v>0</v>
      </c>
      <c r="P558" s="120">
        <v>0</v>
      </c>
      <c r="Q558" s="120">
        <v>0</v>
      </c>
      <c r="R558" s="120">
        <v>0</v>
      </c>
      <c r="S558" s="120">
        <v>0</v>
      </c>
      <c r="T558" s="120">
        <v>0</v>
      </c>
      <c r="U558" s="120">
        <v>0</v>
      </c>
      <c r="V558" s="120">
        <v>0</v>
      </c>
      <c r="W558" s="120">
        <v>0</v>
      </c>
    </row>
    <row r="559" spans="1:23" hidden="1">
      <c r="A559" s="120">
        <v>0</v>
      </c>
      <c r="B559" s="120">
        <v>0</v>
      </c>
      <c r="C559" s="120">
        <v>0</v>
      </c>
      <c r="D559" s="120">
        <v>0</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c r="W559" s="120">
        <v>0</v>
      </c>
    </row>
    <row r="560" spans="1:23" hidden="1">
      <c r="A560" s="120">
        <v>0</v>
      </c>
      <c r="B560" s="120">
        <v>0</v>
      </c>
      <c r="C560" s="120">
        <v>0</v>
      </c>
      <c r="D560" s="120">
        <v>0</v>
      </c>
      <c r="E560" s="120">
        <v>0</v>
      </c>
      <c r="F560" s="120">
        <v>0</v>
      </c>
      <c r="G560" s="120">
        <v>0</v>
      </c>
      <c r="H560" s="120">
        <v>0</v>
      </c>
      <c r="I560" s="120">
        <v>0</v>
      </c>
      <c r="J560" s="120">
        <v>0</v>
      </c>
      <c r="K560" s="120">
        <v>0</v>
      </c>
      <c r="L560" s="120">
        <v>0</v>
      </c>
      <c r="M560" s="120">
        <v>0</v>
      </c>
      <c r="N560" s="120">
        <v>0</v>
      </c>
      <c r="O560" s="120">
        <v>0</v>
      </c>
      <c r="P560" s="120">
        <v>0</v>
      </c>
      <c r="Q560" s="120">
        <v>0</v>
      </c>
      <c r="R560" s="120">
        <v>0</v>
      </c>
      <c r="S560" s="120">
        <v>0</v>
      </c>
      <c r="T560" s="120">
        <v>0</v>
      </c>
      <c r="U560" s="120">
        <v>0</v>
      </c>
      <c r="V560" s="120">
        <v>0</v>
      </c>
      <c r="W560" s="120">
        <v>0</v>
      </c>
    </row>
    <row r="561" spans="1:23" hidden="1">
      <c r="A561" s="120">
        <v>0</v>
      </c>
      <c r="B561" s="120">
        <v>0</v>
      </c>
      <c r="C561" s="120">
        <v>0</v>
      </c>
      <c r="D561" s="120">
        <v>0</v>
      </c>
      <c r="E561" s="120">
        <v>0</v>
      </c>
      <c r="F561" s="120">
        <v>0</v>
      </c>
      <c r="G561" s="120">
        <v>0</v>
      </c>
      <c r="H561" s="120">
        <v>0</v>
      </c>
      <c r="I561" s="120">
        <v>0</v>
      </c>
      <c r="J561" s="120">
        <v>0</v>
      </c>
      <c r="K561" s="120">
        <v>0</v>
      </c>
      <c r="L561" s="120">
        <v>0</v>
      </c>
      <c r="M561" s="120">
        <v>0</v>
      </c>
      <c r="N561" s="120">
        <v>0</v>
      </c>
      <c r="O561" s="120">
        <v>0</v>
      </c>
      <c r="P561" s="120">
        <v>0</v>
      </c>
      <c r="Q561" s="120">
        <v>0</v>
      </c>
      <c r="R561" s="120">
        <v>0</v>
      </c>
      <c r="S561" s="120">
        <v>0</v>
      </c>
      <c r="T561" s="120">
        <v>0</v>
      </c>
      <c r="U561" s="120">
        <v>0</v>
      </c>
      <c r="V561" s="120">
        <v>0</v>
      </c>
      <c r="W561" s="120">
        <v>0</v>
      </c>
    </row>
    <row r="562" spans="1:23" hidden="1">
      <c r="A562" s="120">
        <v>0</v>
      </c>
      <c r="B562" s="120">
        <v>0</v>
      </c>
      <c r="C562" s="120">
        <v>0</v>
      </c>
      <c r="D562" s="120">
        <v>0</v>
      </c>
      <c r="E562" s="120">
        <v>0</v>
      </c>
      <c r="F562" s="120">
        <v>0</v>
      </c>
      <c r="G562" s="120">
        <v>0</v>
      </c>
      <c r="H562" s="120">
        <v>0</v>
      </c>
      <c r="I562" s="120">
        <v>0</v>
      </c>
      <c r="J562" s="120">
        <v>0</v>
      </c>
      <c r="K562" s="120">
        <v>0</v>
      </c>
      <c r="L562" s="120">
        <v>0</v>
      </c>
      <c r="M562" s="120">
        <v>0</v>
      </c>
      <c r="N562" s="120">
        <v>0</v>
      </c>
      <c r="O562" s="120">
        <v>0</v>
      </c>
      <c r="P562" s="120">
        <v>0</v>
      </c>
      <c r="Q562" s="120">
        <v>0</v>
      </c>
      <c r="R562" s="120">
        <v>0</v>
      </c>
      <c r="S562" s="120">
        <v>0</v>
      </c>
      <c r="T562" s="120">
        <v>0</v>
      </c>
      <c r="U562" s="120">
        <v>0</v>
      </c>
      <c r="V562" s="120">
        <v>0</v>
      </c>
      <c r="W562" s="120">
        <v>0</v>
      </c>
    </row>
    <row r="563" spans="1:23" hidden="1">
      <c r="A563" s="120">
        <v>0</v>
      </c>
      <c r="B563" s="120">
        <v>0</v>
      </c>
      <c r="C563" s="120">
        <v>0</v>
      </c>
      <c r="D563" s="120">
        <v>0</v>
      </c>
      <c r="E563" s="120">
        <v>0</v>
      </c>
      <c r="F563" s="120">
        <v>0</v>
      </c>
      <c r="G563" s="120">
        <v>0</v>
      </c>
      <c r="H563" s="120">
        <v>0</v>
      </c>
      <c r="I563" s="120">
        <v>0</v>
      </c>
      <c r="J563" s="120">
        <v>0</v>
      </c>
      <c r="K563" s="120">
        <v>0</v>
      </c>
      <c r="L563" s="120">
        <v>0</v>
      </c>
      <c r="M563" s="120">
        <v>0</v>
      </c>
      <c r="N563" s="120">
        <v>0</v>
      </c>
      <c r="O563" s="120">
        <v>0</v>
      </c>
      <c r="P563" s="120">
        <v>0</v>
      </c>
      <c r="Q563" s="120">
        <v>0</v>
      </c>
      <c r="R563" s="120">
        <v>0</v>
      </c>
      <c r="S563" s="120">
        <v>0</v>
      </c>
      <c r="T563" s="120">
        <v>0</v>
      </c>
      <c r="U563" s="120">
        <v>0</v>
      </c>
      <c r="V563" s="120">
        <v>0</v>
      </c>
      <c r="W563" s="120">
        <v>0</v>
      </c>
    </row>
    <row r="564" spans="1:23" hidden="1">
      <c r="A564" s="120">
        <v>0</v>
      </c>
      <c r="B564" s="120">
        <v>0</v>
      </c>
      <c r="C564" s="120">
        <v>0</v>
      </c>
      <c r="D564" s="120">
        <v>0</v>
      </c>
      <c r="E564" s="120">
        <v>0</v>
      </c>
      <c r="F564" s="120">
        <v>0</v>
      </c>
      <c r="G564" s="120">
        <v>0</v>
      </c>
      <c r="H564" s="120">
        <v>0</v>
      </c>
      <c r="I564" s="120">
        <v>0</v>
      </c>
      <c r="J564" s="120">
        <v>0</v>
      </c>
      <c r="K564" s="120">
        <v>0</v>
      </c>
      <c r="L564" s="120">
        <v>0</v>
      </c>
      <c r="M564" s="120">
        <v>0</v>
      </c>
      <c r="N564" s="120">
        <v>0</v>
      </c>
      <c r="O564" s="120">
        <v>0</v>
      </c>
      <c r="P564" s="120">
        <v>0</v>
      </c>
      <c r="Q564" s="120">
        <v>0</v>
      </c>
      <c r="R564" s="120">
        <v>0</v>
      </c>
      <c r="S564" s="120">
        <v>0</v>
      </c>
      <c r="T564" s="120">
        <v>0</v>
      </c>
      <c r="U564" s="120">
        <v>0</v>
      </c>
      <c r="V564" s="120">
        <v>0</v>
      </c>
      <c r="W564" s="120">
        <v>0</v>
      </c>
    </row>
    <row r="565" spans="1:23" hidden="1">
      <c r="A565" s="120">
        <v>0</v>
      </c>
      <c r="B565" s="120">
        <v>0</v>
      </c>
      <c r="C565" s="120">
        <v>0</v>
      </c>
      <c r="D565" s="120">
        <v>0</v>
      </c>
      <c r="E565" s="120">
        <v>0</v>
      </c>
      <c r="F565" s="120">
        <v>0</v>
      </c>
      <c r="G565" s="120">
        <v>0</v>
      </c>
      <c r="H565" s="120">
        <v>0</v>
      </c>
      <c r="I565" s="120">
        <v>0</v>
      </c>
      <c r="J565" s="120">
        <v>0</v>
      </c>
      <c r="K565" s="120">
        <v>0</v>
      </c>
      <c r="L565" s="120">
        <v>0</v>
      </c>
      <c r="M565" s="120">
        <v>0</v>
      </c>
      <c r="N565" s="120">
        <v>0</v>
      </c>
      <c r="O565" s="120">
        <v>0</v>
      </c>
      <c r="P565" s="120">
        <v>0</v>
      </c>
      <c r="Q565" s="120">
        <v>0</v>
      </c>
      <c r="R565" s="120">
        <v>0</v>
      </c>
      <c r="S565" s="120">
        <v>0</v>
      </c>
      <c r="T565" s="120">
        <v>0</v>
      </c>
      <c r="U565" s="120">
        <v>0</v>
      </c>
      <c r="V565" s="120">
        <v>0</v>
      </c>
      <c r="W565" s="120">
        <v>0</v>
      </c>
    </row>
    <row r="566" spans="1:23" hidden="1">
      <c r="A566" s="120">
        <v>0</v>
      </c>
      <c r="B566" s="120">
        <v>0</v>
      </c>
      <c r="C566" s="120">
        <v>0</v>
      </c>
      <c r="D566" s="120">
        <v>0</v>
      </c>
      <c r="E566" s="120">
        <v>0</v>
      </c>
      <c r="F566" s="120">
        <v>0</v>
      </c>
      <c r="G566" s="120">
        <v>0</v>
      </c>
      <c r="H566" s="120">
        <v>0</v>
      </c>
      <c r="I566" s="120">
        <v>0</v>
      </c>
      <c r="J566" s="120">
        <v>0</v>
      </c>
      <c r="K566" s="120">
        <v>0</v>
      </c>
      <c r="L566" s="120">
        <v>0</v>
      </c>
      <c r="M566" s="120">
        <v>0</v>
      </c>
      <c r="N566" s="120">
        <v>0</v>
      </c>
      <c r="O566" s="120">
        <v>0</v>
      </c>
      <c r="P566" s="120">
        <v>0</v>
      </c>
      <c r="Q566" s="120">
        <v>0</v>
      </c>
      <c r="R566" s="120">
        <v>0</v>
      </c>
      <c r="S566" s="120">
        <v>0</v>
      </c>
      <c r="T566" s="120">
        <v>0</v>
      </c>
      <c r="U566" s="120">
        <v>0</v>
      </c>
      <c r="V566" s="120">
        <v>0</v>
      </c>
      <c r="W566" s="120">
        <v>0</v>
      </c>
    </row>
    <row r="567" spans="1:23" hidden="1">
      <c r="A567" s="120">
        <v>0</v>
      </c>
      <c r="B567" s="120">
        <v>0</v>
      </c>
      <c r="C567" s="120">
        <v>0</v>
      </c>
      <c r="D567" s="120">
        <v>0</v>
      </c>
      <c r="E567" s="120">
        <v>0</v>
      </c>
      <c r="F567" s="120">
        <v>0</v>
      </c>
      <c r="G567" s="120">
        <v>0</v>
      </c>
      <c r="H567" s="120">
        <v>0</v>
      </c>
      <c r="I567" s="120">
        <v>0</v>
      </c>
      <c r="J567" s="120">
        <v>0</v>
      </c>
      <c r="K567" s="120">
        <v>0</v>
      </c>
      <c r="L567" s="120">
        <v>0</v>
      </c>
      <c r="M567" s="120">
        <v>0</v>
      </c>
      <c r="N567" s="120">
        <v>0</v>
      </c>
      <c r="O567" s="120">
        <v>0</v>
      </c>
      <c r="P567" s="120">
        <v>0</v>
      </c>
      <c r="Q567" s="120">
        <v>0</v>
      </c>
      <c r="R567" s="120">
        <v>0</v>
      </c>
      <c r="S567" s="120">
        <v>0</v>
      </c>
      <c r="T567" s="120">
        <v>0</v>
      </c>
      <c r="U567" s="120">
        <v>0</v>
      </c>
      <c r="V567" s="120">
        <v>0</v>
      </c>
      <c r="W567" s="120">
        <v>0</v>
      </c>
    </row>
    <row r="568" spans="1:23" hidden="1">
      <c r="A568" s="120">
        <v>0</v>
      </c>
      <c r="B568" s="120">
        <v>0</v>
      </c>
      <c r="C568" s="120">
        <v>0</v>
      </c>
      <c r="D568" s="120">
        <v>0</v>
      </c>
      <c r="E568" s="120">
        <v>0</v>
      </c>
      <c r="F568" s="120">
        <v>0</v>
      </c>
      <c r="G568" s="120">
        <v>0</v>
      </c>
      <c r="H568" s="120">
        <v>0</v>
      </c>
      <c r="I568" s="120">
        <v>0</v>
      </c>
      <c r="J568" s="120">
        <v>0</v>
      </c>
      <c r="K568" s="120">
        <v>0</v>
      </c>
      <c r="L568" s="120">
        <v>0</v>
      </c>
      <c r="M568" s="120">
        <v>0</v>
      </c>
      <c r="N568" s="120">
        <v>0</v>
      </c>
      <c r="O568" s="120">
        <v>0</v>
      </c>
      <c r="P568" s="120">
        <v>0</v>
      </c>
      <c r="Q568" s="120">
        <v>0</v>
      </c>
      <c r="R568" s="120">
        <v>0</v>
      </c>
      <c r="S568" s="120">
        <v>0</v>
      </c>
      <c r="T568" s="120">
        <v>0</v>
      </c>
      <c r="U568" s="120">
        <v>0</v>
      </c>
      <c r="V568" s="120">
        <v>0</v>
      </c>
      <c r="W568" s="120">
        <v>0</v>
      </c>
    </row>
    <row r="569" spans="1:23" hidden="1">
      <c r="A569" s="120">
        <v>0</v>
      </c>
      <c r="B569" s="120">
        <v>0</v>
      </c>
      <c r="C569" s="120">
        <v>0</v>
      </c>
      <c r="D569" s="120">
        <v>0</v>
      </c>
      <c r="E569" s="120">
        <v>0</v>
      </c>
      <c r="F569" s="120">
        <v>0</v>
      </c>
      <c r="G569" s="120">
        <v>0</v>
      </c>
      <c r="H569" s="120">
        <v>0</v>
      </c>
      <c r="I569" s="120">
        <v>0</v>
      </c>
      <c r="J569" s="120">
        <v>0</v>
      </c>
      <c r="K569" s="120">
        <v>0</v>
      </c>
      <c r="L569" s="120">
        <v>0</v>
      </c>
      <c r="M569" s="120">
        <v>0</v>
      </c>
      <c r="N569" s="120">
        <v>0</v>
      </c>
      <c r="O569" s="120">
        <v>0</v>
      </c>
      <c r="P569" s="120">
        <v>0</v>
      </c>
      <c r="Q569" s="120">
        <v>0</v>
      </c>
      <c r="R569" s="120">
        <v>0</v>
      </c>
      <c r="S569" s="120">
        <v>0</v>
      </c>
      <c r="T569" s="120">
        <v>0</v>
      </c>
      <c r="U569" s="120">
        <v>0</v>
      </c>
      <c r="V569" s="120">
        <v>0</v>
      </c>
      <c r="W569" s="120">
        <v>0</v>
      </c>
    </row>
    <row r="570" spans="1:23" hidden="1">
      <c r="A570" s="120">
        <v>0</v>
      </c>
      <c r="B570" s="120">
        <v>0</v>
      </c>
      <c r="C570" s="120">
        <v>0</v>
      </c>
      <c r="D570" s="120">
        <v>0</v>
      </c>
      <c r="E570" s="120">
        <v>0</v>
      </c>
      <c r="F570" s="120">
        <v>0</v>
      </c>
      <c r="G570" s="120">
        <v>0</v>
      </c>
      <c r="H570" s="120">
        <v>0</v>
      </c>
      <c r="I570" s="120">
        <v>0</v>
      </c>
      <c r="J570" s="120">
        <v>0</v>
      </c>
      <c r="K570" s="120">
        <v>0</v>
      </c>
      <c r="L570" s="120">
        <v>0</v>
      </c>
      <c r="M570" s="120">
        <v>0</v>
      </c>
      <c r="N570" s="120">
        <v>0</v>
      </c>
      <c r="O570" s="120">
        <v>0</v>
      </c>
      <c r="P570" s="120">
        <v>0</v>
      </c>
      <c r="Q570" s="120">
        <v>0</v>
      </c>
      <c r="R570" s="120">
        <v>0</v>
      </c>
      <c r="S570" s="120">
        <v>0</v>
      </c>
      <c r="T570" s="120">
        <v>0</v>
      </c>
      <c r="U570" s="120">
        <v>0</v>
      </c>
      <c r="V570" s="120">
        <v>0</v>
      </c>
      <c r="W570" s="120">
        <v>0</v>
      </c>
    </row>
    <row r="571" spans="1:23" hidden="1">
      <c r="A571" s="120">
        <v>0</v>
      </c>
      <c r="B571" s="120">
        <v>0</v>
      </c>
      <c r="C571" s="120">
        <v>0</v>
      </c>
      <c r="D571" s="120">
        <v>0</v>
      </c>
      <c r="E571" s="120">
        <v>0</v>
      </c>
      <c r="F571" s="120">
        <v>0</v>
      </c>
      <c r="G571" s="120">
        <v>0</v>
      </c>
      <c r="H571" s="120">
        <v>0</v>
      </c>
      <c r="I571" s="120">
        <v>0</v>
      </c>
      <c r="J571" s="120">
        <v>0</v>
      </c>
      <c r="K571" s="120">
        <v>0</v>
      </c>
      <c r="L571" s="120">
        <v>0</v>
      </c>
      <c r="M571" s="120">
        <v>0</v>
      </c>
      <c r="N571" s="120">
        <v>0</v>
      </c>
      <c r="O571" s="120">
        <v>0</v>
      </c>
      <c r="P571" s="120">
        <v>0</v>
      </c>
      <c r="Q571" s="120">
        <v>0</v>
      </c>
      <c r="R571" s="120">
        <v>0</v>
      </c>
      <c r="S571" s="120">
        <v>0</v>
      </c>
      <c r="T571" s="120">
        <v>0</v>
      </c>
      <c r="U571" s="120">
        <v>0</v>
      </c>
      <c r="V571" s="120">
        <v>0</v>
      </c>
      <c r="W571" s="120">
        <v>0</v>
      </c>
    </row>
    <row r="572" spans="1:23" hidden="1">
      <c r="A572" s="120">
        <v>0</v>
      </c>
      <c r="B572" s="120">
        <v>0</v>
      </c>
      <c r="C572" s="120">
        <v>0</v>
      </c>
      <c r="D572" s="120">
        <v>0</v>
      </c>
      <c r="E572" s="120">
        <v>0</v>
      </c>
      <c r="F572" s="120">
        <v>0</v>
      </c>
      <c r="G572" s="120">
        <v>0</v>
      </c>
      <c r="H572" s="120">
        <v>0</v>
      </c>
      <c r="I572" s="120">
        <v>0</v>
      </c>
      <c r="J572" s="120">
        <v>0</v>
      </c>
      <c r="K572" s="120">
        <v>0</v>
      </c>
      <c r="L572" s="120">
        <v>0</v>
      </c>
      <c r="M572" s="120">
        <v>0</v>
      </c>
      <c r="N572" s="120">
        <v>0</v>
      </c>
      <c r="O572" s="120">
        <v>0</v>
      </c>
      <c r="P572" s="120">
        <v>0</v>
      </c>
      <c r="Q572" s="120">
        <v>0</v>
      </c>
      <c r="R572" s="120">
        <v>0</v>
      </c>
      <c r="S572" s="120">
        <v>0</v>
      </c>
      <c r="T572" s="120">
        <v>0</v>
      </c>
      <c r="U572" s="120">
        <v>0</v>
      </c>
      <c r="V572" s="120">
        <v>0</v>
      </c>
      <c r="W572" s="120">
        <v>0</v>
      </c>
    </row>
    <row r="573" spans="1:23" hidden="1">
      <c r="A573" s="120">
        <v>0</v>
      </c>
      <c r="B573" s="120">
        <v>0</v>
      </c>
      <c r="C573" s="120">
        <v>0</v>
      </c>
      <c r="D573" s="120">
        <v>0</v>
      </c>
      <c r="E573" s="120">
        <v>0</v>
      </c>
      <c r="F573" s="120">
        <v>0</v>
      </c>
      <c r="G573" s="120">
        <v>0</v>
      </c>
      <c r="H573" s="120">
        <v>0</v>
      </c>
      <c r="I573" s="120">
        <v>0</v>
      </c>
      <c r="J573" s="120">
        <v>0</v>
      </c>
      <c r="K573" s="120">
        <v>0</v>
      </c>
      <c r="L573" s="120">
        <v>0</v>
      </c>
      <c r="M573" s="120">
        <v>0</v>
      </c>
      <c r="N573" s="120">
        <v>0</v>
      </c>
      <c r="O573" s="120">
        <v>0</v>
      </c>
      <c r="P573" s="120">
        <v>0</v>
      </c>
      <c r="Q573" s="120">
        <v>0</v>
      </c>
      <c r="R573" s="120">
        <v>0</v>
      </c>
      <c r="S573" s="120">
        <v>0</v>
      </c>
      <c r="T573" s="120">
        <v>0</v>
      </c>
      <c r="U573" s="120">
        <v>0</v>
      </c>
      <c r="V573" s="120">
        <v>0</v>
      </c>
      <c r="W573" s="120">
        <v>0</v>
      </c>
    </row>
    <row r="574" spans="1:23" hidden="1">
      <c r="A574" s="120">
        <v>0</v>
      </c>
      <c r="B574" s="120">
        <v>0</v>
      </c>
      <c r="C574" s="120">
        <v>0</v>
      </c>
      <c r="D574" s="120">
        <v>0</v>
      </c>
      <c r="E574" s="120">
        <v>0</v>
      </c>
      <c r="F574" s="120">
        <v>0</v>
      </c>
      <c r="G574" s="120">
        <v>0</v>
      </c>
      <c r="H574" s="120">
        <v>0</v>
      </c>
      <c r="I574" s="120">
        <v>0</v>
      </c>
      <c r="J574" s="120">
        <v>0</v>
      </c>
      <c r="K574" s="120">
        <v>0</v>
      </c>
      <c r="L574" s="120">
        <v>0</v>
      </c>
      <c r="M574" s="120">
        <v>0</v>
      </c>
      <c r="N574" s="120">
        <v>0</v>
      </c>
      <c r="O574" s="120">
        <v>0</v>
      </c>
      <c r="P574" s="120">
        <v>0</v>
      </c>
      <c r="Q574" s="120">
        <v>0</v>
      </c>
      <c r="R574" s="120">
        <v>0</v>
      </c>
      <c r="S574" s="120">
        <v>0</v>
      </c>
      <c r="T574" s="120">
        <v>0</v>
      </c>
      <c r="U574" s="120">
        <v>0</v>
      </c>
      <c r="V574" s="120">
        <v>0</v>
      </c>
      <c r="W574" s="120">
        <v>0</v>
      </c>
    </row>
    <row r="575" spans="1:23" hidden="1">
      <c r="A575" s="120">
        <v>0</v>
      </c>
      <c r="B575" s="120">
        <v>0</v>
      </c>
      <c r="C575" s="120">
        <v>0</v>
      </c>
      <c r="D575" s="120">
        <v>0</v>
      </c>
      <c r="E575" s="120">
        <v>0</v>
      </c>
      <c r="F575" s="120">
        <v>0</v>
      </c>
      <c r="G575" s="120">
        <v>0</v>
      </c>
      <c r="H575" s="120">
        <v>0</v>
      </c>
      <c r="I575" s="120">
        <v>0</v>
      </c>
      <c r="J575" s="120">
        <v>0</v>
      </c>
      <c r="K575" s="120">
        <v>0</v>
      </c>
      <c r="L575" s="120">
        <v>0</v>
      </c>
      <c r="M575" s="120">
        <v>0</v>
      </c>
      <c r="N575" s="120">
        <v>0</v>
      </c>
      <c r="O575" s="120">
        <v>0</v>
      </c>
      <c r="P575" s="120">
        <v>0</v>
      </c>
      <c r="Q575" s="120">
        <v>0</v>
      </c>
      <c r="R575" s="120">
        <v>0</v>
      </c>
      <c r="S575" s="120">
        <v>0</v>
      </c>
      <c r="T575" s="120">
        <v>0</v>
      </c>
      <c r="U575" s="120">
        <v>0</v>
      </c>
      <c r="V575" s="120">
        <v>0</v>
      </c>
      <c r="W575" s="120">
        <v>0</v>
      </c>
    </row>
    <row r="576" spans="1:23" hidden="1">
      <c r="A576" s="120">
        <v>0</v>
      </c>
      <c r="B576" s="120">
        <v>0</v>
      </c>
      <c r="C576" s="120">
        <v>0</v>
      </c>
      <c r="D576" s="120">
        <v>0</v>
      </c>
      <c r="E576" s="120">
        <v>0</v>
      </c>
      <c r="F576" s="120">
        <v>0</v>
      </c>
      <c r="G576" s="120">
        <v>0</v>
      </c>
      <c r="H576" s="120">
        <v>0</v>
      </c>
      <c r="I576" s="120">
        <v>0</v>
      </c>
      <c r="J576" s="120">
        <v>0</v>
      </c>
      <c r="K576" s="120">
        <v>0</v>
      </c>
      <c r="L576" s="120">
        <v>0</v>
      </c>
      <c r="M576" s="120">
        <v>0</v>
      </c>
      <c r="N576" s="120">
        <v>0</v>
      </c>
      <c r="O576" s="120">
        <v>0</v>
      </c>
      <c r="P576" s="120">
        <v>0</v>
      </c>
      <c r="Q576" s="120">
        <v>0</v>
      </c>
      <c r="R576" s="120">
        <v>0</v>
      </c>
      <c r="S576" s="120">
        <v>0</v>
      </c>
      <c r="T576" s="120">
        <v>0</v>
      </c>
      <c r="U576" s="120">
        <v>0</v>
      </c>
      <c r="V576" s="120">
        <v>0</v>
      </c>
      <c r="W576" s="120">
        <v>0</v>
      </c>
    </row>
    <row r="577" spans="1:23" hidden="1">
      <c r="A577" s="120">
        <v>0</v>
      </c>
      <c r="B577" s="120">
        <v>0</v>
      </c>
      <c r="C577" s="120">
        <v>0</v>
      </c>
      <c r="D577" s="120">
        <v>0</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c r="W577" s="120">
        <v>0</v>
      </c>
    </row>
    <row r="578" spans="1:23" hidden="1">
      <c r="A578" s="120">
        <v>0</v>
      </c>
      <c r="B578" s="120">
        <v>0</v>
      </c>
      <c r="C578" s="120">
        <v>0</v>
      </c>
      <c r="D578" s="120">
        <v>0</v>
      </c>
      <c r="E578" s="120">
        <v>0</v>
      </c>
      <c r="F578" s="120">
        <v>0</v>
      </c>
      <c r="G578" s="120">
        <v>0</v>
      </c>
      <c r="H578" s="120">
        <v>0</v>
      </c>
      <c r="I578" s="120">
        <v>0</v>
      </c>
      <c r="J578" s="120">
        <v>0</v>
      </c>
      <c r="K578" s="120">
        <v>0</v>
      </c>
      <c r="L578" s="120">
        <v>0</v>
      </c>
      <c r="M578" s="120">
        <v>0</v>
      </c>
      <c r="N578" s="120">
        <v>0</v>
      </c>
      <c r="O578" s="120">
        <v>0</v>
      </c>
      <c r="P578" s="120">
        <v>0</v>
      </c>
      <c r="Q578" s="120">
        <v>0</v>
      </c>
      <c r="R578" s="120">
        <v>0</v>
      </c>
      <c r="S578" s="120">
        <v>0</v>
      </c>
      <c r="T578" s="120">
        <v>0</v>
      </c>
      <c r="U578" s="120">
        <v>0</v>
      </c>
      <c r="V578" s="120">
        <v>0</v>
      </c>
      <c r="W578" s="120">
        <v>0</v>
      </c>
    </row>
    <row r="579" spans="1:23" hidden="1">
      <c r="A579" s="120">
        <v>0</v>
      </c>
      <c r="B579" s="120">
        <v>0</v>
      </c>
      <c r="C579" s="120">
        <v>0</v>
      </c>
      <c r="D579" s="120">
        <v>0</v>
      </c>
      <c r="E579" s="120">
        <v>0</v>
      </c>
      <c r="F579" s="120">
        <v>0</v>
      </c>
      <c r="G579" s="120">
        <v>0</v>
      </c>
      <c r="H579" s="120">
        <v>0</v>
      </c>
      <c r="I579" s="120">
        <v>0</v>
      </c>
      <c r="J579" s="120">
        <v>0</v>
      </c>
      <c r="K579" s="120">
        <v>0</v>
      </c>
      <c r="L579" s="120">
        <v>0</v>
      </c>
      <c r="M579" s="120">
        <v>0</v>
      </c>
      <c r="N579" s="120">
        <v>0</v>
      </c>
      <c r="O579" s="120">
        <v>0</v>
      </c>
      <c r="P579" s="120">
        <v>0</v>
      </c>
      <c r="Q579" s="120">
        <v>0</v>
      </c>
      <c r="R579" s="120">
        <v>0</v>
      </c>
      <c r="S579" s="120">
        <v>0</v>
      </c>
      <c r="T579" s="120">
        <v>0</v>
      </c>
      <c r="U579" s="120">
        <v>0</v>
      </c>
      <c r="V579" s="120">
        <v>0</v>
      </c>
      <c r="W579" s="120">
        <v>0</v>
      </c>
    </row>
    <row r="580" spans="1:23" hidden="1">
      <c r="A580" s="120">
        <v>0</v>
      </c>
      <c r="B580" s="120">
        <v>0</v>
      </c>
      <c r="C580" s="120">
        <v>0</v>
      </c>
      <c r="D580" s="120">
        <v>0</v>
      </c>
      <c r="E580" s="120">
        <v>0</v>
      </c>
      <c r="F580" s="120">
        <v>0</v>
      </c>
      <c r="G580" s="120">
        <v>0</v>
      </c>
      <c r="H580" s="120">
        <v>0</v>
      </c>
      <c r="I580" s="120">
        <v>0</v>
      </c>
      <c r="J580" s="120">
        <v>0</v>
      </c>
      <c r="K580" s="120">
        <v>0</v>
      </c>
      <c r="L580" s="120">
        <v>0</v>
      </c>
      <c r="M580" s="120">
        <v>0</v>
      </c>
      <c r="N580" s="120">
        <v>0</v>
      </c>
      <c r="O580" s="120">
        <v>0</v>
      </c>
      <c r="P580" s="120">
        <v>0</v>
      </c>
      <c r="Q580" s="120">
        <v>0</v>
      </c>
      <c r="R580" s="120">
        <v>0</v>
      </c>
      <c r="S580" s="120">
        <v>0</v>
      </c>
      <c r="T580" s="120">
        <v>0</v>
      </c>
      <c r="U580" s="120">
        <v>0</v>
      </c>
      <c r="V580" s="120">
        <v>0</v>
      </c>
      <c r="W580" s="120">
        <v>0</v>
      </c>
    </row>
    <row r="581" spans="1:23" hidden="1">
      <c r="A581" s="120">
        <v>0</v>
      </c>
      <c r="B581" s="120">
        <v>0</v>
      </c>
      <c r="C581" s="120">
        <v>0</v>
      </c>
      <c r="D581" s="120">
        <v>0</v>
      </c>
      <c r="E581" s="120">
        <v>0</v>
      </c>
      <c r="F581" s="120">
        <v>0</v>
      </c>
      <c r="G581" s="120">
        <v>0</v>
      </c>
      <c r="H581" s="120">
        <v>0</v>
      </c>
      <c r="I581" s="120">
        <v>0</v>
      </c>
      <c r="J581" s="120">
        <v>0</v>
      </c>
      <c r="K581" s="120">
        <v>0</v>
      </c>
      <c r="L581" s="120">
        <v>0</v>
      </c>
      <c r="M581" s="120">
        <v>0</v>
      </c>
      <c r="N581" s="120">
        <v>0</v>
      </c>
      <c r="O581" s="120">
        <v>0</v>
      </c>
      <c r="P581" s="120">
        <v>0</v>
      </c>
      <c r="Q581" s="120">
        <v>0</v>
      </c>
      <c r="R581" s="120">
        <v>0</v>
      </c>
      <c r="S581" s="120">
        <v>0</v>
      </c>
      <c r="T581" s="120">
        <v>0</v>
      </c>
      <c r="U581" s="120">
        <v>0</v>
      </c>
      <c r="V581" s="120">
        <v>0</v>
      </c>
      <c r="W581" s="120">
        <v>0</v>
      </c>
    </row>
    <row r="582" spans="1:23" hidden="1">
      <c r="A582" s="120">
        <v>0</v>
      </c>
      <c r="B582" s="120">
        <v>0</v>
      </c>
      <c r="C582" s="120">
        <v>0</v>
      </c>
      <c r="D582" s="120">
        <v>0</v>
      </c>
      <c r="E582" s="120">
        <v>0</v>
      </c>
      <c r="F582" s="120">
        <v>0</v>
      </c>
      <c r="G582" s="120">
        <v>0</v>
      </c>
      <c r="H582" s="120">
        <v>0</v>
      </c>
      <c r="I582" s="120">
        <v>0</v>
      </c>
      <c r="J582" s="120">
        <v>0</v>
      </c>
      <c r="K582" s="120">
        <v>0</v>
      </c>
      <c r="L582" s="120">
        <v>0</v>
      </c>
      <c r="M582" s="120">
        <v>0</v>
      </c>
      <c r="N582" s="120">
        <v>0</v>
      </c>
      <c r="O582" s="120">
        <v>0</v>
      </c>
      <c r="P582" s="120">
        <v>0</v>
      </c>
      <c r="Q582" s="120">
        <v>0</v>
      </c>
      <c r="R582" s="120">
        <v>0</v>
      </c>
      <c r="S582" s="120">
        <v>0</v>
      </c>
      <c r="T582" s="120">
        <v>0</v>
      </c>
      <c r="U582" s="120">
        <v>0</v>
      </c>
      <c r="V582" s="120">
        <v>0</v>
      </c>
      <c r="W582" s="120">
        <v>0</v>
      </c>
    </row>
    <row r="583" spans="1:23" hidden="1">
      <c r="A583" s="120">
        <v>0</v>
      </c>
      <c r="B583" s="120">
        <v>0</v>
      </c>
      <c r="C583" s="120">
        <v>0</v>
      </c>
      <c r="D583" s="120">
        <v>0</v>
      </c>
      <c r="E583" s="120">
        <v>0</v>
      </c>
      <c r="F583" s="120">
        <v>0</v>
      </c>
      <c r="G583" s="120">
        <v>0</v>
      </c>
      <c r="H583" s="120">
        <v>0</v>
      </c>
      <c r="I583" s="120">
        <v>0</v>
      </c>
      <c r="J583" s="120">
        <v>0</v>
      </c>
      <c r="K583" s="120">
        <v>0</v>
      </c>
      <c r="L583" s="120">
        <v>0</v>
      </c>
      <c r="M583" s="120">
        <v>0</v>
      </c>
      <c r="N583" s="120">
        <v>0</v>
      </c>
      <c r="O583" s="120">
        <v>0</v>
      </c>
      <c r="P583" s="120">
        <v>0</v>
      </c>
      <c r="Q583" s="120">
        <v>0</v>
      </c>
      <c r="R583" s="120">
        <v>0</v>
      </c>
      <c r="S583" s="120">
        <v>0</v>
      </c>
      <c r="T583" s="120">
        <v>0</v>
      </c>
      <c r="U583" s="120">
        <v>0</v>
      </c>
      <c r="V583" s="120">
        <v>0</v>
      </c>
      <c r="W583" s="120">
        <v>0</v>
      </c>
    </row>
    <row r="584" spans="1:23" hidden="1">
      <c r="A584" s="120">
        <v>0</v>
      </c>
      <c r="B584" s="120">
        <v>0</v>
      </c>
      <c r="C584" s="120">
        <v>0</v>
      </c>
      <c r="D584" s="120">
        <v>0</v>
      </c>
      <c r="E584" s="120">
        <v>0</v>
      </c>
      <c r="F584" s="120">
        <v>0</v>
      </c>
      <c r="G584" s="120">
        <v>0</v>
      </c>
      <c r="H584" s="120">
        <v>0</v>
      </c>
      <c r="I584" s="120">
        <v>0</v>
      </c>
      <c r="J584" s="120">
        <v>0</v>
      </c>
      <c r="K584" s="120">
        <v>0</v>
      </c>
      <c r="L584" s="120">
        <v>0</v>
      </c>
      <c r="M584" s="120">
        <v>0</v>
      </c>
      <c r="N584" s="120">
        <v>0</v>
      </c>
      <c r="O584" s="120">
        <v>0</v>
      </c>
      <c r="P584" s="120">
        <v>0</v>
      </c>
      <c r="Q584" s="120">
        <v>0</v>
      </c>
      <c r="R584" s="120">
        <v>0</v>
      </c>
      <c r="S584" s="120">
        <v>0</v>
      </c>
      <c r="T584" s="120">
        <v>0</v>
      </c>
      <c r="U584" s="120">
        <v>0</v>
      </c>
      <c r="V584" s="120">
        <v>0</v>
      </c>
      <c r="W584" s="120">
        <v>0</v>
      </c>
    </row>
    <row r="585" spans="1:23" hidden="1">
      <c r="A585" s="120">
        <v>0</v>
      </c>
      <c r="B585" s="120">
        <v>0</v>
      </c>
      <c r="C585" s="120">
        <v>0</v>
      </c>
      <c r="D585" s="120">
        <v>0</v>
      </c>
      <c r="E585" s="120">
        <v>0</v>
      </c>
      <c r="F585" s="120">
        <v>0</v>
      </c>
      <c r="G585" s="120">
        <v>0</v>
      </c>
      <c r="H585" s="120">
        <v>0</v>
      </c>
      <c r="I585" s="120">
        <v>0</v>
      </c>
      <c r="J585" s="120">
        <v>0</v>
      </c>
      <c r="K585" s="120">
        <v>0</v>
      </c>
      <c r="L585" s="120">
        <v>0</v>
      </c>
      <c r="M585" s="120">
        <v>0</v>
      </c>
      <c r="N585" s="120">
        <v>0</v>
      </c>
      <c r="O585" s="120">
        <v>0</v>
      </c>
      <c r="P585" s="120">
        <v>0</v>
      </c>
      <c r="Q585" s="120">
        <v>0</v>
      </c>
      <c r="R585" s="120">
        <v>0</v>
      </c>
      <c r="S585" s="120">
        <v>0</v>
      </c>
      <c r="T585" s="120">
        <v>0</v>
      </c>
      <c r="U585" s="120">
        <v>0</v>
      </c>
      <c r="V585" s="120">
        <v>0</v>
      </c>
      <c r="W585" s="120">
        <v>0</v>
      </c>
    </row>
    <row r="586" spans="1:23" hidden="1">
      <c r="A586" s="120">
        <v>0</v>
      </c>
      <c r="B586" s="120">
        <v>0</v>
      </c>
      <c r="C586" s="120">
        <v>0</v>
      </c>
      <c r="D586" s="120">
        <v>0</v>
      </c>
      <c r="E586" s="120">
        <v>0</v>
      </c>
      <c r="F586" s="120">
        <v>0</v>
      </c>
      <c r="G586" s="120">
        <v>0</v>
      </c>
      <c r="H586" s="120">
        <v>0</v>
      </c>
      <c r="I586" s="120">
        <v>0</v>
      </c>
      <c r="J586" s="120">
        <v>0</v>
      </c>
      <c r="K586" s="120">
        <v>0</v>
      </c>
      <c r="L586" s="120">
        <v>0</v>
      </c>
      <c r="M586" s="120">
        <v>0</v>
      </c>
      <c r="N586" s="120">
        <v>0</v>
      </c>
      <c r="O586" s="120">
        <v>0</v>
      </c>
      <c r="P586" s="120">
        <v>0</v>
      </c>
      <c r="Q586" s="120">
        <v>0</v>
      </c>
      <c r="R586" s="120">
        <v>0</v>
      </c>
      <c r="S586" s="120">
        <v>0</v>
      </c>
      <c r="T586" s="120">
        <v>0</v>
      </c>
      <c r="U586" s="120">
        <v>0</v>
      </c>
      <c r="V586" s="120">
        <v>0</v>
      </c>
      <c r="W586" s="120">
        <v>0</v>
      </c>
    </row>
    <row r="587" spans="1:23" hidden="1">
      <c r="A587" s="120">
        <v>0</v>
      </c>
      <c r="B587" s="120">
        <v>0</v>
      </c>
      <c r="C587" s="120">
        <v>0</v>
      </c>
      <c r="D587" s="120">
        <v>0</v>
      </c>
      <c r="E587" s="120">
        <v>0</v>
      </c>
      <c r="F587" s="120">
        <v>0</v>
      </c>
      <c r="G587" s="120">
        <v>0</v>
      </c>
      <c r="H587" s="120">
        <v>0</v>
      </c>
      <c r="I587" s="120">
        <v>0</v>
      </c>
      <c r="J587" s="120">
        <v>0</v>
      </c>
      <c r="K587" s="120">
        <v>0</v>
      </c>
      <c r="L587" s="120">
        <v>0</v>
      </c>
      <c r="M587" s="120">
        <v>0</v>
      </c>
      <c r="N587" s="120">
        <v>0</v>
      </c>
      <c r="O587" s="120">
        <v>0</v>
      </c>
      <c r="P587" s="120">
        <v>0</v>
      </c>
      <c r="Q587" s="120">
        <v>0</v>
      </c>
      <c r="R587" s="120">
        <v>0</v>
      </c>
      <c r="S587" s="120">
        <v>0</v>
      </c>
      <c r="T587" s="120">
        <v>0</v>
      </c>
      <c r="U587" s="120">
        <v>0</v>
      </c>
      <c r="V587" s="120">
        <v>0</v>
      </c>
      <c r="W587" s="120">
        <v>0</v>
      </c>
    </row>
    <row r="588" spans="1:23" hidden="1">
      <c r="A588" s="120">
        <v>0</v>
      </c>
      <c r="B588" s="120">
        <v>0</v>
      </c>
      <c r="C588" s="120">
        <v>0</v>
      </c>
      <c r="D588" s="120">
        <v>0</v>
      </c>
      <c r="E588" s="120">
        <v>0</v>
      </c>
      <c r="F588" s="120">
        <v>0</v>
      </c>
      <c r="G588" s="120">
        <v>0</v>
      </c>
      <c r="H588" s="120">
        <v>0</v>
      </c>
      <c r="I588" s="120">
        <v>0</v>
      </c>
      <c r="J588" s="120">
        <v>0</v>
      </c>
      <c r="K588" s="120">
        <v>0</v>
      </c>
      <c r="L588" s="120">
        <v>0</v>
      </c>
      <c r="M588" s="120">
        <v>0</v>
      </c>
      <c r="N588" s="120">
        <v>0</v>
      </c>
      <c r="O588" s="120">
        <v>0</v>
      </c>
      <c r="P588" s="120">
        <v>0</v>
      </c>
      <c r="Q588" s="120">
        <v>0</v>
      </c>
      <c r="R588" s="120">
        <v>0</v>
      </c>
      <c r="S588" s="120">
        <v>0</v>
      </c>
      <c r="T588" s="120">
        <v>0</v>
      </c>
      <c r="U588" s="120">
        <v>0</v>
      </c>
      <c r="V588" s="120">
        <v>0</v>
      </c>
      <c r="W588" s="120">
        <v>0</v>
      </c>
    </row>
    <row r="589" spans="1:23" hidden="1">
      <c r="A589" s="120">
        <v>0</v>
      </c>
      <c r="B589" s="120">
        <v>0</v>
      </c>
      <c r="C589" s="120">
        <v>0</v>
      </c>
      <c r="D589" s="120">
        <v>0</v>
      </c>
      <c r="E589" s="120">
        <v>0</v>
      </c>
      <c r="F589" s="120">
        <v>0</v>
      </c>
      <c r="G589" s="120">
        <v>0</v>
      </c>
      <c r="H589" s="120">
        <v>0</v>
      </c>
      <c r="I589" s="120">
        <v>0</v>
      </c>
      <c r="J589" s="120">
        <v>0</v>
      </c>
      <c r="K589" s="120">
        <v>0</v>
      </c>
      <c r="L589" s="120">
        <v>0</v>
      </c>
      <c r="M589" s="120">
        <v>0</v>
      </c>
      <c r="N589" s="120">
        <v>0</v>
      </c>
      <c r="O589" s="120">
        <v>0</v>
      </c>
      <c r="P589" s="120">
        <v>0</v>
      </c>
      <c r="Q589" s="120">
        <v>0</v>
      </c>
      <c r="R589" s="120">
        <v>0</v>
      </c>
      <c r="S589" s="120">
        <v>0</v>
      </c>
      <c r="T589" s="120">
        <v>0</v>
      </c>
      <c r="U589" s="120">
        <v>0</v>
      </c>
      <c r="V589" s="120">
        <v>0</v>
      </c>
      <c r="W589" s="120">
        <v>0</v>
      </c>
    </row>
    <row r="590" spans="1:23" hidden="1">
      <c r="A590" s="120">
        <v>0</v>
      </c>
      <c r="B590" s="120">
        <v>0</v>
      </c>
      <c r="C590" s="120">
        <v>0</v>
      </c>
      <c r="D590" s="120">
        <v>0</v>
      </c>
      <c r="E590" s="120">
        <v>0</v>
      </c>
      <c r="F590" s="120">
        <v>0</v>
      </c>
      <c r="G590" s="120">
        <v>0</v>
      </c>
      <c r="H590" s="120">
        <v>0</v>
      </c>
      <c r="I590" s="120">
        <v>0</v>
      </c>
      <c r="J590" s="120">
        <v>0</v>
      </c>
      <c r="K590" s="120">
        <v>0</v>
      </c>
      <c r="L590" s="120">
        <v>0</v>
      </c>
      <c r="M590" s="120">
        <v>0</v>
      </c>
      <c r="N590" s="120">
        <v>0</v>
      </c>
      <c r="O590" s="120">
        <v>0</v>
      </c>
      <c r="P590" s="120">
        <v>0</v>
      </c>
      <c r="Q590" s="120">
        <v>0</v>
      </c>
      <c r="R590" s="120">
        <v>0</v>
      </c>
      <c r="S590" s="120">
        <v>0</v>
      </c>
      <c r="T590" s="120">
        <v>0</v>
      </c>
      <c r="U590" s="120">
        <v>0</v>
      </c>
      <c r="V590" s="120">
        <v>0</v>
      </c>
      <c r="W590" s="120">
        <v>0</v>
      </c>
    </row>
    <row r="591" spans="1:23" hidden="1">
      <c r="A591" s="120">
        <v>0</v>
      </c>
      <c r="B591" s="120">
        <v>0</v>
      </c>
      <c r="C591" s="120">
        <v>0</v>
      </c>
      <c r="D591" s="120">
        <v>0</v>
      </c>
      <c r="E591" s="120">
        <v>0</v>
      </c>
      <c r="F591" s="120">
        <v>0</v>
      </c>
      <c r="G591" s="120">
        <v>0</v>
      </c>
      <c r="H591" s="120">
        <v>0</v>
      </c>
      <c r="I591" s="120">
        <v>0</v>
      </c>
      <c r="J591" s="120">
        <v>0</v>
      </c>
      <c r="K591" s="120">
        <v>0</v>
      </c>
      <c r="L591" s="120">
        <v>0</v>
      </c>
      <c r="M591" s="120">
        <v>0</v>
      </c>
      <c r="N591" s="120">
        <v>0</v>
      </c>
      <c r="O591" s="120">
        <v>0</v>
      </c>
      <c r="P591" s="120">
        <v>0</v>
      </c>
      <c r="Q591" s="120">
        <v>0</v>
      </c>
      <c r="R591" s="120">
        <v>0</v>
      </c>
      <c r="S591" s="120">
        <v>0</v>
      </c>
      <c r="T591" s="120">
        <v>0</v>
      </c>
      <c r="U591" s="120">
        <v>0</v>
      </c>
      <c r="V591" s="120">
        <v>0</v>
      </c>
      <c r="W591" s="120">
        <v>0</v>
      </c>
    </row>
    <row r="592" spans="1:23" hidden="1">
      <c r="A592" s="120">
        <v>0</v>
      </c>
      <c r="B592" s="120">
        <v>0</v>
      </c>
      <c r="C592" s="120">
        <v>0</v>
      </c>
      <c r="D592" s="120">
        <v>0</v>
      </c>
      <c r="E592" s="120">
        <v>0</v>
      </c>
      <c r="F592" s="120">
        <v>0</v>
      </c>
      <c r="G592" s="120">
        <v>0</v>
      </c>
      <c r="H592" s="120">
        <v>0</v>
      </c>
      <c r="I592" s="120">
        <v>0</v>
      </c>
      <c r="J592" s="120">
        <v>0</v>
      </c>
      <c r="K592" s="120">
        <v>0</v>
      </c>
      <c r="L592" s="120">
        <v>0</v>
      </c>
      <c r="M592" s="120">
        <v>0</v>
      </c>
      <c r="N592" s="120">
        <v>0</v>
      </c>
      <c r="O592" s="120">
        <v>0</v>
      </c>
      <c r="P592" s="120">
        <v>0</v>
      </c>
      <c r="Q592" s="120">
        <v>0</v>
      </c>
      <c r="R592" s="120">
        <v>0</v>
      </c>
      <c r="S592" s="120">
        <v>0</v>
      </c>
      <c r="T592" s="120">
        <v>0</v>
      </c>
      <c r="U592" s="120">
        <v>0</v>
      </c>
      <c r="V592" s="120">
        <v>0</v>
      </c>
      <c r="W592" s="120">
        <v>0</v>
      </c>
    </row>
    <row r="593" spans="1:23" hidden="1">
      <c r="A593" s="120">
        <v>0</v>
      </c>
      <c r="B593" s="120">
        <v>0</v>
      </c>
      <c r="C593" s="120">
        <v>0</v>
      </c>
      <c r="D593" s="120">
        <v>0</v>
      </c>
      <c r="E593" s="120">
        <v>0</v>
      </c>
      <c r="F593" s="120">
        <v>0</v>
      </c>
      <c r="G593" s="120">
        <v>0</v>
      </c>
      <c r="H593" s="120">
        <v>0</v>
      </c>
      <c r="I593" s="120">
        <v>0</v>
      </c>
      <c r="J593" s="120">
        <v>0</v>
      </c>
      <c r="K593" s="120">
        <v>0</v>
      </c>
      <c r="L593" s="120">
        <v>0</v>
      </c>
      <c r="M593" s="120">
        <v>0</v>
      </c>
      <c r="N593" s="120">
        <v>0</v>
      </c>
      <c r="O593" s="120">
        <v>0</v>
      </c>
      <c r="P593" s="120">
        <v>0</v>
      </c>
      <c r="Q593" s="120">
        <v>0</v>
      </c>
      <c r="R593" s="120">
        <v>0</v>
      </c>
      <c r="S593" s="120">
        <v>0</v>
      </c>
      <c r="T593" s="120">
        <v>0</v>
      </c>
      <c r="U593" s="120">
        <v>0</v>
      </c>
      <c r="V593" s="120">
        <v>0</v>
      </c>
      <c r="W593" s="120">
        <v>0</v>
      </c>
    </row>
    <row r="594" spans="1:23" hidden="1">
      <c r="A594" s="120">
        <v>0</v>
      </c>
      <c r="B594" s="120">
        <v>0</v>
      </c>
      <c r="C594" s="120">
        <v>0</v>
      </c>
      <c r="D594" s="120">
        <v>0</v>
      </c>
      <c r="E594" s="120">
        <v>0</v>
      </c>
      <c r="F594" s="120">
        <v>0</v>
      </c>
      <c r="G594" s="120">
        <v>0</v>
      </c>
      <c r="H594" s="120">
        <v>0</v>
      </c>
      <c r="I594" s="120">
        <v>0</v>
      </c>
      <c r="J594" s="120">
        <v>0</v>
      </c>
      <c r="K594" s="120">
        <v>0</v>
      </c>
      <c r="L594" s="120">
        <v>0</v>
      </c>
      <c r="M594" s="120">
        <v>0</v>
      </c>
      <c r="N594" s="120">
        <v>0</v>
      </c>
      <c r="O594" s="120">
        <v>0</v>
      </c>
      <c r="P594" s="120">
        <v>0</v>
      </c>
      <c r="Q594" s="120">
        <v>0</v>
      </c>
      <c r="R594" s="120">
        <v>0</v>
      </c>
      <c r="S594" s="120">
        <v>0</v>
      </c>
      <c r="T594" s="120">
        <v>0</v>
      </c>
      <c r="U594" s="120">
        <v>0</v>
      </c>
      <c r="V594" s="120">
        <v>0</v>
      </c>
      <c r="W594" s="120">
        <v>0</v>
      </c>
    </row>
    <row r="595" spans="1:23" hidden="1">
      <c r="A595" s="120">
        <v>0</v>
      </c>
      <c r="B595" s="120">
        <v>0</v>
      </c>
      <c r="C595" s="120">
        <v>0</v>
      </c>
      <c r="D595" s="120">
        <v>0</v>
      </c>
      <c r="E595" s="120">
        <v>0</v>
      </c>
      <c r="F595" s="120">
        <v>0</v>
      </c>
      <c r="G595" s="120">
        <v>0</v>
      </c>
      <c r="H595" s="120">
        <v>0</v>
      </c>
      <c r="I595" s="120">
        <v>0</v>
      </c>
      <c r="J595" s="120">
        <v>0</v>
      </c>
      <c r="K595" s="120">
        <v>0</v>
      </c>
      <c r="L595" s="120">
        <v>0</v>
      </c>
      <c r="M595" s="120">
        <v>0</v>
      </c>
      <c r="N595" s="120">
        <v>0</v>
      </c>
      <c r="O595" s="120">
        <v>0</v>
      </c>
      <c r="P595" s="120">
        <v>0</v>
      </c>
      <c r="Q595" s="120">
        <v>0</v>
      </c>
      <c r="R595" s="120">
        <v>0</v>
      </c>
      <c r="S595" s="120">
        <v>0</v>
      </c>
      <c r="T595" s="120">
        <v>0</v>
      </c>
      <c r="U595" s="120">
        <v>0</v>
      </c>
      <c r="V595" s="120">
        <v>0</v>
      </c>
      <c r="W595" s="120">
        <v>0</v>
      </c>
    </row>
    <row r="596" spans="1:23" hidden="1">
      <c r="A596" s="120">
        <v>0</v>
      </c>
      <c r="B596" s="120">
        <v>0</v>
      </c>
      <c r="C596" s="120">
        <v>0</v>
      </c>
      <c r="D596" s="120">
        <v>0</v>
      </c>
      <c r="E596" s="120">
        <v>0</v>
      </c>
      <c r="F596" s="120">
        <v>0</v>
      </c>
      <c r="G596" s="120">
        <v>0</v>
      </c>
      <c r="H596" s="120">
        <v>0</v>
      </c>
      <c r="I596" s="120">
        <v>0</v>
      </c>
      <c r="J596" s="120">
        <v>0</v>
      </c>
      <c r="K596" s="120">
        <v>0</v>
      </c>
      <c r="L596" s="120">
        <v>0</v>
      </c>
      <c r="M596" s="120">
        <v>0</v>
      </c>
      <c r="N596" s="120">
        <v>0</v>
      </c>
      <c r="O596" s="120">
        <v>0</v>
      </c>
      <c r="P596" s="120">
        <v>0</v>
      </c>
      <c r="Q596" s="120">
        <v>0</v>
      </c>
      <c r="R596" s="120">
        <v>0</v>
      </c>
      <c r="S596" s="120">
        <v>0</v>
      </c>
      <c r="T596" s="120">
        <v>0</v>
      </c>
      <c r="U596" s="120">
        <v>0</v>
      </c>
      <c r="V596" s="120">
        <v>0</v>
      </c>
      <c r="W596" s="120">
        <v>0</v>
      </c>
    </row>
    <row r="597" spans="1:23" hidden="1">
      <c r="A597" s="120">
        <v>0</v>
      </c>
      <c r="B597" s="120">
        <v>0</v>
      </c>
      <c r="C597" s="120">
        <v>0</v>
      </c>
      <c r="D597" s="120">
        <v>0</v>
      </c>
      <c r="E597" s="120">
        <v>0</v>
      </c>
      <c r="F597" s="120">
        <v>0</v>
      </c>
      <c r="G597" s="120">
        <v>0</v>
      </c>
      <c r="H597" s="120">
        <v>0</v>
      </c>
      <c r="I597" s="120">
        <v>0</v>
      </c>
      <c r="J597" s="120">
        <v>0</v>
      </c>
      <c r="K597" s="120">
        <v>0</v>
      </c>
      <c r="L597" s="120">
        <v>0</v>
      </c>
      <c r="M597" s="120">
        <v>0</v>
      </c>
      <c r="N597" s="120">
        <v>0</v>
      </c>
      <c r="O597" s="120">
        <v>0</v>
      </c>
      <c r="P597" s="120">
        <v>0</v>
      </c>
      <c r="Q597" s="120">
        <v>0</v>
      </c>
      <c r="R597" s="120">
        <v>0</v>
      </c>
      <c r="S597" s="120">
        <v>0</v>
      </c>
      <c r="T597" s="120">
        <v>0</v>
      </c>
      <c r="U597" s="120">
        <v>0</v>
      </c>
      <c r="V597" s="120">
        <v>0</v>
      </c>
      <c r="W597" s="120">
        <v>0</v>
      </c>
    </row>
    <row r="598" spans="1:23" hidden="1">
      <c r="A598" s="120">
        <v>0</v>
      </c>
      <c r="B598" s="120">
        <v>0</v>
      </c>
      <c r="C598" s="120">
        <v>0</v>
      </c>
      <c r="D598" s="120">
        <v>0</v>
      </c>
      <c r="E598" s="120">
        <v>0</v>
      </c>
      <c r="F598" s="120">
        <v>0</v>
      </c>
      <c r="G598" s="120">
        <v>0</v>
      </c>
      <c r="H598" s="120">
        <v>0</v>
      </c>
      <c r="I598" s="120">
        <v>0</v>
      </c>
      <c r="J598" s="120">
        <v>0</v>
      </c>
      <c r="K598" s="120">
        <v>0</v>
      </c>
      <c r="L598" s="120">
        <v>0</v>
      </c>
      <c r="M598" s="120">
        <v>0</v>
      </c>
      <c r="N598" s="120">
        <v>0</v>
      </c>
      <c r="O598" s="120">
        <v>0</v>
      </c>
      <c r="P598" s="120">
        <v>0</v>
      </c>
      <c r="Q598" s="120">
        <v>0</v>
      </c>
      <c r="R598" s="120">
        <v>0</v>
      </c>
      <c r="S598" s="120">
        <v>0</v>
      </c>
      <c r="T598" s="120">
        <v>0</v>
      </c>
      <c r="U598" s="120">
        <v>0</v>
      </c>
      <c r="V598" s="120">
        <v>0</v>
      </c>
      <c r="W598" s="120">
        <v>0</v>
      </c>
    </row>
    <row r="599" spans="1:23" hidden="1">
      <c r="A599" s="120">
        <v>0</v>
      </c>
      <c r="B599" s="120">
        <v>0</v>
      </c>
      <c r="C599" s="120">
        <v>0</v>
      </c>
      <c r="D599" s="120">
        <v>0</v>
      </c>
      <c r="E599" s="120">
        <v>0</v>
      </c>
      <c r="F599" s="120">
        <v>0</v>
      </c>
      <c r="G599" s="120">
        <v>0</v>
      </c>
      <c r="H599" s="120">
        <v>0</v>
      </c>
      <c r="I599" s="120">
        <v>0</v>
      </c>
      <c r="J599" s="120">
        <v>0</v>
      </c>
      <c r="K599" s="120">
        <v>0</v>
      </c>
      <c r="L599" s="120">
        <v>0</v>
      </c>
      <c r="M599" s="120">
        <v>0</v>
      </c>
      <c r="N599" s="120">
        <v>0</v>
      </c>
      <c r="O599" s="120">
        <v>0</v>
      </c>
      <c r="P599" s="120">
        <v>0</v>
      </c>
      <c r="Q599" s="120">
        <v>0</v>
      </c>
      <c r="R599" s="120">
        <v>0</v>
      </c>
      <c r="S599" s="120">
        <v>0</v>
      </c>
      <c r="T599" s="120">
        <v>0</v>
      </c>
      <c r="U599" s="120">
        <v>0</v>
      </c>
      <c r="V599" s="120">
        <v>0</v>
      </c>
      <c r="W599" s="120">
        <v>0</v>
      </c>
    </row>
    <row r="600" spans="1:23" hidden="1">
      <c r="A600" s="120">
        <v>0</v>
      </c>
      <c r="B600" s="120">
        <v>0</v>
      </c>
      <c r="C600" s="120">
        <v>0</v>
      </c>
      <c r="D600" s="120">
        <v>0</v>
      </c>
      <c r="E600" s="120">
        <v>0</v>
      </c>
      <c r="F600" s="120">
        <v>0</v>
      </c>
      <c r="G600" s="120">
        <v>0</v>
      </c>
      <c r="H600" s="120">
        <v>0</v>
      </c>
      <c r="I600" s="120">
        <v>0</v>
      </c>
      <c r="J600" s="120">
        <v>0</v>
      </c>
      <c r="K600" s="120">
        <v>0</v>
      </c>
      <c r="L600" s="120">
        <v>0</v>
      </c>
      <c r="M600" s="120">
        <v>0</v>
      </c>
      <c r="N600" s="120">
        <v>0</v>
      </c>
      <c r="O600" s="120">
        <v>0</v>
      </c>
      <c r="P600" s="120">
        <v>0</v>
      </c>
      <c r="Q600" s="120">
        <v>0</v>
      </c>
      <c r="R600" s="120">
        <v>0</v>
      </c>
      <c r="S600" s="120">
        <v>0</v>
      </c>
      <c r="T600" s="120">
        <v>0</v>
      </c>
      <c r="U600" s="120">
        <v>0</v>
      </c>
      <c r="V600" s="120">
        <v>0</v>
      </c>
      <c r="W600" s="120">
        <v>0</v>
      </c>
    </row>
    <row r="601" spans="1:23" hidden="1">
      <c r="A601" s="120">
        <v>0</v>
      </c>
      <c r="B601" s="120">
        <v>0</v>
      </c>
      <c r="C601" s="120">
        <v>0</v>
      </c>
      <c r="D601" s="120">
        <v>0</v>
      </c>
      <c r="E601" s="120">
        <v>0</v>
      </c>
      <c r="F601" s="120">
        <v>0</v>
      </c>
      <c r="G601" s="120">
        <v>0</v>
      </c>
      <c r="H601" s="120">
        <v>0</v>
      </c>
      <c r="I601" s="120">
        <v>0</v>
      </c>
      <c r="J601" s="120">
        <v>0</v>
      </c>
      <c r="K601" s="120">
        <v>0</v>
      </c>
      <c r="L601" s="120">
        <v>0</v>
      </c>
      <c r="M601" s="120">
        <v>0</v>
      </c>
      <c r="N601" s="120">
        <v>0</v>
      </c>
      <c r="O601" s="120">
        <v>0</v>
      </c>
      <c r="P601" s="120">
        <v>0</v>
      </c>
      <c r="Q601" s="120">
        <v>0</v>
      </c>
      <c r="R601" s="120">
        <v>0</v>
      </c>
      <c r="S601" s="120">
        <v>0</v>
      </c>
      <c r="T601" s="120">
        <v>0</v>
      </c>
      <c r="U601" s="120">
        <v>0</v>
      </c>
      <c r="V601" s="120">
        <v>0</v>
      </c>
      <c r="W601" s="120">
        <v>0</v>
      </c>
    </row>
    <row r="602" spans="1:23" hidden="1">
      <c r="A602" s="120">
        <v>0</v>
      </c>
      <c r="B602" s="120">
        <v>0</v>
      </c>
      <c r="C602" s="120">
        <v>0</v>
      </c>
      <c r="D602" s="120">
        <v>0</v>
      </c>
      <c r="E602" s="120">
        <v>0</v>
      </c>
      <c r="F602" s="120">
        <v>0</v>
      </c>
      <c r="G602" s="120">
        <v>0</v>
      </c>
      <c r="H602" s="120">
        <v>0</v>
      </c>
      <c r="I602" s="120">
        <v>0</v>
      </c>
      <c r="J602" s="120">
        <v>0</v>
      </c>
      <c r="K602" s="120">
        <v>0</v>
      </c>
      <c r="L602" s="120">
        <v>0</v>
      </c>
      <c r="M602" s="120">
        <v>0</v>
      </c>
      <c r="N602" s="120">
        <v>0</v>
      </c>
      <c r="O602" s="120">
        <v>0</v>
      </c>
      <c r="P602" s="120">
        <v>0</v>
      </c>
      <c r="Q602" s="120">
        <v>0</v>
      </c>
      <c r="R602" s="120">
        <v>0</v>
      </c>
      <c r="S602" s="120">
        <v>0</v>
      </c>
      <c r="T602" s="120">
        <v>0</v>
      </c>
      <c r="U602" s="120">
        <v>0</v>
      </c>
      <c r="V602" s="120">
        <v>0</v>
      </c>
      <c r="W602" s="120">
        <v>0</v>
      </c>
    </row>
    <row r="603" spans="1:23" hidden="1">
      <c r="A603" s="120">
        <v>0</v>
      </c>
      <c r="B603" s="120">
        <v>0</v>
      </c>
      <c r="C603" s="120">
        <v>0</v>
      </c>
      <c r="D603" s="120">
        <v>0</v>
      </c>
      <c r="E603" s="120">
        <v>0</v>
      </c>
      <c r="F603" s="120">
        <v>0</v>
      </c>
      <c r="G603" s="120">
        <v>0</v>
      </c>
      <c r="H603" s="120">
        <v>0</v>
      </c>
      <c r="I603" s="120">
        <v>0</v>
      </c>
      <c r="J603" s="120">
        <v>0</v>
      </c>
      <c r="K603" s="120">
        <v>0</v>
      </c>
      <c r="L603" s="120">
        <v>0</v>
      </c>
      <c r="M603" s="120">
        <v>0</v>
      </c>
      <c r="N603" s="120">
        <v>0</v>
      </c>
      <c r="O603" s="120">
        <v>0</v>
      </c>
      <c r="P603" s="120">
        <v>0</v>
      </c>
      <c r="Q603" s="120">
        <v>0</v>
      </c>
      <c r="R603" s="120">
        <v>0</v>
      </c>
      <c r="S603" s="120">
        <v>0</v>
      </c>
      <c r="T603" s="120">
        <v>0</v>
      </c>
      <c r="U603" s="120">
        <v>0</v>
      </c>
      <c r="V603" s="120">
        <v>0</v>
      </c>
      <c r="W603" s="120">
        <v>0</v>
      </c>
    </row>
    <row r="604" spans="1:23" hidden="1">
      <c r="A604" s="120">
        <v>0</v>
      </c>
      <c r="B604" s="120">
        <v>0</v>
      </c>
      <c r="C604" s="120">
        <v>0</v>
      </c>
      <c r="D604" s="120">
        <v>0</v>
      </c>
      <c r="E604" s="120">
        <v>0</v>
      </c>
      <c r="F604" s="120">
        <v>0</v>
      </c>
      <c r="G604" s="120">
        <v>0</v>
      </c>
      <c r="H604" s="120">
        <v>0</v>
      </c>
      <c r="I604" s="120">
        <v>0</v>
      </c>
      <c r="J604" s="120">
        <v>0</v>
      </c>
      <c r="K604" s="120">
        <v>0</v>
      </c>
      <c r="L604" s="120">
        <v>0</v>
      </c>
      <c r="M604" s="120">
        <v>0</v>
      </c>
      <c r="N604" s="120">
        <v>0</v>
      </c>
      <c r="O604" s="120">
        <v>0</v>
      </c>
      <c r="P604" s="120">
        <v>0</v>
      </c>
      <c r="Q604" s="120">
        <v>0</v>
      </c>
      <c r="R604" s="120">
        <v>0</v>
      </c>
      <c r="S604" s="120">
        <v>0</v>
      </c>
      <c r="T604" s="120">
        <v>0</v>
      </c>
      <c r="U604" s="120">
        <v>0</v>
      </c>
      <c r="V604" s="120">
        <v>0</v>
      </c>
      <c r="W604" s="120">
        <v>0</v>
      </c>
    </row>
    <row r="605" spans="1:23" hidden="1">
      <c r="A605" s="120">
        <v>0</v>
      </c>
      <c r="B605" s="120">
        <v>0</v>
      </c>
      <c r="C605" s="120">
        <v>0</v>
      </c>
      <c r="D605" s="120">
        <v>0</v>
      </c>
      <c r="E605" s="120">
        <v>0</v>
      </c>
      <c r="F605" s="120">
        <v>0</v>
      </c>
      <c r="G605" s="120">
        <v>0</v>
      </c>
      <c r="H605" s="120">
        <v>0</v>
      </c>
      <c r="I605" s="120">
        <v>0</v>
      </c>
      <c r="J605" s="120">
        <v>0</v>
      </c>
      <c r="K605" s="120">
        <v>0</v>
      </c>
      <c r="L605" s="120">
        <v>0</v>
      </c>
      <c r="M605" s="120">
        <v>0</v>
      </c>
      <c r="N605" s="120">
        <v>0</v>
      </c>
      <c r="O605" s="120">
        <v>0</v>
      </c>
      <c r="P605" s="120">
        <v>0</v>
      </c>
      <c r="Q605" s="120">
        <v>0</v>
      </c>
      <c r="R605" s="120">
        <v>0</v>
      </c>
      <c r="S605" s="120">
        <v>0</v>
      </c>
      <c r="T605" s="120">
        <v>0</v>
      </c>
      <c r="U605" s="120">
        <v>0</v>
      </c>
      <c r="V605" s="120">
        <v>0</v>
      </c>
      <c r="W605" s="120">
        <v>0</v>
      </c>
    </row>
    <row r="606" spans="1:23" hidden="1">
      <c r="A606" s="120">
        <v>0</v>
      </c>
      <c r="B606" s="120">
        <v>0</v>
      </c>
      <c r="C606" s="120">
        <v>0</v>
      </c>
      <c r="D606" s="120">
        <v>0</v>
      </c>
      <c r="E606" s="120">
        <v>0</v>
      </c>
      <c r="F606" s="120">
        <v>0</v>
      </c>
      <c r="G606" s="120">
        <v>0</v>
      </c>
      <c r="H606" s="120">
        <v>0</v>
      </c>
      <c r="I606" s="120">
        <v>0</v>
      </c>
      <c r="J606" s="120">
        <v>0</v>
      </c>
      <c r="K606" s="120">
        <v>0</v>
      </c>
      <c r="L606" s="120">
        <v>0</v>
      </c>
      <c r="M606" s="120">
        <v>0</v>
      </c>
      <c r="N606" s="120">
        <v>0</v>
      </c>
      <c r="O606" s="120">
        <v>0</v>
      </c>
      <c r="P606" s="120">
        <v>0</v>
      </c>
      <c r="Q606" s="120">
        <v>0</v>
      </c>
      <c r="R606" s="120">
        <v>0</v>
      </c>
      <c r="S606" s="120">
        <v>0</v>
      </c>
      <c r="T606" s="120">
        <v>0</v>
      </c>
      <c r="U606" s="120">
        <v>0</v>
      </c>
      <c r="V606" s="120">
        <v>0</v>
      </c>
      <c r="W606" s="120">
        <v>0</v>
      </c>
    </row>
    <row r="607" spans="1:23" hidden="1">
      <c r="A607" s="120">
        <v>0</v>
      </c>
      <c r="B607" s="120">
        <v>0</v>
      </c>
      <c r="C607" s="120">
        <v>0</v>
      </c>
      <c r="D607" s="120">
        <v>0</v>
      </c>
      <c r="E607" s="120">
        <v>0</v>
      </c>
      <c r="F607" s="120">
        <v>0</v>
      </c>
      <c r="G607" s="120">
        <v>0</v>
      </c>
      <c r="H607" s="120">
        <v>0</v>
      </c>
      <c r="I607" s="120">
        <v>0</v>
      </c>
      <c r="J607" s="120">
        <v>0</v>
      </c>
      <c r="K607" s="120">
        <v>0</v>
      </c>
      <c r="L607" s="120">
        <v>0</v>
      </c>
      <c r="M607" s="120">
        <v>0</v>
      </c>
      <c r="N607" s="120">
        <v>0</v>
      </c>
      <c r="O607" s="120">
        <v>0</v>
      </c>
      <c r="P607" s="120">
        <v>0</v>
      </c>
      <c r="Q607" s="120">
        <v>0</v>
      </c>
      <c r="R607" s="120">
        <v>0</v>
      </c>
      <c r="S607" s="120">
        <v>0</v>
      </c>
      <c r="T607" s="120">
        <v>0</v>
      </c>
      <c r="U607" s="120">
        <v>0</v>
      </c>
      <c r="V607" s="120">
        <v>0</v>
      </c>
      <c r="W607" s="120">
        <v>0</v>
      </c>
    </row>
    <row r="608" spans="1:23" hidden="1">
      <c r="A608" s="120">
        <v>0</v>
      </c>
      <c r="B608" s="120">
        <v>0</v>
      </c>
      <c r="C608" s="120">
        <v>0</v>
      </c>
      <c r="D608" s="120">
        <v>0</v>
      </c>
      <c r="E608" s="120">
        <v>0</v>
      </c>
      <c r="F608" s="120">
        <v>0</v>
      </c>
      <c r="G608" s="120">
        <v>0</v>
      </c>
      <c r="H608" s="120">
        <v>0</v>
      </c>
      <c r="I608" s="120">
        <v>0</v>
      </c>
      <c r="J608" s="120">
        <v>0</v>
      </c>
      <c r="K608" s="120">
        <v>0</v>
      </c>
      <c r="L608" s="120">
        <v>0</v>
      </c>
      <c r="M608" s="120">
        <v>0</v>
      </c>
      <c r="N608" s="120">
        <v>0</v>
      </c>
      <c r="O608" s="120">
        <v>0</v>
      </c>
      <c r="P608" s="120">
        <v>0</v>
      </c>
      <c r="Q608" s="120">
        <v>0</v>
      </c>
      <c r="R608" s="120">
        <v>0</v>
      </c>
      <c r="S608" s="120">
        <v>0</v>
      </c>
      <c r="T608" s="120">
        <v>0</v>
      </c>
      <c r="U608" s="120">
        <v>0</v>
      </c>
      <c r="V608" s="120">
        <v>0</v>
      </c>
      <c r="W608" s="120">
        <v>0</v>
      </c>
    </row>
    <row r="609" spans="1:23" hidden="1">
      <c r="A609" s="120">
        <v>0</v>
      </c>
      <c r="B609" s="120">
        <v>0</v>
      </c>
      <c r="C609" s="120">
        <v>0</v>
      </c>
      <c r="D609" s="120">
        <v>0</v>
      </c>
      <c r="E609" s="120">
        <v>0</v>
      </c>
      <c r="F609" s="120">
        <v>0</v>
      </c>
      <c r="G609" s="120">
        <v>0</v>
      </c>
      <c r="H609" s="120">
        <v>0</v>
      </c>
      <c r="I609" s="120">
        <v>0</v>
      </c>
      <c r="J609" s="120">
        <v>0</v>
      </c>
      <c r="K609" s="120">
        <v>0</v>
      </c>
      <c r="L609" s="120">
        <v>0</v>
      </c>
      <c r="M609" s="120">
        <v>0</v>
      </c>
      <c r="N609" s="120">
        <v>0</v>
      </c>
      <c r="O609" s="120">
        <v>0</v>
      </c>
      <c r="P609" s="120">
        <v>0</v>
      </c>
      <c r="Q609" s="120">
        <v>0</v>
      </c>
      <c r="R609" s="120">
        <v>0</v>
      </c>
      <c r="S609" s="120">
        <v>0</v>
      </c>
      <c r="T609" s="120">
        <v>0</v>
      </c>
      <c r="U609" s="120">
        <v>0</v>
      </c>
      <c r="V609" s="120">
        <v>0</v>
      </c>
      <c r="W609" s="120">
        <v>0</v>
      </c>
    </row>
    <row r="610" spans="1:23" hidden="1">
      <c r="A610" s="120">
        <v>0</v>
      </c>
      <c r="B610" s="120">
        <v>0</v>
      </c>
      <c r="C610" s="120">
        <v>0</v>
      </c>
      <c r="D610" s="120">
        <v>0</v>
      </c>
      <c r="E610" s="120">
        <v>0</v>
      </c>
      <c r="F610" s="120">
        <v>0</v>
      </c>
      <c r="G610" s="120">
        <v>0</v>
      </c>
      <c r="H610" s="120">
        <v>0</v>
      </c>
      <c r="I610" s="120">
        <v>0</v>
      </c>
      <c r="J610" s="120">
        <v>0</v>
      </c>
      <c r="K610" s="120">
        <v>0</v>
      </c>
      <c r="L610" s="120">
        <v>0</v>
      </c>
      <c r="M610" s="120">
        <v>0</v>
      </c>
      <c r="N610" s="120">
        <v>0</v>
      </c>
      <c r="O610" s="120">
        <v>0</v>
      </c>
      <c r="P610" s="120">
        <v>0</v>
      </c>
      <c r="Q610" s="120">
        <v>0</v>
      </c>
      <c r="R610" s="120">
        <v>0</v>
      </c>
      <c r="S610" s="120">
        <v>0</v>
      </c>
      <c r="T610" s="120">
        <v>0</v>
      </c>
      <c r="U610" s="120">
        <v>0</v>
      </c>
      <c r="V610" s="120">
        <v>0</v>
      </c>
      <c r="W610" s="120">
        <v>0</v>
      </c>
    </row>
    <row r="611" spans="1:23" hidden="1">
      <c r="A611" s="120">
        <v>0</v>
      </c>
      <c r="B611" s="120">
        <v>0</v>
      </c>
      <c r="C611" s="120">
        <v>0</v>
      </c>
      <c r="D611" s="120">
        <v>0</v>
      </c>
      <c r="E611" s="120">
        <v>0</v>
      </c>
      <c r="F611" s="120">
        <v>0</v>
      </c>
      <c r="G611" s="120">
        <v>0</v>
      </c>
      <c r="H611" s="120">
        <v>0</v>
      </c>
      <c r="I611" s="120">
        <v>0</v>
      </c>
      <c r="J611" s="120">
        <v>0</v>
      </c>
      <c r="K611" s="120">
        <v>0</v>
      </c>
      <c r="L611" s="120">
        <v>0</v>
      </c>
      <c r="M611" s="120">
        <v>0</v>
      </c>
      <c r="N611" s="120">
        <v>0</v>
      </c>
      <c r="O611" s="120">
        <v>0</v>
      </c>
      <c r="P611" s="120">
        <v>0</v>
      </c>
      <c r="Q611" s="120">
        <v>0</v>
      </c>
      <c r="R611" s="120">
        <v>0</v>
      </c>
      <c r="S611" s="120">
        <v>0</v>
      </c>
      <c r="T611" s="120">
        <v>0</v>
      </c>
      <c r="U611" s="120">
        <v>0</v>
      </c>
      <c r="V611" s="120">
        <v>0</v>
      </c>
      <c r="W611" s="120">
        <v>0</v>
      </c>
    </row>
    <row r="612" spans="1:23" hidden="1">
      <c r="A612" s="120">
        <v>0</v>
      </c>
      <c r="B612" s="120">
        <v>0</v>
      </c>
      <c r="C612" s="120">
        <v>0</v>
      </c>
      <c r="D612" s="120">
        <v>0</v>
      </c>
      <c r="E612" s="120">
        <v>0</v>
      </c>
      <c r="F612" s="120">
        <v>0</v>
      </c>
      <c r="G612" s="120">
        <v>0</v>
      </c>
      <c r="H612" s="120">
        <v>0</v>
      </c>
      <c r="I612" s="120">
        <v>0</v>
      </c>
      <c r="J612" s="120">
        <v>0</v>
      </c>
      <c r="K612" s="120">
        <v>0</v>
      </c>
      <c r="L612" s="120">
        <v>0</v>
      </c>
      <c r="M612" s="120">
        <v>0</v>
      </c>
      <c r="N612" s="120">
        <v>0</v>
      </c>
      <c r="O612" s="120">
        <v>0</v>
      </c>
      <c r="P612" s="120">
        <v>0</v>
      </c>
      <c r="Q612" s="120">
        <v>0</v>
      </c>
      <c r="R612" s="120">
        <v>0</v>
      </c>
      <c r="S612" s="120">
        <v>0</v>
      </c>
      <c r="T612" s="120">
        <v>0</v>
      </c>
      <c r="U612" s="120">
        <v>0</v>
      </c>
      <c r="V612" s="120">
        <v>0</v>
      </c>
      <c r="W612" s="120">
        <v>0</v>
      </c>
    </row>
    <row r="613" spans="1:23" hidden="1">
      <c r="A613" s="120">
        <v>0</v>
      </c>
      <c r="B613" s="120">
        <v>0</v>
      </c>
      <c r="C613" s="120">
        <v>0</v>
      </c>
      <c r="D613" s="120">
        <v>0</v>
      </c>
      <c r="E613" s="120">
        <v>0</v>
      </c>
      <c r="F613" s="120">
        <v>0</v>
      </c>
      <c r="G613" s="120">
        <v>0</v>
      </c>
      <c r="H613" s="120">
        <v>0</v>
      </c>
      <c r="I613" s="120">
        <v>0</v>
      </c>
      <c r="J613" s="120">
        <v>0</v>
      </c>
      <c r="K613" s="120">
        <v>0</v>
      </c>
      <c r="L613" s="120">
        <v>0</v>
      </c>
      <c r="M613" s="120">
        <v>0</v>
      </c>
      <c r="N613" s="120">
        <v>0</v>
      </c>
      <c r="O613" s="120">
        <v>0</v>
      </c>
      <c r="P613" s="120">
        <v>0</v>
      </c>
      <c r="Q613" s="120">
        <v>0</v>
      </c>
      <c r="R613" s="120">
        <v>0</v>
      </c>
      <c r="S613" s="120">
        <v>0</v>
      </c>
      <c r="T613" s="120">
        <v>0</v>
      </c>
      <c r="U613" s="120">
        <v>0</v>
      </c>
      <c r="V613" s="120">
        <v>0</v>
      </c>
      <c r="W613" s="120">
        <v>0</v>
      </c>
    </row>
    <row r="614" spans="1:23" hidden="1">
      <c r="A614" s="120">
        <v>0</v>
      </c>
      <c r="B614" s="120">
        <v>0</v>
      </c>
      <c r="C614" s="120">
        <v>0</v>
      </c>
      <c r="D614" s="120">
        <v>0</v>
      </c>
      <c r="E614" s="120">
        <v>0</v>
      </c>
      <c r="F614" s="120">
        <v>0</v>
      </c>
      <c r="G614" s="120">
        <v>0</v>
      </c>
      <c r="H614" s="120">
        <v>0</v>
      </c>
      <c r="I614" s="120">
        <v>0</v>
      </c>
      <c r="J614" s="120">
        <v>0</v>
      </c>
      <c r="K614" s="120">
        <v>0</v>
      </c>
      <c r="L614" s="120">
        <v>0</v>
      </c>
      <c r="M614" s="120">
        <v>0</v>
      </c>
      <c r="N614" s="120">
        <v>0</v>
      </c>
      <c r="O614" s="120">
        <v>0</v>
      </c>
      <c r="P614" s="120">
        <v>0</v>
      </c>
      <c r="Q614" s="120">
        <v>0</v>
      </c>
      <c r="R614" s="120">
        <v>0</v>
      </c>
      <c r="S614" s="120">
        <v>0</v>
      </c>
      <c r="T614" s="120">
        <v>0</v>
      </c>
      <c r="U614" s="120">
        <v>0</v>
      </c>
      <c r="V614" s="120">
        <v>0</v>
      </c>
      <c r="W614" s="120">
        <v>0</v>
      </c>
    </row>
    <row r="615" spans="1:23" hidden="1">
      <c r="A615" s="120">
        <v>0</v>
      </c>
      <c r="B615" s="120">
        <v>0</v>
      </c>
      <c r="C615" s="120">
        <v>0</v>
      </c>
      <c r="D615" s="120">
        <v>0</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c r="W615" s="120">
        <v>0</v>
      </c>
    </row>
    <row r="616" spans="1:23" hidden="1">
      <c r="A616" s="120">
        <v>0</v>
      </c>
      <c r="B616" s="120">
        <v>0</v>
      </c>
      <c r="C616" s="120">
        <v>0</v>
      </c>
      <c r="D616" s="120">
        <v>0</v>
      </c>
      <c r="E616" s="120">
        <v>0</v>
      </c>
      <c r="F616" s="120">
        <v>0</v>
      </c>
      <c r="G616" s="120">
        <v>0</v>
      </c>
      <c r="H616" s="120">
        <v>0</v>
      </c>
      <c r="I616" s="120">
        <v>0</v>
      </c>
      <c r="J616" s="120">
        <v>0</v>
      </c>
      <c r="K616" s="120">
        <v>0</v>
      </c>
      <c r="L616" s="120">
        <v>0</v>
      </c>
      <c r="M616" s="120">
        <v>0</v>
      </c>
      <c r="N616" s="120">
        <v>0</v>
      </c>
      <c r="O616" s="120">
        <v>0</v>
      </c>
      <c r="P616" s="120">
        <v>0</v>
      </c>
      <c r="Q616" s="120">
        <v>0</v>
      </c>
      <c r="R616" s="120">
        <v>0</v>
      </c>
      <c r="S616" s="120">
        <v>0</v>
      </c>
      <c r="T616" s="120">
        <v>0</v>
      </c>
      <c r="U616" s="120">
        <v>0</v>
      </c>
      <c r="V616" s="120">
        <v>0</v>
      </c>
      <c r="W616" s="120">
        <v>0</v>
      </c>
    </row>
    <row r="617" spans="1:23" hidden="1">
      <c r="A617" s="120">
        <v>0</v>
      </c>
      <c r="B617" s="120">
        <v>0</v>
      </c>
      <c r="C617" s="120">
        <v>0</v>
      </c>
      <c r="D617" s="120">
        <v>0</v>
      </c>
      <c r="E617" s="120">
        <v>0</v>
      </c>
      <c r="F617" s="120">
        <v>0</v>
      </c>
      <c r="G617" s="120">
        <v>0</v>
      </c>
      <c r="H617" s="120">
        <v>0</v>
      </c>
      <c r="I617" s="120">
        <v>0</v>
      </c>
      <c r="J617" s="120">
        <v>0</v>
      </c>
      <c r="K617" s="120">
        <v>0</v>
      </c>
      <c r="L617" s="120">
        <v>0</v>
      </c>
      <c r="M617" s="120">
        <v>0</v>
      </c>
      <c r="N617" s="120">
        <v>0</v>
      </c>
      <c r="O617" s="120">
        <v>0</v>
      </c>
      <c r="P617" s="120">
        <v>0</v>
      </c>
      <c r="Q617" s="120">
        <v>0</v>
      </c>
      <c r="R617" s="120">
        <v>0</v>
      </c>
      <c r="S617" s="120">
        <v>0</v>
      </c>
      <c r="T617" s="120">
        <v>0</v>
      </c>
      <c r="U617" s="120">
        <v>0</v>
      </c>
      <c r="V617" s="120">
        <v>0</v>
      </c>
      <c r="W617" s="120">
        <v>0</v>
      </c>
    </row>
    <row r="618" spans="1:23" hidden="1">
      <c r="A618" s="120">
        <v>0</v>
      </c>
      <c r="B618" s="120">
        <v>0</v>
      </c>
      <c r="C618" s="120">
        <v>0</v>
      </c>
      <c r="D618" s="120">
        <v>0</v>
      </c>
      <c r="E618" s="120">
        <v>0</v>
      </c>
      <c r="F618" s="120">
        <v>0</v>
      </c>
      <c r="G618" s="120">
        <v>0</v>
      </c>
      <c r="H618" s="120">
        <v>0</v>
      </c>
      <c r="I618" s="120">
        <v>0</v>
      </c>
      <c r="J618" s="120">
        <v>0</v>
      </c>
      <c r="K618" s="120">
        <v>0</v>
      </c>
      <c r="L618" s="120">
        <v>0</v>
      </c>
      <c r="M618" s="120">
        <v>0</v>
      </c>
      <c r="N618" s="120">
        <v>0</v>
      </c>
      <c r="O618" s="120">
        <v>0</v>
      </c>
      <c r="P618" s="120">
        <v>0</v>
      </c>
      <c r="Q618" s="120">
        <v>0</v>
      </c>
      <c r="R618" s="120">
        <v>0</v>
      </c>
      <c r="S618" s="120">
        <v>0</v>
      </c>
      <c r="T618" s="120">
        <v>0</v>
      </c>
      <c r="U618" s="120">
        <v>0</v>
      </c>
      <c r="V618" s="120">
        <v>0</v>
      </c>
      <c r="W618" s="120">
        <v>0</v>
      </c>
    </row>
    <row r="619" spans="1:23" hidden="1">
      <c r="A619" s="120">
        <v>0</v>
      </c>
      <c r="B619" s="120">
        <v>0</v>
      </c>
      <c r="C619" s="120">
        <v>0</v>
      </c>
      <c r="D619" s="120">
        <v>0</v>
      </c>
      <c r="E619" s="120">
        <v>0</v>
      </c>
      <c r="F619" s="120">
        <v>0</v>
      </c>
      <c r="G619" s="120">
        <v>0</v>
      </c>
      <c r="H619" s="120">
        <v>0</v>
      </c>
      <c r="I619" s="120">
        <v>0</v>
      </c>
      <c r="J619" s="120">
        <v>0</v>
      </c>
      <c r="K619" s="120">
        <v>0</v>
      </c>
      <c r="L619" s="120">
        <v>0</v>
      </c>
      <c r="M619" s="120">
        <v>0</v>
      </c>
      <c r="N619" s="120">
        <v>0</v>
      </c>
      <c r="O619" s="120">
        <v>0</v>
      </c>
      <c r="P619" s="120">
        <v>0</v>
      </c>
      <c r="Q619" s="120">
        <v>0</v>
      </c>
      <c r="R619" s="120">
        <v>0</v>
      </c>
      <c r="S619" s="120">
        <v>0</v>
      </c>
      <c r="T619" s="120">
        <v>0</v>
      </c>
      <c r="U619" s="120">
        <v>0</v>
      </c>
      <c r="V619" s="120">
        <v>0</v>
      </c>
      <c r="W619" s="120">
        <v>0</v>
      </c>
    </row>
    <row r="620" spans="1:23" hidden="1">
      <c r="A620" s="120">
        <v>0</v>
      </c>
      <c r="B620" s="120">
        <v>0</v>
      </c>
      <c r="C620" s="120">
        <v>0</v>
      </c>
      <c r="D620" s="120">
        <v>0</v>
      </c>
      <c r="E620" s="120">
        <v>0</v>
      </c>
      <c r="F620" s="120">
        <v>0</v>
      </c>
      <c r="G620" s="120">
        <v>0</v>
      </c>
      <c r="H620" s="120">
        <v>0</v>
      </c>
      <c r="I620" s="120">
        <v>0</v>
      </c>
      <c r="J620" s="120">
        <v>0</v>
      </c>
      <c r="K620" s="120">
        <v>0</v>
      </c>
      <c r="L620" s="120">
        <v>0</v>
      </c>
      <c r="M620" s="120">
        <v>0</v>
      </c>
      <c r="N620" s="120">
        <v>0</v>
      </c>
      <c r="O620" s="120">
        <v>0</v>
      </c>
      <c r="P620" s="120">
        <v>0</v>
      </c>
      <c r="Q620" s="120">
        <v>0</v>
      </c>
      <c r="R620" s="120">
        <v>0</v>
      </c>
      <c r="S620" s="120">
        <v>0</v>
      </c>
      <c r="T620" s="120">
        <v>0</v>
      </c>
      <c r="U620" s="120">
        <v>0</v>
      </c>
      <c r="V620" s="120">
        <v>0</v>
      </c>
      <c r="W620" s="120">
        <v>0</v>
      </c>
    </row>
    <row r="621" spans="1:23" hidden="1">
      <c r="A621" s="120">
        <v>0</v>
      </c>
      <c r="B621" s="120">
        <v>0</v>
      </c>
      <c r="C621" s="120">
        <v>0</v>
      </c>
      <c r="D621" s="120">
        <v>0</v>
      </c>
      <c r="E621" s="120">
        <v>0</v>
      </c>
      <c r="F621" s="120">
        <v>0</v>
      </c>
      <c r="G621" s="120">
        <v>0</v>
      </c>
      <c r="H621" s="120">
        <v>0</v>
      </c>
      <c r="I621" s="120">
        <v>0</v>
      </c>
      <c r="J621" s="120">
        <v>0</v>
      </c>
      <c r="K621" s="120">
        <v>0</v>
      </c>
      <c r="L621" s="120">
        <v>0</v>
      </c>
      <c r="M621" s="120">
        <v>0</v>
      </c>
      <c r="N621" s="120">
        <v>0</v>
      </c>
      <c r="O621" s="120">
        <v>0</v>
      </c>
      <c r="P621" s="120">
        <v>0</v>
      </c>
      <c r="Q621" s="120">
        <v>0</v>
      </c>
      <c r="R621" s="120">
        <v>0</v>
      </c>
      <c r="S621" s="120">
        <v>0</v>
      </c>
      <c r="T621" s="120">
        <v>0</v>
      </c>
      <c r="U621" s="120">
        <v>0</v>
      </c>
      <c r="V621" s="120">
        <v>0</v>
      </c>
      <c r="W621" s="120">
        <v>0</v>
      </c>
    </row>
    <row r="622" spans="1:23" hidden="1">
      <c r="A622" s="120">
        <v>0</v>
      </c>
      <c r="B622" s="120">
        <v>0</v>
      </c>
      <c r="C622" s="120">
        <v>0</v>
      </c>
      <c r="D622" s="120">
        <v>0</v>
      </c>
      <c r="E622" s="120">
        <v>0</v>
      </c>
      <c r="F622" s="120">
        <v>0</v>
      </c>
      <c r="G622" s="120">
        <v>0</v>
      </c>
      <c r="H622" s="120">
        <v>0</v>
      </c>
      <c r="I622" s="120">
        <v>0</v>
      </c>
      <c r="J622" s="120">
        <v>0</v>
      </c>
      <c r="K622" s="120">
        <v>0</v>
      </c>
      <c r="L622" s="120">
        <v>0</v>
      </c>
      <c r="M622" s="120">
        <v>0</v>
      </c>
      <c r="N622" s="120">
        <v>0</v>
      </c>
      <c r="O622" s="120">
        <v>0</v>
      </c>
      <c r="P622" s="120">
        <v>0</v>
      </c>
      <c r="Q622" s="120">
        <v>0</v>
      </c>
      <c r="R622" s="120">
        <v>0</v>
      </c>
      <c r="S622" s="120">
        <v>0</v>
      </c>
      <c r="T622" s="120">
        <v>0</v>
      </c>
      <c r="U622" s="120">
        <v>0</v>
      </c>
      <c r="V622" s="120">
        <v>0</v>
      </c>
      <c r="W622" s="120">
        <v>0</v>
      </c>
    </row>
    <row r="623" spans="1:23" hidden="1">
      <c r="A623" s="120">
        <v>0</v>
      </c>
      <c r="B623" s="120">
        <v>0</v>
      </c>
      <c r="C623" s="120">
        <v>0</v>
      </c>
      <c r="D623" s="120">
        <v>0</v>
      </c>
      <c r="E623" s="120">
        <v>0</v>
      </c>
      <c r="F623" s="120">
        <v>0</v>
      </c>
      <c r="G623" s="120">
        <v>0</v>
      </c>
      <c r="H623" s="120">
        <v>0</v>
      </c>
      <c r="I623" s="120">
        <v>0</v>
      </c>
      <c r="J623" s="120">
        <v>0</v>
      </c>
      <c r="K623" s="120">
        <v>0</v>
      </c>
      <c r="L623" s="120">
        <v>0</v>
      </c>
      <c r="M623" s="120">
        <v>0</v>
      </c>
      <c r="N623" s="120">
        <v>0</v>
      </c>
      <c r="O623" s="120">
        <v>0</v>
      </c>
      <c r="P623" s="120">
        <v>0</v>
      </c>
      <c r="Q623" s="120">
        <v>0</v>
      </c>
      <c r="R623" s="120">
        <v>0</v>
      </c>
      <c r="S623" s="120">
        <v>0</v>
      </c>
      <c r="T623" s="120">
        <v>0</v>
      </c>
      <c r="U623" s="120">
        <v>0</v>
      </c>
      <c r="V623" s="120">
        <v>0</v>
      </c>
      <c r="W623" s="120">
        <v>0</v>
      </c>
    </row>
    <row r="624" spans="1:23" hidden="1">
      <c r="A624" s="120">
        <v>0</v>
      </c>
      <c r="B624" s="120">
        <v>0</v>
      </c>
      <c r="C624" s="120">
        <v>0</v>
      </c>
      <c r="D624" s="120">
        <v>0</v>
      </c>
      <c r="E624" s="120">
        <v>0</v>
      </c>
      <c r="F624" s="120">
        <v>0</v>
      </c>
      <c r="G624" s="120">
        <v>0</v>
      </c>
      <c r="H624" s="120">
        <v>0</v>
      </c>
      <c r="I624" s="120">
        <v>0</v>
      </c>
      <c r="J624" s="120">
        <v>0</v>
      </c>
      <c r="K624" s="120">
        <v>0</v>
      </c>
      <c r="L624" s="120">
        <v>0</v>
      </c>
      <c r="M624" s="120">
        <v>0</v>
      </c>
      <c r="N624" s="120">
        <v>0</v>
      </c>
      <c r="O624" s="120">
        <v>0</v>
      </c>
      <c r="P624" s="120">
        <v>0</v>
      </c>
      <c r="Q624" s="120">
        <v>0</v>
      </c>
      <c r="R624" s="120">
        <v>0</v>
      </c>
      <c r="S624" s="120">
        <v>0</v>
      </c>
      <c r="T624" s="120">
        <v>0</v>
      </c>
      <c r="U624" s="120">
        <v>0</v>
      </c>
      <c r="V624" s="120">
        <v>0</v>
      </c>
      <c r="W624" s="120">
        <v>0</v>
      </c>
    </row>
    <row r="625" spans="1:23" hidden="1">
      <c r="A625" s="120">
        <v>0</v>
      </c>
      <c r="B625" s="120">
        <v>0</v>
      </c>
      <c r="C625" s="120">
        <v>0</v>
      </c>
      <c r="D625" s="120">
        <v>0</v>
      </c>
      <c r="E625" s="120">
        <v>0</v>
      </c>
      <c r="F625" s="120">
        <v>0</v>
      </c>
      <c r="G625" s="120">
        <v>0</v>
      </c>
      <c r="H625" s="120">
        <v>0</v>
      </c>
      <c r="I625" s="120">
        <v>0</v>
      </c>
      <c r="J625" s="120">
        <v>0</v>
      </c>
      <c r="K625" s="120">
        <v>0</v>
      </c>
      <c r="L625" s="120">
        <v>0</v>
      </c>
      <c r="M625" s="120">
        <v>0</v>
      </c>
      <c r="N625" s="120">
        <v>0</v>
      </c>
      <c r="O625" s="120">
        <v>0</v>
      </c>
      <c r="P625" s="120">
        <v>0</v>
      </c>
      <c r="Q625" s="120">
        <v>0</v>
      </c>
      <c r="R625" s="120">
        <v>0</v>
      </c>
      <c r="S625" s="120">
        <v>0</v>
      </c>
      <c r="T625" s="120">
        <v>0</v>
      </c>
      <c r="U625" s="120">
        <v>0</v>
      </c>
      <c r="V625" s="120">
        <v>0</v>
      </c>
      <c r="W625" s="120">
        <v>0</v>
      </c>
    </row>
    <row r="626" spans="1:23" hidden="1">
      <c r="A626" s="120">
        <v>0</v>
      </c>
      <c r="B626" s="120">
        <v>0</v>
      </c>
      <c r="C626" s="120">
        <v>0</v>
      </c>
      <c r="D626" s="120">
        <v>0</v>
      </c>
      <c r="E626" s="120">
        <v>0</v>
      </c>
      <c r="F626" s="120">
        <v>0</v>
      </c>
      <c r="G626" s="120">
        <v>0</v>
      </c>
      <c r="H626" s="120">
        <v>0</v>
      </c>
      <c r="I626" s="120">
        <v>0</v>
      </c>
      <c r="J626" s="120">
        <v>0</v>
      </c>
      <c r="K626" s="120">
        <v>0</v>
      </c>
      <c r="L626" s="120">
        <v>0</v>
      </c>
      <c r="M626" s="120">
        <v>0</v>
      </c>
      <c r="N626" s="120">
        <v>0</v>
      </c>
      <c r="O626" s="120">
        <v>0</v>
      </c>
      <c r="P626" s="120">
        <v>0</v>
      </c>
      <c r="Q626" s="120">
        <v>0</v>
      </c>
      <c r="R626" s="120">
        <v>0</v>
      </c>
      <c r="S626" s="120">
        <v>0</v>
      </c>
      <c r="T626" s="120">
        <v>0</v>
      </c>
      <c r="U626" s="120">
        <v>0</v>
      </c>
      <c r="V626" s="120">
        <v>0</v>
      </c>
      <c r="W626" s="120">
        <v>0</v>
      </c>
    </row>
    <row r="627" spans="1:23" hidden="1">
      <c r="A627" s="120">
        <v>0</v>
      </c>
      <c r="B627" s="120">
        <v>0</v>
      </c>
      <c r="C627" s="120">
        <v>0</v>
      </c>
      <c r="D627" s="120">
        <v>0</v>
      </c>
      <c r="E627" s="120">
        <v>0</v>
      </c>
      <c r="F627" s="120">
        <v>0</v>
      </c>
      <c r="G627" s="120">
        <v>0</v>
      </c>
      <c r="H627" s="120">
        <v>0</v>
      </c>
      <c r="I627" s="120">
        <v>0</v>
      </c>
      <c r="J627" s="120">
        <v>0</v>
      </c>
      <c r="K627" s="120">
        <v>0</v>
      </c>
      <c r="L627" s="120">
        <v>0</v>
      </c>
      <c r="M627" s="120">
        <v>0</v>
      </c>
      <c r="N627" s="120">
        <v>0</v>
      </c>
      <c r="O627" s="120">
        <v>0</v>
      </c>
      <c r="P627" s="120">
        <v>0</v>
      </c>
      <c r="Q627" s="120">
        <v>0</v>
      </c>
      <c r="R627" s="120">
        <v>0</v>
      </c>
      <c r="S627" s="120">
        <v>0</v>
      </c>
      <c r="T627" s="120">
        <v>0</v>
      </c>
      <c r="U627" s="120">
        <v>0</v>
      </c>
      <c r="V627" s="120">
        <v>0</v>
      </c>
      <c r="W627" s="120">
        <v>0</v>
      </c>
    </row>
    <row r="628" spans="1:23" hidden="1">
      <c r="A628" s="120">
        <v>0</v>
      </c>
      <c r="B628" s="120">
        <v>0</v>
      </c>
      <c r="C628" s="120">
        <v>0</v>
      </c>
      <c r="D628" s="120">
        <v>0</v>
      </c>
      <c r="E628" s="120">
        <v>0</v>
      </c>
      <c r="F628" s="120">
        <v>0</v>
      </c>
      <c r="G628" s="120">
        <v>0</v>
      </c>
      <c r="H628" s="120">
        <v>0</v>
      </c>
      <c r="I628" s="120">
        <v>0</v>
      </c>
      <c r="J628" s="120">
        <v>0</v>
      </c>
      <c r="K628" s="120">
        <v>0</v>
      </c>
      <c r="L628" s="120">
        <v>0</v>
      </c>
      <c r="M628" s="120">
        <v>0</v>
      </c>
      <c r="N628" s="120">
        <v>0</v>
      </c>
      <c r="O628" s="120">
        <v>0</v>
      </c>
      <c r="P628" s="120">
        <v>0</v>
      </c>
      <c r="Q628" s="120">
        <v>0</v>
      </c>
      <c r="R628" s="120">
        <v>0</v>
      </c>
      <c r="S628" s="120">
        <v>0</v>
      </c>
      <c r="T628" s="120">
        <v>0</v>
      </c>
      <c r="U628" s="120">
        <v>0</v>
      </c>
      <c r="V628" s="120">
        <v>0</v>
      </c>
      <c r="W628" s="120">
        <v>0</v>
      </c>
    </row>
    <row r="629" spans="1:23" hidden="1">
      <c r="A629" s="120">
        <v>0</v>
      </c>
      <c r="B629" s="120">
        <v>0</v>
      </c>
      <c r="C629" s="120">
        <v>0</v>
      </c>
      <c r="D629" s="120">
        <v>0</v>
      </c>
      <c r="E629" s="120">
        <v>0</v>
      </c>
      <c r="F629" s="120">
        <v>0</v>
      </c>
      <c r="G629" s="120">
        <v>0</v>
      </c>
      <c r="H629" s="120">
        <v>0</v>
      </c>
      <c r="I629" s="120">
        <v>0</v>
      </c>
      <c r="J629" s="120">
        <v>0</v>
      </c>
      <c r="K629" s="120">
        <v>0</v>
      </c>
      <c r="L629" s="120">
        <v>0</v>
      </c>
      <c r="M629" s="120">
        <v>0</v>
      </c>
      <c r="N629" s="120">
        <v>0</v>
      </c>
      <c r="O629" s="120">
        <v>0</v>
      </c>
      <c r="P629" s="120">
        <v>0</v>
      </c>
      <c r="Q629" s="120">
        <v>0</v>
      </c>
      <c r="R629" s="120">
        <v>0</v>
      </c>
      <c r="S629" s="120">
        <v>0</v>
      </c>
      <c r="T629" s="120">
        <v>0</v>
      </c>
      <c r="U629" s="120">
        <v>0</v>
      </c>
      <c r="V629" s="120">
        <v>0</v>
      </c>
      <c r="W629" s="120">
        <v>0</v>
      </c>
    </row>
    <row r="630" spans="1:23" hidden="1">
      <c r="A630" s="120">
        <v>0</v>
      </c>
      <c r="B630" s="120">
        <v>0</v>
      </c>
      <c r="C630" s="120">
        <v>0</v>
      </c>
      <c r="D630" s="120">
        <v>0</v>
      </c>
      <c r="E630" s="120">
        <v>0</v>
      </c>
      <c r="F630" s="120">
        <v>0</v>
      </c>
      <c r="G630" s="120">
        <v>0</v>
      </c>
      <c r="H630" s="120">
        <v>0</v>
      </c>
      <c r="I630" s="120">
        <v>0</v>
      </c>
      <c r="J630" s="120">
        <v>0</v>
      </c>
      <c r="K630" s="120">
        <v>0</v>
      </c>
      <c r="L630" s="120">
        <v>0</v>
      </c>
      <c r="M630" s="120">
        <v>0</v>
      </c>
      <c r="N630" s="120">
        <v>0</v>
      </c>
      <c r="O630" s="120">
        <v>0</v>
      </c>
      <c r="P630" s="120">
        <v>0</v>
      </c>
      <c r="Q630" s="120">
        <v>0</v>
      </c>
      <c r="R630" s="120">
        <v>0</v>
      </c>
      <c r="S630" s="120">
        <v>0</v>
      </c>
      <c r="T630" s="120">
        <v>0</v>
      </c>
      <c r="U630" s="120">
        <v>0</v>
      </c>
      <c r="V630" s="120">
        <v>0</v>
      </c>
      <c r="W630" s="120">
        <v>0</v>
      </c>
    </row>
    <row r="631" spans="1:23" hidden="1">
      <c r="A631" s="120">
        <v>0</v>
      </c>
      <c r="B631" s="120">
        <v>0</v>
      </c>
      <c r="C631" s="120">
        <v>0</v>
      </c>
      <c r="D631" s="120">
        <v>0</v>
      </c>
      <c r="E631" s="120">
        <v>0</v>
      </c>
      <c r="F631" s="120">
        <v>0</v>
      </c>
      <c r="G631" s="120">
        <v>0</v>
      </c>
      <c r="H631" s="120">
        <v>0</v>
      </c>
      <c r="I631" s="120">
        <v>0</v>
      </c>
      <c r="J631" s="120">
        <v>0</v>
      </c>
      <c r="K631" s="120">
        <v>0</v>
      </c>
      <c r="L631" s="120">
        <v>0</v>
      </c>
      <c r="M631" s="120">
        <v>0</v>
      </c>
      <c r="N631" s="120">
        <v>0</v>
      </c>
      <c r="O631" s="120">
        <v>0</v>
      </c>
      <c r="P631" s="120">
        <v>0</v>
      </c>
      <c r="Q631" s="120">
        <v>0</v>
      </c>
      <c r="R631" s="120">
        <v>0</v>
      </c>
      <c r="S631" s="120">
        <v>0</v>
      </c>
      <c r="T631" s="120">
        <v>0</v>
      </c>
      <c r="U631" s="120">
        <v>0</v>
      </c>
      <c r="V631" s="120">
        <v>0</v>
      </c>
      <c r="W631" s="120">
        <v>0</v>
      </c>
    </row>
    <row r="632" spans="1:23" hidden="1">
      <c r="A632" s="120">
        <v>0</v>
      </c>
      <c r="B632" s="120">
        <v>0</v>
      </c>
      <c r="C632" s="120">
        <v>0</v>
      </c>
      <c r="D632" s="120">
        <v>0</v>
      </c>
      <c r="E632" s="120">
        <v>0</v>
      </c>
      <c r="F632" s="120">
        <v>0</v>
      </c>
      <c r="G632" s="120">
        <v>0</v>
      </c>
      <c r="H632" s="120">
        <v>0</v>
      </c>
      <c r="I632" s="120">
        <v>0</v>
      </c>
      <c r="J632" s="120">
        <v>0</v>
      </c>
      <c r="K632" s="120">
        <v>0</v>
      </c>
      <c r="L632" s="120">
        <v>0</v>
      </c>
      <c r="M632" s="120">
        <v>0</v>
      </c>
      <c r="N632" s="120">
        <v>0</v>
      </c>
      <c r="O632" s="120">
        <v>0</v>
      </c>
      <c r="P632" s="120">
        <v>0</v>
      </c>
      <c r="Q632" s="120">
        <v>0</v>
      </c>
      <c r="R632" s="120">
        <v>0</v>
      </c>
      <c r="S632" s="120">
        <v>0</v>
      </c>
      <c r="T632" s="120">
        <v>0</v>
      </c>
      <c r="U632" s="120">
        <v>0</v>
      </c>
      <c r="V632" s="120">
        <v>0</v>
      </c>
      <c r="W632" s="120">
        <v>0</v>
      </c>
    </row>
    <row r="633" spans="1:23" hidden="1">
      <c r="A633" s="120">
        <v>0</v>
      </c>
      <c r="B633" s="120">
        <v>0</v>
      </c>
      <c r="C633" s="120">
        <v>0</v>
      </c>
      <c r="D633" s="120">
        <v>0</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c r="W633" s="120">
        <v>0</v>
      </c>
    </row>
    <row r="634" spans="1:23" hidden="1">
      <c r="A634" s="120">
        <v>0</v>
      </c>
      <c r="B634" s="120">
        <v>0</v>
      </c>
      <c r="C634" s="120">
        <v>0</v>
      </c>
      <c r="D634" s="120">
        <v>0</v>
      </c>
      <c r="E634" s="120">
        <v>0</v>
      </c>
      <c r="F634" s="120">
        <v>0</v>
      </c>
      <c r="G634" s="120">
        <v>0</v>
      </c>
      <c r="H634" s="120">
        <v>0</v>
      </c>
      <c r="I634" s="120">
        <v>0</v>
      </c>
      <c r="J634" s="120">
        <v>0</v>
      </c>
      <c r="K634" s="120">
        <v>0</v>
      </c>
      <c r="L634" s="120">
        <v>0</v>
      </c>
      <c r="M634" s="120">
        <v>0</v>
      </c>
      <c r="N634" s="120">
        <v>0</v>
      </c>
      <c r="O634" s="120">
        <v>0</v>
      </c>
      <c r="P634" s="120">
        <v>0</v>
      </c>
      <c r="Q634" s="120">
        <v>0</v>
      </c>
      <c r="R634" s="120">
        <v>0</v>
      </c>
      <c r="S634" s="120">
        <v>0</v>
      </c>
      <c r="T634" s="120">
        <v>0</v>
      </c>
      <c r="U634" s="120">
        <v>0</v>
      </c>
      <c r="V634" s="120">
        <v>0</v>
      </c>
      <c r="W634" s="120">
        <v>0</v>
      </c>
    </row>
    <row r="635" spans="1:23" hidden="1">
      <c r="A635" s="120">
        <v>0</v>
      </c>
      <c r="B635" s="120">
        <v>0</v>
      </c>
      <c r="C635" s="120">
        <v>0</v>
      </c>
      <c r="D635" s="120">
        <v>0</v>
      </c>
      <c r="E635" s="120">
        <v>0</v>
      </c>
      <c r="F635" s="120">
        <v>0</v>
      </c>
      <c r="G635" s="120">
        <v>0</v>
      </c>
      <c r="H635" s="120">
        <v>0</v>
      </c>
      <c r="I635" s="120">
        <v>0</v>
      </c>
      <c r="J635" s="120">
        <v>0</v>
      </c>
      <c r="K635" s="120">
        <v>0</v>
      </c>
      <c r="L635" s="120">
        <v>0</v>
      </c>
      <c r="M635" s="120">
        <v>0</v>
      </c>
      <c r="N635" s="120">
        <v>0</v>
      </c>
      <c r="O635" s="120">
        <v>0</v>
      </c>
      <c r="P635" s="120">
        <v>0</v>
      </c>
      <c r="Q635" s="120">
        <v>0</v>
      </c>
      <c r="R635" s="120">
        <v>0</v>
      </c>
      <c r="S635" s="120">
        <v>0</v>
      </c>
      <c r="T635" s="120">
        <v>0</v>
      </c>
      <c r="U635" s="120">
        <v>0</v>
      </c>
      <c r="V635" s="120">
        <v>0</v>
      </c>
      <c r="W635" s="120">
        <v>0</v>
      </c>
    </row>
    <row r="636" spans="1:23" hidden="1">
      <c r="A636" s="120">
        <v>0</v>
      </c>
      <c r="B636" s="120">
        <v>0</v>
      </c>
      <c r="C636" s="120">
        <v>0</v>
      </c>
      <c r="D636" s="120">
        <v>0</v>
      </c>
      <c r="E636" s="120">
        <v>0</v>
      </c>
      <c r="F636" s="120">
        <v>0</v>
      </c>
      <c r="G636" s="120">
        <v>0</v>
      </c>
      <c r="H636" s="120">
        <v>0</v>
      </c>
      <c r="I636" s="120">
        <v>0</v>
      </c>
      <c r="J636" s="120">
        <v>0</v>
      </c>
      <c r="K636" s="120">
        <v>0</v>
      </c>
      <c r="L636" s="120">
        <v>0</v>
      </c>
      <c r="M636" s="120">
        <v>0</v>
      </c>
      <c r="N636" s="120">
        <v>0</v>
      </c>
      <c r="O636" s="120">
        <v>0</v>
      </c>
      <c r="P636" s="120">
        <v>0</v>
      </c>
      <c r="Q636" s="120">
        <v>0</v>
      </c>
      <c r="R636" s="120">
        <v>0</v>
      </c>
      <c r="S636" s="120">
        <v>0</v>
      </c>
      <c r="T636" s="120">
        <v>0</v>
      </c>
      <c r="U636" s="120">
        <v>0</v>
      </c>
      <c r="V636" s="120">
        <v>0</v>
      </c>
      <c r="W636" s="120">
        <v>0</v>
      </c>
    </row>
    <row r="637" spans="1:23" hidden="1">
      <c r="A637" s="120">
        <v>0</v>
      </c>
      <c r="B637" s="120">
        <v>0</v>
      </c>
      <c r="C637" s="120">
        <v>0</v>
      </c>
      <c r="D637" s="120">
        <v>0</v>
      </c>
      <c r="E637" s="120">
        <v>0</v>
      </c>
      <c r="F637" s="120">
        <v>0</v>
      </c>
      <c r="G637" s="120">
        <v>0</v>
      </c>
      <c r="H637" s="120">
        <v>0</v>
      </c>
      <c r="I637" s="120">
        <v>0</v>
      </c>
      <c r="J637" s="120">
        <v>0</v>
      </c>
      <c r="K637" s="120">
        <v>0</v>
      </c>
      <c r="L637" s="120">
        <v>0</v>
      </c>
      <c r="M637" s="120">
        <v>0</v>
      </c>
      <c r="N637" s="120">
        <v>0</v>
      </c>
      <c r="O637" s="120">
        <v>0</v>
      </c>
      <c r="P637" s="120">
        <v>0</v>
      </c>
      <c r="Q637" s="120">
        <v>0</v>
      </c>
      <c r="R637" s="120">
        <v>0</v>
      </c>
      <c r="S637" s="120">
        <v>0</v>
      </c>
      <c r="T637" s="120">
        <v>0</v>
      </c>
      <c r="U637" s="120">
        <v>0</v>
      </c>
      <c r="V637" s="120">
        <v>0</v>
      </c>
      <c r="W637" s="120">
        <v>0</v>
      </c>
    </row>
    <row r="638" spans="1:23" hidden="1">
      <c r="A638" s="120">
        <v>0</v>
      </c>
      <c r="B638" s="120">
        <v>0</v>
      </c>
      <c r="C638" s="120">
        <v>0</v>
      </c>
      <c r="D638" s="120">
        <v>0</v>
      </c>
      <c r="E638" s="120">
        <v>0</v>
      </c>
      <c r="F638" s="120">
        <v>0</v>
      </c>
      <c r="G638" s="120">
        <v>0</v>
      </c>
      <c r="H638" s="120">
        <v>0</v>
      </c>
      <c r="I638" s="120">
        <v>0</v>
      </c>
      <c r="J638" s="120">
        <v>0</v>
      </c>
      <c r="K638" s="120">
        <v>0</v>
      </c>
      <c r="L638" s="120">
        <v>0</v>
      </c>
      <c r="M638" s="120">
        <v>0</v>
      </c>
      <c r="N638" s="120">
        <v>0</v>
      </c>
      <c r="O638" s="120">
        <v>0</v>
      </c>
      <c r="P638" s="120">
        <v>0</v>
      </c>
      <c r="Q638" s="120">
        <v>0</v>
      </c>
      <c r="R638" s="120">
        <v>0</v>
      </c>
      <c r="S638" s="120">
        <v>0</v>
      </c>
      <c r="T638" s="120">
        <v>0</v>
      </c>
      <c r="U638" s="120">
        <v>0</v>
      </c>
      <c r="V638" s="120">
        <v>0</v>
      </c>
      <c r="W638" s="120">
        <v>0</v>
      </c>
    </row>
    <row r="639" spans="1:23" hidden="1">
      <c r="A639" s="120">
        <v>0</v>
      </c>
      <c r="B639" s="120">
        <v>0</v>
      </c>
      <c r="C639" s="120">
        <v>0</v>
      </c>
      <c r="D639" s="120">
        <v>0</v>
      </c>
      <c r="E639" s="120">
        <v>0</v>
      </c>
      <c r="F639" s="120">
        <v>0</v>
      </c>
      <c r="G639" s="120">
        <v>0</v>
      </c>
      <c r="H639" s="120">
        <v>0</v>
      </c>
      <c r="I639" s="120">
        <v>0</v>
      </c>
      <c r="J639" s="120">
        <v>0</v>
      </c>
      <c r="K639" s="120">
        <v>0</v>
      </c>
      <c r="L639" s="120">
        <v>0</v>
      </c>
      <c r="M639" s="120">
        <v>0</v>
      </c>
      <c r="N639" s="120">
        <v>0</v>
      </c>
      <c r="O639" s="120">
        <v>0</v>
      </c>
      <c r="P639" s="120">
        <v>0</v>
      </c>
      <c r="Q639" s="120">
        <v>0</v>
      </c>
      <c r="R639" s="120">
        <v>0</v>
      </c>
      <c r="S639" s="120">
        <v>0</v>
      </c>
      <c r="T639" s="120">
        <v>0</v>
      </c>
      <c r="U639" s="120">
        <v>0</v>
      </c>
      <c r="V639" s="120">
        <v>0</v>
      </c>
      <c r="W639" s="120">
        <v>0</v>
      </c>
    </row>
    <row r="640" spans="1:23" hidden="1">
      <c r="A640" s="120">
        <v>0</v>
      </c>
      <c r="B640" s="120">
        <v>0</v>
      </c>
      <c r="C640" s="120">
        <v>0</v>
      </c>
      <c r="D640" s="120">
        <v>0</v>
      </c>
      <c r="E640" s="120">
        <v>0</v>
      </c>
      <c r="F640" s="120">
        <v>0</v>
      </c>
      <c r="G640" s="120">
        <v>0</v>
      </c>
      <c r="H640" s="120">
        <v>0</v>
      </c>
      <c r="I640" s="120">
        <v>0</v>
      </c>
      <c r="J640" s="120">
        <v>0</v>
      </c>
      <c r="K640" s="120">
        <v>0</v>
      </c>
      <c r="L640" s="120">
        <v>0</v>
      </c>
      <c r="M640" s="120">
        <v>0</v>
      </c>
      <c r="N640" s="120">
        <v>0</v>
      </c>
      <c r="O640" s="120">
        <v>0</v>
      </c>
      <c r="P640" s="120">
        <v>0</v>
      </c>
      <c r="Q640" s="120">
        <v>0</v>
      </c>
      <c r="R640" s="120">
        <v>0</v>
      </c>
      <c r="S640" s="120">
        <v>0</v>
      </c>
      <c r="T640" s="120">
        <v>0</v>
      </c>
      <c r="U640" s="120">
        <v>0</v>
      </c>
      <c r="V640" s="120">
        <v>0</v>
      </c>
      <c r="W640" s="120">
        <v>0</v>
      </c>
    </row>
    <row r="641" spans="1:23" hidden="1">
      <c r="A641" s="120">
        <v>0</v>
      </c>
      <c r="B641" s="120">
        <v>0</v>
      </c>
      <c r="C641" s="120">
        <v>0</v>
      </c>
      <c r="D641" s="120">
        <v>0</v>
      </c>
      <c r="E641" s="120">
        <v>0</v>
      </c>
      <c r="F641" s="120">
        <v>0</v>
      </c>
      <c r="G641" s="120">
        <v>0</v>
      </c>
      <c r="H641" s="120">
        <v>0</v>
      </c>
      <c r="I641" s="120">
        <v>0</v>
      </c>
      <c r="J641" s="120">
        <v>0</v>
      </c>
      <c r="K641" s="120">
        <v>0</v>
      </c>
      <c r="L641" s="120">
        <v>0</v>
      </c>
      <c r="M641" s="120">
        <v>0</v>
      </c>
      <c r="N641" s="120">
        <v>0</v>
      </c>
      <c r="O641" s="120">
        <v>0</v>
      </c>
      <c r="P641" s="120">
        <v>0</v>
      </c>
      <c r="Q641" s="120">
        <v>0</v>
      </c>
      <c r="R641" s="120">
        <v>0</v>
      </c>
      <c r="S641" s="120">
        <v>0</v>
      </c>
      <c r="T641" s="120">
        <v>0</v>
      </c>
      <c r="U641" s="120">
        <v>0</v>
      </c>
      <c r="V641" s="120">
        <v>0</v>
      </c>
      <c r="W641" s="120">
        <v>0</v>
      </c>
    </row>
    <row r="642" spans="1:23" hidden="1">
      <c r="A642" s="120">
        <v>0</v>
      </c>
      <c r="B642" s="120">
        <v>0</v>
      </c>
      <c r="C642" s="120">
        <v>0</v>
      </c>
      <c r="D642" s="120">
        <v>0</v>
      </c>
      <c r="E642" s="120">
        <v>0</v>
      </c>
      <c r="F642" s="120">
        <v>0</v>
      </c>
      <c r="G642" s="120">
        <v>0</v>
      </c>
      <c r="H642" s="120">
        <v>0</v>
      </c>
      <c r="I642" s="120">
        <v>0</v>
      </c>
      <c r="J642" s="120">
        <v>0</v>
      </c>
      <c r="K642" s="120">
        <v>0</v>
      </c>
      <c r="L642" s="120">
        <v>0</v>
      </c>
      <c r="M642" s="120">
        <v>0</v>
      </c>
      <c r="N642" s="120">
        <v>0</v>
      </c>
      <c r="O642" s="120">
        <v>0</v>
      </c>
      <c r="P642" s="120">
        <v>0</v>
      </c>
      <c r="Q642" s="120">
        <v>0</v>
      </c>
      <c r="R642" s="120">
        <v>0</v>
      </c>
      <c r="S642" s="120">
        <v>0</v>
      </c>
      <c r="T642" s="120">
        <v>0</v>
      </c>
      <c r="U642" s="120">
        <v>0</v>
      </c>
      <c r="V642" s="120">
        <v>0</v>
      </c>
      <c r="W642" s="120">
        <v>0</v>
      </c>
    </row>
    <row r="643" spans="1:23" hidden="1">
      <c r="A643" s="120">
        <v>0</v>
      </c>
      <c r="B643" s="120">
        <v>0</v>
      </c>
      <c r="C643" s="120">
        <v>0</v>
      </c>
      <c r="D643" s="120">
        <v>0</v>
      </c>
      <c r="E643" s="120">
        <v>0</v>
      </c>
      <c r="F643" s="120">
        <v>0</v>
      </c>
      <c r="G643" s="120">
        <v>0</v>
      </c>
      <c r="H643" s="120">
        <v>0</v>
      </c>
      <c r="I643" s="120">
        <v>0</v>
      </c>
      <c r="J643" s="120">
        <v>0</v>
      </c>
      <c r="K643" s="120">
        <v>0</v>
      </c>
      <c r="L643" s="120">
        <v>0</v>
      </c>
      <c r="M643" s="120">
        <v>0</v>
      </c>
      <c r="N643" s="120">
        <v>0</v>
      </c>
      <c r="O643" s="120">
        <v>0</v>
      </c>
      <c r="P643" s="120">
        <v>0</v>
      </c>
      <c r="Q643" s="120">
        <v>0</v>
      </c>
      <c r="R643" s="120">
        <v>0</v>
      </c>
      <c r="S643" s="120">
        <v>0</v>
      </c>
      <c r="T643" s="120">
        <v>0</v>
      </c>
      <c r="U643" s="120">
        <v>0</v>
      </c>
      <c r="V643" s="120">
        <v>0</v>
      </c>
      <c r="W643" s="120">
        <v>0</v>
      </c>
    </row>
    <row r="644" spans="1:23" hidden="1">
      <c r="A644" s="120">
        <v>0</v>
      </c>
      <c r="B644" s="120">
        <v>0</v>
      </c>
      <c r="C644" s="120">
        <v>0</v>
      </c>
      <c r="D644" s="120">
        <v>0</v>
      </c>
      <c r="E644" s="120">
        <v>0</v>
      </c>
      <c r="F644" s="120">
        <v>0</v>
      </c>
      <c r="G644" s="120">
        <v>0</v>
      </c>
      <c r="H644" s="120">
        <v>0</v>
      </c>
      <c r="I644" s="120">
        <v>0</v>
      </c>
      <c r="J644" s="120">
        <v>0</v>
      </c>
      <c r="K644" s="120">
        <v>0</v>
      </c>
      <c r="L644" s="120">
        <v>0</v>
      </c>
      <c r="M644" s="120">
        <v>0</v>
      </c>
      <c r="N644" s="120">
        <v>0</v>
      </c>
      <c r="O644" s="120">
        <v>0</v>
      </c>
      <c r="P644" s="120">
        <v>0</v>
      </c>
      <c r="Q644" s="120">
        <v>0</v>
      </c>
      <c r="R644" s="120">
        <v>0</v>
      </c>
      <c r="S644" s="120">
        <v>0</v>
      </c>
      <c r="T644" s="120">
        <v>0</v>
      </c>
      <c r="U644" s="120">
        <v>0</v>
      </c>
      <c r="V644" s="120">
        <v>0</v>
      </c>
      <c r="W644" s="120">
        <v>0</v>
      </c>
    </row>
    <row r="645" spans="1:23" hidden="1">
      <c r="A645" s="120">
        <v>0</v>
      </c>
      <c r="B645" s="120">
        <v>0</v>
      </c>
      <c r="C645" s="120">
        <v>0</v>
      </c>
      <c r="D645" s="120">
        <v>0</v>
      </c>
      <c r="E645" s="120">
        <v>0</v>
      </c>
      <c r="F645" s="120">
        <v>0</v>
      </c>
      <c r="G645" s="120">
        <v>0</v>
      </c>
      <c r="H645" s="120">
        <v>0</v>
      </c>
      <c r="I645" s="120">
        <v>0</v>
      </c>
      <c r="J645" s="120">
        <v>0</v>
      </c>
      <c r="K645" s="120">
        <v>0</v>
      </c>
      <c r="L645" s="120">
        <v>0</v>
      </c>
      <c r="M645" s="120">
        <v>0</v>
      </c>
      <c r="N645" s="120">
        <v>0</v>
      </c>
      <c r="O645" s="120">
        <v>0</v>
      </c>
      <c r="P645" s="120">
        <v>0</v>
      </c>
      <c r="Q645" s="120">
        <v>0</v>
      </c>
      <c r="R645" s="120">
        <v>0</v>
      </c>
      <c r="S645" s="120">
        <v>0</v>
      </c>
      <c r="T645" s="120">
        <v>0</v>
      </c>
      <c r="U645" s="120">
        <v>0</v>
      </c>
      <c r="V645" s="120">
        <v>0</v>
      </c>
      <c r="W645" s="120">
        <v>0</v>
      </c>
    </row>
    <row r="646" spans="1:23" hidden="1">
      <c r="A646" s="120">
        <v>0</v>
      </c>
      <c r="B646" s="120">
        <v>0</v>
      </c>
      <c r="C646" s="120">
        <v>0</v>
      </c>
      <c r="D646" s="120">
        <v>0</v>
      </c>
      <c r="E646" s="120">
        <v>0</v>
      </c>
      <c r="F646" s="120">
        <v>0</v>
      </c>
      <c r="G646" s="120">
        <v>0</v>
      </c>
      <c r="H646" s="120">
        <v>0</v>
      </c>
      <c r="I646" s="120">
        <v>0</v>
      </c>
      <c r="J646" s="120">
        <v>0</v>
      </c>
      <c r="K646" s="120">
        <v>0</v>
      </c>
      <c r="L646" s="120">
        <v>0</v>
      </c>
      <c r="M646" s="120">
        <v>0</v>
      </c>
      <c r="N646" s="120">
        <v>0</v>
      </c>
      <c r="O646" s="120">
        <v>0</v>
      </c>
      <c r="P646" s="120">
        <v>0</v>
      </c>
      <c r="Q646" s="120">
        <v>0</v>
      </c>
      <c r="R646" s="120">
        <v>0</v>
      </c>
      <c r="S646" s="120">
        <v>0</v>
      </c>
      <c r="T646" s="120">
        <v>0</v>
      </c>
      <c r="U646" s="120">
        <v>0</v>
      </c>
      <c r="V646" s="120">
        <v>0</v>
      </c>
      <c r="W646" s="120">
        <v>0</v>
      </c>
    </row>
    <row r="647" spans="1:23" hidden="1">
      <c r="A647" s="120">
        <v>0</v>
      </c>
      <c r="B647" s="120">
        <v>0</v>
      </c>
      <c r="C647" s="120">
        <v>0</v>
      </c>
      <c r="D647" s="120">
        <v>0</v>
      </c>
      <c r="E647" s="120">
        <v>0</v>
      </c>
      <c r="F647" s="120">
        <v>0</v>
      </c>
      <c r="G647" s="120">
        <v>0</v>
      </c>
      <c r="H647" s="120">
        <v>0</v>
      </c>
      <c r="I647" s="120">
        <v>0</v>
      </c>
      <c r="J647" s="120">
        <v>0</v>
      </c>
      <c r="K647" s="120">
        <v>0</v>
      </c>
      <c r="L647" s="120">
        <v>0</v>
      </c>
      <c r="M647" s="120">
        <v>0</v>
      </c>
      <c r="N647" s="120">
        <v>0</v>
      </c>
      <c r="O647" s="120">
        <v>0</v>
      </c>
      <c r="P647" s="120">
        <v>0</v>
      </c>
      <c r="Q647" s="120">
        <v>0</v>
      </c>
      <c r="R647" s="120">
        <v>0</v>
      </c>
      <c r="S647" s="120">
        <v>0</v>
      </c>
      <c r="T647" s="120">
        <v>0</v>
      </c>
      <c r="U647" s="120">
        <v>0</v>
      </c>
      <c r="V647" s="120">
        <v>0</v>
      </c>
      <c r="W647" s="120">
        <v>0</v>
      </c>
    </row>
    <row r="648" spans="1:23" hidden="1">
      <c r="A648" s="120">
        <v>0</v>
      </c>
      <c r="B648" s="120">
        <v>0</v>
      </c>
      <c r="C648" s="120">
        <v>0</v>
      </c>
      <c r="D648" s="120">
        <v>0</v>
      </c>
      <c r="E648" s="120">
        <v>0</v>
      </c>
      <c r="F648" s="120">
        <v>0</v>
      </c>
      <c r="G648" s="120">
        <v>0</v>
      </c>
      <c r="H648" s="120">
        <v>0</v>
      </c>
      <c r="I648" s="120">
        <v>0</v>
      </c>
      <c r="J648" s="120">
        <v>0</v>
      </c>
      <c r="K648" s="120">
        <v>0</v>
      </c>
      <c r="L648" s="120">
        <v>0</v>
      </c>
      <c r="M648" s="120">
        <v>0</v>
      </c>
      <c r="N648" s="120">
        <v>0</v>
      </c>
      <c r="O648" s="120">
        <v>0</v>
      </c>
      <c r="P648" s="120">
        <v>0</v>
      </c>
      <c r="Q648" s="120">
        <v>0</v>
      </c>
      <c r="R648" s="120">
        <v>0</v>
      </c>
      <c r="S648" s="120">
        <v>0</v>
      </c>
      <c r="T648" s="120">
        <v>0</v>
      </c>
      <c r="U648" s="120">
        <v>0</v>
      </c>
      <c r="V648" s="120">
        <v>0</v>
      </c>
      <c r="W648" s="120">
        <v>0</v>
      </c>
    </row>
    <row r="649" spans="1:23" hidden="1">
      <c r="A649" s="120">
        <v>0</v>
      </c>
      <c r="B649" s="120">
        <v>0</v>
      </c>
      <c r="C649" s="120">
        <v>0</v>
      </c>
      <c r="D649" s="120">
        <v>0</v>
      </c>
      <c r="E649" s="120">
        <v>0</v>
      </c>
      <c r="F649" s="120">
        <v>0</v>
      </c>
      <c r="G649" s="120">
        <v>0</v>
      </c>
      <c r="H649" s="120">
        <v>0</v>
      </c>
      <c r="I649" s="120">
        <v>0</v>
      </c>
      <c r="J649" s="120">
        <v>0</v>
      </c>
      <c r="K649" s="120">
        <v>0</v>
      </c>
      <c r="L649" s="120">
        <v>0</v>
      </c>
      <c r="M649" s="120">
        <v>0</v>
      </c>
      <c r="N649" s="120">
        <v>0</v>
      </c>
      <c r="O649" s="120">
        <v>0</v>
      </c>
      <c r="P649" s="120">
        <v>0</v>
      </c>
      <c r="Q649" s="120">
        <v>0</v>
      </c>
      <c r="R649" s="120">
        <v>0</v>
      </c>
      <c r="S649" s="120">
        <v>0</v>
      </c>
      <c r="T649" s="120">
        <v>0</v>
      </c>
      <c r="U649" s="120">
        <v>0</v>
      </c>
      <c r="V649" s="120">
        <v>0</v>
      </c>
      <c r="W649" s="120">
        <v>0</v>
      </c>
    </row>
    <row r="650" spans="1:23" hidden="1">
      <c r="A650" s="120">
        <v>0</v>
      </c>
      <c r="B650" s="120">
        <v>0</v>
      </c>
      <c r="C650" s="120">
        <v>0</v>
      </c>
      <c r="D650" s="120">
        <v>0</v>
      </c>
      <c r="E650" s="120">
        <v>0</v>
      </c>
      <c r="F650" s="120">
        <v>0</v>
      </c>
      <c r="G650" s="120">
        <v>0</v>
      </c>
      <c r="H650" s="120">
        <v>0</v>
      </c>
      <c r="I650" s="120">
        <v>0</v>
      </c>
      <c r="J650" s="120">
        <v>0</v>
      </c>
      <c r="K650" s="120">
        <v>0</v>
      </c>
      <c r="L650" s="120">
        <v>0</v>
      </c>
      <c r="M650" s="120">
        <v>0</v>
      </c>
      <c r="N650" s="120">
        <v>0</v>
      </c>
      <c r="O650" s="120">
        <v>0</v>
      </c>
      <c r="P650" s="120">
        <v>0</v>
      </c>
      <c r="Q650" s="120">
        <v>0</v>
      </c>
      <c r="R650" s="120">
        <v>0</v>
      </c>
      <c r="S650" s="120">
        <v>0</v>
      </c>
      <c r="T650" s="120">
        <v>0</v>
      </c>
      <c r="U650" s="120">
        <v>0</v>
      </c>
      <c r="V650" s="120">
        <v>0</v>
      </c>
      <c r="W650" s="120">
        <v>0</v>
      </c>
    </row>
    <row r="651" spans="1:23" hidden="1">
      <c r="A651" s="120">
        <v>0</v>
      </c>
      <c r="B651" s="120">
        <v>0</v>
      </c>
      <c r="C651" s="120">
        <v>0</v>
      </c>
      <c r="D651" s="120">
        <v>0</v>
      </c>
      <c r="E651" s="120">
        <v>0</v>
      </c>
      <c r="F651" s="120">
        <v>0</v>
      </c>
      <c r="G651" s="120">
        <v>0</v>
      </c>
      <c r="H651" s="120">
        <v>0</v>
      </c>
      <c r="I651" s="120">
        <v>0</v>
      </c>
      <c r="J651" s="120">
        <v>0</v>
      </c>
      <c r="K651" s="120">
        <v>0</v>
      </c>
      <c r="L651" s="120">
        <v>0</v>
      </c>
      <c r="M651" s="120">
        <v>0</v>
      </c>
      <c r="N651" s="120">
        <v>0</v>
      </c>
      <c r="O651" s="120">
        <v>0</v>
      </c>
      <c r="P651" s="120">
        <v>0</v>
      </c>
      <c r="Q651" s="120">
        <v>0</v>
      </c>
      <c r="R651" s="120">
        <v>0</v>
      </c>
      <c r="S651" s="120">
        <v>0</v>
      </c>
      <c r="T651" s="120">
        <v>0</v>
      </c>
      <c r="U651" s="120">
        <v>0</v>
      </c>
      <c r="V651" s="120">
        <v>0</v>
      </c>
      <c r="W651" s="120">
        <v>0</v>
      </c>
    </row>
    <row r="652" spans="1:23" hidden="1">
      <c r="A652" s="120">
        <v>0</v>
      </c>
      <c r="B652" s="120">
        <v>0</v>
      </c>
      <c r="C652" s="120">
        <v>0</v>
      </c>
      <c r="D652" s="120">
        <v>0</v>
      </c>
      <c r="E652" s="120">
        <v>0</v>
      </c>
      <c r="F652" s="120">
        <v>0</v>
      </c>
      <c r="G652" s="120">
        <v>0</v>
      </c>
      <c r="H652" s="120">
        <v>0</v>
      </c>
      <c r="I652" s="120">
        <v>0</v>
      </c>
      <c r="J652" s="120">
        <v>0</v>
      </c>
      <c r="K652" s="120">
        <v>0</v>
      </c>
      <c r="L652" s="120">
        <v>0</v>
      </c>
      <c r="M652" s="120">
        <v>0</v>
      </c>
      <c r="N652" s="120">
        <v>0</v>
      </c>
      <c r="O652" s="120">
        <v>0</v>
      </c>
      <c r="P652" s="120">
        <v>0</v>
      </c>
      <c r="Q652" s="120">
        <v>0</v>
      </c>
      <c r="R652" s="120">
        <v>0</v>
      </c>
      <c r="S652" s="120">
        <v>0</v>
      </c>
      <c r="T652" s="120">
        <v>0</v>
      </c>
      <c r="U652" s="120">
        <v>0</v>
      </c>
      <c r="V652" s="120">
        <v>0</v>
      </c>
      <c r="W652" s="120">
        <v>0</v>
      </c>
    </row>
    <row r="653" spans="1:23" hidden="1">
      <c r="A653" s="120">
        <v>0</v>
      </c>
      <c r="B653" s="120">
        <v>0</v>
      </c>
      <c r="C653" s="120">
        <v>0</v>
      </c>
      <c r="D653" s="120">
        <v>0</v>
      </c>
      <c r="E653" s="120">
        <v>0</v>
      </c>
      <c r="F653" s="120">
        <v>0</v>
      </c>
      <c r="G653" s="120">
        <v>0</v>
      </c>
      <c r="H653" s="120">
        <v>0</v>
      </c>
      <c r="I653" s="120">
        <v>0</v>
      </c>
      <c r="J653" s="120">
        <v>0</v>
      </c>
      <c r="K653" s="120">
        <v>0</v>
      </c>
      <c r="L653" s="120">
        <v>0</v>
      </c>
      <c r="M653" s="120">
        <v>0</v>
      </c>
      <c r="N653" s="120">
        <v>0</v>
      </c>
      <c r="O653" s="120">
        <v>0</v>
      </c>
      <c r="P653" s="120">
        <v>0</v>
      </c>
      <c r="Q653" s="120">
        <v>0</v>
      </c>
      <c r="R653" s="120">
        <v>0</v>
      </c>
      <c r="S653" s="120">
        <v>0</v>
      </c>
      <c r="T653" s="120">
        <v>0</v>
      </c>
      <c r="U653" s="120">
        <v>0</v>
      </c>
      <c r="V653" s="120">
        <v>0</v>
      </c>
      <c r="W653" s="120">
        <v>0</v>
      </c>
    </row>
    <row r="654" spans="1:23" hidden="1">
      <c r="A654" s="120">
        <v>0</v>
      </c>
      <c r="B654" s="120">
        <v>0</v>
      </c>
      <c r="C654" s="120">
        <v>0</v>
      </c>
      <c r="D654" s="120">
        <v>0</v>
      </c>
      <c r="E654" s="120">
        <v>0</v>
      </c>
      <c r="F654" s="120">
        <v>0</v>
      </c>
      <c r="G654" s="120">
        <v>0</v>
      </c>
      <c r="H654" s="120">
        <v>0</v>
      </c>
      <c r="I654" s="120">
        <v>0</v>
      </c>
      <c r="J654" s="120">
        <v>0</v>
      </c>
      <c r="K654" s="120">
        <v>0</v>
      </c>
      <c r="L654" s="120">
        <v>0</v>
      </c>
      <c r="M654" s="120">
        <v>0</v>
      </c>
      <c r="N654" s="120">
        <v>0</v>
      </c>
      <c r="O654" s="120">
        <v>0</v>
      </c>
      <c r="P654" s="120">
        <v>0</v>
      </c>
      <c r="Q654" s="120">
        <v>0</v>
      </c>
      <c r="R654" s="120">
        <v>0</v>
      </c>
      <c r="S654" s="120">
        <v>0</v>
      </c>
      <c r="T654" s="120">
        <v>0</v>
      </c>
      <c r="U654" s="120">
        <v>0</v>
      </c>
      <c r="V654" s="120">
        <v>0</v>
      </c>
      <c r="W654" s="120">
        <v>0</v>
      </c>
    </row>
    <row r="655" spans="1:23" hidden="1">
      <c r="A655" s="120">
        <v>0</v>
      </c>
      <c r="B655" s="120">
        <v>0</v>
      </c>
      <c r="C655" s="120">
        <v>0</v>
      </c>
      <c r="D655" s="120">
        <v>0</v>
      </c>
      <c r="E655" s="120">
        <v>0</v>
      </c>
      <c r="F655" s="120">
        <v>0</v>
      </c>
      <c r="G655" s="120">
        <v>0</v>
      </c>
      <c r="H655" s="120">
        <v>0</v>
      </c>
      <c r="I655" s="120">
        <v>0</v>
      </c>
      <c r="J655" s="120">
        <v>0</v>
      </c>
      <c r="K655" s="120">
        <v>0</v>
      </c>
      <c r="L655" s="120">
        <v>0</v>
      </c>
      <c r="M655" s="120">
        <v>0</v>
      </c>
      <c r="N655" s="120">
        <v>0</v>
      </c>
      <c r="O655" s="120">
        <v>0</v>
      </c>
      <c r="P655" s="120">
        <v>0</v>
      </c>
      <c r="Q655" s="120">
        <v>0</v>
      </c>
      <c r="R655" s="120">
        <v>0</v>
      </c>
      <c r="S655" s="120">
        <v>0</v>
      </c>
      <c r="T655" s="120">
        <v>0</v>
      </c>
      <c r="U655" s="120">
        <v>0</v>
      </c>
      <c r="V655" s="120">
        <v>0</v>
      </c>
      <c r="W655" s="120">
        <v>0</v>
      </c>
    </row>
    <row r="656" spans="1:23" hidden="1">
      <c r="A656" s="120">
        <v>0</v>
      </c>
      <c r="B656" s="120">
        <v>0</v>
      </c>
      <c r="C656" s="120">
        <v>0</v>
      </c>
      <c r="D656" s="120">
        <v>0</v>
      </c>
      <c r="E656" s="120">
        <v>0</v>
      </c>
      <c r="F656" s="120">
        <v>0</v>
      </c>
      <c r="G656" s="120">
        <v>0</v>
      </c>
      <c r="H656" s="120">
        <v>0</v>
      </c>
      <c r="I656" s="120">
        <v>0</v>
      </c>
      <c r="J656" s="120">
        <v>0</v>
      </c>
      <c r="K656" s="120">
        <v>0</v>
      </c>
      <c r="L656" s="120">
        <v>0</v>
      </c>
      <c r="M656" s="120">
        <v>0</v>
      </c>
      <c r="N656" s="120">
        <v>0</v>
      </c>
      <c r="O656" s="120">
        <v>0</v>
      </c>
      <c r="P656" s="120">
        <v>0</v>
      </c>
      <c r="Q656" s="120">
        <v>0</v>
      </c>
      <c r="R656" s="120">
        <v>0</v>
      </c>
      <c r="S656" s="120">
        <v>0</v>
      </c>
      <c r="T656" s="120">
        <v>0</v>
      </c>
      <c r="U656" s="120">
        <v>0</v>
      </c>
      <c r="V656" s="120">
        <v>0</v>
      </c>
      <c r="W656" s="120">
        <v>0</v>
      </c>
    </row>
    <row r="657" spans="1:23" hidden="1">
      <c r="A657" s="120">
        <v>0</v>
      </c>
      <c r="B657" s="120">
        <v>0</v>
      </c>
      <c r="C657" s="120">
        <v>0</v>
      </c>
      <c r="D657" s="120">
        <v>0</v>
      </c>
      <c r="E657" s="120">
        <v>0</v>
      </c>
      <c r="F657" s="120">
        <v>0</v>
      </c>
      <c r="G657" s="120">
        <v>0</v>
      </c>
      <c r="H657" s="120">
        <v>0</v>
      </c>
      <c r="I657" s="120">
        <v>0</v>
      </c>
      <c r="J657" s="120">
        <v>0</v>
      </c>
      <c r="K657" s="120">
        <v>0</v>
      </c>
      <c r="L657" s="120">
        <v>0</v>
      </c>
      <c r="M657" s="120">
        <v>0</v>
      </c>
      <c r="N657" s="120">
        <v>0</v>
      </c>
      <c r="O657" s="120">
        <v>0</v>
      </c>
      <c r="P657" s="120">
        <v>0</v>
      </c>
      <c r="Q657" s="120">
        <v>0</v>
      </c>
      <c r="R657" s="120">
        <v>0</v>
      </c>
      <c r="S657" s="120">
        <v>0</v>
      </c>
      <c r="T657" s="120">
        <v>0</v>
      </c>
      <c r="U657" s="120">
        <v>0</v>
      </c>
      <c r="V657" s="120">
        <v>0</v>
      </c>
      <c r="W657" s="120">
        <v>0</v>
      </c>
    </row>
    <row r="658" spans="1:23" hidden="1">
      <c r="A658" s="120">
        <v>0</v>
      </c>
      <c r="B658" s="120">
        <v>0</v>
      </c>
      <c r="C658" s="120">
        <v>0</v>
      </c>
      <c r="D658" s="120">
        <v>0</v>
      </c>
      <c r="E658" s="120">
        <v>0</v>
      </c>
      <c r="F658" s="120">
        <v>0</v>
      </c>
      <c r="G658" s="120">
        <v>0</v>
      </c>
      <c r="H658" s="120">
        <v>0</v>
      </c>
      <c r="I658" s="120">
        <v>0</v>
      </c>
      <c r="J658" s="120">
        <v>0</v>
      </c>
      <c r="K658" s="120">
        <v>0</v>
      </c>
      <c r="L658" s="120">
        <v>0</v>
      </c>
      <c r="M658" s="120">
        <v>0</v>
      </c>
      <c r="N658" s="120">
        <v>0</v>
      </c>
      <c r="O658" s="120">
        <v>0</v>
      </c>
      <c r="P658" s="120">
        <v>0</v>
      </c>
      <c r="Q658" s="120">
        <v>0</v>
      </c>
      <c r="R658" s="120">
        <v>0</v>
      </c>
      <c r="S658" s="120">
        <v>0</v>
      </c>
      <c r="T658" s="120">
        <v>0</v>
      </c>
      <c r="U658" s="120">
        <v>0</v>
      </c>
      <c r="V658" s="120">
        <v>0</v>
      </c>
      <c r="W658" s="120">
        <v>0</v>
      </c>
    </row>
    <row r="659" spans="1:23" hidden="1">
      <c r="A659" s="120">
        <v>0</v>
      </c>
      <c r="B659" s="120">
        <v>0</v>
      </c>
      <c r="C659" s="120">
        <v>0</v>
      </c>
      <c r="D659" s="120">
        <v>0</v>
      </c>
      <c r="E659" s="120">
        <v>0</v>
      </c>
      <c r="F659" s="120">
        <v>0</v>
      </c>
      <c r="G659" s="120">
        <v>0</v>
      </c>
      <c r="H659" s="120">
        <v>0</v>
      </c>
      <c r="I659" s="120">
        <v>0</v>
      </c>
      <c r="J659" s="120">
        <v>0</v>
      </c>
      <c r="K659" s="120">
        <v>0</v>
      </c>
      <c r="L659" s="120">
        <v>0</v>
      </c>
      <c r="M659" s="120">
        <v>0</v>
      </c>
      <c r="N659" s="120">
        <v>0</v>
      </c>
      <c r="O659" s="120">
        <v>0</v>
      </c>
      <c r="P659" s="120">
        <v>0</v>
      </c>
      <c r="Q659" s="120">
        <v>0</v>
      </c>
      <c r="R659" s="120">
        <v>0</v>
      </c>
      <c r="S659" s="120">
        <v>0</v>
      </c>
      <c r="T659" s="120">
        <v>0</v>
      </c>
      <c r="U659" s="120">
        <v>0</v>
      </c>
      <c r="V659" s="120">
        <v>0</v>
      </c>
      <c r="W659" s="120">
        <v>0</v>
      </c>
    </row>
    <row r="660" spans="1:23" hidden="1">
      <c r="A660" s="120">
        <v>0</v>
      </c>
      <c r="B660" s="120">
        <v>0</v>
      </c>
      <c r="C660" s="120">
        <v>0</v>
      </c>
      <c r="D660" s="120">
        <v>0</v>
      </c>
      <c r="E660" s="120">
        <v>0</v>
      </c>
      <c r="F660" s="120">
        <v>0</v>
      </c>
      <c r="G660" s="120">
        <v>0</v>
      </c>
      <c r="H660" s="120">
        <v>0</v>
      </c>
      <c r="I660" s="120">
        <v>0</v>
      </c>
      <c r="J660" s="120">
        <v>0</v>
      </c>
      <c r="K660" s="120">
        <v>0</v>
      </c>
      <c r="L660" s="120">
        <v>0</v>
      </c>
      <c r="M660" s="120">
        <v>0</v>
      </c>
      <c r="N660" s="120">
        <v>0</v>
      </c>
      <c r="O660" s="120">
        <v>0</v>
      </c>
      <c r="P660" s="120">
        <v>0</v>
      </c>
      <c r="Q660" s="120">
        <v>0</v>
      </c>
      <c r="R660" s="120">
        <v>0</v>
      </c>
      <c r="S660" s="120">
        <v>0</v>
      </c>
      <c r="T660" s="120">
        <v>0</v>
      </c>
      <c r="U660" s="120">
        <v>0</v>
      </c>
      <c r="V660" s="120">
        <v>0</v>
      </c>
      <c r="W660" s="120">
        <v>0</v>
      </c>
    </row>
    <row r="661" spans="1:23" hidden="1">
      <c r="A661" s="120">
        <v>0</v>
      </c>
      <c r="B661" s="120">
        <v>0</v>
      </c>
      <c r="C661" s="120">
        <v>0</v>
      </c>
      <c r="D661" s="120">
        <v>0</v>
      </c>
      <c r="E661" s="120">
        <v>0</v>
      </c>
      <c r="F661" s="120">
        <v>0</v>
      </c>
      <c r="G661" s="120">
        <v>0</v>
      </c>
      <c r="H661" s="120">
        <v>0</v>
      </c>
      <c r="I661" s="120">
        <v>0</v>
      </c>
      <c r="J661" s="120">
        <v>0</v>
      </c>
      <c r="K661" s="120">
        <v>0</v>
      </c>
      <c r="L661" s="120">
        <v>0</v>
      </c>
      <c r="M661" s="120">
        <v>0</v>
      </c>
      <c r="N661" s="120">
        <v>0</v>
      </c>
      <c r="O661" s="120">
        <v>0</v>
      </c>
      <c r="P661" s="120">
        <v>0</v>
      </c>
      <c r="Q661" s="120">
        <v>0</v>
      </c>
      <c r="R661" s="120">
        <v>0</v>
      </c>
      <c r="S661" s="120">
        <v>0</v>
      </c>
      <c r="T661" s="120">
        <v>0</v>
      </c>
      <c r="U661" s="120">
        <v>0</v>
      </c>
      <c r="V661" s="120">
        <v>0</v>
      </c>
      <c r="W661" s="120">
        <v>0</v>
      </c>
    </row>
    <row r="662" spans="1:23" hidden="1">
      <c r="A662" s="120">
        <v>0</v>
      </c>
      <c r="B662" s="120">
        <v>0</v>
      </c>
      <c r="C662" s="120">
        <v>0</v>
      </c>
      <c r="D662" s="120">
        <v>0</v>
      </c>
      <c r="E662" s="120">
        <v>0</v>
      </c>
      <c r="F662" s="120">
        <v>0</v>
      </c>
      <c r="G662" s="120">
        <v>0</v>
      </c>
      <c r="H662" s="120">
        <v>0</v>
      </c>
      <c r="I662" s="120">
        <v>0</v>
      </c>
      <c r="J662" s="120">
        <v>0</v>
      </c>
      <c r="K662" s="120">
        <v>0</v>
      </c>
      <c r="L662" s="120">
        <v>0</v>
      </c>
      <c r="M662" s="120">
        <v>0</v>
      </c>
      <c r="N662" s="120">
        <v>0</v>
      </c>
      <c r="O662" s="120">
        <v>0</v>
      </c>
      <c r="P662" s="120">
        <v>0</v>
      </c>
      <c r="Q662" s="120">
        <v>0</v>
      </c>
      <c r="R662" s="120">
        <v>0</v>
      </c>
      <c r="S662" s="120">
        <v>0</v>
      </c>
      <c r="T662" s="120">
        <v>0</v>
      </c>
      <c r="U662" s="120">
        <v>0</v>
      </c>
      <c r="V662" s="120">
        <v>0</v>
      </c>
      <c r="W662" s="120">
        <v>0</v>
      </c>
    </row>
    <row r="663" spans="1:23" hidden="1">
      <c r="A663" s="120">
        <v>0</v>
      </c>
      <c r="B663" s="120">
        <v>0</v>
      </c>
      <c r="C663" s="120">
        <v>0</v>
      </c>
      <c r="D663" s="120">
        <v>0</v>
      </c>
      <c r="E663" s="120">
        <v>0</v>
      </c>
      <c r="F663" s="120">
        <v>0</v>
      </c>
      <c r="G663" s="120">
        <v>0</v>
      </c>
      <c r="H663" s="120">
        <v>0</v>
      </c>
      <c r="I663" s="120">
        <v>0</v>
      </c>
      <c r="J663" s="120">
        <v>0</v>
      </c>
      <c r="K663" s="120">
        <v>0</v>
      </c>
      <c r="L663" s="120">
        <v>0</v>
      </c>
      <c r="M663" s="120">
        <v>0</v>
      </c>
      <c r="N663" s="120">
        <v>0</v>
      </c>
      <c r="O663" s="120">
        <v>0</v>
      </c>
      <c r="P663" s="120">
        <v>0</v>
      </c>
      <c r="Q663" s="120">
        <v>0</v>
      </c>
      <c r="R663" s="120">
        <v>0</v>
      </c>
      <c r="S663" s="120">
        <v>0</v>
      </c>
      <c r="T663" s="120">
        <v>0</v>
      </c>
      <c r="U663" s="120">
        <v>0</v>
      </c>
      <c r="V663" s="120">
        <v>0</v>
      </c>
      <c r="W663" s="120">
        <v>0</v>
      </c>
    </row>
    <row r="664" spans="1:23" hidden="1">
      <c r="A664" s="120">
        <v>0</v>
      </c>
      <c r="B664" s="120">
        <v>0</v>
      </c>
      <c r="C664" s="120">
        <v>0</v>
      </c>
      <c r="D664" s="120">
        <v>0</v>
      </c>
      <c r="E664" s="120">
        <v>0</v>
      </c>
      <c r="F664" s="120">
        <v>0</v>
      </c>
      <c r="G664" s="120">
        <v>0</v>
      </c>
      <c r="H664" s="120">
        <v>0</v>
      </c>
      <c r="I664" s="120">
        <v>0</v>
      </c>
      <c r="J664" s="120">
        <v>0</v>
      </c>
      <c r="K664" s="120">
        <v>0</v>
      </c>
      <c r="L664" s="120">
        <v>0</v>
      </c>
      <c r="M664" s="120">
        <v>0</v>
      </c>
      <c r="N664" s="120">
        <v>0</v>
      </c>
      <c r="O664" s="120">
        <v>0</v>
      </c>
      <c r="P664" s="120">
        <v>0</v>
      </c>
      <c r="Q664" s="120">
        <v>0</v>
      </c>
      <c r="R664" s="120">
        <v>0</v>
      </c>
      <c r="S664" s="120">
        <v>0</v>
      </c>
      <c r="T664" s="120">
        <v>0</v>
      </c>
      <c r="U664" s="120">
        <v>0</v>
      </c>
      <c r="V664" s="120">
        <v>0</v>
      </c>
      <c r="W664" s="120">
        <v>0</v>
      </c>
    </row>
    <row r="665" spans="1:23" hidden="1">
      <c r="A665" s="120">
        <v>0</v>
      </c>
      <c r="B665" s="120">
        <v>0</v>
      </c>
      <c r="C665" s="120">
        <v>0</v>
      </c>
      <c r="D665" s="120">
        <v>0</v>
      </c>
      <c r="E665" s="120">
        <v>0</v>
      </c>
      <c r="F665" s="120">
        <v>0</v>
      </c>
      <c r="G665" s="120">
        <v>0</v>
      </c>
      <c r="H665" s="120">
        <v>0</v>
      </c>
      <c r="I665" s="120">
        <v>0</v>
      </c>
      <c r="J665" s="120">
        <v>0</v>
      </c>
      <c r="K665" s="120">
        <v>0</v>
      </c>
      <c r="L665" s="120">
        <v>0</v>
      </c>
      <c r="M665" s="120">
        <v>0</v>
      </c>
      <c r="N665" s="120">
        <v>0</v>
      </c>
      <c r="O665" s="120">
        <v>0</v>
      </c>
      <c r="P665" s="120">
        <v>0</v>
      </c>
      <c r="Q665" s="120">
        <v>0</v>
      </c>
      <c r="R665" s="120">
        <v>0</v>
      </c>
      <c r="S665" s="120">
        <v>0</v>
      </c>
      <c r="T665" s="120">
        <v>0</v>
      </c>
      <c r="U665" s="120">
        <v>0</v>
      </c>
      <c r="V665" s="120">
        <v>0</v>
      </c>
      <c r="W665" s="120">
        <v>0</v>
      </c>
    </row>
    <row r="666" spans="1:23" hidden="1">
      <c r="A666" s="120">
        <v>0</v>
      </c>
      <c r="B666" s="120">
        <v>0</v>
      </c>
      <c r="C666" s="120">
        <v>0</v>
      </c>
      <c r="D666" s="120">
        <v>0</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c r="W666" s="120">
        <v>0</v>
      </c>
    </row>
    <row r="667" spans="1:23" hidden="1">
      <c r="A667" s="120">
        <v>0</v>
      </c>
      <c r="B667" s="120">
        <v>0</v>
      </c>
      <c r="C667" s="120">
        <v>0</v>
      </c>
      <c r="D667" s="120">
        <v>0</v>
      </c>
      <c r="E667" s="120">
        <v>0</v>
      </c>
      <c r="F667" s="120">
        <v>0</v>
      </c>
      <c r="G667" s="120">
        <v>0</v>
      </c>
      <c r="H667" s="120">
        <v>0</v>
      </c>
      <c r="I667" s="120">
        <v>0</v>
      </c>
      <c r="J667" s="120">
        <v>0</v>
      </c>
      <c r="K667" s="120">
        <v>0</v>
      </c>
      <c r="L667" s="120">
        <v>0</v>
      </c>
      <c r="M667" s="120">
        <v>0</v>
      </c>
      <c r="N667" s="120">
        <v>0</v>
      </c>
      <c r="O667" s="120">
        <v>0</v>
      </c>
      <c r="P667" s="120">
        <v>0</v>
      </c>
      <c r="Q667" s="120">
        <v>0</v>
      </c>
      <c r="R667" s="120">
        <v>0</v>
      </c>
      <c r="S667" s="120">
        <v>0</v>
      </c>
      <c r="T667" s="120">
        <v>0</v>
      </c>
      <c r="U667" s="120">
        <v>0</v>
      </c>
      <c r="V667" s="120">
        <v>0</v>
      </c>
      <c r="W667" s="120">
        <v>0</v>
      </c>
    </row>
    <row r="668" spans="1:23" hidden="1">
      <c r="A668" s="120">
        <v>0</v>
      </c>
      <c r="B668" s="120">
        <v>0</v>
      </c>
      <c r="C668" s="120">
        <v>0</v>
      </c>
      <c r="D668" s="120">
        <v>0</v>
      </c>
      <c r="E668" s="120">
        <v>0</v>
      </c>
      <c r="F668" s="120">
        <v>0</v>
      </c>
      <c r="G668" s="120">
        <v>0</v>
      </c>
      <c r="H668" s="120">
        <v>0</v>
      </c>
      <c r="I668" s="120">
        <v>0</v>
      </c>
      <c r="J668" s="120">
        <v>0</v>
      </c>
      <c r="K668" s="120">
        <v>0</v>
      </c>
      <c r="L668" s="120">
        <v>0</v>
      </c>
      <c r="M668" s="120">
        <v>0</v>
      </c>
      <c r="N668" s="120">
        <v>0</v>
      </c>
      <c r="O668" s="120">
        <v>0</v>
      </c>
      <c r="P668" s="120">
        <v>0</v>
      </c>
      <c r="Q668" s="120">
        <v>0</v>
      </c>
      <c r="R668" s="120">
        <v>0</v>
      </c>
      <c r="S668" s="120">
        <v>0</v>
      </c>
      <c r="T668" s="120">
        <v>0</v>
      </c>
      <c r="U668" s="120">
        <v>0</v>
      </c>
      <c r="V668" s="120">
        <v>0</v>
      </c>
      <c r="W668" s="120">
        <v>0</v>
      </c>
    </row>
    <row r="669" spans="1:23" hidden="1">
      <c r="A669" s="120">
        <v>0</v>
      </c>
      <c r="B669" s="120">
        <v>0</v>
      </c>
      <c r="C669" s="120">
        <v>0</v>
      </c>
      <c r="D669" s="120">
        <v>0</v>
      </c>
      <c r="E669" s="120">
        <v>0</v>
      </c>
      <c r="F669" s="120">
        <v>0</v>
      </c>
      <c r="G669" s="120">
        <v>0</v>
      </c>
      <c r="H669" s="120">
        <v>0</v>
      </c>
      <c r="I669" s="120">
        <v>0</v>
      </c>
      <c r="J669" s="120">
        <v>0</v>
      </c>
      <c r="K669" s="120">
        <v>0</v>
      </c>
      <c r="L669" s="120">
        <v>0</v>
      </c>
      <c r="M669" s="120">
        <v>0</v>
      </c>
      <c r="N669" s="120">
        <v>0</v>
      </c>
      <c r="O669" s="120">
        <v>0</v>
      </c>
      <c r="P669" s="120">
        <v>0</v>
      </c>
      <c r="Q669" s="120">
        <v>0</v>
      </c>
      <c r="R669" s="120">
        <v>0</v>
      </c>
      <c r="S669" s="120">
        <v>0</v>
      </c>
      <c r="T669" s="120">
        <v>0</v>
      </c>
      <c r="U669" s="120">
        <v>0</v>
      </c>
      <c r="V669" s="120">
        <v>0</v>
      </c>
      <c r="W669" s="120">
        <v>0</v>
      </c>
    </row>
    <row r="670" spans="1:23" hidden="1">
      <c r="A670" s="120">
        <v>0</v>
      </c>
      <c r="B670" s="120">
        <v>0</v>
      </c>
      <c r="C670" s="120">
        <v>0</v>
      </c>
      <c r="D670" s="120">
        <v>0</v>
      </c>
      <c r="E670" s="120">
        <v>0</v>
      </c>
      <c r="F670" s="120">
        <v>0</v>
      </c>
      <c r="G670" s="120">
        <v>0</v>
      </c>
      <c r="H670" s="120">
        <v>0</v>
      </c>
      <c r="I670" s="120">
        <v>0</v>
      </c>
      <c r="J670" s="120">
        <v>0</v>
      </c>
      <c r="K670" s="120">
        <v>0</v>
      </c>
      <c r="L670" s="120">
        <v>0</v>
      </c>
      <c r="M670" s="120">
        <v>0</v>
      </c>
      <c r="N670" s="120">
        <v>0</v>
      </c>
      <c r="O670" s="120">
        <v>0</v>
      </c>
      <c r="P670" s="120">
        <v>0</v>
      </c>
      <c r="Q670" s="120">
        <v>0</v>
      </c>
      <c r="R670" s="120">
        <v>0</v>
      </c>
      <c r="S670" s="120">
        <v>0</v>
      </c>
      <c r="T670" s="120">
        <v>0</v>
      </c>
      <c r="U670" s="120">
        <v>0</v>
      </c>
      <c r="V670" s="120">
        <v>0</v>
      </c>
      <c r="W670" s="120">
        <v>0</v>
      </c>
    </row>
    <row r="671" spans="1:23" hidden="1">
      <c r="A671" s="120">
        <v>0</v>
      </c>
      <c r="B671" s="120">
        <v>0</v>
      </c>
      <c r="C671" s="120">
        <v>0</v>
      </c>
      <c r="D671" s="120">
        <v>0</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c r="W671" s="120">
        <v>0</v>
      </c>
    </row>
    <row r="672" spans="1:23" hidden="1">
      <c r="A672" s="120">
        <v>0</v>
      </c>
      <c r="B672" s="120">
        <v>0</v>
      </c>
      <c r="C672" s="120">
        <v>0</v>
      </c>
      <c r="D672" s="120">
        <v>0</v>
      </c>
      <c r="E672" s="120">
        <v>0</v>
      </c>
      <c r="F672" s="120">
        <v>0</v>
      </c>
      <c r="G672" s="120">
        <v>0</v>
      </c>
      <c r="H672" s="120">
        <v>0</v>
      </c>
      <c r="I672" s="120">
        <v>0</v>
      </c>
      <c r="J672" s="120">
        <v>0</v>
      </c>
      <c r="K672" s="120">
        <v>0</v>
      </c>
      <c r="L672" s="120">
        <v>0</v>
      </c>
      <c r="M672" s="120">
        <v>0</v>
      </c>
      <c r="N672" s="120">
        <v>0</v>
      </c>
      <c r="O672" s="120">
        <v>0</v>
      </c>
      <c r="P672" s="120">
        <v>0</v>
      </c>
      <c r="Q672" s="120">
        <v>0</v>
      </c>
      <c r="R672" s="120">
        <v>0</v>
      </c>
      <c r="S672" s="120">
        <v>0</v>
      </c>
      <c r="T672" s="120">
        <v>0</v>
      </c>
      <c r="U672" s="120">
        <v>0</v>
      </c>
      <c r="V672" s="120">
        <v>0</v>
      </c>
      <c r="W672" s="120">
        <v>0</v>
      </c>
    </row>
    <row r="673" spans="1:23" hidden="1">
      <c r="A673" s="120">
        <v>0</v>
      </c>
      <c r="B673" s="120">
        <v>0</v>
      </c>
      <c r="C673" s="120">
        <v>0</v>
      </c>
      <c r="D673" s="120">
        <v>0</v>
      </c>
      <c r="E673" s="120">
        <v>0</v>
      </c>
      <c r="F673" s="120">
        <v>0</v>
      </c>
      <c r="G673" s="120">
        <v>0</v>
      </c>
      <c r="H673" s="120">
        <v>0</v>
      </c>
      <c r="I673" s="120">
        <v>0</v>
      </c>
      <c r="J673" s="120">
        <v>0</v>
      </c>
      <c r="K673" s="120">
        <v>0</v>
      </c>
      <c r="L673" s="120">
        <v>0</v>
      </c>
      <c r="M673" s="120">
        <v>0</v>
      </c>
      <c r="N673" s="120">
        <v>0</v>
      </c>
      <c r="O673" s="120">
        <v>0</v>
      </c>
      <c r="P673" s="120">
        <v>0</v>
      </c>
      <c r="Q673" s="120">
        <v>0</v>
      </c>
      <c r="R673" s="120">
        <v>0</v>
      </c>
      <c r="S673" s="120">
        <v>0</v>
      </c>
      <c r="T673" s="120">
        <v>0</v>
      </c>
      <c r="U673" s="120">
        <v>0</v>
      </c>
      <c r="V673" s="120">
        <v>0</v>
      </c>
      <c r="W673" s="120">
        <v>0</v>
      </c>
    </row>
    <row r="674" spans="1:23" hidden="1">
      <c r="A674" s="120">
        <v>0</v>
      </c>
      <c r="B674" s="120">
        <v>0</v>
      </c>
      <c r="C674" s="120">
        <v>0</v>
      </c>
      <c r="D674" s="120">
        <v>0</v>
      </c>
      <c r="E674" s="120">
        <v>0</v>
      </c>
      <c r="F674" s="120">
        <v>0</v>
      </c>
      <c r="G674" s="120">
        <v>0</v>
      </c>
      <c r="H674" s="120">
        <v>0</v>
      </c>
      <c r="I674" s="120">
        <v>0</v>
      </c>
      <c r="J674" s="120">
        <v>0</v>
      </c>
      <c r="K674" s="120">
        <v>0</v>
      </c>
      <c r="L674" s="120">
        <v>0</v>
      </c>
      <c r="M674" s="120">
        <v>0</v>
      </c>
      <c r="N674" s="120">
        <v>0</v>
      </c>
      <c r="O674" s="120">
        <v>0</v>
      </c>
      <c r="P674" s="120">
        <v>0</v>
      </c>
      <c r="Q674" s="120">
        <v>0</v>
      </c>
      <c r="R674" s="120">
        <v>0</v>
      </c>
      <c r="S674" s="120">
        <v>0</v>
      </c>
      <c r="T674" s="120">
        <v>0</v>
      </c>
      <c r="U674" s="120">
        <v>0</v>
      </c>
      <c r="V674" s="120">
        <v>0</v>
      </c>
      <c r="W674" s="120">
        <v>0</v>
      </c>
    </row>
    <row r="675" spans="1:23" hidden="1">
      <c r="A675" s="120">
        <v>0</v>
      </c>
      <c r="B675" s="120">
        <v>0</v>
      </c>
      <c r="C675" s="120">
        <v>0</v>
      </c>
      <c r="D675" s="120">
        <v>0</v>
      </c>
      <c r="E675" s="120">
        <v>0</v>
      </c>
      <c r="F675" s="120">
        <v>0</v>
      </c>
      <c r="G675" s="120">
        <v>0</v>
      </c>
      <c r="H675" s="120">
        <v>0</v>
      </c>
      <c r="I675" s="120">
        <v>0</v>
      </c>
      <c r="J675" s="120">
        <v>0</v>
      </c>
      <c r="K675" s="120">
        <v>0</v>
      </c>
      <c r="L675" s="120">
        <v>0</v>
      </c>
      <c r="M675" s="120">
        <v>0</v>
      </c>
      <c r="N675" s="120">
        <v>0</v>
      </c>
      <c r="O675" s="120">
        <v>0</v>
      </c>
      <c r="P675" s="120">
        <v>0</v>
      </c>
      <c r="Q675" s="120">
        <v>0</v>
      </c>
      <c r="R675" s="120">
        <v>0</v>
      </c>
      <c r="S675" s="120">
        <v>0</v>
      </c>
      <c r="T675" s="120">
        <v>0</v>
      </c>
      <c r="U675" s="120">
        <v>0</v>
      </c>
      <c r="V675" s="120">
        <v>0</v>
      </c>
      <c r="W675" s="120">
        <v>0</v>
      </c>
    </row>
    <row r="676" spans="1:23" hidden="1">
      <c r="A676" s="120">
        <v>0</v>
      </c>
      <c r="B676" s="120">
        <v>0</v>
      </c>
      <c r="C676" s="120">
        <v>0</v>
      </c>
      <c r="D676" s="120">
        <v>0</v>
      </c>
      <c r="E676" s="120">
        <v>0</v>
      </c>
      <c r="F676" s="120">
        <v>0</v>
      </c>
      <c r="G676" s="120">
        <v>0</v>
      </c>
      <c r="H676" s="120">
        <v>0</v>
      </c>
      <c r="I676" s="120">
        <v>0</v>
      </c>
      <c r="J676" s="120">
        <v>0</v>
      </c>
      <c r="K676" s="120">
        <v>0</v>
      </c>
      <c r="L676" s="120">
        <v>0</v>
      </c>
      <c r="M676" s="120">
        <v>0</v>
      </c>
      <c r="N676" s="120">
        <v>0</v>
      </c>
      <c r="O676" s="120">
        <v>0</v>
      </c>
      <c r="P676" s="120">
        <v>0</v>
      </c>
      <c r="Q676" s="120">
        <v>0</v>
      </c>
      <c r="R676" s="120">
        <v>0</v>
      </c>
      <c r="S676" s="120">
        <v>0</v>
      </c>
      <c r="T676" s="120">
        <v>0</v>
      </c>
      <c r="U676" s="120">
        <v>0</v>
      </c>
      <c r="V676" s="120">
        <v>0</v>
      </c>
      <c r="W676" s="120">
        <v>0</v>
      </c>
    </row>
    <row r="677" spans="1:23" hidden="1">
      <c r="A677" s="120">
        <v>0</v>
      </c>
      <c r="B677" s="120">
        <v>0</v>
      </c>
      <c r="C677" s="120">
        <v>0</v>
      </c>
      <c r="D677" s="120">
        <v>0</v>
      </c>
      <c r="E677" s="120">
        <v>0</v>
      </c>
      <c r="F677" s="120">
        <v>0</v>
      </c>
      <c r="G677" s="120">
        <v>0</v>
      </c>
      <c r="H677" s="120">
        <v>0</v>
      </c>
      <c r="I677" s="120">
        <v>0</v>
      </c>
      <c r="J677" s="120">
        <v>0</v>
      </c>
      <c r="K677" s="120">
        <v>0</v>
      </c>
      <c r="L677" s="120">
        <v>0</v>
      </c>
      <c r="M677" s="120">
        <v>0</v>
      </c>
      <c r="N677" s="120">
        <v>0</v>
      </c>
      <c r="O677" s="120">
        <v>0</v>
      </c>
      <c r="P677" s="120">
        <v>0</v>
      </c>
      <c r="Q677" s="120">
        <v>0</v>
      </c>
      <c r="R677" s="120">
        <v>0</v>
      </c>
      <c r="S677" s="120">
        <v>0</v>
      </c>
      <c r="T677" s="120">
        <v>0</v>
      </c>
      <c r="U677" s="120">
        <v>0</v>
      </c>
      <c r="V677" s="120">
        <v>0</v>
      </c>
      <c r="W677" s="120">
        <v>0</v>
      </c>
    </row>
    <row r="678" spans="1:23" hidden="1">
      <c r="A678" s="120">
        <v>0</v>
      </c>
      <c r="B678" s="120">
        <v>0</v>
      </c>
      <c r="C678" s="120">
        <v>0</v>
      </c>
      <c r="D678" s="120">
        <v>0</v>
      </c>
      <c r="E678" s="120">
        <v>0</v>
      </c>
      <c r="F678" s="120">
        <v>0</v>
      </c>
      <c r="G678" s="120">
        <v>0</v>
      </c>
      <c r="H678" s="120">
        <v>0</v>
      </c>
      <c r="I678" s="120">
        <v>0</v>
      </c>
      <c r="J678" s="120">
        <v>0</v>
      </c>
      <c r="K678" s="120">
        <v>0</v>
      </c>
      <c r="L678" s="120">
        <v>0</v>
      </c>
      <c r="M678" s="120">
        <v>0</v>
      </c>
      <c r="N678" s="120">
        <v>0</v>
      </c>
      <c r="O678" s="120">
        <v>0</v>
      </c>
      <c r="P678" s="120">
        <v>0</v>
      </c>
      <c r="Q678" s="120">
        <v>0</v>
      </c>
      <c r="R678" s="120">
        <v>0</v>
      </c>
      <c r="S678" s="120">
        <v>0</v>
      </c>
      <c r="T678" s="120">
        <v>0</v>
      </c>
      <c r="U678" s="120">
        <v>0</v>
      </c>
      <c r="V678" s="120">
        <v>0</v>
      </c>
      <c r="W678" s="120">
        <v>0</v>
      </c>
    </row>
    <row r="679" spans="1:23" hidden="1">
      <c r="A679" s="120">
        <v>0</v>
      </c>
      <c r="B679" s="120">
        <v>0</v>
      </c>
      <c r="C679" s="120">
        <v>0</v>
      </c>
      <c r="D679" s="120">
        <v>0</v>
      </c>
      <c r="E679" s="120">
        <v>0</v>
      </c>
      <c r="F679" s="120">
        <v>0</v>
      </c>
      <c r="G679" s="120">
        <v>0</v>
      </c>
      <c r="H679" s="120">
        <v>0</v>
      </c>
      <c r="I679" s="120">
        <v>0</v>
      </c>
      <c r="J679" s="120">
        <v>0</v>
      </c>
      <c r="K679" s="120">
        <v>0</v>
      </c>
      <c r="L679" s="120">
        <v>0</v>
      </c>
      <c r="M679" s="120">
        <v>0</v>
      </c>
      <c r="N679" s="120">
        <v>0</v>
      </c>
      <c r="O679" s="120">
        <v>0</v>
      </c>
      <c r="P679" s="120">
        <v>0</v>
      </c>
      <c r="Q679" s="120">
        <v>0</v>
      </c>
      <c r="R679" s="120">
        <v>0</v>
      </c>
      <c r="S679" s="120">
        <v>0</v>
      </c>
      <c r="T679" s="120">
        <v>0</v>
      </c>
      <c r="U679" s="120">
        <v>0</v>
      </c>
      <c r="V679" s="120">
        <v>0</v>
      </c>
      <c r="W679" s="120">
        <v>0</v>
      </c>
    </row>
    <row r="680" spans="1:23" hidden="1">
      <c r="A680" s="120">
        <v>0</v>
      </c>
      <c r="B680" s="120">
        <v>0</v>
      </c>
      <c r="C680" s="120">
        <v>0</v>
      </c>
      <c r="D680" s="120">
        <v>0</v>
      </c>
      <c r="E680" s="120">
        <v>0</v>
      </c>
      <c r="F680" s="120">
        <v>0</v>
      </c>
      <c r="G680" s="120">
        <v>0</v>
      </c>
      <c r="H680" s="120">
        <v>0</v>
      </c>
      <c r="I680" s="120">
        <v>0</v>
      </c>
      <c r="J680" s="120">
        <v>0</v>
      </c>
      <c r="K680" s="120">
        <v>0</v>
      </c>
      <c r="L680" s="120">
        <v>0</v>
      </c>
      <c r="M680" s="120">
        <v>0</v>
      </c>
      <c r="N680" s="120">
        <v>0</v>
      </c>
      <c r="O680" s="120">
        <v>0</v>
      </c>
      <c r="P680" s="120">
        <v>0</v>
      </c>
      <c r="Q680" s="120">
        <v>0</v>
      </c>
      <c r="R680" s="120">
        <v>0</v>
      </c>
      <c r="S680" s="120">
        <v>0</v>
      </c>
      <c r="T680" s="120">
        <v>0</v>
      </c>
      <c r="U680" s="120">
        <v>0</v>
      </c>
      <c r="V680" s="120">
        <v>0</v>
      </c>
      <c r="W680" s="120">
        <v>0</v>
      </c>
    </row>
    <row r="681" spans="1:23" hidden="1">
      <c r="A681" s="120">
        <v>0</v>
      </c>
      <c r="B681" s="120">
        <v>0</v>
      </c>
      <c r="C681" s="120">
        <v>0</v>
      </c>
      <c r="D681" s="120">
        <v>0</v>
      </c>
      <c r="E681" s="120">
        <v>0</v>
      </c>
      <c r="F681" s="120">
        <v>0</v>
      </c>
      <c r="G681" s="120">
        <v>0</v>
      </c>
      <c r="H681" s="120">
        <v>0</v>
      </c>
      <c r="I681" s="120">
        <v>0</v>
      </c>
      <c r="J681" s="120">
        <v>0</v>
      </c>
      <c r="K681" s="120">
        <v>0</v>
      </c>
      <c r="L681" s="120">
        <v>0</v>
      </c>
      <c r="M681" s="120">
        <v>0</v>
      </c>
      <c r="N681" s="120">
        <v>0</v>
      </c>
      <c r="O681" s="120">
        <v>0</v>
      </c>
      <c r="P681" s="120">
        <v>0</v>
      </c>
      <c r="Q681" s="120">
        <v>0</v>
      </c>
      <c r="R681" s="120">
        <v>0</v>
      </c>
      <c r="S681" s="120">
        <v>0</v>
      </c>
      <c r="T681" s="120">
        <v>0</v>
      </c>
      <c r="U681" s="120">
        <v>0</v>
      </c>
      <c r="V681" s="120">
        <v>0</v>
      </c>
      <c r="W681" s="120">
        <v>0</v>
      </c>
    </row>
    <row r="682" spans="1:23" hidden="1">
      <c r="A682" s="120">
        <v>0</v>
      </c>
      <c r="B682" s="120">
        <v>0</v>
      </c>
      <c r="C682" s="120">
        <v>0</v>
      </c>
      <c r="D682" s="120">
        <v>0</v>
      </c>
      <c r="E682" s="120">
        <v>0</v>
      </c>
      <c r="F682" s="120">
        <v>0</v>
      </c>
      <c r="G682" s="120">
        <v>0</v>
      </c>
      <c r="H682" s="120">
        <v>0</v>
      </c>
      <c r="I682" s="120">
        <v>0</v>
      </c>
      <c r="J682" s="120">
        <v>0</v>
      </c>
      <c r="K682" s="120">
        <v>0</v>
      </c>
      <c r="L682" s="120">
        <v>0</v>
      </c>
      <c r="M682" s="120">
        <v>0</v>
      </c>
      <c r="N682" s="120">
        <v>0</v>
      </c>
      <c r="O682" s="120">
        <v>0</v>
      </c>
      <c r="P682" s="120">
        <v>0</v>
      </c>
      <c r="Q682" s="120">
        <v>0</v>
      </c>
      <c r="R682" s="120">
        <v>0</v>
      </c>
      <c r="S682" s="120">
        <v>0</v>
      </c>
      <c r="T682" s="120">
        <v>0</v>
      </c>
      <c r="U682" s="120">
        <v>0</v>
      </c>
      <c r="V682" s="120">
        <v>0</v>
      </c>
      <c r="W682" s="120">
        <v>0</v>
      </c>
    </row>
    <row r="683" spans="1:23" hidden="1">
      <c r="A683" s="120">
        <v>0</v>
      </c>
      <c r="B683" s="120">
        <v>0</v>
      </c>
      <c r="C683" s="120">
        <v>0</v>
      </c>
      <c r="D683" s="120">
        <v>0</v>
      </c>
      <c r="E683" s="120">
        <v>0</v>
      </c>
      <c r="F683" s="120">
        <v>0</v>
      </c>
      <c r="G683" s="120">
        <v>0</v>
      </c>
      <c r="H683" s="120">
        <v>0</v>
      </c>
      <c r="I683" s="120">
        <v>0</v>
      </c>
      <c r="J683" s="120">
        <v>0</v>
      </c>
      <c r="K683" s="120">
        <v>0</v>
      </c>
      <c r="L683" s="120">
        <v>0</v>
      </c>
      <c r="M683" s="120">
        <v>0</v>
      </c>
      <c r="N683" s="120">
        <v>0</v>
      </c>
      <c r="O683" s="120">
        <v>0</v>
      </c>
      <c r="P683" s="120">
        <v>0</v>
      </c>
      <c r="Q683" s="120">
        <v>0</v>
      </c>
      <c r="R683" s="120">
        <v>0</v>
      </c>
      <c r="S683" s="120">
        <v>0</v>
      </c>
      <c r="T683" s="120">
        <v>0</v>
      </c>
      <c r="U683" s="120">
        <v>0</v>
      </c>
      <c r="V683" s="120">
        <v>0</v>
      </c>
      <c r="W683" s="120">
        <v>0</v>
      </c>
    </row>
    <row r="684" spans="1:23" hidden="1">
      <c r="A684" s="120">
        <v>0</v>
      </c>
      <c r="B684" s="120">
        <v>0</v>
      </c>
      <c r="C684" s="120">
        <v>0</v>
      </c>
      <c r="D684" s="120">
        <v>0</v>
      </c>
      <c r="E684" s="120">
        <v>0</v>
      </c>
      <c r="F684" s="120">
        <v>0</v>
      </c>
      <c r="G684" s="120">
        <v>0</v>
      </c>
      <c r="H684" s="120">
        <v>0</v>
      </c>
      <c r="I684" s="120">
        <v>0</v>
      </c>
      <c r="J684" s="120">
        <v>0</v>
      </c>
      <c r="K684" s="120">
        <v>0</v>
      </c>
      <c r="L684" s="120">
        <v>0</v>
      </c>
      <c r="M684" s="120">
        <v>0</v>
      </c>
      <c r="N684" s="120">
        <v>0</v>
      </c>
      <c r="O684" s="120">
        <v>0</v>
      </c>
      <c r="P684" s="120">
        <v>0</v>
      </c>
      <c r="Q684" s="120">
        <v>0</v>
      </c>
      <c r="R684" s="120">
        <v>0</v>
      </c>
      <c r="S684" s="120">
        <v>0</v>
      </c>
      <c r="T684" s="120">
        <v>0</v>
      </c>
      <c r="U684" s="120">
        <v>0</v>
      </c>
      <c r="V684" s="120">
        <v>0</v>
      </c>
      <c r="W684" s="120">
        <v>0</v>
      </c>
    </row>
    <row r="685" spans="1:23" hidden="1">
      <c r="A685" s="120">
        <v>0</v>
      </c>
      <c r="B685" s="120">
        <v>0</v>
      </c>
      <c r="C685" s="120">
        <v>0</v>
      </c>
      <c r="D685" s="120">
        <v>0</v>
      </c>
      <c r="E685" s="120">
        <v>0</v>
      </c>
      <c r="F685" s="120">
        <v>0</v>
      </c>
      <c r="G685" s="120">
        <v>0</v>
      </c>
      <c r="H685" s="120">
        <v>0</v>
      </c>
      <c r="I685" s="120">
        <v>0</v>
      </c>
      <c r="J685" s="120">
        <v>0</v>
      </c>
      <c r="K685" s="120">
        <v>0</v>
      </c>
      <c r="L685" s="120">
        <v>0</v>
      </c>
      <c r="M685" s="120">
        <v>0</v>
      </c>
      <c r="N685" s="120">
        <v>0</v>
      </c>
      <c r="O685" s="120">
        <v>0</v>
      </c>
      <c r="P685" s="120">
        <v>0</v>
      </c>
      <c r="Q685" s="120">
        <v>0</v>
      </c>
      <c r="R685" s="120">
        <v>0</v>
      </c>
      <c r="S685" s="120">
        <v>0</v>
      </c>
      <c r="T685" s="120">
        <v>0</v>
      </c>
      <c r="U685" s="120">
        <v>0</v>
      </c>
      <c r="V685" s="120">
        <v>0</v>
      </c>
      <c r="W685" s="120">
        <v>0</v>
      </c>
    </row>
    <row r="686" spans="1:23" hidden="1">
      <c r="A686" s="120">
        <v>0</v>
      </c>
      <c r="B686" s="120">
        <v>0</v>
      </c>
      <c r="C686" s="120">
        <v>0</v>
      </c>
      <c r="D686" s="120">
        <v>0</v>
      </c>
      <c r="E686" s="120">
        <v>0</v>
      </c>
      <c r="F686" s="120">
        <v>0</v>
      </c>
      <c r="G686" s="120">
        <v>0</v>
      </c>
      <c r="H686" s="120">
        <v>0</v>
      </c>
      <c r="I686" s="120">
        <v>0</v>
      </c>
      <c r="J686" s="120">
        <v>0</v>
      </c>
      <c r="K686" s="120">
        <v>0</v>
      </c>
      <c r="L686" s="120">
        <v>0</v>
      </c>
      <c r="M686" s="120">
        <v>0</v>
      </c>
      <c r="N686" s="120">
        <v>0</v>
      </c>
      <c r="O686" s="120">
        <v>0</v>
      </c>
      <c r="P686" s="120">
        <v>0</v>
      </c>
      <c r="Q686" s="120">
        <v>0</v>
      </c>
      <c r="R686" s="120">
        <v>0</v>
      </c>
      <c r="S686" s="120">
        <v>0</v>
      </c>
      <c r="T686" s="120">
        <v>0</v>
      </c>
      <c r="U686" s="120">
        <v>0</v>
      </c>
      <c r="V686" s="120">
        <v>0</v>
      </c>
      <c r="W686" s="120">
        <v>0</v>
      </c>
    </row>
    <row r="687" spans="1:23" hidden="1">
      <c r="A687" s="120">
        <v>0</v>
      </c>
      <c r="B687" s="120">
        <v>0</v>
      </c>
      <c r="C687" s="120">
        <v>0</v>
      </c>
      <c r="D687" s="120">
        <v>0</v>
      </c>
      <c r="E687" s="120">
        <v>0</v>
      </c>
      <c r="F687" s="120">
        <v>0</v>
      </c>
      <c r="G687" s="120">
        <v>0</v>
      </c>
      <c r="H687" s="120">
        <v>0</v>
      </c>
      <c r="I687" s="120">
        <v>0</v>
      </c>
      <c r="J687" s="120">
        <v>0</v>
      </c>
      <c r="K687" s="120">
        <v>0</v>
      </c>
      <c r="L687" s="120">
        <v>0</v>
      </c>
      <c r="M687" s="120">
        <v>0</v>
      </c>
      <c r="N687" s="120">
        <v>0</v>
      </c>
      <c r="O687" s="120">
        <v>0</v>
      </c>
      <c r="P687" s="120">
        <v>0</v>
      </c>
      <c r="Q687" s="120">
        <v>0</v>
      </c>
      <c r="R687" s="120">
        <v>0</v>
      </c>
      <c r="S687" s="120">
        <v>0</v>
      </c>
      <c r="T687" s="120">
        <v>0</v>
      </c>
      <c r="U687" s="120">
        <v>0</v>
      </c>
      <c r="V687" s="120">
        <v>0</v>
      </c>
      <c r="W687" s="120">
        <v>0</v>
      </c>
    </row>
    <row r="688" spans="1:23" hidden="1">
      <c r="A688" s="120">
        <v>0</v>
      </c>
      <c r="B688" s="120">
        <v>0</v>
      </c>
      <c r="C688" s="120">
        <v>0</v>
      </c>
      <c r="D688" s="120">
        <v>0</v>
      </c>
      <c r="E688" s="120">
        <v>0</v>
      </c>
      <c r="F688" s="120">
        <v>0</v>
      </c>
      <c r="G688" s="120">
        <v>0</v>
      </c>
      <c r="H688" s="120">
        <v>0</v>
      </c>
      <c r="I688" s="120">
        <v>0</v>
      </c>
      <c r="J688" s="120">
        <v>0</v>
      </c>
      <c r="K688" s="120">
        <v>0</v>
      </c>
      <c r="L688" s="120">
        <v>0</v>
      </c>
      <c r="M688" s="120">
        <v>0</v>
      </c>
      <c r="N688" s="120">
        <v>0</v>
      </c>
      <c r="O688" s="120">
        <v>0</v>
      </c>
      <c r="P688" s="120">
        <v>0</v>
      </c>
      <c r="Q688" s="120">
        <v>0</v>
      </c>
      <c r="R688" s="120">
        <v>0</v>
      </c>
      <c r="S688" s="120">
        <v>0</v>
      </c>
      <c r="T688" s="120">
        <v>0</v>
      </c>
      <c r="U688" s="120">
        <v>0</v>
      </c>
      <c r="V688" s="120">
        <v>0</v>
      </c>
      <c r="W688" s="120">
        <v>0</v>
      </c>
    </row>
    <row r="689" spans="1:23" hidden="1">
      <c r="A689" s="120">
        <v>0</v>
      </c>
      <c r="B689" s="120">
        <v>0</v>
      </c>
      <c r="C689" s="120">
        <v>0</v>
      </c>
      <c r="D689" s="120">
        <v>0</v>
      </c>
      <c r="E689" s="120">
        <v>0</v>
      </c>
      <c r="F689" s="120">
        <v>0</v>
      </c>
      <c r="G689" s="120">
        <v>0</v>
      </c>
      <c r="H689" s="120">
        <v>0</v>
      </c>
      <c r="I689" s="120">
        <v>0</v>
      </c>
      <c r="J689" s="120">
        <v>0</v>
      </c>
      <c r="K689" s="120">
        <v>0</v>
      </c>
      <c r="L689" s="120">
        <v>0</v>
      </c>
      <c r="M689" s="120">
        <v>0</v>
      </c>
      <c r="N689" s="120">
        <v>0</v>
      </c>
      <c r="O689" s="120">
        <v>0</v>
      </c>
      <c r="P689" s="120">
        <v>0</v>
      </c>
      <c r="Q689" s="120">
        <v>0</v>
      </c>
      <c r="R689" s="120">
        <v>0</v>
      </c>
      <c r="S689" s="120">
        <v>0</v>
      </c>
      <c r="T689" s="120">
        <v>0</v>
      </c>
      <c r="U689" s="120">
        <v>0</v>
      </c>
      <c r="V689" s="120">
        <v>0</v>
      </c>
      <c r="W689" s="120">
        <v>0</v>
      </c>
    </row>
    <row r="690" spans="1:23" hidden="1">
      <c r="A690" s="120">
        <v>0</v>
      </c>
      <c r="B690" s="120">
        <v>0</v>
      </c>
      <c r="C690" s="120">
        <v>0</v>
      </c>
      <c r="D690" s="120">
        <v>0</v>
      </c>
      <c r="E690" s="120">
        <v>0</v>
      </c>
      <c r="F690" s="120">
        <v>0</v>
      </c>
      <c r="G690" s="120">
        <v>0</v>
      </c>
      <c r="H690" s="120">
        <v>0</v>
      </c>
      <c r="I690" s="120">
        <v>0</v>
      </c>
      <c r="J690" s="120">
        <v>0</v>
      </c>
      <c r="K690" s="120">
        <v>0</v>
      </c>
      <c r="L690" s="120">
        <v>0</v>
      </c>
      <c r="M690" s="120">
        <v>0</v>
      </c>
      <c r="N690" s="120">
        <v>0</v>
      </c>
      <c r="O690" s="120">
        <v>0</v>
      </c>
      <c r="P690" s="120">
        <v>0</v>
      </c>
      <c r="Q690" s="120">
        <v>0</v>
      </c>
      <c r="R690" s="120">
        <v>0</v>
      </c>
      <c r="S690" s="120">
        <v>0</v>
      </c>
      <c r="T690" s="120">
        <v>0</v>
      </c>
      <c r="U690" s="120">
        <v>0</v>
      </c>
      <c r="V690" s="120">
        <v>0</v>
      </c>
      <c r="W690" s="120">
        <v>0</v>
      </c>
    </row>
    <row r="691" spans="1:23" hidden="1">
      <c r="A691" s="120">
        <v>0</v>
      </c>
      <c r="B691" s="120">
        <v>0</v>
      </c>
      <c r="C691" s="120">
        <v>0</v>
      </c>
      <c r="D691" s="120">
        <v>0</v>
      </c>
      <c r="E691" s="120">
        <v>0</v>
      </c>
      <c r="F691" s="120">
        <v>0</v>
      </c>
      <c r="G691" s="120">
        <v>0</v>
      </c>
      <c r="H691" s="120">
        <v>0</v>
      </c>
      <c r="I691" s="120">
        <v>0</v>
      </c>
      <c r="J691" s="120">
        <v>0</v>
      </c>
      <c r="K691" s="120">
        <v>0</v>
      </c>
      <c r="L691" s="120">
        <v>0</v>
      </c>
      <c r="M691" s="120">
        <v>0</v>
      </c>
      <c r="N691" s="120">
        <v>0</v>
      </c>
      <c r="O691" s="120">
        <v>0</v>
      </c>
      <c r="P691" s="120">
        <v>0</v>
      </c>
      <c r="Q691" s="120">
        <v>0</v>
      </c>
      <c r="R691" s="120">
        <v>0</v>
      </c>
      <c r="S691" s="120">
        <v>0</v>
      </c>
      <c r="T691" s="120">
        <v>0</v>
      </c>
      <c r="U691" s="120">
        <v>0</v>
      </c>
      <c r="V691" s="120">
        <v>0</v>
      </c>
      <c r="W691" s="120">
        <v>0</v>
      </c>
    </row>
    <row r="692" spans="1:23" hidden="1">
      <c r="A692" s="120">
        <v>0</v>
      </c>
      <c r="B692" s="120">
        <v>0</v>
      </c>
      <c r="C692" s="120">
        <v>0</v>
      </c>
      <c r="D692" s="120">
        <v>0</v>
      </c>
      <c r="E692" s="120">
        <v>0</v>
      </c>
      <c r="F692" s="120">
        <v>0</v>
      </c>
      <c r="G692" s="120">
        <v>0</v>
      </c>
      <c r="H692" s="120">
        <v>0</v>
      </c>
      <c r="I692" s="120">
        <v>0</v>
      </c>
      <c r="J692" s="120">
        <v>0</v>
      </c>
      <c r="K692" s="120">
        <v>0</v>
      </c>
      <c r="L692" s="120">
        <v>0</v>
      </c>
      <c r="M692" s="120">
        <v>0</v>
      </c>
      <c r="N692" s="120">
        <v>0</v>
      </c>
      <c r="O692" s="120">
        <v>0</v>
      </c>
      <c r="P692" s="120">
        <v>0</v>
      </c>
      <c r="Q692" s="120">
        <v>0</v>
      </c>
      <c r="R692" s="120">
        <v>0</v>
      </c>
      <c r="S692" s="120">
        <v>0</v>
      </c>
      <c r="T692" s="120">
        <v>0</v>
      </c>
      <c r="U692" s="120">
        <v>0</v>
      </c>
      <c r="V692" s="120">
        <v>0</v>
      </c>
      <c r="W692" s="120">
        <v>0</v>
      </c>
    </row>
    <row r="693" spans="1:23" hidden="1">
      <c r="A693" s="120">
        <v>0</v>
      </c>
      <c r="B693" s="120">
        <v>0</v>
      </c>
      <c r="C693" s="120">
        <v>0</v>
      </c>
      <c r="D693" s="120">
        <v>0</v>
      </c>
      <c r="E693" s="120">
        <v>0</v>
      </c>
      <c r="F693" s="120">
        <v>0</v>
      </c>
      <c r="G693" s="120">
        <v>0</v>
      </c>
      <c r="H693" s="120">
        <v>0</v>
      </c>
      <c r="I693" s="120">
        <v>0</v>
      </c>
      <c r="J693" s="120">
        <v>0</v>
      </c>
      <c r="K693" s="120">
        <v>0</v>
      </c>
      <c r="L693" s="120">
        <v>0</v>
      </c>
      <c r="M693" s="120">
        <v>0</v>
      </c>
      <c r="N693" s="120">
        <v>0</v>
      </c>
      <c r="O693" s="120">
        <v>0</v>
      </c>
      <c r="P693" s="120">
        <v>0</v>
      </c>
      <c r="Q693" s="120">
        <v>0</v>
      </c>
      <c r="R693" s="120">
        <v>0</v>
      </c>
      <c r="S693" s="120">
        <v>0</v>
      </c>
      <c r="T693" s="120">
        <v>0</v>
      </c>
      <c r="U693" s="120">
        <v>0</v>
      </c>
      <c r="V693" s="120">
        <v>0</v>
      </c>
      <c r="W693" s="120">
        <v>0</v>
      </c>
    </row>
    <row r="694" spans="1:23" hidden="1">
      <c r="A694" s="120">
        <v>0</v>
      </c>
      <c r="B694" s="120">
        <v>0</v>
      </c>
      <c r="C694" s="120">
        <v>0</v>
      </c>
      <c r="D694" s="120">
        <v>0</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c r="W694" s="120">
        <v>0</v>
      </c>
    </row>
    <row r="695" spans="1:23" hidden="1">
      <c r="A695" s="120">
        <v>0</v>
      </c>
      <c r="B695" s="120">
        <v>0</v>
      </c>
      <c r="C695" s="120">
        <v>0</v>
      </c>
      <c r="D695" s="120">
        <v>0</v>
      </c>
      <c r="E695" s="120">
        <v>0</v>
      </c>
      <c r="F695" s="120">
        <v>0</v>
      </c>
      <c r="G695" s="120">
        <v>0</v>
      </c>
      <c r="H695" s="120">
        <v>0</v>
      </c>
      <c r="I695" s="120">
        <v>0</v>
      </c>
      <c r="J695" s="120">
        <v>0</v>
      </c>
      <c r="K695" s="120">
        <v>0</v>
      </c>
      <c r="L695" s="120">
        <v>0</v>
      </c>
      <c r="M695" s="120">
        <v>0</v>
      </c>
      <c r="N695" s="120">
        <v>0</v>
      </c>
      <c r="O695" s="120">
        <v>0</v>
      </c>
      <c r="P695" s="120">
        <v>0</v>
      </c>
      <c r="Q695" s="120">
        <v>0</v>
      </c>
      <c r="R695" s="120">
        <v>0</v>
      </c>
      <c r="S695" s="120">
        <v>0</v>
      </c>
      <c r="T695" s="120">
        <v>0</v>
      </c>
      <c r="U695" s="120">
        <v>0</v>
      </c>
      <c r="V695" s="120">
        <v>0</v>
      </c>
      <c r="W695" s="120">
        <v>0</v>
      </c>
    </row>
    <row r="696" spans="1:23" hidden="1">
      <c r="A696" s="120">
        <v>0</v>
      </c>
      <c r="B696" s="120">
        <v>0</v>
      </c>
      <c r="C696" s="120">
        <v>0</v>
      </c>
      <c r="D696" s="120">
        <v>0</v>
      </c>
      <c r="E696" s="120">
        <v>0</v>
      </c>
      <c r="F696" s="120">
        <v>0</v>
      </c>
      <c r="G696" s="120">
        <v>0</v>
      </c>
      <c r="H696" s="120">
        <v>0</v>
      </c>
      <c r="I696" s="120">
        <v>0</v>
      </c>
      <c r="J696" s="120">
        <v>0</v>
      </c>
      <c r="K696" s="120">
        <v>0</v>
      </c>
      <c r="L696" s="120">
        <v>0</v>
      </c>
      <c r="M696" s="120">
        <v>0</v>
      </c>
      <c r="N696" s="120">
        <v>0</v>
      </c>
      <c r="O696" s="120">
        <v>0</v>
      </c>
      <c r="P696" s="120">
        <v>0</v>
      </c>
      <c r="Q696" s="120">
        <v>0</v>
      </c>
      <c r="R696" s="120">
        <v>0</v>
      </c>
      <c r="S696" s="120">
        <v>0</v>
      </c>
      <c r="T696" s="120">
        <v>0</v>
      </c>
      <c r="U696" s="120">
        <v>0</v>
      </c>
      <c r="V696" s="120">
        <v>0</v>
      </c>
      <c r="W696" s="120">
        <v>0</v>
      </c>
    </row>
    <row r="697" spans="1:23" hidden="1">
      <c r="A697" s="120">
        <v>0</v>
      </c>
      <c r="B697" s="120">
        <v>0</v>
      </c>
      <c r="C697" s="120">
        <v>0</v>
      </c>
      <c r="D697" s="120">
        <v>0</v>
      </c>
      <c r="E697" s="120">
        <v>0</v>
      </c>
      <c r="F697" s="120">
        <v>0</v>
      </c>
      <c r="G697" s="120">
        <v>0</v>
      </c>
      <c r="H697" s="120">
        <v>0</v>
      </c>
      <c r="I697" s="120">
        <v>0</v>
      </c>
      <c r="J697" s="120">
        <v>0</v>
      </c>
      <c r="K697" s="120">
        <v>0</v>
      </c>
      <c r="L697" s="120">
        <v>0</v>
      </c>
      <c r="M697" s="120">
        <v>0</v>
      </c>
      <c r="N697" s="120">
        <v>0</v>
      </c>
      <c r="O697" s="120">
        <v>0</v>
      </c>
      <c r="P697" s="120">
        <v>0</v>
      </c>
      <c r="Q697" s="120">
        <v>0</v>
      </c>
      <c r="R697" s="120">
        <v>0</v>
      </c>
      <c r="S697" s="120">
        <v>0</v>
      </c>
      <c r="T697" s="120">
        <v>0</v>
      </c>
      <c r="U697" s="120">
        <v>0</v>
      </c>
      <c r="V697" s="120">
        <v>0</v>
      </c>
      <c r="W697" s="120">
        <v>0</v>
      </c>
    </row>
    <row r="698" spans="1:23" hidden="1">
      <c r="A698" s="120">
        <v>0</v>
      </c>
      <c r="B698" s="120">
        <v>0</v>
      </c>
      <c r="C698" s="120">
        <v>0</v>
      </c>
      <c r="D698" s="120">
        <v>0</v>
      </c>
      <c r="E698" s="120">
        <v>0</v>
      </c>
      <c r="F698" s="120">
        <v>0</v>
      </c>
      <c r="G698" s="120">
        <v>0</v>
      </c>
      <c r="H698" s="120">
        <v>0</v>
      </c>
      <c r="I698" s="120">
        <v>0</v>
      </c>
      <c r="J698" s="120">
        <v>0</v>
      </c>
      <c r="K698" s="120">
        <v>0</v>
      </c>
      <c r="L698" s="120">
        <v>0</v>
      </c>
      <c r="M698" s="120">
        <v>0</v>
      </c>
      <c r="N698" s="120">
        <v>0</v>
      </c>
      <c r="O698" s="120">
        <v>0</v>
      </c>
      <c r="P698" s="120">
        <v>0</v>
      </c>
      <c r="Q698" s="120">
        <v>0</v>
      </c>
      <c r="R698" s="120">
        <v>0</v>
      </c>
      <c r="S698" s="120">
        <v>0</v>
      </c>
      <c r="T698" s="120">
        <v>0</v>
      </c>
      <c r="U698" s="120">
        <v>0</v>
      </c>
      <c r="V698" s="120">
        <v>0</v>
      </c>
      <c r="W698" s="120">
        <v>0</v>
      </c>
    </row>
    <row r="699" spans="1:23" hidden="1">
      <c r="A699" s="120">
        <v>0</v>
      </c>
      <c r="B699" s="120">
        <v>0</v>
      </c>
      <c r="C699" s="120">
        <v>0</v>
      </c>
      <c r="D699" s="120">
        <v>0</v>
      </c>
      <c r="E699" s="120">
        <v>0</v>
      </c>
      <c r="F699" s="120">
        <v>0</v>
      </c>
      <c r="G699" s="120">
        <v>0</v>
      </c>
      <c r="H699" s="120">
        <v>0</v>
      </c>
      <c r="I699" s="120">
        <v>0</v>
      </c>
      <c r="J699" s="120">
        <v>0</v>
      </c>
      <c r="K699" s="120">
        <v>0</v>
      </c>
      <c r="L699" s="120">
        <v>0</v>
      </c>
      <c r="M699" s="120">
        <v>0</v>
      </c>
      <c r="N699" s="120">
        <v>0</v>
      </c>
      <c r="O699" s="120">
        <v>0</v>
      </c>
      <c r="P699" s="120">
        <v>0</v>
      </c>
      <c r="Q699" s="120">
        <v>0</v>
      </c>
      <c r="R699" s="120">
        <v>0</v>
      </c>
      <c r="S699" s="120">
        <v>0</v>
      </c>
      <c r="T699" s="120">
        <v>0</v>
      </c>
      <c r="U699" s="120">
        <v>0</v>
      </c>
      <c r="V699" s="120">
        <v>0</v>
      </c>
      <c r="W699" s="120">
        <v>0</v>
      </c>
    </row>
    <row r="700" spans="1:23" hidden="1">
      <c r="A700" s="120">
        <v>0</v>
      </c>
      <c r="B700" s="120">
        <v>0</v>
      </c>
      <c r="C700" s="120">
        <v>0</v>
      </c>
      <c r="D700" s="120">
        <v>0</v>
      </c>
      <c r="E700" s="120">
        <v>0</v>
      </c>
      <c r="F700" s="120">
        <v>0</v>
      </c>
      <c r="G700" s="120">
        <v>0</v>
      </c>
      <c r="H700" s="120">
        <v>0</v>
      </c>
      <c r="I700" s="120">
        <v>0</v>
      </c>
      <c r="J700" s="120">
        <v>0</v>
      </c>
      <c r="K700" s="120">
        <v>0</v>
      </c>
      <c r="L700" s="120">
        <v>0</v>
      </c>
      <c r="M700" s="120">
        <v>0</v>
      </c>
      <c r="N700" s="120">
        <v>0</v>
      </c>
      <c r="O700" s="120">
        <v>0</v>
      </c>
      <c r="P700" s="120">
        <v>0</v>
      </c>
      <c r="Q700" s="120">
        <v>0</v>
      </c>
      <c r="R700" s="120">
        <v>0</v>
      </c>
      <c r="S700" s="120">
        <v>0</v>
      </c>
      <c r="T700" s="120">
        <v>0</v>
      </c>
      <c r="U700" s="120">
        <v>0</v>
      </c>
      <c r="V700" s="120">
        <v>0</v>
      </c>
      <c r="W700" s="120">
        <v>0</v>
      </c>
    </row>
    <row r="701" spans="1:23" hidden="1">
      <c r="A701" s="120">
        <v>0</v>
      </c>
      <c r="B701" s="120">
        <v>0</v>
      </c>
      <c r="C701" s="120">
        <v>0</v>
      </c>
      <c r="D701" s="120">
        <v>0</v>
      </c>
      <c r="E701" s="120">
        <v>0</v>
      </c>
      <c r="F701" s="120">
        <v>0</v>
      </c>
      <c r="G701" s="120">
        <v>0</v>
      </c>
      <c r="H701" s="120">
        <v>0</v>
      </c>
      <c r="I701" s="120">
        <v>0</v>
      </c>
      <c r="J701" s="120">
        <v>0</v>
      </c>
      <c r="K701" s="120">
        <v>0</v>
      </c>
      <c r="L701" s="120">
        <v>0</v>
      </c>
      <c r="M701" s="120">
        <v>0</v>
      </c>
      <c r="N701" s="120">
        <v>0</v>
      </c>
      <c r="O701" s="120">
        <v>0</v>
      </c>
      <c r="P701" s="120">
        <v>0</v>
      </c>
      <c r="Q701" s="120">
        <v>0</v>
      </c>
      <c r="R701" s="120">
        <v>0</v>
      </c>
      <c r="S701" s="120">
        <v>0</v>
      </c>
      <c r="T701" s="120">
        <v>0</v>
      </c>
      <c r="U701" s="120">
        <v>0</v>
      </c>
      <c r="V701" s="120">
        <v>0</v>
      </c>
      <c r="W701" s="120">
        <v>0</v>
      </c>
    </row>
    <row r="702" spans="1:23" hidden="1">
      <c r="A702" s="120">
        <v>0</v>
      </c>
      <c r="B702" s="120">
        <v>0</v>
      </c>
      <c r="C702" s="120">
        <v>0</v>
      </c>
      <c r="D702" s="120">
        <v>0</v>
      </c>
      <c r="E702" s="120">
        <v>0</v>
      </c>
      <c r="F702" s="120">
        <v>0</v>
      </c>
      <c r="G702" s="120">
        <v>0</v>
      </c>
      <c r="H702" s="120">
        <v>0</v>
      </c>
      <c r="I702" s="120">
        <v>0</v>
      </c>
      <c r="J702" s="120">
        <v>0</v>
      </c>
      <c r="K702" s="120">
        <v>0</v>
      </c>
      <c r="L702" s="120">
        <v>0</v>
      </c>
      <c r="M702" s="120">
        <v>0</v>
      </c>
      <c r="N702" s="120">
        <v>0</v>
      </c>
      <c r="O702" s="120">
        <v>0</v>
      </c>
      <c r="P702" s="120">
        <v>0</v>
      </c>
      <c r="Q702" s="120">
        <v>0</v>
      </c>
      <c r="R702" s="120">
        <v>0</v>
      </c>
      <c r="S702" s="120">
        <v>0</v>
      </c>
      <c r="T702" s="120">
        <v>0</v>
      </c>
      <c r="U702" s="120">
        <v>0</v>
      </c>
      <c r="V702" s="120">
        <v>0</v>
      </c>
      <c r="W702" s="120">
        <v>0</v>
      </c>
    </row>
    <row r="703" spans="1:23" hidden="1">
      <c r="A703" s="120">
        <v>0</v>
      </c>
      <c r="B703" s="120">
        <v>0</v>
      </c>
      <c r="C703" s="120">
        <v>0</v>
      </c>
      <c r="D703" s="120">
        <v>0</v>
      </c>
      <c r="E703" s="120">
        <v>0</v>
      </c>
      <c r="F703" s="120">
        <v>0</v>
      </c>
      <c r="G703" s="120">
        <v>0</v>
      </c>
      <c r="H703" s="120">
        <v>0</v>
      </c>
      <c r="I703" s="120">
        <v>0</v>
      </c>
      <c r="J703" s="120">
        <v>0</v>
      </c>
      <c r="K703" s="120">
        <v>0</v>
      </c>
      <c r="L703" s="120">
        <v>0</v>
      </c>
      <c r="M703" s="120">
        <v>0</v>
      </c>
      <c r="N703" s="120">
        <v>0</v>
      </c>
      <c r="O703" s="120">
        <v>0</v>
      </c>
      <c r="P703" s="120">
        <v>0</v>
      </c>
      <c r="Q703" s="120">
        <v>0</v>
      </c>
      <c r="R703" s="120">
        <v>0</v>
      </c>
      <c r="S703" s="120">
        <v>0</v>
      </c>
      <c r="T703" s="120">
        <v>0</v>
      </c>
      <c r="U703" s="120">
        <v>0</v>
      </c>
      <c r="V703" s="120">
        <v>0</v>
      </c>
      <c r="W703" s="120">
        <v>0</v>
      </c>
    </row>
    <row r="704" spans="1:23" hidden="1">
      <c r="A704" s="120">
        <v>0</v>
      </c>
      <c r="B704" s="120">
        <v>0</v>
      </c>
      <c r="C704" s="120">
        <v>0</v>
      </c>
      <c r="D704" s="120">
        <v>0</v>
      </c>
      <c r="E704" s="120">
        <v>0</v>
      </c>
      <c r="F704" s="120">
        <v>0</v>
      </c>
      <c r="G704" s="120">
        <v>0</v>
      </c>
      <c r="H704" s="120">
        <v>0</v>
      </c>
      <c r="I704" s="120">
        <v>0</v>
      </c>
      <c r="J704" s="120">
        <v>0</v>
      </c>
      <c r="K704" s="120">
        <v>0</v>
      </c>
      <c r="L704" s="120">
        <v>0</v>
      </c>
      <c r="M704" s="120">
        <v>0</v>
      </c>
      <c r="N704" s="120">
        <v>0</v>
      </c>
      <c r="O704" s="120">
        <v>0</v>
      </c>
      <c r="P704" s="120">
        <v>0</v>
      </c>
      <c r="Q704" s="120">
        <v>0</v>
      </c>
      <c r="R704" s="120">
        <v>0</v>
      </c>
      <c r="S704" s="120">
        <v>0</v>
      </c>
      <c r="T704" s="120">
        <v>0</v>
      </c>
      <c r="U704" s="120">
        <v>0</v>
      </c>
      <c r="V704" s="120">
        <v>0</v>
      </c>
      <c r="W704" s="120">
        <v>0</v>
      </c>
    </row>
    <row r="705" spans="1:23" hidden="1">
      <c r="A705" s="120">
        <v>0</v>
      </c>
      <c r="B705" s="120">
        <v>0</v>
      </c>
      <c r="C705" s="120">
        <v>0</v>
      </c>
      <c r="D705" s="120">
        <v>0</v>
      </c>
      <c r="E705" s="120">
        <v>0</v>
      </c>
      <c r="F705" s="120">
        <v>0</v>
      </c>
      <c r="G705" s="120">
        <v>0</v>
      </c>
      <c r="H705" s="120">
        <v>0</v>
      </c>
      <c r="I705" s="120">
        <v>0</v>
      </c>
      <c r="J705" s="120">
        <v>0</v>
      </c>
      <c r="K705" s="120">
        <v>0</v>
      </c>
      <c r="L705" s="120">
        <v>0</v>
      </c>
      <c r="M705" s="120">
        <v>0</v>
      </c>
      <c r="N705" s="120">
        <v>0</v>
      </c>
      <c r="O705" s="120">
        <v>0</v>
      </c>
      <c r="P705" s="120">
        <v>0</v>
      </c>
      <c r="Q705" s="120">
        <v>0</v>
      </c>
      <c r="R705" s="120">
        <v>0</v>
      </c>
      <c r="S705" s="120">
        <v>0</v>
      </c>
      <c r="T705" s="120">
        <v>0</v>
      </c>
      <c r="U705" s="120">
        <v>0</v>
      </c>
      <c r="V705" s="120">
        <v>0</v>
      </c>
      <c r="W705" s="120">
        <v>0</v>
      </c>
    </row>
    <row r="706" spans="1:23" hidden="1">
      <c r="A706" s="120">
        <v>0</v>
      </c>
      <c r="B706" s="120">
        <v>0</v>
      </c>
      <c r="C706" s="120">
        <v>0</v>
      </c>
      <c r="D706" s="120">
        <v>0</v>
      </c>
      <c r="E706" s="120">
        <v>0</v>
      </c>
      <c r="F706" s="120">
        <v>0</v>
      </c>
      <c r="G706" s="120">
        <v>0</v>
      </c>
      <c r="H706" s="120">
        <v>0</v>
      </c>
      <c r="I706" s="120">
        <v>0</v>
      </c>
      <c r="J706" s="120">
        <v>0</v>
      </c>
      <c r="K706" s="120">
        <v>0</v>
      </c>
      <c r="L706" s="120">
        <v>0</v>
      </c>
      <c r="M706" s="120">
        <v>0</v>
      </c>
      <c r="N706" s="120">
        <v>0</v>
      </c>
      <c r="O706" s="120">
        <v>0</v>
      </c>
      <c r="P706" s="120">
        <v>0</v>
      </c>
      <c r="Q706" s="120">
        <v>0</v>
      </c>
      <c r="R706" s="120">
        <v>0</v>
      </c>
      <c r="S706" s="120">
        <v>0</v>
      </c>
      <c r="T706" s="120">
        <v>0</v>
      </c>
      <c r="U706" s="120">
        <v>0</v>
      </c>
      <c r="V706" s="120">
        <v>0</v>
      </c>
      <c r="W706" s="120">
        <v>0</v>
      </c>
    </row>
    <row r="707" spans="1:23" hidden="1">
      <c r="A707" s="120">
        <v>0</v>
      </c>
      <c r="B707" s="120">
        <v>0</v>
      </c>
      <c r="C707" s="120">
        <v>0</v>
      </c>
      <c r="D707" s="120">
        <v>0</v>
      </c>
      <c r="E707" s="120">
        <v>0</v>
      </c>
      <c r="F707" s="120">
        <v>0</v>
      </c>
      <c r="G707" s="120">
        <v>0</v>
      </c>
      <c r="H707" s="120">
        <v>0</v>
      </c>
      <c r="I707" s="120">
        <v>0</v>
      </c>
      <c r="J707" s="120">
        <v>0</v>
      </c>
      <c r="K707" s="120">
        <v>0</v>
      </c>
      <c r="L707" s="120">
        <v>0</v>
      </c>
      <c r="M707" s="120">
        <v>0</v>
      </c>
      <c r="N707" s="120">
        <v>0</v>
      </c>
      <c r="O707" s="120">
        <v>0</v>
      </c>
      <c r="P707" s="120">
        <v>0</v>
      </c>
      <c r="Q707" s="120">
        <v>0</v>
      </c>
      <c r="R707" s="120">
        <v>0</v>
      </c>
      <c r="S707" s="120">
        <v>0</v>
      </c>
      <c r="T707" s="120">
        <v>0</v>
      </c>
      <c r="U707" s="120">
        <v>0</v>
      </c>
      <c r="V707" s="120">
        <v>0</v>
      </c>
      <c r="W707" s="120">
        <v>0</v>
      </c>
    </row>
    <row r="708" spans="1:23" hidden="1">
      <c r="A708" s="120">
        <v>0</v>
      </c>
      <c r="B708" s="120">
        <v>0</v>
      </c>
      <c r="C708" s="120">
        <v>0</v>
      </c>
      <c r="D708" s="120">
        <v>0</v>
      </c>
      <c r="E708" s="120">
        <v>0</v>
      </c>
      <c r="F708" s="120">
        <v>0</v>
      </c>
      <c r="G708" s="120">
        <v>0</v>
      </c>
      <c r="H708" s="120">
        <v>0</v>
      </c>
      <c r="I708" s="120">
        <v>0</v>
      </c>
      <c r="J708" s="120">
        <v>0</v>
      </c>
      <c r="K708" s="120">
        <v>0</v>
      </c>
      <c r="L708" s="120">
        <v>0</v>
      </c>
      <c r="M708" s="120">
        <v>0</v>
      </c>
      <c r="N708" s="120">
        <v>0</v>
      </c>
      <c r="O708" s="120">
        <v>0</v>
      </c>
      <c r="P708" s="120">
        <v>0</v>
      </c>
      <c r="Q708" s="120">
        <v>0</v>
      </c>
      <c r="R708" s="120">
        <v>0</v>
      </c>
      <c r="S708" s="120">
        <v>0</v>
      </c>
      <c r="T708" s="120">
        <v>0</v>
      </c>
      <c r="U708" s="120">
        <v>0</v>
      </c>
      <c r="V708" s="120">
        <v>0</v>
      </c>
      <c r="W708" s="120">
        <v>0</v>
      </c>
    </row>
    <row r="709" spans="1:23" hidden="1">
      <c r="A709" s="120">
        <v>0</v>
      </c>
      <c r="B709" s="120">
        <v>0</v>
      </c>
      <c r="C709" s="120">
        <v>0</v>
      </c>
      <c r="D709" s="120">
        <v>0</v>
      </c>
      <c r="E709" s="120">
        <v>0</v>
      </c>
      <c r="F709" s="120">
        <v>0</v>
      </c>
      <c r="G709" s="120">
        <v>0</v>
      </c>
      <c r="H709" s="120">
        <v>0</v>
      </c>
      <c r="I709" s="120">
        <v>0</v>
      </c>
      <c r="J709" s="120">
        <v>0</v>
      </c>
      <c r="K709" s="120">
        <v>0</v>
      </c>
      <c r="L709" s="120">
        <v>0</v>
      </c>
      <c r="M709" s="120">
        <v>0</v>
      </c>
      <c r="N709" s="120">
        <v>0</v>
      </c>
      <c r="O709" s="120">
        <v>0</v>
      </c>
      <c r="P709" s="120">
        <v>0</v>
      </c>
      <c r="Q709" s="120">
        <v>0</v>
      </c>
      <c r="R709" s="120">
        <v>0</v>
      </c>
      <c r="S709" s="120">
        <v>0</v>
      </c>
      <c r="T709" s="120">
        <v>0</v>
      </c>
      <c r="U709" s="120">
        <v>0</v>
      </c>
      <c r="V709" s="120">
        <v>0</v>
      </c>
      <c r="W709" s="120">
        <v>0</v>
      </c>
    </row>
    <row r="710" spans="1:23" hidden="1">
      <c r="A710" s="120">
        <v>0</v>
      </c>
      <c r="B710" s="120">
        <v>0</v>
      </c>
      <c r="C710" s="120">
        <v>0</v>
      </c>
      <c r="D710" s="120">
        <v>0</v>
      </c>
      <c r="E710" s="120">
        <v>0</v>
      </c>
      <c r="F710" s="120">
        <v>0</v>
      </c>
      <c r="G710" s="120">
        <v>0</v>
      </c>
      <c r="H710" s="120">
        <v>0</v>
      </c>
      <c r="I710" s="120">
        <v>0</v>
      </c>
      <c r="J710" s="120">
        <v>0</v>
      </c>
      <c r="K710" s="120">
        <v>0</v>
      </c>
      <c r="L710" s="120">
        <v>0</v>
      </c>
      <c r="M710" s="120">
        <v>0</v>
      </c>
      <c r="N710" s="120">
        <v>0</v>
      </c>
      <c r="O710" s="120">
        <v>0</v>
      </c>
      <c r="P710" s="120">
        <v>0</v>
      </c>
      <c r="Q710" s="120">
        <v>0</v>
      </c>
      <c r="R710" s="120">
        <v>0</v>
      </c>
      <c r="S710" s="120">
        <v>0</v>
      </c>
      <c r="T710" s="120">
        <v>0</v>
      </c>
      <c r="U710" s="120">
        <v>0</v>
      </c>
      <c r="V710" s="120">
        <v>0</v>
      </c>
      <c r="W710" s="120">
        <v>0</v>
      </c>
    </row>
    <row r="711" spans="1:23" hidden="1">
      <c r="A711" s="120">
        <v>0</v>
      </c>
      <c r="B711" s="120">
        <v>0</v>
      </c>
      <c r="C711" s="120">
        <v>0</v>
      </c>
      <c r="D711" s="120">
        <v>0</v>
      </c>
      <c r="E711" s="120">
        <v>0</v>
      </c>
      <c r="F711" s="120">
        <v>0</v>
      </c>
      <c r="G711" s="120">
        <v>0</v>
      </c>
      <c r="H711" s="120">
        <v>0</v>
      </c>
      <c r="I711" s="120">
        <v>0</v>
      </c>
      <c r="J711" s="120">
        <v>0</v>
      </c>
      <c r="K711" s="120">
        <v>0</v>
      </c>
      <c r="L711" s="120">
        <v>0</v>
      </c>
      <c r="M711" s="120">
        <v>0</v>
      </c>
      <c r="N711" s="120">
        <v>0</v>
      </c>
      <c r="O711" s="120">
        <v>0</v>
      </c>
      <c r="P711" s="120">
        <v>0</v>
      </c>
      <c r="Q711" s="120">
        <v>0</v>
      </c>
      <c r="R711" s="120">
        <v>0</v>
      </c>
      <c r="S711" s="120">
        <v>0</v>
      </c>
      <c r="T711" s="120">
        <v>0</v>
      </c>
      <c r="U711" s="120">
        <v>0</v>
      </c>
      <c r="V711" s="120">
        <v>0</v>
      </c>
      <c r="W711" s="120">
        <v>0</v>
      </c>
    </row>
    <row r="712" spans="1:23" hidden="1">
      <c r="A712" s="120">
        <v>0</v>
      </c>
      <c r="B712" s="120">
        <v>0</v>
      </c>
      <c r="C712" s="120">
        <v>0</v>
      </c>
      <c r="D712" s="120">
        <v>0</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c r="W712" s="120">
        <v>0</v>
      </c>
    </row>
    <row r="713" spans="1:23" hidden="1">
      <c r="A713" s="120">
        <v>0</v>
      </c>
      <c r="B713" s="120">
        <v>0</v>
      </c>
      <c r="C713" s="120">
        <v>0</v>
      </c>
      <c r="D713" s="120">
        <v>0</v>
      </c>
      <c r="E713" s="120">
        <v>0</v>
      </c>
      <c r="F713" s="120">
        <v>0</v>
      </c>
      <c r="G713" s="120">
        <v>0</v>
      </c>
      <c r="H713" s="120">
        <v>0</v>
      </c>
      <c r="I713" s="120">
        <v>0</v>
      </c>
      <c r="J713" s="120">
        <v>0</v>
      </c>
      <c r="K713" s="120">
        <v>0</v>
      </c>
      <c r="L713" s="120">
        <v>0</v>
      </c>
      <c r="M713" s="120">
        <v>0</v>
      </c>
      <c r="N713" s="120">
        <v>0</v>
      </c>
      <c r="O713" s="120">
        <v>0</v>
      </c>
      <c r="P713" s="120">
        <v>0</v>
      </c>
      <c r="Q713" s="120">
        <v>0</v>
      </c>
      <c r="R713" s="120">
        <v>0</v>
      </c>
      <c r="S713" s="120">
        <v>0</v>
      </c>
      <c r="T713" s="120">
        <v>0</v>
      </c>
      <c r="U713" s="120">
        <v>0</v>
      </c>
      <c r="V713" s="120">
        <v>0</v>
      </c>
      <c r="W713" s="120">
        <v>0</v>
      </c>
    </row>
    <row r="714" spans="1:23" hidden="1">
      <c r="A714" s="120">
        <v>0</v>
      </c>
      <c r="B714" s="120">
        <v>0</v>
      </c>
      <c r="C714" s="120">
        <v>0</v>
      </c>
      <c r="D714" s="120">
        <v>0</v>
      </c>
      <c r="E714" s="120">
        <v>0</v>
      </c>
      <c r="F714" s="120">
        <v>0</v>
      </c>
      <c r="G714" s="120">
        <v>0</v>
      </c>
      <c r="H714" s="120">
        <v>0</v>
      </c>
      <c r="I714" s="120">
        <v>0</v>
      </c>
      <c r="J714" s="120">
        <v>0</v>
      </c>
      <c r="K714" s="120">
        <v>0</v>
      </c>
      <c r="L714" s="120">
        <v>0</v>
      </c>
      <c r="M714" s="120">
        <v>0</v>
      </c>
      <c r="N714" s="120">
        <v>0</v>
      </c>
      <c r="O714" s="120">
        <v>0</v>
      </c>
      <c r="P714" s="120">
        <v>0</v>
      </c>
      <c r="Q714" s="120">
        <v>0</v>
      </c>
      <c r="R714" s="120">
        <v>0</v>
      </c>
      <c r="S714" s="120">
        <v>0</v>
      </c>
      <c r="T714" s="120">
        <v>0</v>
      </c>
      <c r="U714" s="120">
        <v>0</v>
      </c>
      <c r="V714" s="120">
        <v>0</v>
      </c>
      <c r="W714" s="120">
        <v>0</v>
      </c>
    </row>
    <row r="715" spans="1:23" hidden="1">
      <c r="A715" s="120">
        <v>0</v>
      </c>
      <c r="B715" s="120">
        <v>0</v>
      </c>
      <c r="C715" s="120">
        <v>0</v>
      </c>
      <c r="D715" s="120">
        <v>0</v>
      </c>
      <c r="E715" s="120">
        <v>0</v>
      </c>
      <c r="F715" s="120">
        <v>0</v>
      </c>
      <c r="G715" s="120">
        <v>0</v>
      </c>
      <c r="H715" s="120">
        <v>0</v>
      </c>
      <c r="I715" s="120">
        <v>0</v>
      </c>
      <c r="J715" s="120">
        <v>0</v>
      </c>
      <c r="K715" s="120">
        <v>0</v>
      </c>
      <c r="L715" s="120">
        <v>0</v>
      </c>
      <c r="M715" s="120">
        <v>0</v>
      </c>
      <c r="N715" s="120">
        <v>0</v>
      </c>
      <c r="O715" s="120">
        <v>0</v>
      </c>
      <c r="P715" s="120">
        <v>0</v>
      </c>
      <c r="Q715" s="120">
        <v>0</v>
      </c>
      <c r="R715" s="120">
        <v>0</v>
      </c>
      <c r="S715" s="120">
        <v>0</v>
      </c>
      <c r="T715" s="120">
        <v>0</v>
      </c>
      <c r="U715" s="120">
        <v>0</v>
      </c>
      <c r="V715" s="120">
        <v>0</v>
      </c>
      <c r="W715" s="120">
        <v>0</v>
      </c>
    </row>
    <row r="716" spans="1:23" hidden="1">
      <c r="A716" s="120">
        <v>0</v>
      </c>
      <c r="B716" s="120">
        <v>0</v>
      </c>
      <c r="C716" s="120">
        <v>0</v>
      </c>
      <c r="D716" s="120">
        <v>0</v>
      </c>
      <c r="E716" s="120">
        <v>0</v>
      </c>
      <c r="F716" s="120">
        <v>0</v>
      </c>
      <c r="G716" s="120">
        <v>0</v>
      </c>
      <c r="H716" s="120">
        <v>0</v>
      </c>
      <c r="I716" s="120">
        <v>0</v>
      </c>
      <c r="J716" s="120">
        <v>0</v>
      </c>
      <c r="K716" s="120">
        <v>0</v>
      </c>
      <c r="L716" s="120">
        <v>0</v>
      </c>
      <c r="M716" s="120">
        <v>0</v>
      </c>
      <c r="N716" s="120">
        <v>0</v>
      </c>
      <c r="O716" s="120">
        <v>0</v>
      </c>
      <c r="P716" s="120">
        <v>0</v>
      </c>
      <c r="Q716" s="120">
        <v>0</v>
      </c>
      <c r="R716" s="120">
        <v>0</v>
      </c>
      <c r="S716" s="120">
        <v>0</v>
      </c>
      <c r="T716" s="120">
        <v>0</v>
      </c>
      <c r="U716" s="120">
        <v>0</v>
      </c>
      <c r="V716" s="120">
        <v>0</v>
      </c>
      <c r="W716" s="120">
        <v>0</v>
      </c>
    </row>
    <row r="717" spans="1:23" hidden="1">
      <c r="A717" s="120">
        <v>0</v>
      </c>
      <c r="B717" s="120">
        <v>0</v>
      </c>
      <c r="C717" s="120">
        <v>0</v>
      </c>
      <c r="D717" s="120">
        <v>0</v>
      </c>
      <c r="E717" s="120">
        <v>0</v>
      </c>
      <c r="F717" s="120">
        <v>0</v>
      </c>
      <c r="G717" s="120">
        <v>0</v>
      </c>
      <c r="H717" s="120">
        <v>0</v>
      </c>
      <c r="I717" s="120">
        <v>0</v>
      </c>
      <c r="J717" s="120">
        <v>0</v>
      </c>
      <c r="K717" s="120">
        <v>0</v>
      </c>
      <c r="L717" s="120">
        <v>0</v>
      </c>
      <c r="M717" s="120">
        <v>0</v>
      </c>
      <c r="N717" s="120">
        <v>0</v>
      </c>
      <c r="O717" s="120">
        <v>0</v>
      </c>
      <c r="P717" s="120">
        <v>0</v>
      </c>
      <c r="Q717" s="120">
        <v>0</v>
      </c>
      <c r="R717" s="120">
        <v>0</v>
      </c>
      <c r="S717" s="120">
        <v>0</v>
      </c>
      <c r="T717" s="120">
        <v>0</v>
      </c>
      <c r="U717" s="120">
        <v>0</v>
      </c>
      <c r="V717" s="120">
        <v>0</v>
      </c>
      <c r="W717" s="120">
        <v>0</v>
      </c>
    </row>
    <row r="718" spans="1:23" hidden="1">
      <c r="A718" s="120">
        <v>0</v>
      </c>
      <c r="B718" s="120">
        <v>0</v>
      </c>
      <c r="C718" s="120">
        <v>0</v>
      </c>
      <c r="D718" s="120">
        <v>0</v>
      </c>
      <c r="E718" s="120">
        <v>0</v>
      </c>
      <c r="F718" s="120">
        <v>0</v>
      </c>
      <c r="G718" s="120">
        <v>0</v>
      </c>
      <c r="H718" s="120">
        <v>0</v>
      </c>
      <c r="I718" s="120">
        <v>0</v>
      </c>
      <c r="J718" s="120">
        <v>0</v>
      </c>
      <c r="K718" s="120">
        <v>0</v>
      </c>
      <c r="L718" s="120">
        <v>0</v>
      </c>
      <c r="M718" s="120">
        <v>0</v>
      </c>
      <c r="N718" s="120">
        <v>0</v>
      </c>
      <c r="O718" s="120">
        <v>0</v>
      </c>
      <c r="P718" s="120">
        <v>0</v>
      </c>
      <c r="Q718" s="120">
        <v>0</v>
      </c>
      <c r="R718" s="120">
        <v>0</v>
      </c>
      <c r="S718" s="120">
        <v>0</v>
      </c>
      <c r="T718" s="120">
        <v>0</v>
      </c>
      <c r="U718" s="120">
        <v>0</v>
      </c>
      <c r="V718" s="120">
        <v>0</v>
      </c>
      <c r="W718" s="120">
        <v>0</v>
      </c>
    </row>
    <row r="719" spans="1:23" hidden="1">
      <c r="A719" s="120">
        <v>0</v>
      </c>
      <c r="B719" s="120">
        <v>0</v>
      </c>
      <c r="C719" s="120">
        <v>0</v>
      </c>
      <c r="D719" s="120">
        <v>0</v>
      </c>
      <c r="E719" s="120">
        <v>0</v>
      </c>
      <c r="F719" s="120">
        <v>0</v>
      </c>
      <c r="G719" s="120">
        <v>0</v>
      </c>
      <c r="H719" s="120">
        <v>0</v>
      </c>
      <c r="I719" s="120">
        <v>0</v>
      </c>
      <c r="J719" s="120">
        <v>0</v>
      </c>
      <c r="K719" s="120">
        <v>0</v>
      </c>
      <c r="L719" s="120">
        <v>0</v>
      </c>
      <c r="M719" s="120">
        <v>0</v>
      </c>
      <c r="N719" s="120">
        <v>0</v>
      </c>
      <c r="O719" s="120">
        <v>0</v>
      </c>
      <c r="P719" s="120">
        <v>0</v>
      </c>
      <c r="Q719" s="120">
        <v>0</v>
      </c>
      <c r="R719" s="120">
        <v>0</v>
      </c>
      <c r="S719" s="120">
        <v>0</v>
      </c>
      <c r="T719" s="120">
        <v>0</v>
      </c>
      <c r="U719" s="120">
        <v>0</v>
      </c>
      <c r="V719" s="120">
        <v>0</v>
      </c>
      <c r="W719" s="120">
        <v>0</v>
      </c>
    </row>
    <row r="720" spans="1:23" hidden="1">
      <c r="A720" s="120">
        <v>0</v>
      </c>
      <c r="B720" s="120">
        <v>0</v>
      </c>
      <c r="C720" s="120">
        <v>0</v>
      </c>
      <c r="D720" s="120">
        <v>0</v>
      </c>
      <c r="E720" s="120">
        <v>0</v>
      </c>
      <c r="F720" s="120">
        <v>0</v>
      </c>
      <c r="G720" s="120">
        <v>0</v>
      </c>
      <c r="H720" s="120">
        <v>0</v>
      </c>
      <c r="I720" s="120">
        <v>0</v>
      </c>
      <c r="J720" s="120">
        <v>0</v>
      </c>
      <c r="K720" s="120">
        <v>0</v>
      </c>
      <c r="L720" s="120">
        <v>0</v>
      </c>
      <c r="M720" s="120">
        <v>0</v>
      </c>
      <c r="N720" s="120">
        <v>0</v>
      </c>
      <c r="O720" s="120">
        <v>0</v>
      </c>
      <c r="P720" s="120">
        <v>0</v>
      </c>
      <c r="Q720" s="120">
        <v>0</v>
      </c>
      <c r="R720" s="120">
        <v>0</v>
      </c>
      <c r="S720" s="120">
        <v>0</v>
      </c>
      <c r="T720" s="120">
        <v>0</v>
      </c>
      <c r="U720" s="120">
        <v>0</v>
      </c>
      <c r="V720" s="120">
        <v>0</v>
      </c>
      <c r="W720" s="120">
        <v>0</v>
      </c>
    </row>
    <row r="721" spans="1:23" hidden="1">
      <c r="A721" s="120">
        <v>0</v>
      </c>
      <c r="B721" s="120">
        <v>0</v>
      </c>
      <c r="C721" s="120">
        <v>0</v>
      </c>
      <c r="D721" s="120">
        <v>0</v>
      </c>
      <c r="E721" s="120">
        <v>0</v>
      </c>
      <c r="F721" s="120">
        <v>0</v>
      </c>
      <c r="G721" s="120">
        <v>0</v>
      </c>
      <c r="H721" s="120">
        <v>0</v>
      </c>
      <c r="I721" s="120">
        <v>0</v>
      </c>
      <c r="J721" s="120">
        <v>0</v>
      </c>
      <c r="K721" s="120">
        <v>0</v>
      </c>
      <c r="L721" s="120">
        <v>0</v>
      </c>
      <c r="M721" s="120">
        <v>0</v>
      </c>
      <c r="N721" s="120">
        <v>0</v>
      </c>
      <c r="O721" s="120">
        <v>0</v>
      </c>
      <c r="P721" s="120">
        <v>0</v>
      </c>
      <c r="Q721" s="120">
        <v>0</v>
      </c>
      <c r="R721" s="120">
        <v>0</v>
      </c>
      <c r="S721" s="120">
        <v>0</v>
      </c>
      <c r="T721" s="120">
        <v>0</v>
      </c>
      <c r="U721" s="120">
        <v>0</v>
      </c>
      <c r="V721" s="120">
        <v>0</v>
      </c>
      <c r="W721" s="120">
        <v>0</v>
      </c>
    </row>
    <row r="722" spans="1:23" hidden="1">
      <c r="A722" s="120">
        <v>0</v>
      </c>
      <c r="B722" s="120">
        <v>0</v>
      </c>
      <c r="C722" s="120">
        <v>0</v>
      </c>
      <c r="D722" s="120">
        <v>0</v>
      </c>
      <c r="E722" s="120">
        <v>0</v>
      </c>
      <c r="F722" s="120">
        <v>0</v>
      </c>
      <c r="G722" s="120">
        <v>0</v>
      </c>
      <c r="H722" s="120">
        <v>0</v>
      </c>
      <c r="I722" s="120">
        <v>0</v>
      </c>
      <c r="J722" s="120">
        <v>0</v>
      </c>
      <c r="K722" s="120">
        <v>0</v>
      </c>
      <c r="L722" s="120">
        <v>0</v>
      </c>
      <c r="M722" s="120">
        <v>0</v>
      </c>
      <c r="N722" s="120">
        <v>0</v>
      </c>
      <c r="O722" s="120">
        <v>0</v>
      </c>
      <c r="P722" s="120">
        <v>0</v>
      </c>
      <c r="Q722" s="120">
        <v>0</v>
      </c>
      <c r="R722" s="120">
        <v>0</v>
      </c>
      <c r="S722" s="120">
        <v>0</v>
      </c>
      <c r="T722" s="120">
        <v>0</v>
      </c>
      <c r="U722" s="120">
        <v>0</v>
      </c>
      <c r="V722" s="120">
        <v>0</v>
      </c>
      <c r="W722" s="120">
        <v>0</v>
      </c>
    </row>
    <row r="723" spans="1:23" hidden="1">
      <c r="A723" s="120">
        <v>0</v>
      </c>
      <c r="B723" s="120">
        <v>0</v>
      </c>
      <c r="C723" s="120">
        <v>0</v>
      </c>
      <c r="D723" s="120">
        <v>0</v>
      </c>
      <c r="E723" s="120">
        <v>0</v>
      </c>
      <c r="F723" s="120">
        <v>0</v>
      </c>
      <c r="G723" s="120">
        <v>0</v>
      </c>
      <c r="H723" s="120">
        <v>0</v>
      </c>
      <c r="I723" s="120">
        <v>0</v>
      </c>
      <c r="J723" s="120">
        <v>0</v>
      </c>
      <c r="K723" s="120">
        <v>0</v>
      </c>
      <c r="L723" s="120">
        <v>0</v>
      </c>
      <c r="M723" s="120">
        <v>0</v>
      </c>
      <c r="N723" s="120">
        <v>0</v>
      </c>
      <c r="O723" s="120">
        <v>0</v>
      </c>
      <c r="P723" s="120">
        <v>0</v>
      </c>
      <c r="Q723" s="120">
        <v>0</v>
      </c>
      <c r="R723" s="120">
        <v>0</v>
      </c>
      <c r="S723" s="120">
        <v>0</v>
      </c>
      <c r="T723" s="120">
        <v>0</v>
      </c>
      <c r="U723" s="120">
        <v>0</v>
      </c>
      <c r="V723" s="120">
        <v>0</v>
      </c>
      <c r="W723" s="120">
        <v>0</v>
      </c>
    </row>
    <row r="724" spans="1:23" hidden="1">
      <c r="A724" s="120">
        <v>0</v>
      </c>
      <c r="B724" s="120">
        <v>0</v>
      </c>
      <c r="C724" s="120">
        <v>0</v>
      </c>
      <c r="D724" s="120">
        <v>0</v>
      </c>
      <c r="E724" s="120">
        <v>0</v>
      </c>
      <c r="F724" s="120">
        <v>0</v>
      </c>
      <c r="G724" s="120">
        <v>0</v>
      </c>
      <c r="H724" s="120">
        <v>0</v>
      </c>
      <c r="I724" s="120">
        <v>0</v>
      </c>
      <c r="J724" s="120">
        <v>0</v>
      </c>
      <c r="K724" s="120">
        <v>0</v>
      </c>
      <c r="L724" s="120">
        <v>0</v>
      </c>
      <c r="M724" s="120">
        <v>0</v>
      </c>
      <c r="N724" s="120">
        <v>0</v>
      </c>
      <c r="O724" s="120">
        <v>0</v>
      </c>
      <c r="P724" s="120">
        <v>0</v>
      </c>
      <c r="Q724" s="120">
        <v>0</v>
      </c>
      <c r="R724" s="120">
        <v>0</v>
      </c>
      <c r="S724" s="120">
        <v>0</v>
      </c>
      <c r="T724" s="120">
        <v>0</v>
      </c>
      <c r="U724" s="120">
        <v>0</v>
      </c>
      <c r="V724" s="120">
        <v>0</v>
      </c>
      <c r="W724" s="120">
        <v>0</v>
      </c>
    </row>
    <row r="725" spans="1:23" hidden="1">
      <c r="A725" s="120">
        <v>0</v>
      </c>
      <c r="B725" s="120">
        <v>0</v>
      </c>
      <c r="C725" s="120">
        <v>0</v>
      </c>
      <c r="D725" s="120">
        <v>0</v>
      </c>
      <c r="E725" s="120">
        <v>0</v>
      </c>
      <c r="F725" s="120">
        <v>0</v>
      </c>
      <c r="G725" s="120">
        <v>0</v>
      </c>
      <c r="H725" s="120">
        <v>0</v>
      </c>
      <c r="I725" s="120">
        <v>0</v>
      </c>
      <c r="J725" s="120">
        <v>0</v>
      </c>
      <c r="K725" s="120">
        <v>0</v>
      </c>
      <c r="L725" s="120">
        <v>0</v>
      </c>
      <c r="M725" s="120">
        <v>0</v>
      </c>
      <c r="N725" s="120">
        <v>0</v>
      </c>
      <c r="O725" s="120">
        <v>0</v>
      </c>
      <c r="P725" s="120">
        <v>0</v>
      </c>
      <c r="Q725" s="120">
        <v>0</v>
      </c>
      <c r="R725" s="120">
        <v>0</v>
      </c>
      <c r="S725" s="120">
        <v>0</v>
      </c>
      <c r="T725" s="120">
        <v>0</v>
      </c>
      <c r="U725" s="120">
        <v>0</v>
      </c>
      <c r="V725" s="120">
        <v>0</v>
      </c>
      <c r="W725" s="120">
        <v>0</v>
      </c>
    </row>
    <row r="726" spans="1:23" hidden="1">
      <c r="A726" s="120">
        <v>0</v>
      </c>
      <c r="B726" s="120">
        <v>0</v>
      </c>
      <c r="C726" s="120">
        <v>0</v>
      </c>
      <c r="D726" s="120">
        <v>0</v>
      </c>
      <c r="E726" s="120">
        <v>0</v>
      </c>
      <c r="F726" s="120">
        <v>0</v>
      </c>
      <c r="G726" s="120">
        <v>0</v>
      </c>
      <c r="H726" s="120">
        <v>0</v>
      </c>
      <c r="I726" s="120">
        <v>0</v>
      </c>
      <c r="J726" s="120">
        <v>0</v>
      </c>
      <c r="K726" s="120">
        <v>0</v>
      </c>
      <c r="L726" s="120">
        <v>0</v>
      </c>
      <c r="M726" s="120">
        <v>0</v>
      </c>
      <c r="N726" s="120">
        <v>0</v>
      </c>
      <c r="O726" s="120">
        <v>0</v>
      </c>
      <c r="P726" s="120">
        <v>0</v>
      </c>
      <c r="Q726" s="120">
        <v>0</v>
      </c>
      <c r="R726" s="120">
        <v>0</v>
      </c>
      <c r="S726" s="120">
        <v>0</v>
      </c>
      <c r="T726" s="120">
        <v>0</v>
      </c>
      <c r="U726" s="120">
        <v>0</v>
      </c>
      <c r="V726" s="120">
        <v>0</v>
      </c>
      <c r="W726" s="120">
        <v>0</v>
      </c>
    </row>
    <row r="727" spans="1:23" hidden="1">
      <c r="A727" s="120">
        <v>0</v>
      </c>
      <c r="B727" s="120">
        <v>0</v>
      </c>
      <c r="C727" s="120">
        <v>0</v>
      </c>
      <c r="D727" s="120">
        <v>0</v>
      </c>
      <c r="E727" s="120">
        <v>0</v>
      </c>
      <c r="F727" s="120">
        <v>0</v>
      </c>
      <c r="G727" s="120">
        <v>0</v>
      </c>
      <c r="H727" s="120">
        <v>0</v>
      </c>
      <c r="I727" s="120">
        <v>0</v>
      </c>
      <c r="J727" s="120">
        <v>0</v>
      </c>
      <c r="K727" s="120">
        <v>0</v>
      </c>
      <c r="L727" s="120">
        <v>0</v>
      </c>
      <c r="M727" s="120">
        <v>0</v>
      </c>
      <c r="N727" s="120">
        <v>0</v>
      </c>
      <c r="O727" s="120">
        <v>0</v>
      </c>
      <c r="P727" s="120">
        <v>0</v>
      </c>
      <c r="Q727" s="120">
        <v>0</v>
      </c>
      <c r="R727" s="120">
        <v>0</v>
      </c>
      <c r="S727" s="120">
        <v>0</v>
      </c>
      <c r="T727" s="120">
        <v>0</v>
      </c>
      <c r="U727" s="120">
        <v>0</v>
      </c>
      <c r="V727" s="120">
        <v>0</v>
      </c>
      <c r="W727" s="120">
        <v>0</v>
      </c>
    </row>
    <row r="728" spans="1:23" hidden="1">
      <c r="A728" s="120">
        <v>0</v>
      </c>
      <c r="B728" s="120">
        <v>0</v>
      </c>
      <c r="C728" s="120">
        <v>0</v>
      </c>
      <c r="D728" s="120">
        <v>0</v>
      </c>
      <c r="E728" s="120">
        <v>0</v>
      </c>
      <c r="F728" s="120">
        <v>0</v>
      </c>
      <c r="G728" s="120">
        <v>0</v>
      </c>
      <c r="H728" s="120">
        <v>0</v>
      </c>
      <c r="I728" s="120">
        <v>0</v>
      </c>
      <c r="J728" s="120">
        <v>0</v>
      </c>
      <c r="K728" s="120">
        <v>0</v>
      </c>
      <c r="L728" s="120">
        <v>0</v>
      </c>
      <c r="M728" s="120">
        <v>0</v>
      </c>
      <c r="N728" s="120">
        <v>0</v>
      </c>
      <c r="O728" s="120">
        <v>0</v>
      </c>
      <c r="P728" s="120">
        <v>0</v>
      </c>
      <c r="Q728" s="120">
        <v>0</v>
      </c>
      <c r="R728" s="120">
        <v>0</v>
      </c>
      <c r="S728" s="120">
        <v>0</v>
      </c>
      <c r="T728" s="120">
        <v>0</v>
      </c>
      <c r="U728" s="120">
        <v>0</v>
      </c>
      <c r="V728" s="120">
        <v>0</v>
      </c>
      <c r="W728" s="120">
        <v>0</v>
      </c>
    </row>
    <row r="729" spans="1:23" hidden="1">
      <c r="A729" s="120">
        <v>0</v>
      </c>
      <c r="B729" s="120">
        <v>0</v>
      </c>
      <c r="C729" s="120">
        <v>0</v>
      </c>
      <c r="D729" s="120">
        <v>0</v>
      </c>
      <c r="E729" s="120">
        <v>0</v>
      </c>
      <c r="F729" s="120">
        <v>0</v>
      </c>
      <c r="G729" s="120">
        <v>0</v>
      </c>
      <c r="H729" s="120">
        <v>0</v>
      </c>
      <c r="I729" s="120">
        <v>0</v>
      </c>
      <c r="J729" s="120">
        <v>0</v>
      </c>
      <c r="K729" s="120">
        <v>0</v>
      </c>
      <c r="L729" s="120">
        <v>0</v>
      </c>
      <c r="M729" s="120">
        <v>0</v>
      </c>
      <c r="N729" s="120">
        <v>0</v>
      </c>
      <c r="O729" s="120">
        <v>0</v>
      </c>
      <c r="P729" s="120">
        <v>0</v>
      </c>
      <c r="Q729" s="120">
        <v>0</v>
      </c>
      <c r="R729" s="120">
        <v>0</v>
      </c>
      <c r="S729" s="120">
        <v>0</v>
      </c>
      <c r="T729" s="120">
        <v>0</v>
      </c>
      <c r="U729" s="120">
        <v>0</v>
      </c>
      <c r="V729" s="120">
        <v>0</v>
      </c>
      <c r="W729" s="120">
        <v>0</v>
      </c>
    </row>
    <row r="730" spans="1:23" hidden="1">
      <c r="A730" s="120">
        <v>0</v>
      </c>
      <c r="B730" s="120">
        <v>0</v>
      </c>
      <c r="C730" s="120">
        <v>0</v>
      </c>
      <c r="D730" s="120">
        <v>0</v>
      </c>
      <c r="E730" s="120">
        <v>0</v>
      </c>
      <c r="F730" s="120">
        <v>0</v>
      </c>
      <c r="G730" s="120">
        <v>0</v>
      </c>
      <c r="H730" s="120">
        <v>0</v>
      </c>
      <c r="I730" s="120">
        <v>0</v>
      </c>
      <c r="J730" s="120">
        <v>0</v>
      </c>
      <c r="K730" s="120">
        <v>0</v>
      </c>
      <c r="L730" s="120">
        <v>0</v>
      </c>
      <c r="M730" s="120">
        <v>0</v>
      </c>
      <c r="N730" s="120">
        <v>0</v>
      </c>
      <c r="O730" s="120">
        <v>0</v>
      </c>
      <c r="P730" s="120">
        <v>0</v>
      </c>
      <c r="Q730" s="120">
        <v>0</v>
      </c>
      <c r="R730" s="120">
        <v>0</v>
      </c>
      <c r="S730" s="120">
        <v>0</v>
      </c>
      <c r="T730" s="120">
        <v>0</v>
      </c>
      <c r="U730" s="120">
        <v>0</v>
      </c>
      <c r="V730" s="120">
        <v>0</v>
      </c>
      <c r="W730" s="120">
        <v>0</v>
      </c>
    </row>
    <row r="731" spans="1:23" hidden="1">
      <c r="A731" s="120">
        <v>0</v>
      </c>
      <c r="B731" s="120">
        <v>0</v>
      </c>
      <c r="C731" s="120">
        <v>0</v>
      </c>
      <c r="D731" s="120">
        <v>0</v>
      </c>
      <c r="E731" s="120">
        <v>0</v>
      </c>
      <c r="F731" s="120">
        <v>0</v>
      </c>
      <c r="G731" s="120">
        <v>0</v>
      </c>
      <c r="H731" s="120">
        <v>0</v>
      </c>
      <c r="I731" s="120">
        <v>0</v>
      </c>
      <c r="J731" s="120">
        <v>0</v>
      </c>
      <c r="K731" s="120">
        <v>0</v>
      </c>
      <c r="L731" s="120">
        <v>0</v>
      </c>
      <c r="M731" s="120">
        <v>0</v>
      </c>
      <c r="N731" s="120">
        <v>0</v>
      </c>
      <c r="O731" s="120">
        <v>0</v>
      </c>
      <c r="P731" s="120">
        <v>0</v>
      </c>
      <c r="Q731" s="120">
        <v>0</v>
      </c>
      <c r="R731" s="120">
        <v>0</v>
      </c>
      <c r="S731" s="120">
        <v>0</v>
      </c>
      <c r="T731" s="120">
        <v>0</v>
      </c>
      <c r="U731" s="120">
        <v>0</v>
      </c>
      <c r="V731" s="120">
        <v>0</v>
      </c>
      <c r="W731" s="120">
        <v>0</v>
      </c>
    </row>
    <row r="732" spans="1:23" hidden="1">
      <c r="A732" s="120">
        <v>0</v>
      </c>
      <c r="B732" s="120">
        <v>0</v>
      </c>
      <c r="C732" s="120">
        <v>0</v>
      </c>
      <c r="D732" s="120">
        <v>0</v>
      </c>
      <c r="E732" s="120">
        <v>0</v>
      </c>
      <c r="F732" s="120">
        <v>0</v>
      </c>
      <c r="G732" s="120">
        <v>0</v>
      </c>
      <c r="H732" s="120">
        <v>0</v>
      </c>
      <c r="I732" s="120">
        <v>0</v>
      </c>
      <c r="J732" s="120">
        <v>0</v>
      </c>
      <c r="K732" s="120">
        <v>0</v>
      </c>
      <c r="L732" s="120">
        <v>0</v>
      </c>
      <c r="M732" s="120">
        <v>0</v>
      </c>
      <c r="N732" s="120">
        <v>0</v>
      </c>
      <c r="O732" s="120">
        <v>0</v>
      </c>
      <c r="P732" s="120">
        <v>0</v>
      </c>
      <c r="Q732" s="120">
        <v>0</v>
      </c>
      <c r="R732" s="120">
        <v>0</v>
      </c>
      <c r="S732" s="120">
        <v>0</v>
      </c>
      <c r="T732" s="120">
        <v>0</v>
      </c>
      <c r="U732" s="120">
        <v>0</v>
      </c>
      <c r="V732" s="120">
        <v>0</v>
      </c>
      <c r="W732" s="120">
        <v>0</v>
      </c>
    </row>
    <row r="733" spans="1:23" hidden="1">
      <c r="A733" s="120">
        <v>0</v>
      </c>
      <c r="B733" s="120">
        <v>0</v>
      </c>
      <c r="C733" s="120">
        <v>0</v>
      </c>
      <c r="D733" s="120">
        <v>0</v>
      </c>
      <c r="E733" s="120">
        <v>0</v>
      </c>
      <c r="F733" s="120">
        <v>0</v>
      </c>
      <c r="G733" s="120">
        <v>0</v>
      </c>
      <c r="H733" s="120">
        <v>0</v>
      </c>
      <c r="I733" s="120">
        <v>0</v>
      </c>
      <c r="J733" s="120">
        <v>0</v>
      </c>
      <c r="K733" s="120">
        <v>0</v>
      </c>
      <c r="L733" s="120">
        <v>0</v>
      </c>
      <c r="M733" s="120">
        <v>0</v>
      </c>
      <c r="N733" s="120">
        <v>0</v>
      </c>
      <c r="O733" s="120">
        <v>0</v>
      </c>
      <c r="P733" s="120">
        <v>0</v>
      </c>
      <c r="Q733" s="120">
        <v>0</v>
      </c>
      <c r="R733" s="120">
        <v>0</v>
      </c>
      <c r="S733" s="120">
        <v>0</v>
      </c>
      <c r="T733" s="120">
        <v>0</v>
      </c>
      <c r="U733" s="120">
        <v>0</v>
      </c>
      <c r="V733" s="120">
        <v>0</v>
      </c>
      <c r="W733" s="120">
        <v>0</v>
      </c>
    </row>
    <row r="734" spans="1:23" hidden="1">
      <c r="A734" s="120">
        <v>0</v>
      </c>
      <c r="B734" s="120">
        <v>0</v>
      </c>
      <c r="C734" s="120">
        <v>0</v>
      </c>
      <c r="D734" s="120">
        <v>0</v>
      </c>
      <c r="E734" s="120">
        <v>0</v>
      </c>
      <c r="F734" s="120">
        <v>0</v>
      </c>
      <c r="G734" s="120">
        <v>0</v>
      </c>
      <c r="H734" s="120">
        <v>0</v>
      </c>
      <c r="I734" s="120">
        <v>0</v>
      </c>
      <c r="J734" s="120">
        <v>0</v>
      </c>
      <c r="K734" s="120">
        <v>0</v>
      </c>
      <c r="L734" s="120">
        <v>0</v>
      </c>
      <c r="M734" s="120">
        <v>0</v>
      </c>
      <c r="N734" s="120">
        <v>0</v>
      </c>
      <c r="O734" s="120">
        <v>0</v>
      </c>
      <c r="P734" s="120">
        <v>0</v>
      </c>
      <c r="Q734" s="120">
        <v>0</v>
      </c>
      <c r="R734" s="120">
        <v>0</v>
      </c>
      <c r="S734" s="120">
        <v>0</v>
      </c>
      <c r="T734" s="120">
        <v>0</v>
      </c>
      <c r="U734" s="120">
        <v>0</v>
      </c>
      <c r="V734" s="120">
        <v>0</v>
      </c>
      <c r="W734" s="120">
        <v>0</v>
      </c>
    </row>
    <row r="735" spans="1:23" hidden="1">
      <c r="A735" s="120">
        <v>0</v>
      </c>
      <c r="B735" s="120">
        <v>0</v>
      </c>
      <c r="C735" s="120">
        <v>0</v>
      </c>
      <c r="D735" s="120">
        <v>0</v>
      </c>
      <c r="E735" s="120">
        <v>0</v>
      </c>
      <c r="F735" s="120">
        <v>0</v>
      </c>
      <c r="G735" s="120">
        <v>0</v>
      </c>
      <c r="H735" s="120">
        <v>0</v>
      </c>
      <c r="I735" s="120">
        <v>0</v>
      </c>
      <c r="J735" s="120">
        <v>0</v>
      </c>
      <c r="K735" s="120">
        <v>0</v>
      </c>
      <c r="L735" s="120">
        <v>0</v>
      </c>
      <c r="M735" s="120">
        <v>0</v>
      </c>
      <c r="N735" s="120">
        <v>0</v>
      </c>
      <c r="O735" s="120">
        <v>0</v>
      </c>
      <c r="P735" s="120">
        <v>0</v>
      </c>
      <c r="Q735" s="120">
        <v>0</v>
      </c>
      <c r="R735" s="120">
        <v>0</v>
      </c>
      <c r="S735" s="120">
        <v>0</v>
      </c>
      <c r="T735" s="120">
        <v>0</v>
      </c>
      <c r="U735" s="120">
        <v>0</v>
      </c>
      <c r="V735" s="120">
        <v>0</v>
      </c>
      <c r="W735" s="120">
        <v>0</v>
      </c>
    </row>
    <row r="736" spans="1:23" hidden="1">
      <c r="A736" s="120">
        <v>0</v>
      </c>
      <c r="B736" s="120">
        <v>0</v>
      </c>
      <c r="C736" s="120">
        <v>0</v>
      </c>
      <c r="D736" s="120">
        <v>0</v>
      </c>
      <c r="E736" s="120">
        <v>0</v>
      </c>
      <c r="F736" s="120">
        <v>0</v>
      </c>
      <c r="G736" s="120">
        <v>0</v>
      </c>
      <c r="H736" s="120">
        <v>0</v>
      </c>
      <c r="I736" s="120">
        <v>0</v>
      </c>
      <c r="J736" s="120">
        <v>0</v>
      </c>
      <c r="K736" s="120">
        <v>0</v>
      </c>
      <c r="L736" s="120">
        <v>0</v>
      </c>
      <c r="M736" s="120">
        <v>0</v>
      </c>
      <c r="N736" s="120">
        <v>0</v>
      </c>
      <c r="O736" s="120">
        <v>0</v>
      </c>
      <c r="P736" s="120">
        <v>0</v>
      </c>
      <c r="Q736" s="120">
        <v>0</v>
      </c>
      <c r="R736" s="120">
        <v>0</v>
      </c>
      <c r="S736" s="120">
        <v>0</v>
      </c>
      <c r="T736" s="120">
        <v>0</v>
      </c>
      <c r="U736" s="120">
        <v>0</v>
      </c>
      <c r="V736" s="120">
        <v>0</v>
      </c>
      <c r="W736" s="120">
        <v>0</v>
      </c>
    </row>
    <row r="737" spans="1:23" hidden="1">
      <c r="A737" s="120">
        <v>0</v>
      </c>
      <c r="B737" s="120">
        <v>0</v>
      </c>
      <c r="C737" s="120">
        <v>0</v>
      </c>
      <c r="D737" s="120">
        <v>0</v>
      </c>
      <c r="E737" s="120">
        <v>0</v>
      </c>
      <c r="F737" s="120">
        <v>0</v>
      </c>
      <c r="G737" s="120">
        <v>0</v>
      </c>
      <c r="H737" s="120">
        <v>0</v>
      </c>
      <c r="I737" s="120">
        <v>0</v>
      </c>
      <c r="J737" s="120">
        <v>0</v>
      </c>
      <c r="K737" s="120">
        <v>0</v>
      </c>
      <c r="L737" s="120">
        <v>0</v>
      </c>
      <c r="M737" s="120">
        <v>0</v>
      </c>
      <c r="N737" s="120">
        <v>0</v>
      </c>
      <c r="O737" s="120">
        <v>0</v>
      </c>
      <c r="P737" s="120">
        <v>0</v>
      </c>
      <c r="Q737" s="120">
        <v>0</v>
      </c>
      <c r="R737" s="120">
        <v>0</v>
      </c>
      <c r="S737" s="120">
        <v>0</v>
      </c>
      <c r="T737" s="120">
        <v>0</v>
      </c>
      <c r="U737" s="120">
        <v>0</v>
      </c>
      <c r="V737" s="120">
        <v>0</v>
      </c>
      <c r="W737" s="120">
        <v>0</v>
      </c>
    </row>
    <row r="738" spans="1:23" hidden="1">
      <c r="A738" s="120">
        <v>0</v>
      </c>
      <c r="B738" s="120">
        <v>0</v>
      </c>
      <c r="C738" s="120">
        <v>0</v>
      </c>
      <c r="D738" s="120">
        <v>0</v>
      </c>
      <c r="E738" s="120">
        <v>0</v>
      </c>
      <c r="F738" s="120">
        <v>0</v>
      </c>
      <c r="G738" s="120">
        <v>0</v>
      </c>
      <c r="H738" s="120">
        <v>0</v>
      </c>
      <c r="I738" s="120">
        <v>0</v>
      </c>
      <c r="J738" s="120">
        <v>0</v>
      </c>
      <c r="K738" s="120">
        <v>0</v>
      </c>
      <c r="L738" s="120">
        <v>0</v>
      </c>
      <c r="M738" s="120">
        <v>0</v>
      </c>
      <c r="N738" s="120">
        <v>0</v>
      </c>
      <c r="O738" s="120">
        <v>0</v>
      </c>
      <c r="P738" s="120">
        <v>0</v>
      </c>
      <c r="Q738" s="120">
        <v>0</v>
      </c>
      <c r="R738" s="120">
        <v>0</v>
      </c>
      <c r="S738" s="120">
        <v>0</v>
      </c>
      <c r="T738" s="120">
        <v>0</v>
      </c>
      <c r="U738" s="120">
        <v>0</v>
      </c>
      <c r="V738" s="120">
        <v>0</v>
      </c>
      <c r="W738" s="120">
        <v>0</v>
      </c>
    </row>
    <row r="739" spans="1:23" hidden="1">
      <c r="A739" s="120">
        <v>0</v>
      </c>
      <c r="B739" s="120">
        <v>0</v>
      </c>
      <c r="C739" s="120">
        <v>0</v>
      </c>
      <c r="D739" s="120">
        <v>0</v>
      </c>
      <c r="E739" s="120">
        <v>0</v>
      </c>
      <c r="F739" s="120">
        <v>0</v>
      </c>
      <c r="G739" s="120">
        <v>0</v>
      </c>
      <c r="H739" s="120">
        <v>0</v>
      </c>
      <c r="I739" s="120">
        <v>0</v>
      </c>
      <c r="J739" s="120">
        <v>0</v>
      </c>
      <c r="K739" s="120">
        <v>0</v>
      </c>
      <c r="L739" s="120">
        <v>0</v>
      </c>
      <c r="M739" s="120">
        <v>0</v>
      </c>
      <c r="N739" s="120">
        <v>0</v>
      </c>
      <c r="O739" s="120">
        <v>0</v>
      </c>
      <c r="P739" s="120">
        <v>0</v>
      </c>
      <c r="Q739" s="120">
        <v>0</v>
      </c>
      <c r="R739" s="120">
        <v>0</v>
      </c>
      <c r="S739" s="120">
        <v>0</v>
      </c>
      <c r="T739" s="120">
        <v>0</v>
      </c>
      <c r="U739" s="120">
        <v>0</v>
      </c>
      <c r="V739" s="120">
        <v>0</v>
      </c>
      <c r="W739" s="120">
        <v>0</v>
      </c>
    </row>
    <row r="740" spans="1:23" hidden="1">
      <c r="A740" s="120">
        <v>0</v>
      </c>
      <c r="B740" s="120">
        <v>0</v>
      </c>
      <c r="C740" s="120">
        <v>0</v>
      </c>
      <c r="D740" s="120">
        <v>0</v>
      </c>
      <c r="E740" s="120">
        <v>0</v>
      </c>
      <c r="F740" s="120">
        <v>0</v>
      </c>
      <c r="G740" s="120">
        <v>0</v>
      </c>
      <c r="H740" s="120">
        <v>0</v>
      </c>
      <c r="I740" s="120">
        <v>0</v>
      </c>
      <c r="J740" s="120">
        <v>0</v>
      </c>
      <c r="K740" s="120">
        <v>0</v>
      </c>
      <c r="L740" s="120">
        <v>0</v>
      </c>
      <c r="M740" s="120">
        <v>0</v>
      </c>
      <c r="N740" s="120">
        <v>0</v>
      </c>
      <c r="O740" s="120">
        <v>0</v>
      </c>
      <c r="P740" s="120">
        <v>0</v>
      </c>
      <c r="Q740" s="120">
        <v>0</v>
      </c>
      <c r="R740" s="120">
        <v>0</v>
      </c>
      <c r="S740" s="120">
        <v>0</v>
      </c>
      <c r="T740" s="120">
        <v>0</v>
      </c>
      <c r="U740" s="120">
        <v>0</v>
      </c>
      <c r="V740" s="120">
        <v>0</v>
      </c>
      <c r="W740" s="120">
        <v>0</v>
      </c>
    </row>
    <row r="741" spans="1:23" hidden="1">
      <c r="A741" s="120">
        <v>0</v>
      </c>
      <c r="B741" s="120">
        <v>0</v>
      </c>
      <c r="C741" s="120">
        <v>0</v>
      </c>
      <c r="D741" s="120">
        <v>0</v>
      </c>
      <c r="E741" s="120">
        <v>0</v>
      </c>
      <c r="F741" s="120">
        <v>0</v>
      </c>
      <c r="G741" s="120">
        <v>0</v>
      </c>
      <c r="H741" s="120">
        <v>0</v>
      </c>
      <c r="I741" s="120">
        <v>0</v>
      </c>
      <c r="J741" s="120">
        <v>0</v>
      </c>
      <c r="K741" s="120">
        <v>0</v>
      </c>
      <c r="L741" s="120">
        <v>0</v>
      </c>
      <c r="M741" s="120">
        <v>0</v>
      </c>
      <c r="N741" s="120">
        <v>0</v>
      </c>
      <c r="O741" s="120">
        <v>0</v>
      </c>
      <c r="P741" s="120">
        <v>0</v>
      </c>
      <c r="Q741" s="120">
        <v>0</v>
      </c>
      <c r="R741" s="120">
        <v>0</v>
      </c>
      <c r="S741" s="120">
        <v>0</v>
      </c>
      <c r="T741" s="120">
        <v>0</v>
      </c>
      <c r="U741" s="120">
        <v>0</v>
      </c>
      <c r="V741" s="120">
        <v>0</v>
      </c>
      <c r="W741" s="120">
        <v>0</v>
      </c>
    </row>
    <row r="742" spans="1:23" hidden="1">
      <c r="A742" s="120">
        <v>0</v>
      </c>
      <c r="B742" s="120">
        <v>0</v>
      </c>
      <c r="C742" s="120">
        <v>0</v>
      </c>
      <c r="D742" s="120">
        <v>0</v>
      </c>
      <c r="E742" s="120">
        <v>0</v>
      </c>
      <c r="F742" s="120">
        <v>0</v>
      </c>
      <c r="G742" s="120">
        <v>0</v>
      </c>
      <c r="H742" s="120">
        <v>0</v>
      </c>
      <c r="I742" s="120">
        <v>0</v>
      </c>
      <c r="J742" s="120">
        <v>0</v>
      </c>
      <c r="K742" s="120">
        <v>0</v>
      </c>
      <c r="L742" s="120">
        <v>0</v>
      </c>
      <c r="M742" s="120">
        <v>0</v>
      </c>
      <c r="N742" s="120">
        <v>0</v>
      </c>
      <c r="O742" s="120">
        <v>0</v>
      </c>
      <c r="P742" s="120">
        <v>0</v>
      </c>
      <c r="Q742" s="120">
        <v>0</v>
      </c>
      <c r="R742" s="120">
        <v>0</v>
      </c>
      <c r="S742" s="120">
        <v>0</v>
      </c>
      <c r="T742" s="120">
        <v>0</v>
      </c>
      <c r="U742" s="120">
        <v>0</v>
      </c>
      <c r="V742" s="120">
        <v>0</v>
      </c>
      <c r="W742" s="120">
        <v>0</v>
      </c>
    </row>
    <row r="743" spans="1:23" hidden="1">
      <c r="A743" s="120">
        <v>0</v>
      </c>
      <c r="B743" s="120">
        <v>0</v>
      </c>
      <c r="C743" s="120">
        <v>0</v>
      </c>
      <c r="D743" s="120">
        <v>0</v>
      </c>
      <c r="E743" s="120">
        <v>0</v>
      </c>
      <c r="F743" s="120">
        <v>0</v>
      </c>
      <c r="G743" s="120">
        <v>0</v>
      </c>
      <c r="H743" s="120">
        <v>0</v>
      </c>
      <c r="I743" s="120">
        <v>0</v>
      </c>
      <c r="J743" s="120">
        <v>0</v>
      </c>
      <c r="K743" s="120">
        <v>0</v>
      </c>
      <c r="L743" s="120">
        <v>0</v>
      </c>
      <c r="M743" s="120">
        <v>0</v>
      </c>
      <c r="N743" s="120">
        <v>0</v>
      </c>
      <c r="O743" s="120">
        <v>0</v>
      </c>
      <c r="P743" s="120">
        <v>0</v>
      </c>
      <c r="Q743" s="120">
        <v>0</v>
      </c>
      <c r="R743" s="120">
        <v>0</v>
      </c>
      <c r="S743" s="120">
        <v>0</v>
      </c>
      <c r="T743" s="120">
        <v>0</v>
      </c>
      <c r="U743" s="120">
        <v>0</v>
      </c>
      <c r="V743" s="120">
        <v>0</v>
      </c>
      <c r="W743" s="120">
        <v>0</v>
      </c>
    </row>
    <row r="744" spans="1:23" hidden="1">
      <c r="A744" s="120">
        <v>0</v>
      </c>
      <c r="B744" s="120">
        <v>0</v>
      </c>
      <c r="C744" s="120">
        <v>0</v>
      </c>
      <c r="D744" s="120">
        <v>0</v>
      </c>
      <c r="E744" s="120">
        <v>0</v>
      </c>
      <c r="F744" s="120">
        <v>0</v>
      </c>
      <c r="G744" s="120">
        <v>0</v>
      </c>
      <c r="H744" s="120">
        <v>0</v>
      </c>
      <c r="I744" s="120">
        <v>0</v>
      </c>
      <c r="J744" s="120">
        <v>0</v>
      </c>
      <c r="K744" s="120">
        <v>0</v>
      </c>
      <c r="L744" s="120">
        <v>0</v>
      </c>
      <c r="M744" s="120">
        <v>0</v>
      </c>
      <c r="N744" s="120">
        <v>0</v>
      </c>
      <c r="O744" s="120">
        <v>0</v>
      </c>
      <c r="P744" s="120">
        <v>0</v>
      </c>
      <c r="Q744" s="120">
        <v>0</v>
      </c>
      <c r="R744" s="120">
        <v>0</v>
      </c>
      <c r="S744" s="120">
        <v>0</v>
      </c>
      <c r="T744" s="120">
        <v>0</v>
      </c>
      <c r="U744" s="120">
        <v>0</v>
      </c>
      <c r="V744" s="120">
        <v>0</v>
      </c>
      <c r="W744" s="120">
        <v>0</v>
      </c>
    </row>
    <row r="745" spans="1:23" hidden="1">
      <c r="A745" s="120">
        <v>0</v>
      </c>
      <c r="B745" s="120">
        <v>0</v>
      </c>
      <c r="C745" s="120">
        <v>0</v>
      </c>
      <c r="D745" s="120">
        <v>0</v>
      </c>
      <c r="E745" s="120">
        <v>0</v>
      </c>
      <c r="F745" s="120">
        <v>0</v>
      </c>
      <c r="G745" s="120">
        <v>0</v>
      </c>
      <c r="H745" s="120">
        <v>0</v>
      </c>
      <c r="I745" s="120">
        <v>0</v>
      </c>
      <c r="J745" s="120">
        <v>0</v>
      </c>
      <c r="K745" s="120">
        <v>0</v>
      </c>
      <c r="L745" s="120">
        <v>0</v>
      </c>
      <c r="M745" s="120">
        <v>0</v>
      </c>
      <c r="N745" s="120">
        <v>0</v>
      </c>
      <c r="O745" s="120">
        <v>0</v>
      </c>
      <c r="P745" s="120">
        <v>0</v>
      </c>
      <c r="Q745" s="120">
        <v>0</v>
      </c>
      <c r="R745" s="120">
        <v>0</v>
      </c>
      <c r="S745" s="120">
        <v>0</v>
      </c>
      <c r="T745" s="120">
        <v>0</v>
      </c>
      <c r="U745" s="120">
        <v>0</v>
      </c>
      <c r="V745" s="120">
        <v>0</v>
      </c>
      <c r="W745" s="120">
        <v>0</v>
      </c>
    </row>
    <row r="746" spans="1:23" hidden="1">
      <c r="A746" s="120">
        <v>0</v>
      </c>
      <c r="B746" s="120">
        <v>0</v>
      </c>
      <c r="C746" s="120">
        <v>0</v>
      </c>
      <c r="D746" s="120">
        <v>0</v>
      </c>
      <c r="E746" s="120">
        <v>0</v>
      </c>
      <c r="F746" s="120">
        <v>0</v>
      </c>
      <c r="G746" s="120">
        <v>0</v>
      </c>
      <c r="H746" s="120">
        <v>0</v>
      </c>
      <c r="I746" s="120">
        <v>0</v>
      </c>
      <c r="J746" s="120">
        <v>0</v>
      </c>
      <c r="K746" s="120">
        <v>0</v>
      </c>
      <c r="L746" s="120">
        <v>0</v>
      </c>
      <c r="M746" s="120">
        <v>0</v>
      </c>
      <c r="N746" s="120">
        <v>0</v>
      </c>
      <c r="O746" s="120">
        <v>0</v>
      </c>
      <c r="P746" s="120">
        <v>0</v>
      </c>
      <c r="Q746" s="120">
        <v>0</v>
      </c>
      <c r="R746" s="120">
        <v>0</v>
      </c>
      <c r="S746" s="120">
        <v>0</v>
      </c>
      <c r="T746" s="120">
        <v>0</v>
      </c>
      <c r="U746" s="120">
        <v>0</v>
      </c>
      <c r="V746" s="120">
        <v>0</v>
      </c>
      <c r="W746" s="120">
        <v>0</v>
      </c>
    </row>
    <row r="747" spans="1:23" hidden="1">
      <c r="A747" s="120">
        <v>0</v>
      </c>
      <c r="B747" s="120">
        <v>0</v>
      </c>
      <c r="C747" s="120">
        <v>0</v>
      </c>
      <c r="D747" s="120">
        <v>0</v>
      </c>
      <c r="E747" s="120">
        <v>0</v>
      </c>
      <c r="F747" s="120">
        <v>0</v>
      </c>
      <c r="G747" s="120">
        <v>0</v>
      </c>
      <c r="H747" s="120">
        <v>0</v>
      </c>
      <c r="I747" s="120">
        <v>0</v>
      </c>
      <c r="J747" s="120">
        <v>0</v>
      </c>
      <c r="K747" s="120">
        <v>0</v>
      </c>
      <c r="L747" s="120">
        <v>0</v>
      </c>
      <c r="M747" s="120">
        <v>0</v>
      </c>
      <c r="N747" s="120">
        <v>0</v>
      </c>
      <c r="O747" s="120">
        <v>0</v>
      </c>
      <c r="P747" s="120">
        <v>0</v>
      </c>
      <c r="Q747" s="120">
        <v>0</v>
      </c>
      <c r="R747" s="120">
        <v>0</v>
      </c>
      <c r="S747" s="120">
        <v>0</v>
      </c>
      <c r="T747" s="120">
        <v>0</v>
      </c>
      <c r="U747" s="120">
        <v>0</v>
      </c>
      <c r="V747" s="120">
        <v>0</v>
      </c>
      <c r="W747" s="120">
        <v>0</v>
      </c>
    </row>
    <row r="748" spans="1:23" hidden="1">
      <c r="A748" s="120">
        <v>0</v>
      </c>
      <c r="B748" s="120">
        <v>0</v>
      </c>
      <c r="C748" s="120">
        <v>0</v>
      </c>
      <c r="D748" s="120">
        <v>0</v>
      </c>
      <c r="E748" s="120">
        <v>0</v>
      </c>
      <c r="F748" s="120">
        <v>0</v>
      </c>
      <c r="G748" s="120">
        <v>0</v>
      </c>
      <c r="H748" s="120">
        <v>0</v>
      </c>
      <c r="I748" s="120">
        <v>0</v>
      </c>
      <c r="J748" s="120">
        <v>0</v>
      </c>
      <c r="K748" s="120">
        <v>0</v>
      </c>
      <c r="L748" s="120">
        <v>0</v>
      </c>
      <c r="M748" s="120">
        <v>0</v>
      </c>
      <c r="N748" s="120">
        <v>0</v>
      </c>
      <c r="O748" s="120">
        <v>0</v>
      </c>
      <c r="P748" s="120">
        <v>0</v>
      </c>
      <c r="Q748" s="120">
        <v>0</v>
      </c>
      <c r="R748" s="120">
        <v>0</v>
      </c>
      <c r="S748" s="120">
        <v>0</v>
      </c>
      <c r="T748" s="120">
        <v>0</v>
      </c>
      <c r="U748" s="120">
        <v>0</v>
      </c>
      <c r="V748" s="120">
        <v>0</v>
      </c>
      <c r="W748" s="120">
        <v>0</v>
      </c>
    </row>
    <row r="749" spans="1:23" hidden="1">
      <c r="A749" s="120">
        <v>0</v>
      </c>
      <c r="B749" s="120">
        <v>0</v>
      </c>
      <c r="C749" s="120">
        <v>0</v>
      </c>
      <c r="D749" s="120">
        <v>0</v>
      </c>
      <c r="E749" s="120">
        <v>0</v>
      </c>
      <c r="F749" s="120">
        <v>0</v>
      </c>
      <c r="G749" s="120">
        <v>0</v>
      </c>
      <c r="H749" s="120">
        <v>0</v>
      </c>
      <c r="I749" s="120">
        <v>0</v>
      </c>
      <c r="J749" s="120">
        <v>0</v>
      </c>
      <c r="K749" s="120">
        <v>0</v>
      </c>
      <c r="L749" s="120">
        <v>0</v>
      </c>
      <c r="M749" s="120">
        <v>0</v>
      </c>
      <c r="N749" s="120">
        <v>0</v>
      </c>
      <c r="O749" s="120">
        <v>0</v>
      </c>
      <c r="P749" s="120">
        <v>0</v>
      </c>
      <c r="Q749" s="120">
        <v>0</v>
      </c>
      <c r="R749" s="120">
        <v>0</v>
      </c>
      <c r="S749" s="120">
        <v>0</v>
      </c>
      <c r="T749" s="120">
        <v>0</v>
      </c>
      <c r="U749" s="120">
        <v>0</v>
      </c>
      <c r="V749" s="120">
        <v>0</v>
      </c>
      <c r="W749" s="120">
        <v>0</v>
      </c>
    </row>
    <row r="750" spans="1:23" hidden="1">
      <c r="A750" s="120">
        <v>0</v>
      </c>
      <c r="B750" s="120">
        <v>0</v>
      </c>
      <c r="C750" s="120">
        <v>0</v>
      </c>
      <c r="D750" s="120">
        <v>0</v>
      </c>
      <c r="E750" s="120">
        <v>0</v>
      </c>
      <c r="F750" s="120">
        <v>0</v>
      </c>
      <c r="G750" s="120">
        <v>0</v>
      </c>
      <c r="H750" s="120">
        <v>0</v>
      </c>
      <c r="I750" s="120">
        <v>0</v>
      </c>
      <c r="J750" s="120">
        <v>0</v>
      </c>
      <c r="K750" s="120">
        <v>0</v>
      </c>
      <c r="L750" s="120">
        <v>0</v>
      </c>
      <c r="M750" s="120">
        <v>0</v>
      </c>
      <c r="N750" s="120">
        <v>0</v>
      </c>
      <c r="O750" s="120">
        <v>0</v>
      </c>
      <c r="P750" s="120">
        <v>0</v>
      </c>
      <c r="Q750" s="120">
        <v>0</v>
      </c>
      <c r="R750" s="120">
        <v>0</v>
      </c>
      <c r="S750" s="120">
        <v>0</v>
      </c>
      <c r="T750" s="120">
        <v>0</v>
      </c>
      <c r="U750" s="120">
        <v>0</v>
      </c>
      <c r="V750" s="120">
        <v>0</v>
      </c>
      <c r="W750" s="120">
        <v>0</v>
      </c>
    </row>
    <row r="751" spans="1:23" hidden="1">
      <c r="A751" s="120">
        <v>0</v>
      </c>
      <c r="B751" s="120">
        <v>0</v>
      </c>
      <c r="C751" s="120">
        <v>0</v>
      </c>
      <c r="D751" s="120">
        <v>0</v>
      </c>
      <c r="E751" s="120">
        <v>0</v>
      </c>
      <c r="F751" s="120">
        <v>0</v>
      </c>
      <c r="G751" s="120">
        <v>0</v>
      </c>
      <c r="H751" s="120">
        <v>0</v>
      </c>
      <c r="I751" s="120">
        <v>0</v>
      </c>
      <c r="J751" s="120">
        <v>0</v>
      </c>
      <c r="K751" s="120">
        <v>0</v>
      </c>
      <c r="L751" s="120">
        <v>0</v>
      </c>
      <c r="M751" s="120">
        <v>0</v>
      </c>
      <c r="N751" s="120">
        <v>0</v>
      </c>
      <c r="O751" s="120">
        <v>0</v>
      </c>
      <c r="P751" s="120">
        <v>0</v>
      </c>
      <c r="Q751" s="120">
        <v>0</v>
      </c>
      <c r="R751" s="120">
        <v>0</v>
      </c>
      <c r="S751" s="120">
        <v>0</v>
      </c>
      <c r="T751" s="120">
        <v>0</v>
      </c>
      <c r="U751" s="120">
        <v>0</v>
      </c>
      <c r="V751" s="120">
        <v>0</v>
      </c>
      <c r="W751" s="120">
        <v>0</v>
      </c>
    </row>
    <row r="752" spans="1:23" hidden="1">
      <c r="A752" s="120">
        <v>0</v>
      </c>
      <c r="B752" s="120">
        <v>0</v>
      </c>
      <c r="C752" s="120">
        <v>0</v>
      </c>
      <c r="D752" s="120">
        <v>0</v>
      </c>
      <c r="E752" s="120">
        <v>0</v>
      </c>
      <c r="F752" s="120">
        <v>0</v>
      </c>
      <c r="G752" s="120">
        <v>0</v>
      </c>
      <c r="H752" s="120">
        <v>0</v>
      </c>
      <c r="I752" s="120">
        <v>0</v>
      </c>
      <c r="J752" s="120">
        <v>0</v>
      </c>
      <c r="K752" s="120">
        <v>0</v>
      </c>
      <c r="L752" s="120">
        <v>0</v>
      </c>
      <c r="M752" s="120">
        <v>0</v>
      </c>
      <c r="N752" s="120">
        <v>0</v>
      </c>
      <c r="O752" s="120">
        <v>0</v>
      </c>
      <c r="P752" s="120">
        <v>0</v>
      </c>
      <c r="Q752" s="120">
        <v>0</v>
      </c>
      <c r="R752" s="120">
        <v>0</v>
      </c>
      <c r="S752" s="120">
        <v>0</v>
      </c>
      <c r="T752" s="120">
        <v>0</v>
      </c>
      <c r="U752" s="120">
        <v>0</v>
      </c>
      <c r="V752" s="120">
        <v>0</v>
      </c>
      <c r="W752" s="120">
        <v>0</v>
      </c>
    </row>
    <row r="753" spans="1:23" hidden="1">
      <c r="A753" s="120">
        <v>0</v>
      </c>
      <c r="B753" s="120">
        <v>0</v>
      </c>
      <c r="C753" s="120">
        <v>0</v>
      </c>
      <c r="D753" s="120">
        <v>0</v>
      </c>
      <c r="E753" s="120">
        <v>0</v>
      </c>
      <c r="F753" s="120">
        <v>0</v>
      </c>
      <c r="G753" s="120">
        <v>0</v>
      </c>
      <c r="H753" s="120">
        <v>0</v>
      </c>
      <c r="I753" s="120">
        <v>0</v>
      </c>
      <c r="J753" s="120">
        <v>0</v>
      </c>
      <c r="K753" s="120">
        <v>0</v>
      </c>
      <c r="L753" s="120">
        <v>0</v>
      </c>
      <c r="M753" s="120">
        <v>0</v>
      </c>
      <c r="N753" s="120">
        <v>0</v>
      </c>
      <c r="O753" s="120">
        <v>0</v>
      </c>
      <c r="P753" s="120">
        <v>0</v>
      </c>
      <c r="Q753" s="120">
        <v>0</v>
      </c>
      <c r="R753" s="120">
        <v>0</v>
      </c>
      <c r="S753" s="120">
        <v>0</v>
      </c>
      <c r="T753" s="120">
        <v>0</v>
      </c>
      <c r="U753" s="120">
        <v>0</v>
      </c>
      <c r="V753" s="120">
        <v>0</v>
      </c>
      <c r="W753" s="120">
        <v>0</v>
      </c>
    </row>
    <row r="754" spans="1:23" hidden="1">
      <c r="A754" s="120">
        <v>0</v>
      </c>
      <c r="B754" s="120">
        <v>0</v>
      </c>
      <c r="C754" s="120">
        <v>0</v>
      </c>
      <c r="D754" s="120">
        <v>0</v>
      </c>
      <c r="E754" s="120">
        <v>0</v>
      </c>
      <c r="F754" s="120">
        <v>0</v>
      </c>
      <c r="G754" s="120">
        <v>0</v>
      </c>
      <c r="H754" s="120">
        <v>0</v>
      </c>
      <c r="I754" s="120">
        <v>0</v>
      </c>
      <c r="J754" s="120">
        <v>0</v>
      </c>
      <c r="K754" s="120">
        <v>0</v>
      </c>
      <c r="L754" s="120">
        <v>0</v>
      </c>
      <c r="M754" s="120">
        <v>0</v>
      </c>
      <c r="N754" s="120">
        <v>0</v>
      </c>
      <c r="O754" s="120">
        <v>0</v>
      </c>
      <c r="P754" s="120">
        <v>0</v>
      </c>
      <c r="Q754" s="120">
        <v>0</v>
      </c>
      <c r="R754" s="120">
        <v>0</v>
      </c>
      <c r="S754" s="120">
        <v>0</v>
      </c>
      <c r="T754" s="120">
        <v>0</v>
      </c>
      <c r="U754" s="120">
        <v>0</v>
      </c>
      <c r="V754" s="120">
        <v>0</v>
      </c>
      <c r="W754" s="120">
        <v>0</v>
      </c>
    </row>
    <row r="755" spans="1:23" hidden="1">
      <c r="A755" s="120">
        <v>0</v>
      </c>
      <c r="B755" s="120">
        <v>0</v>
      </c>
      <c r="C755" s="120">
        <v>0</v>
      </c>
      <c r="D755" s="120">
        <v>0</v>
      </c>
      <c r="E755" s="120">
        <v>0</v>
      </c>
      <c r="F755" s="120">
        <v>0</v>
      </c>
      <c r="G755" s="120">
        <v>0</v>
      </c>
      <c r="H755" s="120">
        <v>0</v>
      </c>
      <c r="I755" s="120">
        <v>0</v>
      </c>
      <c r="J755" s="120">
        <v>0</v>
      </c>
      <c r="K755" s="120">
        <v>0</v>
      </c>
      <c r="L755" s="120">
        <v>0</v>
      </c>
      <c r="M755" s="120">
        <v>0</v>
      </c>
      <c r="N755" s="120">
        <v>0</v>
      </c>
      <c r="O755" s="120">
        <v>0</v>
      </c>
      <c r="P755" s="120">
        <v>0</v>
      </c>
      <c r="Q755" s="120">
        <v>0</v>
      </c>
      <c r="R755" s="120">
        <v>0</v>
      </c>
      <c r="S755" s="120">
        <v>0</v>
      </c>
      <c r="T755" s="120">
        <v>0</v>
      </c>
      <c r="U755" s="120">
        <v>0</v>
      </c>
      <c r="V755" s="120">
        <v>0</v>
      </c>
      <c r="W755" s="120">
        <v>0</v>
      </c>
    </row>
    <row r="756" spans="1:23" hidden="1">
      <c r="A756" s="120">
        <v>0</v>
      </c>
      <c r="B756" s="120">
        <v>0</v>
      </c>
      <c r="C756" s="120">
        <v>0</v>
      </c>
      <c r="D756" s="120">
        <v>0</v>
      </c>
      <c r="E756" s="120">
        <v>0</v>
      </c>
      <c r="F756" s="120">
        <v>0</v>
      </c>
      <c r="G756" s="120">
        <v>0</v>
      </c>
      <c r="H756" s="120">
        <v>0</v>
      </c>
      <c r="I756" s="120">
        <v>0</v>
      </c>
      <c r="J756" s="120">
        <v>0</v>
      </c>
      <c r="K756" s="120">
        <v>0</v>
      </c>
      <c r="L756" s="120">
        <v>0</v>
      </c>
      <c r="M756" s="120">
        <v>0</v>
      </c>
      <c r="N756" s="120">
        <v>0</v>
      </c>
      <c r="O756" s="120">
        <v>0</v>
      </c>
      <c r="P756" s="120">
        <v>0</v>
      </c>
      <c r="Q756" s="120">
        <v>0</v>
      </c>
      <c r="R756" s="120">
        <v>0</v>
      </c>
      <c r="S756" s="120">
        <v>0</v>
      </c>
      <c r="T756" s="120">
        <v>0</v>
      </c>
      <c r="U756" s="120">
        <v>0</v>
      </c>
      <c r="V756" s="120">
        <v>0</v>
      </c>
      <c r="W756" s="120">
        <v>0</v>
      </c>
    </row>
    <row r="757" spans="1:23" hidden="1">
      <c r="A757" s="120">
        <v>0</v>
      </c>
      <c r="B757" s="120">
        <v>0</v>
      </c>
      <c r="C757" s="120">
        <v>0</v>
      </c>
      <c r="D757" s="120">
        <v>0</v>
      </c>
      <c r="E757" s="120">
        <v>0</v>
      </c>
      <c r="F757" s="120">
        <v>0</v>
      </c>
      <c r="G757" s="120">
        <v>0</v>
      </c>
      <c r="H757" s="120">
        <v>0</v>
      </c>
      <c r="I757" s="120">
        <v>0</v>
      </c>
      <c r="J757" s="120">
        <v>0</v>
      </c>
      <c r="K757" s="120">
        <v>0</v>
      </c>
      <c r="L757" s="120">
        <v>0</v>
      </c>
      <c r="M757" s="120">
        <v>0</v>
      </c>
      <c r="N757" s="120">
        <v>0</v>
      </c>
      <c r="O757" s="120">
        <v>0</v>
      </c>
      <c r="P757" s="120">
        <v>0</v>
      </c>
      <c r="Q757" s="120">
        <v>0</v>
      </c>
      <c r="R757" s="120">
        <v>0</v>
      </c>
      <c r="S757" s="120">
        <v>0</v>
      </c>
      <c r="T757" s="120">
        <v>0</v>
      </c>
      <c r="U757" s="120">
        <v>0</v>
      </c>
      <c r="V757" s="120">
        <v>0</v>
      </c>
      <c r="W757" s="120">
        <v>0</v>
      </c>
    </row>
    <row r="758" spans="1:23" hidden="1">
      <c r="A758" s="120">
        <v>0</v>
      </c>
      <c r="B758" s="120">
        <v>0</v>
      </c>
      <c r="C758" s="120">
        <v>0</v>
      </c>
      <c r="D758" s="120">
        <v>0</v>
      </c>
      <c r="E758" s="120">
        <v>0</v>
      </c>
      <c r="F758" s="120">
        <v>0</v>
      </c>
      <c r="G758" s="120">
        <v>0</v>
      </c>
      <c r="H758" s="120">
        <v>0</v>
      </c>
      <c r="I758" s="120">
        <v>0</v>
      </c>
      <c r="J758" s="120">
        <v>0</v>
      </c>
      <c r="K758" s="120">
        <v>0</v>
      </c>
      <c r="L758" s="120">
        <v>0</v>
      </c>
      <c r="M758" s="120">
        <v>0</v>
      </c>
      <c r="N758" s="120">
        <v>0</v>
      </c>
      <c r="O758" s="120">
        <v>0</v>
      </c>
      <c r="P758" s="120">
        <v>0</v>
      </c>
      <c r="Q758" s="120">
        <v>0</v>
      </c>
      <c r="R758" s="120">
        <v>0</v>
      </c>
      <c r="S758" s="120">
        <v>0</v>
      </c>
      <c r="T758" s="120">
        <v>0</v>
      </c>
      <c r="U758" s="120">
        <v>0</v>
      </c>
      <c r="V758" s="120">
        <v>0</v>
      </c>
      <c r="W758" s="120">
        <v>0</v>
      </c>
    </row>
    <row r="759" spans="1:23" hidden="1">
      <c r="A759" s="120">
        <v>0</v>
      </c>
      <c r="B759" s="120">
        <v>0</v>
      </c>
      <c r="C759" s="120">
        <v>0</v>
      </c>
      <c r="D759" s="120">
        <v>0</v>
      </c>
      <c r="E759" s="120">
        <v>0</v>
      </c>
      <c r="F759" s="120">
        <v>0</v>
      </c>
      <c r="G759" s="120">
        <v>0</v>
      </c>
      <c r="H759" s="120">
        <v>0</v>
      </c>
      <c r="I759" s="120">
        <v>0</v>
      </c>
      <c r="J759" s="120">
        <v>0</v>
      </c>
      <c r="K759" s="120">
        <v>0</v>
      </c>
      <c r="L759" s="120">
        <v>0</v>
      </c>
      <c r="M759" s="120">
        <v>0</v>
      </c>
      <c r="N759" s="120">
        <v>0</v>
      </c>
      <c r="O759" s="120">
        <v>0</v>
      </c>
      <c r="P759" s="120">
        <v>0</v>
      </c>
      <c r="Q759" s="120">
        <v>0</v>
      </c>
      <c r="R759" s="120">
        <v>0</v>
      </c>
      <c r="S759" s="120">
        <v>0</v>
      </c>
      <c r="T759" s="120">
        <v>0</v>
      </c>
      <c r="U759" s="120">
        <v>0</v>
      </c>
      <c r="V759" s="120">
        <v>0</v>
      </c>
      <c r="W759" s="120">
        <v>0</v>
      </c>
    </row>
    <row r="760" spans="1:23" hidden="1">
      <c r="A760" s="120">
        <v>0</v>
      </c>
      <c r="B760" s="120">
        <v>0</v>
      </c>
      <c r="C760" s="120">
        <v>0</v>
      </c>
      <c r="D760" s="120">
        <v>0</v>
      </c>
      <c r="E760" s="120">
        <v>0</v>
      </c>
      <c r="F760" s="120">
        <v>0</v>
      </c>
      <c r="G760" s="120">
        <v>0</v>
      </c>
      <c r="H760" s="120">
        <v>0</v>
      </c>
      <c r="I760" s="120">
        <v>0</v>
      </c>
      <c r="J760" s="120">
        <v>0</v>
      </c>
      <c r="K760" s="120">
        <v>0</v>
      </c>
      <c r="L760" s="120">
        <v>0</v>
      </c>
      <c r="M760" s="120">
        <v>0</v>
      </c>
      <c r="N760" s="120">
        <v>0</v>
      </c>
      <c r="O760" s="120">
        <v>0</v>
      </c>
      <c r="P760" s="120">
        <v>0</v>
      </c>
      <c r="Q760" s="120">
        <v>0</v>
      </c>
      <c r="R760" s="120">
        <v>0</v>
      </c>
      <c r="S760" s="120">
        <v>0</v>
      </c>
      <c r="T760" s="120">
        <v>0</v>
      </c>
      <c r="U760" s="120">
        <v>0</v>
      </c>
      <c r="V760" s="120">
        <v>0</v>
      </c>
      <c r="W760" s="120">
        <v>0</v>
      </c>
    </row>
    <row r="761" spans="1:23" hidden="1">
      <c r="A761" s="120">
        <v>0</v>
      </c>
      <c r="B761" s="120">
        <v>0</v>
      </c>
      <c r="C761" s="120">
        <v>0</v>
      </c>
      <c r="D761" s="120">
        <v>0</v>
      </c>
      <c r="E761" s="120">
        <v>0</v>
      </c>
      <c r="F761" s="120">
        <v>0</v>
      </c>
      <c r="G761" s="120">
        <v>0</v>
      </c>
      <c r="H761" s="120">
        <v>0</v>
      </c>
      <c r="I761" s="120">
        <v>0</v>
      </c>
      <c r="J761" s="120">
        <v>0</v>
      </c>
      <c r="K761" s="120">
        <v>0</v>
      </c>
      <c r="L761" s="120">
        <v>0</v>
      </c>
      <c r="M761" s="120">
        <v>0</v>
      </c>
      <c r="N761" s="120">
        <v>0</v>
      </c>
      <c r="O761" s="120">
        <v>0</v>
      </c>
      <c r="P761" s="120">
        <v>0</v>
      </c>
      <c r="Q761" s="120">
        <v>0</v>
      </c>
      <c r="R761" s="120">
        <v>0</v>
      </c>
      <c r="S761" s="120">
        <v>0</v>
      </c>
      <c r="T761" s="120">
        <v>0</v>
      </c>
      <c r="U761" s="120">
        <v>0</v>
      </c>
      <c r="V761" s="120">
        <v>0</v>
      </c>
      <c r="W761" s="120">
        <v>0</v>
      </c>
    </row>
    <row r="762" spans="1:23" hidden="1">
      <c r="A762" s="120">
        <v>0</v>
      </c>
      <c r="B762" s="120">
        <v>0</v>
      </c>
      <c r="C762" s="120">
        <v>0</v>
      </c>
      <c r="D762" s="120">
        <v>0</v>
      </c>
      <c r="E762" s="120">
        <v>0</v>
      </c>
      <c r="F762" s="120">
        <v>0</v>
      </c>
      <c r="G762" s="120">
        <v>0</v>
      </c>
      <c r="H762" s="120">
        <v>0</v>
      </c>
      <c r="I762" s="120">
        <v>0</v>
      </c>
      <c r="J762" s="120">
        <v>0</v>
      </c>
      <c r="K762" s="120">
        <v>0</v>
      </c>
      <c r="L762" s="120">
        <v>0</v>
      </c>
      <c r="M762" s="120">
        <v>0</v>
      </c>
      <c r="N762" s="120">
        <v>0</v>
      </c>
      <c r="O762" s="120">
        <v>0</v>
      </c>
      <c r="P762" s="120">
        <v>0</v>
      </c>
      <c r="Q762" s="120">
        <v>0</v>
      </c>
      <c r="R762" s="120">
        <v>0</v>
      </c>
      <c r="S762" s="120">
        <v>0</v>
      </c>
      <c r="T762" s="120">
        <v>0</v>
      </c>
      <c r="U762" s="120">
        <v>0</v>
      </c>
      <c r="V762" s="120">
        <v>0</v>
      </c>
      <c r="W762" s="120">
        <v>0</v>
      </c>
    </row>
    <row r="763" spans="1:23" hidden="1">
      <c r="A763" s="120">
        <v>0</v>
      </c>
      <c r="B763" s="120">
        <v>0</v>
      </c>
      <c r="C763" s="120">
        <v>0</v>
      </c>
      <c r="D763" s="120">
        <v>0</v>
      </c>
      <c r="E763" s="120">
        <v>0</v>
      </c>
      <c r="F763" s="120">
        <v>0</v>
      </c>
      <c r="G763" s="120">
        <v>0</v>
      </c>
      <c r="H763" s="120">
        <v>0</v>
      </c>
      <c r="I763" s="120">
        <v>0</v>
      </c>
      <c r="J763" s="120">
        <v>0</v>
      </c>
      <c r="K763" s="120">
        <v>0</v>
      </c>
      <c r="L763" s="120">
        <v>0</v>
      </c>
      <c r="M763" s="120">
        <v>0</v>
      </c>
      <c r="N763" s="120">
        <v>0</v>
      </c>
      <c r="O763" s="120">
        <v>0</v>
      </c>
      <c r="P763" s="120">
        <v>0</v>
      </c>
      <c r="Q763" s="120">
        <v>0</v>
      </c>
      <c r="R763" s="120">
        <v>0</v>
      </c>
      <c r="S763" s="120">
        <v>0</v>
      </c>
      <c r="T763" s="120">
        <v>0</v>
      </c>
      <c r="U763" s="120">
        <v>0</v>
      </c>
      <c r="V763" s="120">
        <v>0</v>
      </c>
      <c r="W763" s="120">
        <v>0</v>
      </c>
    </row>
    <row r="764" spans="1:23" hidden="1">
      <c r="A764" s="120">
        <v>0</v>
      </c>
      <c r="B764" s="120">
        <v>0</v>
      </c>
      <c r="C764" s="120">
        <v>0</v>
      </c>
      <c r="D764" s="120">
        <v>0</v>
      </c>
      <c r="E764" s="120">
        <v>0</v>
      </c>
      <c r="F764" s="120">
        <v>0</v>
      </c>
      <c r="G764" s="120">
        <v>0</v>
      </c>
      <c r="H764" s="120">
        <v>0</v>
      </c>
      <c r="I764" s="120">
        <v>0</v>
      </c>
      <c r="J764" s="120">
        <v>0</v>
      </c>
      <c r="K764" s="120">
        <v>0</v>
      </c>
      <c r="L764" s="120">
        <v>0</v>
      </c>
      <c r="M764" s="120">
        <v>0</v>
      </c>
      <c r="N764" s="120">
        <v>0</v>
      </c>
      <c r="O764" s="120">
        <v>0</v>
      </c>
      <c r="P764" s="120">
        <v>0</v>
      </c>
      <c r="Q764" s="120">
        <v>0</v>
      </c>
      <c r="R764" s="120">
        <v>0</v>
      </c>
      <c r="S764" s="120">
        <v>0</v>
      </c>
      <c r="T764" s="120">
        <v>0</v>
      </c>
      <c r="U764" s="120">
        <v>0</v>
      </c>
      <c r="V764" s="120">
        <v>0</v>
      </c>
      <c r="W764" s="120">
        <v>0</v>
      </c>
    </row>
    <row r="765" spans="1:23" hidden="1">
      <c r="A765" s="120">
        <v>0</v>
      </c>
      <c r="B765" s="120">
        <v>0</v>
      </c>
      <c r="C765" s="120">
        <v>0</v>
      </c>
      <c r="D765" s="120">
        <v>0</v>
      </c>
      <c r="E765" s="120">
        <v>0</v>
      </c>
      <c r="F765" s="120">
        <v>0</v>
      </c>
      <c r="G765" s="120">
        <v>0</v>
      </c>
      <c r="H765" s="120">
        <v>0</v>
      </c>
      <c r="I765" s="120">
        <v>0</v>
      </c>
      <c r="J765" s="120">
        <v>0</v>
      </c>
      <c r="K765" s="120">
        <v>0</v>
      </c>
      <c r="L765" s="120">
        <v>0</v>
      </c>
      <c r="M765" s="120">
        <v>0</v>
      </c>
      <c r="N765" s="120">
        <v>0</v>
      </c>
      <c r="O765" s="120">
        <v>0</v>
      </c>
      <c r="P765" s="120">
        <v>0</v>
      </c>
      <c r="Q765" s="120">
        <v>0</v>
      </c>
      <c r="R765" s="120">
        <v>0</v>
      </c>
      <c r="S765" s="120">
        <v>0</v>
      </c>
      <c r="T765" s="120">
        <v>0</v>
      </c>
      <c r="U765" s="120">
        <v>0</v>
      </c>
      <c r="V765" s="120">
        <v>0</v>
      </c>
      <c r="W765" s="120">
        <v>0</v>
      </c>
    </row>
    <row r="766" spans="1:23" hidden="1">
      <c r="A766" s="120">
        <v>0</v>
      </c>
      <c r="B766" s="120">
        <v>0</v>
      </c>
      <c r="C766" s="120">
        <v>0</v>
      </c>
      <c r="D766" s="120">
        <v>0</v>
      </c>
      <c r="E766" s="120">
        <v>0</v>
      </c>
      <c r="F766" s="120">
        <v>0</v>
      </c>
      <c r="G766" s="120">
        <v>0</v>
      </c>
      <c r="H766" s="120">
        <v>0</v>
      </c>
      <c r="I766" s="120">
        <v>0</v>
      </c>
      <c r="J766" s="120">
        <v>0</v>
      </c>
      <c r="K766" s="120">
        <v>0</v>
      </c>
      <c r="L766" s="120">
        <v>0</v>
      </c>
      <c r="M766" s="120">
        <v>0</v>
      </c>
      <c r="N766" s="120">
        <v>0</v>
      </c>
      <c r="O766" s="120">
        <v>0</v>
      </c>
      <c r="P766" s="120">
        <v>0</v>
      </c>
      <c r="Q766" s="120">
        <v>0</v>
      </c>
      <c r="R766" s="120">
        <v>0</v>
      </c>
      <c r="S766" s="120">
        <v>0</v>
      </c>
      <c r="T766" s="120">
        <v>0</v>
      </c>
      <c r="U766" s="120">
        <v>0</v>
      </c>
      <c r="V766" s="120">
        <v>0</v>
      </c>
      <c r="W766" s="120">
        <v>0</v>
      </c>
    </row>
    <row r="767" spans="1:23" hidden="1">
      <c r="A767" s="120">
        <v>0</v>
      </c>
      <c r="B767" s="120">
        <v>0</v>
      </c>
      <c r="C767" s="120">
        <v>0</v>
      </c>
      <c r="D767" s="120">
        <v>0</v>
      </c>
      <c r="E767" s="120">
        <v>0</v>
      </c>
      <c r="F767" s="120">
        <v>0</v>
      </c>
      <c r="G767" s="120">
        <v>0</v>
      </c>
      <c r="H767" s="120">
        <v>0</v>
      </c>
      <c r="I767" s="120">
        <v>0</v>
      </c>
      <c r="J767" s="120">
        <v>0</v>
      </c>
      <c r="K767" s="120">
        <v>0</v>
      </c>
      <c r="L767" s="120">
        <v>0</v>
      </c>
      <c r="M767" s="120">
        <v>0</v>
      </c>
      <c r="N767" s="120">
        <v>0</v>
      </c>
      <c r="O767" s="120">
        <v>0</v>
      </c>
      <c r="P767" s="120">
        <v>0</v>
      </c>
      <c r="Q767" s="120">
        <v>0</v>
      </c>
      <c r="R767" s="120">
        <v>0</v>
      </c>
      <c r="S767" s="120">
        <v>0</v>
      </c>
      <c r="T767" s="120">
        <v>0</v>
      </c>
      <c r="U767" s="120">
        <v>0</v>
      </c>
      <c r="V767" s="120">
        <v>0</v>
      </c>
      <c r="W767" s="120">
        <v>0</v>
      </c>
    </row>
    <row r="768" spans="1:23" hidden="1">
      <c r="A768" s="120">
        <v>0</v>
      </c>
      <c r="B768" s="120">
        <v>0</v>
      </c>
      <c r="C768" s="120">
        <v>0</v>
      </c>
      <c r="D768" s="120">
        <v>0</v>
      </c>
      <c r="E768" s="120">
        <v>0</v>
      </c>
      <c r="F768" s="120">
        <v>0</v>
      </c>
      <c r="G768" s="120">
        <v>0</v>
      </c>
      <c r="H768" s="120">
        <v>0</v>
      </c>
      <c r="I768" s="120">
        <v>0</v>
      </c>
      <c r="J768" s="120">
        <v>0</v>
      </c>
      <c r="K768" s="120">
        <v>0</v>
      </c>
      <c r="L768" s="120">
        <v>0</v>
      </c>
      <c r="M768" s="120">
        <v>0</v>
      </c>
      <c r="N768" s="120">
        <v>0</v>
      </c>
      <c r="O768" s="120">
        <v>0</v>
      </c>
      <c r="P768" s="120">
        <v>0</v>
      </c>
      <c r="Q768" s="120">
        <v>0</v>
      </c>
      <c r="R768" s="120">
        <v>0</v>
      </c>
      <c r="S768" s="120">
        <v>0</v>
      </c>
      <c r="T768" s="120">
        <v>0</v>
      </c>
      <c r="U768" s="120">
        <v>0</v>
      </c>
      <c r="V768" s="120">
        <v>0</v>
      </c>
      <c r="W768" s="120">
        <v>0</v>
      </c>
    </row>
    <row r="769" spans="1:23" hidden="1">
      <c r="A769" s="120">
        <v>0</v>
      </c>
      <c r="B769" s="120">
        <v>0</v>
      </c>
      <c r="C769" s="120">
        <v>0</v>
      </c>
      <c r="D769" s="120">
        <v>0</v>
      </c>
      <c r="E769" s="120">
        <v>0</v>
      </c>
      <c r="F769" s="120">
        <v>0</v>
      </c>
      <c r="G769" s="120">
        <v>0</v>
      </c>
      <c r="H769" s="120">
        <v>0</v>
      </c>
      <c r="I769" s="120">
        <v>0</v>
      </c>
      <c r="J769" s="120">
        <v>0</v>
      </c>
      <c r="K769" s="120">
        <v>0</v>
      </c>
      <c r="L769" s="120">
        <v>0</v>
      </c>
      <c r="M769" s="120">
        <v>0</v>
      </c>
      <c r="N769" s="120">
        <v>0</v>
      </c>
      <c r="O769" s="120">
        <v>0</v>
      </c>
      <c r="P769" s="120">
        <v>0</v>
      </c>
      <c r="Q769" s="120">
        <v>0</v>
      </c>
      <c r="R769" s="120">
        <v>0</v>
      </c>
      <c r="S769" s="120">
        <v>0</v>
      </c>
      <c r="T769" s="120">
        <v>0</v>
      </c>
      <c r="U769" s="120">
        <v>0</v>
      </c>
      <c r="V769" s="120">
        <v>0</v>
      </c>
      <c r="W769" s="120">
        <v>0</v>
      </c>
    </row>
    <row r="770" spans="1:23" hidden="1">
      <c r="A770" s="120">
        <v>0</v>
      </c>
      <c r="B770" s="120">
        <v>0</v>
      </c>
      <c r="C770" s="120">
        <v>0</v>
      </c>
      <c r="D770" s="120">
        <v>0</v>
      </c>
      <c r="E770" s="120">
        <v>0</v>
      </c>
      <c r="F770" s="120">
        <v>0</v>
      </c>
      <c r="G770" s="120">
        <v>0</v>
      </c>
      <c r="H770" s="120">
        <v>0</v>
      </c>
      <c r="I770" s="120">
        <v>0</v>
      </c>
      <c r="J770" s="120">
        <v>0</v>
      </c>
      <c r="K770" s="120">
        <v>0</v>
      </c>
      <c r="L770" s="120">
        <v>0</v>
      </c>
      <c r="M770" s="120">
        <v>0</v>
      </c>
      <c r="N770" s="120">
        <v>0</v>
      </c>
      <c r="O770" s="120">
        <v>0</v>
      </c>
      <c r="P770" s="120">
        <v>0</v>
      </c>
      <c r="Q770" s="120">
        <v>0</v>
      </c>
      <c r="R770" s="120">
        <v>0</v>
      </c>
      <c r="S770" s="120">
        <v>0</v>
      </c>
      <c r="T770" s="120">
        <v>0</v>
      </c>
      <c r="U770" s="120">
        <v>0</v>
      </c>
      <c r="V770" s="120">
        <v>0</v>
      </c>
      <c r="W770" s="120">
        <v>0</v>
      </c>
    </row>
    <row r="771" spans="1:23" hidden="1">
      <c r="A771" s="120">
        <v>0</v>
      </c>
      <c r="B771" s="120">
        <v>0</v>
      </c>
      <c r="C771" s="120">
        <v>0</v>
      </c>
      <c r="D771" s="120">
        <v>0</v>
      </c>
      <c r="E771" s="120">
        <v>0</v>
      </c>
      <c r="F771" s="120">
        <v>0</v>
      </c>
      <c r="G771" s="120">
        <v>0</v>
      </c>
      <c r="H771" s="120">
        <v>0</v>
      </c>
      <c r="I771" s="120">
        <v>0</v>
      </c>
      <c r="J771" s="120">
        <v>0</v>
      </c>
      <c r="K771" s="120">
        <v>0</v>
      </c>
      <c r="L771" s="120">
        <v>0</v>
      </c>
      <c r="M771" s="120">
        <v>0</v>
      </c>
      <c r="N771" s="120">
        <v>0</v>
      </c>
      <c r="O771" s="120">
        <v>0</v>
      </c>
      <c r="P771" s="120">
        <v>0</v>
      </c>
      <c r="Q771" s="120">
        <v>0</v>
      </c>
      <c r="R771" s="120">
        <v>0</v>
      </c>
      <c r="S771" s="120">
        <v>0</v>
      </c>
      <c r="T771" s="120">
        <v>0</v>
      </c>
      <c r="U771" s="120">
        <v>0</v>
      </c>
      <c r="V771" s="120">
        <v>0</v>
      </c>
      <c r="W771" s="120">
        <v>0</v>
      </c>
    </row>
    <row r="772" spans="1:23" hidden="1">
      <c r="A772" s="120">
        <v>0</v>
      </c>
      <c r="B772" s="120">
        <v>0</v>
      </c>
      <c r="C772" s="120">
        <v>0</v>
      </c>
      <c r="D772" s="120">
        <v>0</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c r="W772" s="120">
        <v>0</v>
      </c>
    </row>
    <row r="773" spans="1:23" hidden="1">
      <c r="A773" s="120">
        <v>0</v>
      </c>
      <c r="B773" s="120">
        <v>0</v>
      </c>
      <c r="C773" s="120">
        <v>0</v>
      </c>
      <c r="D773" s="120">
        <v>0</v>
      </c>
      <c r="E773" s="120">
        <v>0</v>
      </c>
      <c r="F773" s="120">
        <v>0</v>
      </c>
      <c r="G773" s="120">
        <v>0</v>
      </c>
      <c r="H773" s="120">
        <v>0</v>
      </c>
      <c r="I773" s="120">
        <v>0</v>
      </c>
      <c r="J773" s="120">
        <v>0</v>
      </c>
      <c r="K773" s="120">
        <v>0</v>
      </c>
      <c r="L773" s="120">
        <v>0</v>
      </c>
      <c r="M773" s="120">
        <v>0</v>
      </c>
      <c r="N773" s="120">
        <v>0</v>
      </c>
      <c r="O773" s="120">
        <v>0</v>
      </c>
      <c r="P773" s="120">
        <v>0</v>
      </c>
      <c r="Q773" s="120">
        <v>0</v>
      </c>
      <c r="R773" s="120">
        <v>0</v>
      </c>
      <c r="S773" s="120">
        <v>0</v>
      </c>
      <c r="T773" s="120">
        <v>0</v>
      </c>
      <c r="U773" s="120">
        <v>0</v>
      </c>
      <c r="V773" s="120">
        <v>0</v>
      </c>
      <c r="W773" s="120">
        <v>0</v>
      </c>
    </row>
    <row r="774" spans="1:23" hidden="1">
      <c r="A774" s="120">
        <v>0</v>
      </c>
      <c r="B774" s="120">
        <v>0</v>
      </c>
      <c r="C774" s="120">
        <v>0</v>
      </c>
      <c r="D774" s="120">
        <v>0</v>
      </c>
      <c r="E774" s="120">
        <v>0</v>
      </c>
      <c r="F774" s="120">
        <v>0</v>
      </c>
      <c r="G774" s="120">
        <v>0</v>
      </c>
      <c r="H774" s="120">
        <v>0</v>
      </c>
      <c r="I774" s="120">
        <v>0</v>
      </c>
      <c r="J774" s="120">
        <v>0</v>
      </c>
      <c r="K774" s="120">
        <v>0</v>
      </c>
      <c r="L774" s="120">
        <v>0</v>
      </c>
      <c r="M774" s="120">
        <v>0</v>
      </c>
      <c r="N774" s="120">
        <v>0</v>
      </c>
      <c r="O774" s="120">
        <v>0</v>
      </c>
      <c r="P774" s="120">
        <v>0</v>
      </c>
      <c r="Q774" s="120">
        <v>0</v>
      </c>
      <c r="R774" s="120">
        <v>0</v>
      </c>
      <c r="S774" s="120">
        <v>0</v>
      </c>
      <c r="T774" s="120">
        <v>0</v>
      </c>
      <c r="U774" s="120">
        <v>0</v>
      </c>
      <c r="V774" s="120">
        <v>0</v>
      </c>
      <c r="W774" s="120">
        <v>0</v>
      </c>
    </row>
    <row r="775" spans="1:23" hidden="1">
      <c r="A775" s="120">
        <v>0</v>
      </c>
      <c r="B775" s="120">
        <v>0</v>
      </c>
      <c r="C775" s="120">
        <v>0</v>
      </c>
      <c r="D775" s="120">
        <v>0</v>
      </c>
      <c r="E775" s="120">
        <v>0</v>
      </c>
      <c r="F775" s="120">
        <v>0</v>
      </c>
      <c r="G775" s="120">
        <v>0</v>
      </c>
      <c r="H775" s="120">
        <v>0</v>
      </c>
      <c r="I775" s="120">
        <v>0</v>
      </c>
      <c r="J775" s="120">
        <v>0</v>
      </c>
      <c r="K775" s="120">
        <v>0</v>
      </c>
      <c r="L775" s="120">
        <v>0</v>
      </c>
      <c r="M775" s="120">
        <v>0</v>
      </c>
      <c r="N775" s="120">
        <v>0</v>
      </c>
      <c r="O775" s="120">
        <v>0</v>
      </c>
      <c r="P775" s="120">
        <v>0</v>
      </c>
      <c r="Q775" s="120">
        <v>0</v>
      </c>
      <c r="R775" s="120">
        <v>0</v>
      </c>
      <c r="S775" s="120">
        <v>0</v>
      </c>
      <c r="T775" s="120">
        <v>0</v>
      </c>
      <c r="U775" s="120">
        <v>0</v>
      </c>
      <c r="V775" s="120">
        <v>0</v>
      </c>
      <c r="W775" s="120">
        <v>0</v>
      </c>
    </row>
    <row r="776" spans="1:23" hidden="1">
      <c r="A776" s="120">
        <v>0</v>
      </c>
      <c r="B776" s="120">
        <v>0</v>
      </c>
      <c r="C776" s="120">
        <v>0</v>
      </c>
      <c r="D776" s="120">
        <v>0</v>
      </c>
      <c r="E776" s="120">
        <v>0</v>
      </c>
      <c r="F776" s="120">
        <v>0</v>
      </c>
      <c r="G776" s="120">
        <v>0</v>
      </c>
      <c r="H776" s="120">
        <v>0</v>
      </c>
      <c r="I776" s="120">
        <v>0</v>
      </c>
      <c r="J776" s="120">
        <v>0</v>
      </c>
      <c r="K776" s="120">
        <v>0</v>
      </c>
      <c r="L776" s="120">
        <v>0</v>
      </c>
      <c r="M776" s="120">
        <v>0</v>
      </c>
      <c r="N776" s="120">
        <v>0</v>
      </c>
      <c r="O776" s="120">
        <v>0</v>
      </c>
      <c r="P776" s="120">
        <v>0</v>
      </c>
      <c r="Q776" s="120">
        <v>0</v>
      </c>
      <c r="R776" s="120">
        <v>0</v>
      </c>
      <c r="S776" s="120">
        <v>0</v>
      </c>
      <c r="T776" s="120">
        <v>0</v>
      </c>
      <c r="U776" s="120">
        <v>0</v>
      </c>
      <c r="V776" s="120">
        <v>0</v>
      </c>
      <c r="W776" s="120">
        <v>0</v>
      </c>
    </row>
    <row r="777" spans="1:23" hidden="1">
      <c r="A777" s="120">
        <v>0</v>
      </c>
      <c r="B777" s="120">
        <v>0</v>
      </c>
      <c r="C777" s="120">
        <v>0</v>
      </c>
      <c r="D777" s="120">
        <v>0</v>
      </c>
      <c r="E777" s="120">
        <v>0</v>
      </c>
      <c r="F777" s="120">
        <v>0</v>
      </c>
      <c r="G777" s="120">
        <v>0</v>
      </c>
      <c r="H777" s="120">
        <v>0</v>
      </c>
      <c r="I777" s="120">
        <v>0</v>
      </c>
      <c r="J777" s="120">
        <v>0</v>
      </c>
      <c r="K777" s="120">
        <v>0</v>
      </c>
      <c r="L777" s="120">
        <v>0</v>
      </c>
      <c r="M777" s="120">
        <v>0</v>
      </c>
      <c r="N777" s="120">
        <v>0</v>
      </c>
      <c r="O777" s="120">
        <v>0</v>
      </c>
      <c r="P777" s="120">
        <v>0</v>
      </c>
      <c r="Q777" s="120">
        <v>0</v>
      </c>
      <c r="R777" s="120">
        <v>0</v>
      </c>
      <c r="S777" s="120">
        <v>0</v>
      </c>
      <c r="T777" s="120">
        <v>0</v>
      </c>
      <c r="U777" s="120">
        <v>0</v>
      </c>
      <c r="V777" s="120">
        <v>0</v>
      </c>
      <c r="W777" s="120">
        <v>0</v>
      </c>
    </row>
    <row r="778" spans="1:23" hidden="1">
      <c r="A778" s="120">
        <v>0</v>
      </c>
      <c r="B778" s="120">
        <v>0</v>
      </c>
      <c r="C778" s="120">
        <v>0</v>
      </c>
      <c r="D778" s="120">
        <v>0</v>
      </c>
      <c r="E778" s="120">
        <v>0</v>
      </c>
      <c r="F778" s="120">
        <v>0</v>
      </c>
      <c r="G778" s="120">
        <v>0</v>
      </c>
      <c r="H778" s="120">
        <v>0</v>
      </c>
      <c r="I778" s="120">
        <v>0</v>
      </c>
      <c r="J778" s="120">
        <v>0</v>
      </c>
      <c r="K778" s="120">
        <v>0</v>
      </c>
      <c r="L778" s="120">
        <v>0</v>
      </c>
      <c r="M778" s="120">
        <v>0</v>
      </c>
      <c r="N778" s="120">
        <v>0</v>
      </c>
      <c r="O778" s="120">
        <v>0</v>
      </c>
      <c r="P778" s="120">
        <v>0</v>
      </c>
      <c r="Q778" s="120">
        <v>0</v>
      </c>
      <c r="R778" s="120">
        <v>0</v>
      </c>
      <c r="S778" s="120">
        <v>0</v>
      </c>
      <c r="T778" s="120">
        <v>0</v>
      </c>
      <c r="U778" s="120">
        <v>0</v>
      </c>
      <c r="V778" s="120">
        <v>0</v>
      </c>
      <c r="W778" s="120">
        <v>0</v>
      </c>
    </row>
    <row r="779" spans="1:23" hidden="1">
      <c r="A779" s="120">
        <v>0</v>
      </c>
      <c r="B779" s="120">
        <v>0</v>
      </c>
      <c r="C779" s="120">
        <v>0</v>
      </c>
      <c r="D779" s="120">
        <v>0</v>
      </c>
      <c r="E779" s="120">
        <v>0</v>
      </c>
      <c r="F779" s="120">
        <v>0</v>
      </c>
      <c r="G779" s="120">
        <v>0</v>
      </c>
      <c r="H779" s="120">
        <v>0</v>
      </c>
      <c r="I779" s="120">
        <v>0</v>
      </c>
      <c r="J779" s="120">
        <v>0</v>
      </c>
      <c r="K779" s="120">
        <v>0</v>
      </c>
      <c r="L779" s="120">
        <v>0</v>
      </c>
      <c r="M779" s="120">
        <v>0</v>
      </c>
      <c r="N779" s="120">
        <v>0</v>
      </c>
      <c r="O779" s="120">
        <v>0</v>
      </c>
      <c r="P779" s="120">
        <v>0</v>
      </c>
      <c r="Q779" s="120">
        <v>0</v>
      </c>
      <c r="R779" s="120">
        <v>0</v>
      </c>
      <c r="S779" s="120">
        <v>0</v>
      </c>
      <c r="T779" s="120">
        <v>0</v>
      </c>
      <c r="U779" s="120">
        <v>0</v>
      </c>
      <c r="V779" s="120">
        <v>0</v>
      </c>
      <c r="W779" s="120">
        <v>0</v>
      </c>
    </row>
    <row r="780" spans="1:23" hidden="1">
      <c r="A780" s="120">
        <v>0</v>
      </c>
      <c r="B780" s="120">
        <v>0</v>
      </c>
      <c r="C780" s="120">
        <v>0</v>
      </c>
      <c r="D780" s="120">
        <v>0</v>
      </c>
      <c r="E780" s="120">
        <v>0</v>
      </c>
      <c r="F780" s="120">
        <v>0</v>
      </c>
      <c r="G780" s="120">
        <v>0</v>
      </c>
      <c r="H780" s="120">
        <v>0</v>
      </c>
      <c r="I780" s="120">
        <v>0</v>
      </c>
      <c r="J780" s="120">
        <v>0</v>
      </c>
      <c r="K780" s="120">
        <v>0</v>
      </c>
      <c r="L780" s="120">
        <v>0</v>
      </c>
      <c r="M780" s="120">
        <v>0</v>
      </c>
      <c r="N780" s="120">
        <v>0</v>
      </c>
      <c r="O780" s="120">
        <v>0</v>
      </c>
      <c r="P780" s="120">
        <v>0</v>
      </c>
      <c r="Q780" s="120">
        <v>0</v>
      </c>
      <c r="R780" s="120">
        <v>0</v>
      </c>
      <c r="S780" s="120">
        <v>0</v>
      </c>
      <c r="T780" s="120">
        <v>0</v>
      </c>
      <c r="U780" s="120">
        <v>0</v>
      </c>
      <c r="V780" s="120">
        <v>0</v>
      </c>
      <c r="W780" s="120">
        <v>0</v>
      </c>
    </row>
    <row r="781" spans="1:23" hidden="1">
      <c r="A781" s="120">
        <v>0</v>
      </c>
      <c r="B781" s="120">
        <v>0</v>
      </c>
      <c r="C781" s="120">
        <v>0</v>
      </c>
      <c r="D781" s="120">
        <v>0</v>
      </c>
      <c r="E781" s="120">
        <v>0</v>
      </c>
      <c r="F781" s="120">
        <v>0</v>
      </c>
      <c r="G781" s="120">
        <v>0</v>
      </c>
      <c r="H781" s="120">
        <v>0</v>
      </c>
      <c r="I781" s="120">
        <v>0</v>
      </c>
      <c r="J781" s="120">
        <v>0</v>
      </c>
      <c r="K781" s="120">
        <v>0</v>
      </c>
      <c r="L781" s="120">
        <v>0</v>
      </c>
      <c r="M781" s="120">
        <v>0</v>
      </c>
      <c r="N781" s="120">
        <v>0</v>
      </c>
      <c r="O781" s="120">
        <v>0</v>
      </c>
      <c r="P781" s="120">
        <v>0</v>
      </c>
      <c r="Q781" s="120">
        <v>0</v>
      </c>
      <c r="R781" s="120">
        <v>0</v>
      </c>
      <c r="S781" s="120">
        <v>0</v>
      </c>
      <c r="T781" s="120">
        <v>0</v>
      </c>
      <c r="U781" s="120">
        <v>0</v>
      </c>
      <c r="V781" s="120">
        <v>0</v>
      </c>
      <c r="W781" s="120">
        <v>0</v>
      </c>
    </row>
    <row r="782" spans="1:23" hidden="1">
      <c r="A782" s="120">
        <v>0</v>
      </c>
      <c r="B782" s="120">
        <v>0</v>
      </c>
      <c r="C782" s="120">
        <v>0</v>
      </c>
      <c r="D782" s="120">
        <v>0</v>
      </c>
      <c r="E782" s="120">
        <v>0</v>
      </c>
      <c r="F782" s="120">
        <v>0</v>
      </c>
      <c r="G782" s="120">
        <v>0</v>
      </c>
      <c r="H782" s="120">
        <v>0</v>
      </c>
      <c r="I782" s="120">
        <v>0</v>
      </c>
      <c r="J782" s="120">
        <v>0</v>
      </c>
      <c r="K782" s="120">
        <v>0</v>
      </c>
      <c r="L782" s="120">
        <v>0</v>
      </c>
      <c r="M782" s="120">
        <v>0</v>
      </c>
      <c r="N782" s="120">
        <v>0</v>
      </c>
      <c r="O782" s="120">
        <v>0</v>
      </c>
      <c r="P782" s="120">
        <v>0</v>
      </c>
      <c r="Q782" s="120">
        <v>0</v>
      </c>
      <c r="R782" s="120">
        <v>0</v>
      </c>
      <c r="S782" s="120">
        <v>0</v>
      </c>
      <c r="T782" s="120">
        <v>0</v>
      </c>
      <c r="U782" s="120">
        <v>0</v>
      </c>
      <c r="V782" s="120">
        <v>0</v>
      </c>
      <c r="W782" s="120">
        <v>0</v>
      </c>
    </row>
    <row r="783" spans="1:23" hidden="1">
      <c r="A783" s="120">
        <v>0</v>
      </c>
      <c r="B783" s="120">
        <v>0</v>
      </c>
      <c r="C783" s="120">
        <v>0</v>
      </c>
      <c r="D783" s="120">
        <v>0</v>
      </c>
      <c r="E783" s="120">
        <v>0</v>
      </c>
      <c r="F783" s="120">
        <v>0</v>
      </c>
      <c r="G783" s="120">
        <v>0</v>
      </c>
      <c r="H783" s="120">
        <v>0</v>
      </c>
      <c r="I783" s="120">
        <v>0</v>
      </c>
      <c r="J783" s="120">
        <v>0</v>
      </c>
      <c r="K783" s="120">
        <v>0</v>
      </c>
      <c r="L783" s="120">
        <v>0</v>
      </c>
      <c r="M783" s="120">
        <v>0</v>
      </c>
      <c r="N783" s="120">
        <v>0</v>
      </c>
      <c r="O783" s="120">
        <v>0</v>
      </c>
      <c r="P783" s="120">
        <v>0</v>
      </c>
      <c r="Q783" s="120">
        <v>0</v>
      </c>
      <c r="R783" s="120">
        <v>0</v>
      </c>
      <c r="S783" s="120">
        <v>0</v>
      </c>
      <c r="T783" s="120">
        <v>0</v>
      </c>
      <c r="U783" s="120">
        <v>0</v>
      </c>
      <c r="V783" s="120">
        <v>0</v>
      </c>
      <c r="W783" s="120">
        <v>0</v>
      </c>
    </row>
    <row r="784" spans="1:23" hidden="1">
      <c r="A784" s="120">
        <v>0</v>
      </c>
      <c r="B784" s="120">
        <v>0</v>
      </c>
      <c r="C784" s="120">
        <v>0</v>
      </c>
      <c r="D784" s="120">
        <v>0</v>
      </c>
      <c r="E784" s="120">
        <v>0</v>
      </c>
      <c r="F784" s="120">
        <v>0</v>
      </c>
      <c r="G784" s="120">
        <v>0</v>
      </c>
      <c r="H784" s="120">
        <v>0</v>
      </c>
      <c r="I784" s="120">
        <v>0</v>
      </c>
      <c r="J784" s="120">
        <v>0</v>
      </c>
      <c r="K784" s="120">
        <v>0</v>
      </c>
      <c r="L784" s="120">
        <v>0</v>
      </c>
      <c r="M784" s="120">
        <v>0</v>
      </c>
      <c r="N784" s="120">
        <v>0</v>
      </c>
      <c r="O784" s="120">
        <v>0</v>
      </c>
      <c r="P784" s="120">
        <v>0</v>
      </c>
      <c r="Q784" s="120">
        <v>0</v>
      </c>
      <c r="R784" s="120">
        <v>0</v>
      </c>
      <c r="S784" s="120">
        <v>0</v>
      </c>
      <c r="T784" s="120">
        <v>0</v>
      </c>
      <c r="U784" s="120">
        <v>0</v>
      </c>
      <c r="V784" s="120">
        <v>0</v>
      </c>
      <c r="W784" s="120">
        <v>0</v>
      </c>
    </row>
    <row r="785" spans="1:23" hidden="1">
      <c r="A785" s="120">
        <v>0</v>
      </c>
      <c r="B785" s="120">
        <v>0</v>
      </c>
      <c r="C785" s="120">
        <v>0</v>
      </c>
      <c r="D785" s="120">
        <v>0</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c r="W785" s="120">
        <v>0</v>
      </c>
    </row>
    <row r="786" spans="1:23" hidden="1">
      <c r="A786" s="120">
        <v>0</v>
      </c>
      <c r="B786" s="120">
        <v>0</v>
      </c>
      <c r="C786" s="120">
        <v>0</v>
      </c>
      <c r="D786" s="120">
        <v>0</v>
      </c>
      <c r="E786" s="120">
        <v>0</v>
      </c>
      <c r="F786" s="120">
        <v>0</v>
      </c>
      <c r="G786" s="120">
        <v>0</v>
      </c>
      <c r="H786" s="120">
        <v>0</v>
      </c>
      <c r="I786" s="120">
        <v>0</v>
      </c>
      <c r="J786" s="120">
        <v>0</v>
      </c>
      <c r="K786" s="120">
        <v>0</v>
      </c>
      <c r="L786" s="120">
        <v>0</v>
      </c>
      <c r="M786" s="120">
        <v>0</v>
      </c>
      <c r="N786" s="120">
        <v>0</v>
      </c>
      <c r="O786" s="120">
        <v>0</v>
      </c>
      <c r="P786" s="120">
        <v>0</v>
      </c>
      <c r="Q786" s="120">
        <v>0</v>
      </c>
      <c r="R786" s="120">
        <v>0</v>
      </c>
      <c r="S786" s="120">
        <v>0</v>
      </c>
      <c r="T786" s="120">
        <v>0</v>
      </c>
      <c r="U786" s="120">
        <v>0</v>
      </c>
      <c r="V786" s="120">
        <v>0</v>
      </c>
      <c r="W786" s="120">
        <v>0</v>
      </c>
    </row>
    <row r="787" spans="1:23" hidden="1">
      <c r="A787" s="120">
        <v>0</v>
      </c>
      <c r="B787" s="120">
        <v>0</v>
      </c>
      <c r="C787" s="120">
        <v>0</v>
      </c>
      <c r="D787" s="120">
        <v>0</v>
      </c>
      <c r="E787" s="120">
        <v>0</v>
      </c>
      <c r="F787" s="120">
        <v>0</v>
      </c>
      <c r="G787" s="120">
        <v>0</v>
      </c>
      <c r="H787" s="120">
        <v>0</v>
      </c>
      <c r="I787" s="120">
        <v>0</v>
      </c>
      <c r="J787" s="120">
        <v>0</v>
      </c>
      <c r="K787" s="120">
        <v>0</v>
      </c>
      <c r="L787" s="120">
        <v>0</v>
      </c>
      <c r="M787" s="120">
        <v>0</v>
      </c>
      <c r="N787" s="120">
        <v>0</v>
      </c>
      <c r="O787" s="120">
        <v>0</v>
      </c>
      <c r="P787" s="120">
        <v>0</v>
      </c>
      <c r="Q787" s="120">
        <v>0</v>
      </c>
      <c r="R787" s="120">
        <v>0</v>
      </c>
      <c r="S787" s="120">
        <v>0</v>
      </c>
      <c r="T787" s="120">
        <v>0</v>
      </c>
      <c r="U787" s="120">
        <v>0</v>
      </c>
      <c r="V787" s="120">
        <v>0</v>
      </c>
      <c r="W787" s="120">
        <v>0</v>
      </c>
    </row>
    <row r="788" spans="1:23" hidden="1">
      <c r="A788" s="120">
        <v>0</v>
      </c>
      <c r="B788" s="120">
        <v>0</v>
      </c>
      <c r="C788" s="120">
        <v>0</v>
      </c>
      <c r="D788" s="120">
        <v>0</v>
      </c>
      <c r="E788" s="120">
        <v>0</v>
      </c>
      <c r="F788" s="120">
        <v>0</v>
      </c>
      <c r="G788" s="120">
        <v>0</v>
      </c>
      <c r="H788" s="120">
        <v>0</v>
      </c>
      <c r="I788" s="120">
        <v>0</v>
      </c>
      <c r="J788" s="120">
        <v>0</v>
      </c>
      <c r="K788" s="120">
        <v>0</v>
      </c>
      <c r="L788" s="120">
        <v>0</v>
      </c>
      <c r="M788" s="120">
        <v>0</v>
      </c>
      <c r="N788" s="120">
        <v>0</v>
      </c>
      <c r="O788" s="120">
        <v>0</v>
      </c>
      <c r="P788" s="120">
        <v>0</v>
      </c>
      <c r="Q788" s="120">
        <v>0</v>
      </c>
      <c r="R788" s="120">
        <v>0</v>
      </c>
      <c r="S788" s="120">
        <v>0</v>
      </c>
      <c r="T788" s="120">
        <v>0</v>
      </c>
      <c r="U788" s="120">
        <v>0</v>
      </c>
      <c r="V788" s="120">
        <v>0</v>
      </c>
      <c r="W788" s="120">
        <v>0</v>
      </c>
    </row>
    <row r="789" spans="1:23" hidden="1">
      <c r="A789" s="120">
        <v>0</v>
      </c>
      <c r="B789" s="120">
        <v>0</v>
      </c>
      <c r="C789" s="120">
        <v>0</v>
      </c>
      <c r="D789" s="120">
        <v>0</v>
      </c>
      <c r="E789" s="120">
        <v>0</v>
      </c>
      <c r="F789" s="120">
        <v>0</v>
      </c>
      <c r="G789" s="120">
        <v>0</v>
      </c>
      <c r="H789" s="120">
        <v>0</v>
      </c>
      <c r="I789" s="120">
        <v>0</v>
      </c>
      <c r="J789" s="120">
        <v>0</v>
      </c>
      <c r="K789" s="120">
        <v>0</v>
      </c>
      <c r="L789" s="120">
        <v>0</v>
      </c>
      <c r="M789" s="120">
        <v>0</v>
      </c>
      <c r="N789" s="120">
        <v>0</v>
      </c>
      <c r="O789" s="120">
        <v>0</v>
      </c>
      <c r="P789" s="120">
        <v>0</v>
      </c>
      <c r="Q789" s="120">
        <v>0</v>
      </c>
      <c r="R789" s="120">
        <v>0</v>
      </c>
      <c r="S789" s="120">
        <v>0</v>
      </c>
      <c r="T789" s="120">
        <v>0</v>
      </c>
      <c r="U789" s="120">
        <v>0</v>
      </c>
      <c r="V789" s="120">
        <v>0</v>
      </c>
      <c r="W789" s="120">
        <v>0</v>
      </c>
    </row>
    <row r="790" spans="1:23" hidden="1">
      <c r="A790" s="120">
        <v>0</v>
      </c>
      <c r="B790" s="120">
        <v>0</v>
      </c>
      <c r="C790" s="120">
        <v>0</v>
      </c>
      <c r="D790" s="120">
        <v>0</v>
      </c>
      <c r="E790" s="120">
        <v>0</v>
      </c>
      <c r="F790" s="120">
        <v>0</v>
      </c>
      <c r="G790" s="120">
        <v>0</v>
      </c>
      <c r="H790" s="120">
        <v>0</v>
      </c>
      <c r="I790" s="120">
        <v>0</v>
      </c>
      <c r="J790" s="120">
        <v>0</v>
      </c>
      <c r="K790" s="120">
        <v>0</v>
      </c>
      <c r="L790" s="120">
        <v>0</v>
      </c>
      <c r="M790" s="120">
        <v>0</v>
      </c>
      <c r="N790" s="120">
        <v>0</v>
      </c>
      <c r="O790" s="120">
        <v>0</v>
      </c>
      <c r="P790" s="120">
        <v>0</v>
      </c>
      <c r="Q790" s="120">
        <v>0</v>
      </c>
      <c r="R790" s="120">
        <v>0</v>
      </c>
      <c r="S790" s="120">
        <v>0</v>
      </c>
      <c r="T790" s="120">
        <v>0</v>
      </c>
      <c r="U790" s="120">
        <v>0</v>
      </c>
      <c r="V790" s="120">
        <v>0</v>
      </c>
      <c r="W790" s="120">
        <v>0</v>
      </c>
    </row>
    <row r="791" spans="1:23" hidden="1">
      <c r="A791" s="120">
        <v>0</v>
      </c>
      <c r="B791" s="120">
        <v>0</v>
      </c>
      <c r="C791" s="120">
        <v>0</v>
      </c>
      <c r="D791" s="120">
        <v>0</v>
      </c>
      <c r="E791" s="120">
        <v>0</v>
      </c>
      <c r="F791" s="120">
        <v>0</v>
      </c>
      <c r="G791" s="120">
        <v>0</v>
      </c>
      <c r="H791" s="120">
        <v>0</v>
      </c>
      <c r="I791" s="120">
        <v>0</v>
      </c>
      <c r="J791" s="120">
        <v>0</v>
      </c>
      <c r="K791" s="120">
        <v>0</v>
      </c>
      <c r="L791" s="120">
        <v>0</v>
      </c>
      <c r="M791" s="120">
        <v>0</v>
      </c>
      <c r="N791" s="120">
        <v>0</v>
      </c>
      <c r="O791" s="120">
        <v>0</v>
      </c>
      <c r="P791" s="120">
        <v>0</v>
      </c>
      <c r="Q791" s="120">
        <v>0</v>
      </c>
      <c r="R791" s="120">
        <v>0</v>
      </c>
      <c r="S791" s="120">
        <v>0</v>
      </c>
      <c r="T791" s="120">
        <v>0</v>
      </c>
      <c r="U791" s="120">
        <v>0</v>
      </c>
      <c r="V791" s="120">
        <v>0</v>
      </c>
      <c r="W791" s="120">
        <v>0</v>
      </c>
    </row>
    <row r="792" spans="1:23" hidden="1">
      <c r="A792" s="120">
        <v>0</v>
      </c>
      <c r="B792" s="120">
        <v>0</v>
      </c>
      <c r="C792" s="120">
        <v>0</v>
      </c>
      <c r="D792" s="120">
        <v>0</v>
      </c>
      <c r="E792" s="120">
        <v>0</v>
      </c>
      <c r="F792" s="120">
        <v>0</v>
      </c>
      <c r="G792" s="120">
        <v>0</v>
      </c>
      <c r="H792" s="120">
        <v>0</v>
      </c>
      <c r="I792" s="120">
        <v>0</v>
      </c>
      <c r="J792" s="120">
        <v>0</v>
      </c>
      <c r="K792" s="120">
        <v>0</v>
      </c>
      <c r="L792" s="120">
        <v>0</v>
      </c>
      <c r="M792" s="120">
        <v>0</v>
      </c>
      <c r="N792" s="120">
        <v>0</v>
      </c>
      <c r="O792" s="120">
        <v>0</v>
      </c>
      <c r="P792" s="120">
        <v>0</v>
      </c>
      <c r="Q792" s="120">
        <v>0</v>
      </c>
      <c r="R792" s="120">
        <v>0</v>
      </c>
      <c r="S792" s="120">
        <v>0</v>
      </c>
      <c r="T792" s="120">
        <v>0</v>
      </c>
      <c r="U792" s="120">
        <v>0</v>
      </c>
      <c r="V792" s="120">
        <v>0</v>
      </c>
      <c r="W792" s="120">
        <v>0</v>
      </c>
    </row>
    <row r="793" spans="1:23" hidden="1">
      <c r="A793" s="120">
        <v>0</v>
      </c>
      <c r="B793" s="120">
        <v>0</v>
      </c>
      <c r="C793" s="120">
        <v>0</v>
      </c>
      <c r="D793" s="120">
        <v>0</v>
      </c>
      <c r="E793" s="120">
        <v>0</v>
      </c>
      <c r="F793" s="120">
        <v>0</v>
      </c>
      <c r="G793" s="120">
        <v>0</v>
      </c>
      <c r="H793" s="120">
        <v>0</v>
      </c>
      <c r="I793" s="120">
        <v>0</v>
      </c>
      <c r="J793" s="120">
        <v>0</v>
      </c>
      <c r="K793" s="120">
        <v>0</v>
      </c>
      <c r="L793" s="120">
        <v>0</v>
      </c>
      <c r="M793" s="120">
        <v>0</v>
      </c>
      <c r="N793" s="120">
        <v>0</v>
      </c>
      <c r="O793" s="120">
        <v>0</v>
      </c>
      <c r="P793" s="120">
        <v>0</v>
      </c>
      <c r="Q793" s="120">
        <v>0</v>
      </c>
      <c r="R793" s="120">
        <v>0</v>
      </c>
      <c r="S793" s="120">
        <v>0</v>
      </c>
      <c r="T793" s="120">
        <v>0</v>
      </c>
      <c r="U793" s="120">
        <v>0</v>
      </c>
      <c r="V793" s="120">
        <v>0</v>
      </c>
      <c r="W793" s="120">
        <v>0</v>
      </c>
    </row>
    <row r="794" spans="1:23" hidden="1">
      <c r="A794" s="120">
        <v>0</v>
      </c>
      <c r="B794" s="120">
        <v>0</v>
      </c>
      <c r="C794" s="120">
        <v>0</v>
      </c>
      <c r="D794" s="120">
        <v>0</v>
      </c>
      <c r="E794" s="120">
        <v>0</v>
      </c>
      <c r="F794" s="120">
        <v>0</v>
      </c>
      <c r="G794" s="120">
        <v>0</v>
      </c>
      <c r="H794" s="120">
        <v>0</v>
      </c>
      <c r="I794" s="120">
        <v>0</v>
      </c>
      <c r="J794" s="120">
        <v>0</v>
      </c>
      <c r="K794" s="120">
        <v>0</v>
      </c>
      <c r="L794" s="120">
        <v>0</v>
      </c>
      <c r="M794" s="120">
        <v>0</v>
      </c>
      <c r="N794" s="120">
        <v>0</v>
      </c>
      <c r="O794" s="120">
        <v>0</v>
      </c>
      <c r="P794" s="120">
        <v>0</v>
      </c>
      <c r="Q794" s="120">
        <v>0</v>
      </c>
      <c r="R794" s="120">
        <v>0</v>
      </c>
      <c r="S794" s="120">
        <v>0</v>
      </c>
      <c r="T794" s="120">
        <v>0</v>
      </c>
      <c r="U794" s="120">
        <v>0</v>
      </c>
      <c r="V794" s="120">
        <v>0</v>
      </c>
      <c r="W794" s="120">
        <v>0</v>
      </c>
    </row>
    <row r="795" spans="1:23" hidden="1">
      <c r="A795" s="120">
        <v>0</v>
      </c>
      <c r="B795" s="120">
        <v>0</v>
      </c>
      <c r="C795" s="120">
        <v>0</v>
      </c>
      <c r="D795" s="120">
        <v>0</v>
      </c>
      <c r="E795" s="120">
        <v>0</v>
      </c>
      <c r="F795" s="120">
        <v>0</v>
      </c>
      <c r="G795" s="120">
        <v>0</v>
      </c>
      <c r="H795" s="120">
        <v>0</v>
      </c>
      <c r="I795" s="120">
        <v>0</v>
      </c>
      <c r="J795" s="120">
        <v>0</v>
      </c>
      <c r="K795" s="120">
        <v>0</v>
      </c>
      <c r="L795" s="120">
        <v>0</v>
      </c>
      <c r="M795" s="120">
        <v>0</v>
      </c>
      <c r="N795" s="120">
        <v>0</v>
      </c>
      <c r="O795" s="120">
        <v>0</v>
      </c>
      <c r="P795" s="120">
        <v>0</v>
      </c>
      <c r="Q795" s="120">
        <v>0</v>
      </c>
      <c r="R795" s="120">
        <v>0</v>
      </c>
      <c r="S795" s="120">
        <v>0</v>
      </c>
      <c r="T795" s="120">
        <v>0</v>
      </c>
      <c r="U795" s="120">
        <v>0</v>
      </c>
      <c r="V795" s="120">
        <v>0</v>
      </c>
      <c r="W795" s="120">
        <v>0</v>
      </c>
    </row>
    <row r="796" spans="1:23" hidden="1">
      <c r="A796" s="120">
        <v>0</v>
      </c>
      <c r="B796" s="120">
        <v>0</v>
      </c>
      <c r="C796" s="120">
        <v>0</v>
      </c>
      <c r="D796" s="120">
        <v>0</v>
      </c>
      <c r="E796" s="120">
        <v>0</v>
      </c>
      <c r="F796" s="120">
        <v>0</v>
      </c>
      <c r="G796" s="120">
        <v>0</v>
      </c>
      <c r="H796" s="120">
        <v>0</v>
      </c>
      <c r="I796" s="120">
        <v>0</v>
      </c>
      <c r="J796" s="120">
        <v>0</v>
      </c>
      <c r="K796" s="120">
        <v>0</v>
      </c>
      <c r="L796" s="120">
        <v>0</v>
      </c>
      <c r="M796" s="120">
        <v>0</v>
      </c>
      <c r="N796" s="120">
        <v>0</v>
      </c>
      <c r="O796" s="120">
        <v>0</v>
      </c>
      <c r="P796" s="120">
        <v>0</v>
      </c>
      <c r="Q796" s="120">
        <v>0</v>
      </c>
      <c r="R796" s="120">
        <v>0</v>
      </c>
      <c r="S796" s="120">
        <v>0</v>
      </c>
      <c r="T796" s="120">
        <v>0</v>
      </c>
      <c r="U796" s="120">
        <v>0</v>
      </c>
      <c r="V796" s="120">
        <v>0</v>
      </c>
      <c r="W796" s="120">
        <v>0</v>
      </c>
    </row>
    <row r="797" spans="1:23" hidden="1">
      <c r="A797" s="120">
        <v>0</v>
      </c>
      <c r="B797" s="120">
        <v>0</v>
      </c>
      <c r="C797" s="120">
        <v>0</v>
      </c>
      <c r="D797" s="120">
        <v>0</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c r="W797" s="120">
        <v>0</v>
      </c>
    </row>
    <row r="798" spans="1:23" hidden="1">
      <c r="A798" s="120">
        <v>0</v>
      </c>
      <c r="B798" s="120">
        <v>0</v>
      </c>
      <c r="C798" s="120">
        <v>0</v>
      </c>
      <c r="D798" s="120">
        <v>0</v>
      </c>
      <c r="E798" s="120">
        <v>0</v>
      </c>
      <c r="F798" s="120">
        <v>0</v>
      </c>
      <c r="G798" s="120">
        <v>0</v>
      </c>
      <c r="H798" s="120">
        <v>0</v>
      </c>
      <c r="I798" s="120">
        <v>0</v>
      </c>
      <c r="J798" s="120">
        <v>0</v>
      </c>
      <c r="K798" s="120">
        <v>0</v>
      </c>
      <c r="L798" s="120">
        <v>0</v>
      </c>
      <c r="M798" s="120">
        <v>0</v>
      </c>
      <c r="N798" s="120">
        <v>0</v>
      </c>
      <c r="O798" s="120">
        <v>0</v>
      </c>
      <c r="P798" s="120">
        <v>0</v>
      </c>
      <c r="Q798" s="120">
        <v>0</v>
      </c>
      <c r="R798" s="120">
        <v>0</v>
      </c>
      <c r="S798" s="120">
        <v>0</v>
      </c>
      <c r="T798" s="120">
        <v>0</v>
      </c>
      <c r="U798" s="120">
        <v>0</v>
      </c>
      <c r="V798" s="120">
        <v>0</v>
      </c>
      <c r="W798" s="120">
        <v>0</v>
      </c>
    </row>
    <row r="799" spans="1:23" hidden="1">
      <c r="A799" s="120">
        <v>0</v>
      </c>
      <c r="B799" s="120">
        <v>0</v>
      </c>
      <c r="C799" s="120">
        <v>0</v>
      </c>
      <c r="D799" s="120">
        <v>0</v>
      </c>
      <c r="E799" s="120">
        <v>0</v>
      </c>
      <c r="F799" s="120">
        <v>0</v>
      </c>
      <c r="G799" s="120">
        <v>0</v>
      </c>
      <c r="H799" s="120">
        <v>0</v>
      </c>
      <c r="I799" s="120">
        <v>0</v>
      </c>
      <c r="J799" s="120">
        <v>0</v>
      </c>
      <c r="K799" s="120">
        <v>0</v>
      </c>
      <c r="L799" s="120">
        <v>0</v>
      </c>
      <c r="M799" s="120">
        <v>0</v>
      </c>
      <c r="N799" s="120">
        <v>0</v>
      </c>
      <c r="O799" s="120">
        <v>0</v>
      </c>
      <c r="P799" s="120">
        <v>0</v>
      </c>
      <c r="Q799" s="120">
        <v>0</v>
      </c>
      <c r="R799" s="120">
        <v>0</v>
      </c>
      <c r="S799" s="120">
        <v>0</v>
      </c>
      <c r="T799" s="120">
        <v>0</v>
      </c>
      <c r="U799" s="120">
        <v>0</v>
      </c>
      <c r="V799" s="120">
        <v>0</v>
      </c>
      <c r="W799" s="120">
        <v>0</v>
      </c>
    </row>
    <row r="800" spans="1:23" hidden="1">
      <c r="A800" s="120">
        <v>0</v>
      </c>
      <c r="B800" s="120">
        <v>0</v>
      </c>
      <c r="C800" s="120">
        <v>0</v>
      </c>
      <c r="D800" s="120">
        <v>0</v>
      </c>
      <c r="E800" s="120">
        <v>0</v>
      </c>
      <c r="F800" s="120">
        <v>0</v>
      </c>
      <c r="G800" s="120">
        <v>0</v>
      </c>
      <c r="H800" s="120">
        <v>0</v>
      </c>
      <c r="I800" s="120">
        <v>0</v>
      </c>
      <c r="J800" s="120">
        <v>0</v>
      </c>
      <c r="K800" s="120">
        <v>0</v>
      </c>
      <c r="L800" s="120">
        <v>0</v>
      </c>
      <c r="M800" s="120">
        <v>0</v>
      </c>
      <c r="N800" s="120">
        <v>0</v>
      </c>
      <c r="O800" s="120">
        <v>0</v>
      </c>
      <c r="P800" s="120">
        <v>0</v>
      </c>
      <c r="Q800" s="120">
        <v>0</v>
      </c>
      <c r="R800" s="120">
        <v>0</v>
      </c>
      <c r="S800" s="120">
        <v>0</v>
      </c>
      <c r="T800" s="120">
        <v>0</v>
      </c>
      <c r="U800" s="120">
        <v>0</v>
      </c>
      <c r="V800" s="120">
        <v>0</v>
      </c>
      <c r="W800" s="120">
        <v>0</v>
      </c>
    </row>
    <row r="801" spans="1:23" hidden="1">
      <c r="A801" s="120">
        <v>0</v>
      </c>
      <c r="B801" s="120">
        <v>0</v>
      </c>
      <c r="C801" s="120">
        <v>0</v>
      </c>
      <c r="D801" s="120">
        <v>0</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c r="W801" s="120">
        <v>0</v>
      </c>
    </row>
    <row r="802" spans="1:23" hidden="1">
      <c r="A802" s="120">
        <v>0</v>
      </c>
      <c r="B802" s="120">
        <v>0</v>
      </c>
      <c r="C802" s="120">
        <v>0</v>
      </c>
      <c r="D802" s="120">
        <v>0</v>
      </c>
      <c r="E802" s="120">
        <v>0</v>
      </c>
      <c r="F802" s="120">
        <v>0</v>
      </c>
      <c r="G802" s="120">
        <v>0</v>
      </c>
      <c r="H802" s="120">
        <v>0</v>
      </c>
      <c r="I802" s="120">
        <v>0</v>
      </c>
      <c r="J802" s="120">
        <v>0</v>
      </c>
      <c r="K802" s="120">
        <v>0</v>
      </c>
      <c r="L802" s="120">
        <v>0</v>
      </c>
      <c r="M802" s="120">
        <v>0</v>
      </c>
      <c r="N802" s="120">
        <v>0</v>
      </c>
      <c r="O802" s="120">
        <v>0</v>
      </c>
      <c r="P802" s="120">
        <v>0</v>
      </c>
      <c r="Q802" s="120">
        <v>0</v>
      </c>
      <c r="R802" s="120">
        <v>0</v>
      </c>
      <c r="S802" s="120">
        <v>0</v>
      </c>
      <c r="T802" s="120">
        <v>0</v>
      </c>
      <c r="U802" s="120">
        <v>0</v>
      </c>
      <c r="V802" s="120">
        <v>0</v>
      </c>
      <c r="W802" s="120">
        <v>0</v>
      </c>
    </row>
    <row r="803" spans="1:23" hidden="1">
      <c r="A803" s="120">
        <v>0</v>
      </c>
      <c r="B803" s="120">
        <v>0</v>
      </c>
      <c r="C803" s="120">
        <v>0</v>
      </c>
      <c r="D803" s="120">
        <v>0</v>
      </c>
      <c r="E803" s="120">
        <v>0</v>
      </c>
      <c r="F803" s="120">
        <v>0</v>
      </c>
      <c r="G803" s="120">
        <v>0</v>
      </c>
      <c r="H803" s="120">
        <v>0</v>
      </c>
      <c r="I803" s="120">
        <v>0</v>
      </c>
      <c r="J803" s="120">
        <v>0</v>
      </c>
      <c r="K803" s="120">
        <v>0</v>
      </c>
      <c r="L803" s="120">
        <v>0</v>
      </c>
      <c r="M803" s="120">
        <v>0</v>
      </c>
      <c r="N803" s="120">
        <v>0</v>
      </c>
      <c r="O803" s="120">
        <v>0</v>
      </c>
      <c r="P803" s="120">
        <v>0</v>
      </c>
      <c r="Q803" s="120">
        <v>0</v>
      </c>
      <c r="R803" s="120">
        <v>0</v>
      </c>
      <c r="S803" s="120">
        <v>0</v>
      </c>
      <c r="T803" s="120">
        <v>0</v>
      </c>
      <c r="U803" s="120">
        <v>0</v>
      </c>
      <c r="V803" s="120">
        <v>0</v>
      </c>
      <c r="W803" s="120">
        <v>0</v>
      </c>
    </row>
    <row r="804" spans="1:23" hidden="1">
      <c r="A804" s="120">
        <v>0</v>
      </c>
      <c r="B804" s="120">
        <v>0</v>
      </c>
      <c r="C804" s="120">
        <v>0</v>
      </c>
      <c r="D804" s="120">
        <v>0</v>
      </c>
      <c r="E804" s="120">
        <v>0</v>
      </c>
      <c r="F804" s="120">
        <v>0</v>
      </c>
      <c r="G804" s="120">
        <v>0</v>
      </c>
      <c r="H804" s="120">
        <v>0</v>
      </c>
      <c r="I804" s="120">
        <v>0</v>
      </c>
      <c r="J804" s="120">
        <v>0</v>
      </c>
      <c r="K804" s="120">
        <v>0</v>
      </c>
      <c r="L804" s="120">
        <v>0</v>
      </c>
      <c r="M804" s="120">
        <v>0</v>
      </c>
      <c r="N804" s="120">
        <v>0</v>
      </c>
      <c r="O804" s="120">
        <v>0</v>
      </c>
      <c r="P804" s="120">
        <v>0</v>
      </c>
      <c r="Q804" s="120">
        <v>0</v>
      </c>
      <c r="R804" s="120">
        <v>0</v>
      </c>
      <c r="S804" s="120">
        <v>0</v>
      </c>
      <c r="T804" s="120">
        <v>0</v>
      </c>
      <c r="U804" s="120">
        <v>0</v>
      </c>
      <c r="V804" s="120">
        <v>0</v>
      </c>
      <c r="W804" s="120">
        <v>0</v>
      </c>
    </row>
    <row r="805" spans="1:23" hidden="1">
      <c r="A805" s="120">
        <v>0</v>
      </c>
      <c r="B805" s="120">
        <v>0</v>
      </c>
      <c r="C805" s="120">
        <v>0</v>
      </c>
      <c r="D805" s="120">
        <v>0</v>
      </c>
      <c r="E805" s="120">
        <v>0</v>
      </c>
      <c r="F805" s="120">
        <v>0</v>
      </c>
      <c r="G805" s="120">
        <v>0</v>
      </c>
      <c r="H805" s="120">
        <v>0</v>
      </c>
      <c r="I805" s="120">
        <v>0</v>
      </c>
      <c r="J805" s="120">
        <v>0</v>
      </c>
      <c r="K805" s="120">
        <v>0</v>
      </c>
      <c r="L805" s="120">
        <v>0</v>
      </c>
      <c r="M805" s="120">
        <v>0</v>
      </c>
      <c r="N805" s="120">
        <v>0</v>
      </c>
      <c r="O805" s="120">
        <v>0</v>
      </c>
      <c r="P805" s="120">
        <v>0</v>
      </c>
      <c r="Q805" s="120">
        <v>0</v>
      </c>
      <c r="R805" s="120">
        <v>0</v>
      </c>
      <c r="S805" s="120">
        <v>0</v>
      </c>
      <c r="T805" s="120">
        <v>0</v>
      </c>
      <c r="U805" s="120">
        <v>0</v>
      </c>
      <c r="V805" s="120">
        <v>0</v>
      </c>
      <c r="W805" s="120">
        <v>0</v>
      </c>
    </row>
    <row r="806" spans="1:23" hidden="1">
      <c r="A806" s="120">
        <v>0</v>
      </c>
      <c r="B806" s="120">
        <v>0</v>
      </c>
      <c r="C806" s="120">
        <v>0</v>
      </c>
      <c r="D806" s="120">
        <v>0</v>
      </c>
      <c r="E806" s="120">
        <v>0</v>
      </c>
      <c r="F806" s="120">
        <v>0</v>
      </c>
      <c r="G806" s="120">
        <v>0</v>
      </c>
      <c r="H806" s="120">
        <v>0</v>
      </c>
      <c r="I806" s="120">
        <v>0</v>
      </c>
      <c r="J806" s="120">
        <v>0</v>
      </c>
      <c r="K806" s="120">
        <v>0</v>
      </c>
      <c r="L806" s="120">
        <v>0</v>
      </c>
      <c r="M806" s="120">
        <v>0</v>
      </c>
      <c r="N806" s="120">
        <v>0</v>
      </c>
      <c r="O806" s="120">
        <v>0</v>
      </c>
      <c r="P806" s="120">
        <v>0</v>
      </c>
      <c r="Q806" s="120">
        <v>0</v>
      </c>
      <c r="R806" s="120">
        <v>0</v>
      </c>
      <c r="S806" s="120">
        <v>0</v>
      </c>
      <c r="T806" s="120">
        <v>0</v>
      </c>
      <c r="U806" s="120">
        <v>0</v>
      </c>
      <c r="V806" s="120">
        <v>0</v>
      </c>
      <c r="W806" s="120">
        <v>0</v>
      </c>
    </row>
    <row r="807" spans="1:23" hidden="1">
      <c r="A807" s="120">
        <v>0</v>
      </c>
      <c r="B807" s="120">
        <v>0</v>
      </c>
      <c r="C807" s="120">
        <v>0</v>
      </c>
      <c r="D807" s="120">
        <v>0</v>
      </c>
      <c r="E807" s="120">
        <v>0</v>
      </c>
      <c r="F807" s="120">
        <v>0</v>
      </c>
      <c r="G807" s="120">
        <v>0</v>
      </c>
      <c r="H807" s="120">
        <v>0</v>
      </c>
      <c r="I807" s="120">
        <v>0</v>
      </c>
      <c r="J807" s="120">
        <v>0</v>
      </c>
      <c r="K807" s="120">
        <v>0</v>
      </c>
      <c r="L807" s="120">
        <v>0</v>
      </c>
      <c r="M807" s="120">
        <v>0</v>
      </c>
      <c r="N807" s="120">
        <v>0</v>
      </c>
      <c r="O807" s="120">
        <v>0</v>
      </c>
      <c r="P807" s="120">
        <v>0</v>
      </c>
      <c r="Q807" s="120">
        <v>0</v>
      </c>
      <c r="R807" s="120">
        <v>0</v>
      </c>
      <c r="S807" s="120">
        <v>0</v>
      </c>
      <c r="T807" s="120">
        <v>0</v>
      </c>
      <c r="U807" s="120">
        <v>0</v>
      </c>
      <c r="V807" s="120">
        <v>0</v>
      </c>
      <c r="W807" s="120">
        <v>0</v>
      </c>
    </row>
    <row r="808" spans="1:23" hidden="1">
      <c r="A808" s="120">
        <v>0</v>
      </c>
      <c r="B808" s="120">
        <v>0</v>
      </c>
      <c r="C808" s="120">
        <v>0</v>
      </c>
      <c r="D808" s="120">
        <v>0</v>
      </c>
      <c r="E808" s="120">
        <v>0</v>
      </c>
      <c r="F808" s="120">
        <v>0</v>
      </c>
      <c r="G808" s="120">
        <v>0</v>
      </c>
      <c r="H808" s="120">
        <v>0</v>
      </c>
      <c r="I808" s="120">
        <v>0</v>
      </c>
      <c r="J808" s="120">
        <v>0</v>
      </c>
      <c r="K808" s="120">
        <v>0</v>
      </c>
      <c r="L808" s="120">
        <v>0</v>
      </c>
      <c r="M808" s="120">
        <v>0</v>
      </c>
      <c r="N808" s="120">
        <v>0</v>
      </c>
      <c r="O808" s="120">
        <v>0</v>
      </c>
      <c r="P808" s="120">
        <v>0</v>
      </c>
      <c r="Q808" s="120">
        <v>0</v>
      </c>
      <c r="R808" s="120">
        <v>0</v>
      </c>
      <c r="S808" s="120">
        <v>0</v>
      </c>
      <c r="T808" s="120">
        <v>0</v>
      </c>
      <c r="U808" s="120">
        <v>0</v>
      </c>
      <c r="V808" s="120">
        <v>0</v>
      </c>
      <c r="W808" s="120">
        <v>0</v>
      </c>
    </row>
    <row r="809" spans="1:23" hidden="1">
      <c r="A809" s="120">
        <v>0</v>
      </c>
      <c r="B809" s="120">
        <v>0</v>
      </c>
      <c r="C809" s="120">
        <v>0</v>
      </c>
      <c r="D809" s="120">
        <v>0</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c r="W809" s="120">
        <v>0</v>
      </c>
    </row>
    <row r="810" spans="1:23" hidden="1">
      <c r="A810" s="120">
        <v>0</v>
      </c>
      <c r="B810" s="120">
        <v>0</v>
      </c>
      <c r="C810" s="120">
        <v>0</v>
      </c>
      <c r="D810" s="120">
        <v>0</v>
      </c>
      <c r="E810" s="120">
        <v>0</v>
      </c>
      <c r="F810" s="120">
        <v>0</v>
      </c>
      <c r="G810" s="120">
        <v>0</v>
      </c>
      <c r="H810" s="120">
        <v>0</v>
      </c>
      <c r="I810" s="120">
        <v>0</v>
      </c>
      <c r="J810" s="120">
        <v>0</v>
      </c>
      <c r="K810" s="120">
        <v>0</v>
      </c>
      <c r="L810" s="120">
        <v>0</v>
      </c>
      <c r="M810" s="120">
        <v>0</v>
      </c>
      <c r="N810" s="120">
        <v>0</v>
      </c>
      <c r="O810" s="120">
        <v>0</v>
      </c>
      <c r="P810" s="120">
        <v>0</v>
      </c>
      <c r="Q810" s="120">
        <v>0</v>
      </c>
      <c r="R810" s="120">
        <v>0</v>
      </c>
      <c r="S810" s="120">
        <v>0</v>
      </c>
      <c r="T810" s="120">
        <v>0</v>
      </c>
      <c r="U810" s="120">
        <v>0</v>
      </c>
      <c r="V810" s="120">
        <v>0</v>
      </c>
      <c r="W810" s="120">
        <v>0</v>
      </c>
    </row>
    <row r="811" spans="1:23" hidden="1">
      <c r="A811" s="120">
        <v>0</v>
      </c>
      <c r="B811" s="120">
        <v>0</v>
      </c>
      <c r="C811" s="120">
        <v>0</v>
      </c>
      <c r="D811" s="120">
        <v>0</v>
      </c>
      <c r="E811" s="120">
        <v>0</v>
      </c>
      <c r="F811" s="120">
        <v>0</v>
      </c>
      <c r="G811" s="120">
        <v>0</v>
      </c>
      <c r="H811" s="120">
        <v>0</v>
      </c>
      <c r="I811" s="120">
        <v>0</v>
      </c>
      <c r="J811" s="120">
        <v>0</v>
      </c>
      <c r="K811" s="120">
        <v>0</v>
      </c>
      <c r="L811" s="120">
        <v>0</v>
      </c>
      <c r="M811" s="120">
        <v>0</v>
      </c>
      <c r="N811" s="120">
        <v>0</v>
      </c>
      <c r="O811" s="120">
        <v>0</v>
      </c>
      <c r="P811" s="120">
        <v>0</v>
      </c>
      <c r="Q811" s="120">
        <v>0</v>
      </c>
      <c r="R811" s="120">
        <v>0</v>
      </c>
      <c r="S811" s="120">
        <v>0</v>
      </c>
      <c r="T811" s="120">
        <v>0</v>
      </c>
      <c r="U811" s="120">
        <v>0</v>
      </c>
      <c r="V811" s="120">
        <v>0</v>
      </c>
      <c r="W811" s="120">
        <v>0</v>
      </c>
    </row>
    <row r="812" spans="1:23" hidden="1">
      <c r="A812" s="120">
        <v>0</v>
      </c>
      <c r="B812" s="120">
        <v>0</v>
      </c>
      <c r="C812" s="120">
        <v>0</v>
      </c>
      <c r="D812" s="120">
        <v>0</v>
      </c>
      <c r="E812" s="120">
        <v>0</v>
      </c>
      <c r="F812" s="120">
        <v>0</v>
      </c>
      <c r="G812" s="120">
        <v>0</v>
      </c>
      <c r="H812" s="120">
        <v>0</v>
      </c>
      <c r="I812" s="120">
        <v>0</v>
      </c>
      <c r="J812" s="120">
        <v>0</v>
      </c>
      <c r="K812" s="120">
        <v>0</v>
      </c>
      <c r="L812" s="120">
        <v>0</v>
      </c>
      <c r="M812" s="120">
        <v>0</v>
      </c>
      <c r="N812" s="120">
        <v>0</v>
      </c>
      <c r="O812" s="120">
        <v>0</v>
      </c>
      <c r="P812" s="120">
        <v>0</v>
      </c>
      <c r="Q812" s="120">
        <v>0</v>
      </c>
      <c r="R812" s="120">
        <v>0</v>
      </c>
      <c r="S812" s="120">
        <v>0</v>
      </c>
      <c r="T812" s="120">
        <v>0</v>
      </c>
      <c r="U812" s="120">
        <v>0</v>
      </c>
      <c r="V812" s="120">
        <v>0</v>
      </c>
      <c r="W812" s="120">
        <v>0</v>
      </c>
    </row>
    <row r="813" spans="1:23" hidden="1">
      <c r="A813" s="120">
        <v>0</v>
      </c>
      <c r="B813" s="120">
        <v>0</v>
      </c>
      <c r="C813" s="120">
        <v>0</v>
      </c>
      <c r="D813" s="120">
        <v>0</v>
      </c>
      <c r="E813" s="120">
        <v>0</v>
      </c>
      <c r="F813" s="120">
        <v>0</v>
      </c>
      <c r="G813" s="120">
        <v>0</v>
      </c>
      <c r="H813" s="120">
        <v>0</v>
      </c>
      <c r="I813" s="120">
        <v>0</v>
      </c>
      <c r="J813" s="120">
        <v>0</v>
      </c>
      <c r="K813" s="120">
        <v>0</v>
      </c>
      <c r="L813" s="120">
        <v>0</v>
      </c>
      <c r="M813" s="120">
        <v>0</v>
      </c>
      <c r="N813" s="120">
        <v>0</v>
      </c>
      <c r="O813" s="120">
        <v>0</v>
      </c>
      <c r="P813" s="120">
        <v>0</v>
      </c>
      <c r="Q813" s="120">
        <v>0</v>
      </c>
      <c r="R813" s="120">
        <v>0</v>
      </c>
      <c r="S813" s="120">
        <v>0</v>
      </c>
      <c r="T813" s="120">
        <v>0</v>
      </c>
      <c r="U813" s="120">
        <v>0</v>
      </c>
      <c r="V813" s="120">
        <v>0</v>
      </c>
      <c r="W813" s="120">
        <v>0</v>
      </c>
    </row>
    <row r="814" spans="1:23" hidden="1">
      <c r="A814" s="120">
        <v>0</v>
      </c>
      <c r="B814" s="120">
        <v>0</v>
      </c>
      <c r="C814" s="120">
        <v>0</v>
      </c>
      <c r="D814" s="120">
        <v>0</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c r="W814" s="120">
        <v>0</v>
      </c>
    </row>
    <row r="815" spans="1:23" hidden="1">
      <c r="A815" s="120">
        <v>0</v>
      </c>
      <c r="B815" s="120">
        <v>0</v>
      </c>
      <c r="C815" s="120">
        <v>0</v>
      </c>
      <c r="D815" s="120">
        <v>0</v>
      </c>
      <c r="E815" s="120">
        <v>0</v>
      </c>
      <c r="F815" s="120">
        <v>0</v>
      </c>
      <c r="G815" s="120">
        <v>0</v>
      </c>
      <c r="H815" s="120">
        <v>0</v>
      </c>
      <c r="I815" s="120">
        <v>0</v>
      </c>
      <c r="J815" s="120">
        <v>0</v>
      </c>
      <c r="K815" s="120">
        <v>0</v>
      </c>
      <c r="L815" s="120">
        <v>0</v>
      </c>
      <c r="M815" s="120">
        <v>0</v>
      </c>
      <c r="N815" s="120">
        <v>0</v>
      </c>
      <c r="O815" s="120">
        <v>0</v>
      </c>
      <c r="P815" s="120">
        <v>0</v>
      </c>
      <c r="Q815" s="120">
        <v>0</v>
      </c>
      <c r="R815" s="120">
        <v>0</v>
      </c>
      <c r="S815" s="120">
        <v>0</v>
      </c>
      <c r="T815" s="120">
        <v>0</v>
      </c>
      <c r="U815" s="120">
        <v>0</v>
      </c>
      <c r="V815" s="120">
        <v>0</v>
      </c>
      <c r="W815" s="120">
        <v>0</v>
      </c>
    </row>
    <row r="816" spans="1:23" hidden="1">
      <c r="A816" s="120">
        <v>0</v>
      </c>
      <c r="B816" s="120">
        <v>0</v>
      </c>
      <c r="C816" s="120">
        <v>0</v>
      </c>
      <c r="D816" s="120">
        <v>0</v>
      </c>
      <c r="E816" s="120">
        <v>0</v>
      </c>
      <c r="F816" s="120">
        <v>0</v>
      </c>
      <c r="G816" s="120">
        <v>0</v>
      </c>
      <c r="H816" s="120">
        <v>0</v>
      </c>
      <c r="I816" s="120">
        <v>0</v>
      </c>
      <c r="J816" s="120">
        <v>0</v>
      </c>
      <c r="K816" s="120">
        <v>0</v>
      </c>
      <c r="L816" s="120">
        <v>0</v>
      </c>
      <c r="M816" s="120">
        <v>0</v>
      </c>
      <c r="N816" s="120">
        <v>0</v>
      </c>
      <c r="O816" s="120">
        <v>0</v>
      </c>
      <c r="P816" s="120">
        <v>0</v>
      </c>
      <c r="Q816" s="120">
        <v>0</v>
      </c>
      <c r="R816" s="120">
        <v>0</v>
      </c>
      <c r="S816" s="120">
        <v>0</v>
      </c>
      <c r="T816" s="120">
        <v>0</v>
      </c>
      <c r="U816" s="120">
        <v>0</v>
      </c>
      <c r="V816" s="120">
        <v>0</v>
      </c>
      <c r="W816" s="120">
        <v>0</v>
      </c>
    </row>
    <row r="817" spans="1:23" hidden="1">
      <c r="A817" s="120">
        <v>0</v>
      </c>
      <c r="B817" s="120">
        <v>0</v>
      </c>
      <c r="C817" s="120">
        <v>0</v>
      </c>
      <c r="D817" s="120">
        <v>0</v>
      </c>
      <c r="E817" s="120">
        <v>0</v>
      </c>
      <c r="F817" s="120">
        <v>0</v>
      </c>
      <c r="G817" s="120">
        <v>0</v>
      </c>
      <c r="H817" s="120">
        <v>0</v>
      </c>
      <c r="I817" s="120">
        <v>0</v>
      </c>
      <c r="J817" s="120">
        <v>0</v>
      </c>
      <c r="K817" s="120">
        <v>0</v>
      </c>
      <c r="L817" s="120">
        <v>0</v>
      </c>
      <c r="M817" s="120">
        <v>0</v>
      </c>
      <c r="N817" s="120">
        <v>0</v>
      </c>
      <c r="O817" s="120">
        <v>0</v>
      </c>
      <c r="P817" s="120">
        <v>0</v>
      </c>
      <c r="Q817" s="120">
        <v>0</v>
      </c>
      <c r="R817" s="120">
        <v>0</v>
      </c>
      <c r="S817" s="120">
        <v>0</v>
      </c>
      <c r="T817" s="120">
        <v>0</v>
      </c>
      <c r="U817" s="120">
        <v>0</v>
      </c>
      <c r="V817" s="120">
        <v>0</v>
      </c>
      <c r="W817" s="120">
        <v>0</v>
      </c>
    </row>
    <row r="818" spans="1:23" hidden="1">
      <c r="A818" s="120">
        <v>0</v>
      </c>
      <c r="B818" s="120">
        <v>0</v>
      </c>
      <c r="C818" s="120">
        <v>0</v>
      </c>
      <c r="D818" s="120">
        <v>0</v>
      </c>
      <c r="E818" s="120">
        <v>0</v>
      </c>
      <c r="F818" s="120">
        <v>0</v>
      </c>
      <c r="G818" s="120">
        <v>0</v>
      </c>
      <c r="H818" s="120">
        <v>0</v>
      </c>
      <c r="I818" s="120">
        <v>0</v>
      </c>
      <c r="J818" s="120">
        <v>0</v>
      </c>
      <c r="K818" s="120">
        <v>0</v>
      </c>
      <c r="L818" s="120">
        <v>0</v>
      </c>
      <c r="M818" s="120">
        <v>0</v>
      </c>
      <c r="N818" s="120">
        <v>0</v>
      </c>
      <c r="O818" s="120">
        <v>0</v>
      </c>
      <c r="P818" s="120">
        <v>0</v>
      </c>
      <c r="Q818" s="120">
        <v>0</v>
      </c>
      <c r="R818" s="120">
        <v>0</v>
      </c>
      <c r="S818" s="120">
        <v>0</v>
      </c>
      <c r="T818" s="120">
        <v>0</v>
      </c>
      <c r="U818" s="120">
        <v>0</v>
      </c>
      <c r="V818" s="120">
        <v>0</v>
      </c>
      <c r="W818" s="120">
        <v>0</v>
      </c>
    </row>
    <row r="819" spans="1:23" hidden="1">
      <c r="A819" s="120">
        <v>0</v>
      </c>
      <c r="B819" s="120">
        <v>0</v>
      </c>
      <c r="C819" s="120">
        <v>0</v>
      </c>
      <c r="D819" s="120">
        <v>0</v>
      </c>
      <c r="E819" s="120">
        <v>0</v>
      </c>
      <c r="F819" s="120">
        <v>0</v>
      </c>
      <c r="G819" s="120">
        <v>0</v>
      </c>
      <c r="H819" s="120">
        <v>0</v>
      </c>
      <c r="I819" s="120">
        <v>0</v>
      </c>
      <c r="J819" s="120">
        <v>0</v>
      </c>
      <c r="K819" s="120">
        <v>0</v>
      </c>
      <c r="L819" s="120">
        <v>0</v>
      </c>
      <c r="M819" s="120">
        <v>0</v>
      </c>
      <c r="N819" s="120">
        <v>0</v>
      </c>
      <c r="O819" s="120">
        <v>0</v>
      </c>
      <c r="P819" s="120">
        <v>0</v>
      </c>
      <c r="Q819" s="120">
        <v>0</v>
      </c>
      <c r="R819" s="120">
        <v>0</v>
      </c>
      <c r="S819" s="120">
        <v>0</v>
      </c>
      <c r="T819" s="120">
        <v>0</v>
      </c>
      <c r="U819" s="120">
        <v>0</v>
      </c>
      <c r="V819" s="120">
        <v>0</v>
      </c>
      <c r="W819" s="120">
        <v>0</v>
      </c>
    </row>
    <row r="820" spans="1:23" hidden="1">
      <c r="A820" s="120">
        <v>0</v>
      </c>
      <c r="B820" s="120">
        <v>0</v>
      </c>
      <c r="C820" s="120">
        <v>0</v>
      </c>
      <c r="D820" s="120">
        <v>0</v>
      </c>
      <c r="E820" s="120">
        <v>0</v>
      </c>
      <c r="F820" s="120">
        <v>0</v>
      </c>
      <c r="G820" s="120">
        <v>0</v>
      </c>
      <c r="H820" s="120">
        <v>0</v>
      </c>
      <c r="I820" s="120">
        <v>0</v>
      </c>
      <c r="J820" s="120">
        <v>0</v>
      </c>
      <c r="K820" s="120">
        <v>0</v>
      </c>
      <c r="L820" s="120">
        <v>0</v>
      </c>
      <c r="M820" s="120">
        <v>0</v>
      </c>
      <c r="N820" s="120">
        <v>0</v>
      </c>
      <c r="O820" s="120">
        <v>0</v>
      </c>
      <c r="P820" s="120">
        <v>0</v>
      </c>
      <c r="Q820" s="120">
        <v>0</v>
      </c>
      <c r="R820" s="120">
        <v>0</v>
      </c>
      <c r="S820" s="120">
        <v>0</v>
      </c>
      <c r="T820" s="120">
        <v>0</v>
      </c>
      <c r="U820" s="120">
        <v>0</v>
      </c>
      <c r="V820" s="120">
        <v>0</v>
      </c>
      <c r="W820" s="120">
        <v>0</v>
      </c>
    </row>
    <row r="821" spans="1:23" hidden="1">
      <c r="A821" s="120">
        <v>0</v>
      </c>
      <c r="B821" s="120">
        <v>0</v>
      </c>
      <c r="C821" s="120">
        <v>0</v>
      </c>
      <c r="D821" s="120">
        <v>0</v>
      </c>
      <c r="E821" s="120">
        <v>0</v>
      </c>
      <c r="F821" s="120">
        <v>0</v>
      </c>
      <c r="G821" s="120">
        <v>0</v>
      </c>
      <c r="H821" s="120">
        <v>0</v>
      </c>
      <c r="I821" s="120">
        <v>0</v>
      </c>
      <c r="J821" s="120">
        <v>0</v>
      </c>
      <c r="K821" s="120">
        <v>0</v>
      </c>
      <c r="L821" s="120">
        <v>0</v>
      </c>
      <c r="M821" s="120">
        <v>0</v>
      </c>
      <c r="N821" s="120">
        <v>0</v>
      </c>
      <c r="O821" s="120">
        <v>0</v>
      </c>
      <c r="P821" s="120">
        <v>0</v>
      </c>
      <c r="Q821" s="120">
        <v>0</v>
      </c>
      <c r="R821" s="120">
        <v>0</v>
      </c>
      <c r="S821" s="120">
        <v>0</v>
      </c>
      <c r="T821" s="120">
        <v>0</v>
      </c>
      <c r="U821" s="120">
        <v>0</v>
      </c>
      <c r="V821" s="120">
        <v>0</v>
      </c>
      <c r="W821" s="120">
        <v>0</v>
      </c>
    </row>
    <row r="822" spans="1:23" hidden="1">
      <c r="A822" s="120">
        <v>0</v>
      </c>
      <c r="B822" s="120">
        <v>0</v>
      </c>
      <c r="C822" s="120">
        <v>0</v>
      </c>
      <c r="D822" s="120">
        <v>0</v>
      </c>
      <c r="E822" s="120">
        <v>0</v>
      </c>
      <c r="F822" s="120">
        <v>0</v>
      </c>
      <c r="G822" s="120">
        <v>0</v>
      </c>
      <c r="H822" s="120">
        <v>0</v>
      </c>
      <c r="I822" s="120">
        <v>0</v>
      </c>
      <c r="J822" s="120">
        <v>0</v>
      </c>
      <c r="K822" s="120">
        <v>0</v>
      </c>
      <c r="L822" s="120">
        <v>0</v>
      </c>
      <c r="M822" s="120">
        <v>0</v>
      </c>
      <c r="N822" s="120">
        <v>0</v>
      </c>
      <c r="O822" s="120">
        <v>0</v>
      </c>
      <c r="P822" s="120">
        <v>0</v>
      </c>
      <c r="Q822" s="120">
        <v>0</v>
      </c>
      <c r="R822" s="120">
        <v>0</v>
      </c>
      <c r="S822" s="120">
        <v>0</v>
      </c>
      <c r="T822" s="120">
        <v>0</v>
      </c>
      <c r="U822" s="120">
        <v>0</v>
      </c>
      <c r="V822" s="120">
        <v>0</v>
      </c>
      <c r="W822" s="120">
        <v>0</v>
      </c>
    </row>
    <row r="823" spans="1:23" hidden="1">
      <c r="A823" s="120">
        <v>0</v>
      </c>
      <c r="B823" s="120">
        <v>0</v>
      </c>
      <c r="C823" s="120">
        <v>0</v>
      </c>
      <c r="D823" s="120">
        <v>0</v>
      </c>
      <c r="E823" s="120">
        <v>0</v>
      </c>
      <c r="F823" s="120">
        <v>0</v>
      </c>
      <c r="G823" s="120">
        <v>0</v>
      </c>
      <c r="H823" s="120">
        <v>0</v>
      </c>
      <c r="I823" s="120">
        <v>0</v>
      </c>
      <c r="J823" s="120">
        <v>0</v>
      </c>
      <c r="K823" s="120">
        <v>0</v>
      </c>
      <c r="L823" s="120">
        <v>0</v>
      </c>
      <c r="M823" s="120">
        <v>0</v>
      </c>
      <c r="N823" s="120">
        <v>0</v>
      </c>
      <c r="O823" s="120">
        <v>0</v>
      </c>
      <c r="P823" s="120">
        <v>0</v>
      </c>
      <c r="Q823" s="120">
        <v>0</v>
      </c>
      <c r="R823" s="120">
        <v>0</v>
      </c>
      <c r="S823" s="120">
        <v>0</v>
      </c>
      <c r="T823" s="120">
        <v>0</v>
      </c>
      <c r="U823" s="120">
        <v>0</v>
      </c>
      <c r="V823" s="120">
        <v>0</v>
      </c>
      <c r="W823" s="120">
        <v>0</v>
      </c>
    </row>
    <row r="824" spans="1:23" hidden="1">
      <c r="A824" s="120">
        <v>0</v>
      </c>
      <c r="B824" s="120">
        <v>0</v>
      </c>
      <c r="C824" s="120">
        <v>0</v>
      </c>
      <c r="D824" s="120">
        <v>0</v>
      </c>
      <c r="E824" s="120">
        <v>0</v>
      </c>
      <c r="F824" s="120">
        <v>0</v>
      </c>
      <c r="G824" s="120">
        <v>0</v>
      </c>
      <c r="H824" s="120">
        <v>0</v>
      </c>
      <c r="I824" s="120">
        <v>0</v>
      </c>
      <c r="J824" s="120">
        <v>0</v>
      </c>
      <c r="K824" s="120">
        <v>0</v>
      </c>
      <c r="L824" s="120">
        <v>0</v>
      </c>
      <c r="M824" s="120">
        <v>0</v>
      </c>
      <c r="N824" s="120">
        <v>0</v>
      </c>
      <c r="O824" s="120">
        <v>0</v>
      </c>
      <c r="P824" s="120">
        <v>0</v>
      </c>
      <c r="Q824" s="120">
        <v>0</v>
      </c>
      <c r="R824" s="120">
        <v>0</v>
      </c>
      <c r="S824" s="120">
        <v>0</v>
      </c>
      <c r="T824" s="120">
        <v>0</v>
      </c>
      <c r="U824" s="120">
        <v>0</v>
      </c>
      <c r="V824" s="120">
        <v>0</v>
      </c>
      <c r="W824" s="120">
        <v>0</v>
      </c>
    </row>
    <row r="825" spans="1:23" hidden="1">
      <c r="A825" s="120">
        <v>0</v>
      </c>
      <c r="B825" s="120">
        <v>0</v>
      </c>
      <c r="C825" s="120">
        <v>0</v>
      </c>
      <c r="D825" s="120">
        <v>0</v>
      </c>
      <c r="E825" s="120">
        <v>0</v>
      </c>
      <c r="F825" s="120">
        <v>0</v>
      </c>
      <c r="G825" s="120">
        <v>0</v>
      </c>
      <c r="H825" s="120">
        <v>0</v>
      </c>
      <c r="I825" s="120">
        <v>0</v>
      </c>
      <c r="J825" s="120">
        <v>0</v>
      </c>
      <c r="K825" s="120">
        <v>0</v>
      </c>
      <c r="L825" s="120">
        <v>0</v>
      </c>
      <c r="M825" s="120">
        <v>0</v>
      </c>
      <c r="N825" s="120">
        <v>0</v>
      </c>
      <c r="O825" s="120">
        <v>0</v>
      </c>
      <c r="P825" s="120">
        <v>0</v>
      </c>
      <c r="Q825" s="120">
        <v>0</v>
      </c>
      <c r="R825" s="120">
        <v>0</v>
      </c>
      <c r="S825" s="120">
        <v>0</v>
      </c>
      <c r="T825" s="120">
        <v>0</v>
      </c>
      <c r="U825" s="120">
        <v>0</v>
      </c>
      <c r="V825" s="120">
        <v>0</v>
      </c>
      <c r="W825" s="120">
        <v>0</v>
      </c>
    </row>
    <row r="826" spans="1:23" hidden="1">
      <c r="A826" s="120">
        <v>0</v>
      </c>
      <c r="B826" s="120">
        <v>0</v>
      </c>
      <c r="C826" s="120">
        <v>0</v>
      </c>
      <c r="D826" s="120">
        <v>0</v>
      </c>
      <c r="E826" s="120">
        <v>0</v>
      </c>
      <c r="F826" s="120">
        <v>0</v>
      </c>
      <c r="G826" s="120">
        <v>0</v>
      </c>
      <c r="H826" s="120">
        <v>0</v>
      </c>
      <c r="I826" s="120">
        <v>0</v>
      </c>
      <c r="J826" s="120">
        <v>0</v>
      </c>
      <c r="K826" s="120">
        <v>0</v>
      </c>
      <c r="L826" s="120">
        <v>0</v>
      </c>
      <c r="M826" s="120">
        <v>0</v>
      </c>
      <c r="N826" s="120">
        <v>0</v>
      </c>
      <c r="O826" s="120">
        <v>0</v>
      </c>
      <c r="P826" s="120">
        <v>0</v>
      </c>
      <c r="Q826" s="120">
        <v>0</v>
      </c>
      <c r="R826" s="120">
        <v>0</v>
      </c>
      <c r="S826" s="120">
        <v>0</v>
      </c>
      <c r="T826" s="120">
        <v>0</v>
      </c>
      <c r="U826" s="120">
        <v>0</v>
      </c>
      <c r="V826" s="120">
        <v>0</v>
      </c>
      <c r="W826" s="120">
        <v>0</v>
      </c>
    </row>
    <row r="827" spans="1:23" hidden="1">
      <c r="A827" s="120">
        <v>0</v>
      </c>
      <c r="B827" s="120">
        <v>0</v>
      </c>
      <c r="C827" s="120">
        <v>0</v>
      </c>
      <c r="D827" s="120">
        <v>0</v>
      </c>
      <c r="E827" s="120">
        <v>0</v>
      </c>
      <c r="F827" s="120">
        <v>0</v>
      </c>
      <c r="G827" s="120">
        <v>0</v>
      </c>
      <c r="H827" s="120">
        <v>0</v>
      </c>
      <c r="I827" s="120">
        <v>0</v>
      </c>
      <c r="J827" s="120">
        <v>0</v>
      </c>
      <c r="K827" s="120">
        <v>0</v>
      </c>
      <c r="L827" s="120">
        <v>0</v>
      </c>
      <c r="M827" s="120">
        <v>0</v>
      </c>
      <c r="N827" s="120">
        <v>0</v>
      </c>
      <c r="O827" s="120">
        <v>0</v>
      </c>
      <c r="P827" s="120">
        <v>0</v>
      </c>
      <c r="Q827" s="120">
        <v>0</v>
      </c>
      <c r="R827" s="120">
        <v>0</v>
      </c>
      <c r="S827" s="120">
        <v>0</v>
      </c>
      <c r="T827" s="120">
        <v>0</v>
      </c>
      <c r="U827" s="120">
        <v>0</v>
      </c>
      <c r="V827" s="120">
        <v>0</v>
      </c>
      <c r="W827" s="120">
        <v>0</v>
      </c>
    </row>
    <row r="828" spans="1:23" hidden="1">
      <c r="A828" s="120">
        <v>0</v>
      </c>
      <c r="B828" s="120">
        <v>0</v>
      </c>
      <c r="C828" s="120">
        <v>0</v>
      </c>
      <c r="D828" s="120">
        <v>0</v>
      </c>
      <c r="E828" s="120">
        <v>0</v>
      </c>
      <c r="F828" s="120">
        <v>0</v>
      </c>
      <c r="G828" s="120">
        <v>0</v>
      </c>
      <c r="H828" s="120">
        <v>0</v>
      </c>
      <c r="I828" s="120">
        <v>0</v>
      </c>
      <c r="J828" s="120">
        <v>0</v>
      </c>
      <c r="K828" s="120">
        <v>0</v>
      </c>
      <c r="L828" s="120">
        <v>0</v>
      </c>
      <c r="M828" s="120">
        <v>0</v>
      </c>
      <c r="N828" s="120">
        <v>0</v>
      </c>
      <c r="O828" s="120">
        <v>0</v>
      </c>
      <c r="P828" s="120">
        <v>0</v>
      </c>
      <c r="Q828" s="120">
        <v>0</v>
      </c>
      <c r="R828" s="120">
        <v>0</v>
      </c>
      <c r="S828" s="120">
        <v>0</v>
      </c>
      <c r="T828" s="120">
        <v>0</v>
      </c>
      <c r="U828" s="120">
        <v>0</v>
      </c>
      <c r="V828" s="120">
        <v>0</v>
      </c>
      <c r="W828" s="120">
        <v>0</v>
      </c>
    </row>
    <row r="829" spans="1:23" hidden="1">
      <c r="A829" s="120">
        <v>0</v>
      </c>
      <c r="B829" s="120">
        <v>0</v>
      </c>
      <c r="C829" s="120">
        <v>0</v>
      </c>
      <c r="D829" s="120">
        <v>0</v>
      </c>
      <c r="E829" s="120">
        <v>0</v>
      </c>
      <c r="F829" s="120">
        <v>0</v>
      </c>
      <c r="G829" s="120">
        <v>0</v>
      </c>
      <c r="H829" s="120">
        <v>0</v>
      </c>
      <c r="I829" s="120">
        <v>0</v>
      </c>
      <c r="J829" s="120">
        <v>0</v>
      </c>
      <c r="K829" s="120">
        <v>0</v>
      </c>
      <c r="L829" s="120">
        <v>0</v>
      </c>
      <c r="M829" s="120">
        <v>0</v>
      </c>
      <c r="N829" s="120">
        <v>0</v>
      </c>
      <c r="O829" s="120">
        <v>0</v>
      </c>
      <c r="P829" s="120">
        <v>0</v>
      </c>
      <c r="Q829" s="120">
        <v>0</v>
      </c>
      <c r="R829" s="120">
        <v>0</v>
      </c>
      <c r="S829" s="120">
        <v>0</v>
      </c>
      <c r="T829" s="120">
        <v>0</v>
      </c>
      <c r="U829" s="120">
        <v>0</v>
      </c>
      <c r="V829" s="120">
        <v>0</v>
      </c>
      <c r="W829" s="120">
        <v>0</v>
      </c>
    </row>
    <row r="830" spans="1:23" hidden="1">
      <c r="A830" s="120">
        <v>0</v>
      </c>
      <c r="B830" s="120">
        <v>0</v>
      </c>
      <c r="C830" s="120">
        <v>0</v>
      </c>
      <c r="D830" s="120">
        <v>0</v>
      </c>
      <c r="E830" s="120">
        <v>0</v>
      </c>
      <c r="F830" s="120">
        <v>0</v>
      </c>
      <c r="G830" s="120">
        <v>0</v>
      </c>
      <c r="H830" s="120">
        <v>0</v>
      </c>
      <c r="I830" s="120">
        <v>0</v>
      </c>
      <c r="J830" s="120">
        <v>0</v>
      </c>
      <c r="K830" s="120">
        <v>0</v>
      </c>
      <c r="L830" s="120">
        <v>0</v>
      </c>
      <c r="M830" s="120">
        <v>0</v>
      </c>
      <c r="N830" s="120">
        <v>0</v>
      </c>
      <c r="O830" s="120">
        <v>0</v>
      </c>
      <c r="P830" s="120">
        <v>0</v>
      </c>
      <c r="Q830" s="120">
        <v>0</v>
      </c>
      <c r="R830" s="120">
        <v>0</v>
      </c>
      <c r="S830" s="120">
        <v>0</v>
      </c>
      <c r="T830" s="120">
        <v>0</v>
      </c>
      <c r="U830" s="120">
        <v>0</v>
      </c>
      <c r="V830" s="120">
        <v>0</v>
      </c>
      <c r="W830" s="120">
        <v>0</v>
      </c>
    </row>
    <row r="831" spans="1:23" hidden="1">
      <c r="A831" s="120">
        <v>0</v>
      </c>
      <c r="B831" s="120">
        <v>0</v>
      </c>
      <c r="C831" s="120">
        <v>0</v>
      </c>
      <c r="D831" s="120">
        <v>0</v>
      </c>
      <c r="E831" s="120">
        <v>0</v>
      </c>
      <c r="F831" s="120">
        <v>0</v>
      </c>
      <c r="G831" s="120">
        <v>0</v>
      </c>
      <c r="H831" s="120">
        <v>0</v>
      </c>
      <c r="I831" s="120">
        <v>0</v>
      </c>
      <c r="J831" s="120">
        <v>0</v>
      </c>
      <c r="K831" s="120">
        <v>0</v>
      </c>
      <c r="L831" s="120">
        <v>0</v>
      </c>
      <c r="M831" s="120">
        <v>0</v>
      </c>
      <c r="N831" s="120">
        <v>0</v>
      </c>
      <c r="O831" s="120">
        <v>0</v>
      </c>
      <c r="P831" s="120">
        <v>0</v>
      </c>
      <c r="Q831" s="120">
        <v>0</v>
      </c>
      <c r="R831" s="120">
        <v>0</v>
      </c>
      <c r="S831" s="120">
        <v>0</v>
      </c>
      <c r="T831" s="120">
        <v>0</v>
      </c>
      <c r="U831" s="120">
        <v>0</v>
      </c>
      <c r="V831" s="120">
        <v>0</v>
      </c>
      <c r="W831" s="120">
        <v>0</v>
      </c>
    </row>
    <row r="832" spans="1:23" hidden="1">
      <c r="A832" s="120">
        <v>0</v>
      </c>
      <c r="B832" s="120">
        <v>0</v>
      </c>
      <c r="C832" s="120">
        <v>0</v>
      </c>
      <c r="D832" s="120">
        <v>0</v>
      </c>
      <c r="E832" s="120">
        <v>0</v>
      </c>
      <c r="F832" s="120">
        <v>0</v>
      </c>
      <c r="G832" s="120">
        <v>0</v>
      </c>
      <c r="H832" s="120">
        <v>0</v>
      </c>
      <c r="I832" s="120">
        <v>0</v>
      </c>
      <c r="J832" s="120">
        <v>0</v>
      </c>
      <c r="K832" s="120">
        <v>0</v>
      </c>
      <c r="L832" s="120">
        <v>0</v>
      </c>
      <c r="M832" s="120">
        <v>0</v>
      </c>
      <c r="N832" s="120">
        <v>0</v>
      </c>
      <c r="O832" s="120">
        <v>0</v>
      </c>
      <c r="P832" s="120">
        <v>0</v>
      </c>
      <c r="Q832" s="120">
        <v>0</v>
      </c>
      <c r="R832" s="120">
        <v>0</v>
      </c>
      <c r="S832" s="120">
        <v>0</v>
      </c>
      <c r="T832" s="120">
        <v>0</v>
      </c>
      <c r="U832" s="120">
        <v>0</v>
      </c>
      <c r="V832" s="120">
        <v>0</v>
      </c>
      <c r="W832" s="120">
        <v>0</v>
      </c>
    </row>
    <row r="833" spans="1:23" hidden="1">
      <c r="A833" s="120">
        <v>0</v>
      </c>
      <c r="B833" s="120">
        <v>0</v>
      </c>
      <c r="C833" s="120">
        <v>0</v>
      </c>
      <c r="D833" s="120">
        <v>0</v>
      </c>
      <c r="E833" s="120">
        <v>0</v>
      </c>
      <c r="F833" s="120">
        <v>0</v>
      </c>
      <c r="G833" s="120">
        <v>0</v>
      </c>
      <c r="H833" s="120">
        <v>0</v>
      </c>
      <c r="I833" s="120">
        <v>0</v>
      </c>
      <c r="J833" s="120">
        <v>0</v>
      </c>
      <c r="K833" s="120">
        <v>0</v>
      </c>
      <c r="L833" s="120">
        <v>0</v>
      </c>
      <c r="M833" s="120">
        <v>0</v>
      </c>
      <c r="N833" s="120">
        <v>0</v>
      </c>
      <c r="O833" s="120">
        <v>0</v>
      </c>
      <c r="P833" s="120">
        <v>0</v>
      </c>
      <c r="Q833" s="120">
        <v>0</v>
      </c>
      <c r="R833" s="120">
        <v>0</v>
      </c>
      <c r="S833" s="120">
        <v>0</v>
      </c>
      <c r="T833" s="120">
        <v>0</v>
      </c>
      <c r="U833" s="120">
        <v>0</v>
      </c>
      <c r="V833" s="120">
        <v>0</v>
      </c>
      <c r="W833" s="120">
        <v>0</v>
      </c>
    </row>
    <row r="834" spans="1:23" hidden="1">
      <c r="A834" s="120">
        <v>0</v>
      </c>
      <c r="B834" s="120">
        <v>0</v>
      </c>
      <c r="C834" s="120">
        <v>0</v>
      </c>
      <c r="D834" s="120">
        <v>0</v>
      </c>
      <c r="E834" s="120">
        <v>0</v>
      </c>
      <c r="F834" s="120">
        <v>0</v>
      </c>
      <c r="G834" s="120">
        <v>0</v>
      </c>
      <c r="H834" s="120">
        <v>0</v>
      </c>
      <c r="I834" s="120">
        <v>0</v>
      </c>
      <c r="J834" s="120">
        <v>0</v>
      </c>
      <c r="K834" s="120">
        <v>0</v>
      </c>
      <c r="L834" s="120">
        <v>0</v>
      </c>
      <c r="M834" s="120">
        <v>0</v>
      </c>
      <c r="N834" s="120">
        <v>0</v>
      </c>
      <c r="O834" s="120">
        <v>0</v>
      </c>
      <c r="P834" s="120">
        <v>0</v>
      </c>
      <c r="Q834" s="120">
        <v>0</v>
      </c>
      <c r="R834" s="120">
        <v>0</v>
      </c>
      <c r="S834" s="120">
        <v>0</v>
      </c>
      <c r="T834" s="120">
        <v>0</v>
      </c>
      <c r="U834" s="120">
        <v>0</v>
      </c>
      <c r="V834" s="120">
        <v>0</v>
      </c>
      <c r="W834" s="120">
        <v>0</v>
      </c>
    </row>
    <row r="835" spans="1:23" hidden="1">
      <c r="A835" s="120">
        <v>0</v>
      </c>
      <c r="B835" s="120">
        <v>0</v>
      </c>
      <c r="C835" s="120">
        <v>0</v>
      </c>
      <c r="D835" s="120">
        <v>0</v>
      </c>
      <c r="E835" s="120">
        <v>0</v>
      </c>
      <c r="F835" s="120">
        <v>0</v>
      </c>
      <c r="G835" s="120">
        <v>0</v>
      </c>
      <c r="H835" s="120">
        <v>0</v>
      </c>
      <c r="I835" s="120">
        <v>0</v>
      </c>
      <c r="J835" s="120">
        <v>0</v>
      </c>
      <c r="K835" s="120">
        <v>0</v>
      </c>
      <c r="L835" s="120">
        <v>0</v>
      </c>
      <c r="M835" s="120">
        <v>0</v>
      </c>
      <c r="N835" s="120">
        <v>0</v>
      </c>
      <c r="O835" s="120">
        <v>0</v>
      </c>
      <c r="P835" s="120">
        <v>0</v>
      </c>
      <c r="Q835" s="120">
        <v>0</v>
      </c>
      <c r="R835" s="120">
        <v>0</v>
      </c>
      <c r="S835" s="120">
        <v>0</v>
      </c>
      <c r="T835" s="120">
        <v>0</v>
      </c>
      <c r="U835" s="120">
        <v>0</v>
      </c>
      <c r="V835" s="120">
        <v>0</v>
      </c>
      <c r="W835" s="120">
        <v>0</v>
      </c>
    </row>
    <row r="836" spans="1:23" hidden="1">
      <c r="A836" s="120">
        <v>0</v>
      </c>
      <c r="B836" s="120">
        <v>0</v>
      </c>
      <c r="C836" s="120">
        <v>0</v>
      </c>
      <c r="D836" s="120">
        <v>0</v>
      </c>
      <c r="E836" s="120">
        <v>0</v>
      </c>
      <c r="F836" s="120">
        <v>0</v>
      </c>
      <c r="G836" s="120">
        <v>0</v>
      </c>
      <c r="H836" s="120">
        <v>0</v>
      </c>
      <c r="I836" s="120">
        <v>0</v>
      </c>
      <c r="J836" s="120">
        <v>0</v>
      </c>
      <c r="K836" s="120">
        <v>0</v>
      </c>
      <c r="L836" s="120">
        <v>0</v>
      </c>
      <c r="M836" s="120">
        <v>0</v>
      </c>
      <c r="N836" s="120">
        <v>0</v>
      </c>
      <c r="O836" s="120">
        <v>0</v>
      </c>
      <c r="P836" s="120">
        <v>0</v>
      </c>
      <c r="Q836" s="120">
        <v>0</v>
      </c>
      <c r="R836" s="120">
        <v>0</v>
      </c>
      <c r="S836" s="120">
        <v>0</v>
      </c>
      <c r="T836" s="120">
        <v>0</v>
      </c>
      <c r="U836" s="120">
        <v>0</v>
      </c>
      <c r="V836" s="120">
        <v>0</v>
      </c>
      <c r="W836" s="120">
        <v>0</v>
      </c>
    </row>
    <row r="837" spans="1:23" hidden="1">
      <c r="A837" s="120">
        <v>0</v>
      </c>
      <c r="B837" s="120">
        <v>0</v>
      </c>
      <c r="C837" s="120">
        <v>0</v>
      </c>
      <c r="D837" s="120">
        <v>0</v>
      </c>
      <c r="E837" s="120">
        <v>0</v>
      </c>
      <c r="F837" s="120">
        <v>0</v>
      </c>
      <c r="G837" s="120">
        <v>0</v>
      </c>
      <c r="H837" s="120">
        <v>0</v>
      </c>
      <c r="I837" s="120">
        <v>0</v>
      </c>
      <c r="J837" s="120">
        <v>0</v>
      </c>
      <c r="K837" s="120">
        <v>0</v>
      </c>
      <c r="L837" s="120">
        <v>0</v>
      </c>
      <c r="M837" s="120">
        <v>0</v>
      </c>
      <c r="N837" s="120">
        <v>0</v>
      </c>
      <c r="O837" s="120">
        <v>0</v>
      </c>
      <c r="P837" s="120">
        <v>0</v>
      </c>
      <c r="Q837" s="120">
        <v>0</v>
      </c>
      <c r="R837" s="120">
        <v>0</v>
      </c>
      <c r="S837" s="120">
        <v>0</v>
      </c>
      <c r="T837" s="120">
        <v>0</v>
      </c>
      <c r="U837" s="120">
        <v>0</v>
      </c>
      <c r="V837" s="120">
        <v>0</v>
      </c>
      <c r="W837" s="120">
        <v>0</v>
      </c>
    </row>
    <row r="838" spans="1:23" hidden="1">
      <c r="A838" s="120">
        <v>0</v>
      </c>
      <c r="B838" s="120">
        <v>0</v>
      </c>
      <c r="C838" s="120">
        <v>0</v>
      </c>
      <c r="D838" s="120">
        <v>0</v>
      </c>
      <c r="E838" s="120">
        <v>0</v>
      </c>
      <c r="F838" s="120">
        <v>0</v>
      </c>
      <c r="G838" s="120">
        <v>0</v>
      </c>
      <c r="H838" s="120">
        <v>0</v>
      </c>
      <c r="I838" s="120">
        <v>0</v>
      </c>
      <c r="J838" s="120">
        <v>0</v>
      </c>
      <c r="K838" s="120">
        <v>0</v>
      </c>
      <c r="L838" s="120">
        <v>0</v>
      </c>
      <c r="M838" s="120">
        <v>0</v>
      </c>
      <c r="N838" s="120">
        <v>0</v>
      </c>
      <c r="O838" s="120">
        <v>0</v>
      </c>
      <c r="P838" s="120">
        <v>0</v>
      </c>
      <c r="Q838" s="120">
        <v>0</v>
      </c>
      <c r="R838" s="120">
        <v>0</v>
      </c>
      <c r="S838" s="120">
        <v>0</v>
      </c>
      <c r="T838" s="120">
        <v>0</v>
      </c>
      <c r="U838" s="120">
        <v>0</v>
      </c>
      <c r="V838" s="120">
        <v>0</v>
      </c>
      <c r="W838" s="120">
        <v>0</v>
      </c>
    </row>
    <row r="839" spans="1:23" hidden="1">
      <c r="A839" s="120">
        <v>0</v>
      </c>
      <c r="B839" s="120">
        <v>0</v>
      </c>
      <c r="C839" s="120">
        <v>0</v>
      </c>
      <c r="D839" s="120">
        <v>0</v>
      </c>
      <c r="E839" s="120">
        <v>0</v>
      </c>
      <c r="F839" s="120">
        <v>0</v>
      </c>
      <c r="G839" s="120">
        <v>0</v>
      </c>
      <c r="H839" s="120">
        <v>0</v>
      </c>
      <c r="I839" s="120">
        <v>0</v>
      </c>
      <c r="J839" s="120">
        <v>0</v>
      </c>
      <c r="K839" s="120">
        <v>0</v>
      </c>
      <c r="L839" s="120">
        <v>0</v>
      </c>
      <c r="M839" s="120">
        <v>0</v>
      </c>
      <c r="N839" s="120">
        <v>0</v>
      </c>
      <c r="O839" s="120">
        <v>0</v>
      </c>
      <c r="P839" s="120">
        <v>0</v>
      </c>
      <c r="Q839" s="120">
        <v>0</v>
      </c>
      <c r="R839" s="120">
        <v>0</v>
      </c>
      <c r="S839" s="120">
        <v>0</v>
      </c>
      <c r="T839" s="120">
        <v>0</v>
      </c>
      <c r="U839" s="120">
        <v>0</v>
      </c>
      <c r="V839" s="120">
        <v>0</v>
      </c>
      <c r="W839" s="120">
        <v>0</v>
      </c>
    </row>
    <row r="840" spans="1:23" hidden="1">
      <c r="A840" s="120">
        <v>0</v>
      </c>
      <c r="B840" s="120">
        <v>0</v>
      </c>
      <c r="C840" s="120">
        <v>0</v>
      </c>
      <c r="D840" s="120">
        <v>0</v>
      </c>
      <c r="E840" s="120">
        <v>0</v>
      </c>
      <c r="F840" s="120">
        <v>0</v>
      </c>
      <c r="G840" s="120">
        <v>0</v>
      </c>
      <c r="H840" s="120">
        <v>0</v>
      </c>
      <c r="I840" s="120">
        <v>0</v>
      </c>
      <c r="J840" s="120">
        <v>0</v>
      </c>
      <c r="K840" s="120">
        <v>0</v>
      </c>
      <c r="L840" s="120">
        <v>0</v>
      </c>
      <c r="M840" s="120">
        <v>0</v>
      </c>
      <c r="N840" s="120">
        <v>0</v>
      </c>
      <c r="O840" s="120">
        <v>0</v>
      </c>
      <c r="P840" s="120">
        <v>0</v>
      </c>
      <c r="Q840" s="120">
        <v>0</v>
      </c>
      <c r="R840" s="120">
        <v>0</v>
      </c>
      <c r="S840" s="120">
        <v>0</v>
      </c>
      <c r="T840" s="120">
        <v>0</v>
      </c>
      <c r="U840" s="120">
        <v>0</v>
      </c>
      <c r="V840" s="120">
        <v>0</v>
      </c>
      <c r="W840" s="120">
        <v>0</v>
      </c>
    </row>
    <row r="841" spans="1:23" hidden="1">
      <c r="A841" s="120">
        <v>0</v>
      </c>
      <c r="B841" s="120">
        <v>0</v>
      </c>
      <c r="C841" s="120">
        <v>0</v>
      </c>
      <c r="D841" s="120">
        <v>0</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c r="W841" s="120">
        <v>0</v>
      </c>
    </row>
    <row r="842" spans="1:23" hidden="1">
      <c r="A842" s="120">
        <v>0</v>
      </c>
      <c r="B842" s="120">
        <v>0</v>
      </c>
      <c r="C842" s="120">
        <v>0</v>
      </c>
      <c r="D842" s="120">
        <v>0</v>
      </c>
      <c r="E842" s="120">
        <v>0</v>
      </c>
      <c r="F842" s="120">
        <v>0</v>
      </c>
      <c r="G842" s="120">
        <v>0</v>
      </c>
      <c r="H842" s="120">
        <v>0</v>
      </c>
      <c r="I842" s="120">
        <v>0</v>
      </c>
      <c r="J842" s="120">
        <v>0</v>
      </c>
      <c r="K842" s="120">
        <v>0</v>
      </c>
      <c r="L842" s="120">
        <v>0</v>
      </c>
      <c r="M842" s="120">
        <v>0</v>
      </c>
      <c r="N842" s="120">
        <v>0</v>
      </c>
      <c r="O842" s="120">
        <v>0</v>
      </c>
      <c r="P842" s="120">
        <v>0</v>
      </c>
      <c r="Q842" s="120">
        <v>0</v>
      </c>
      <c r="R842" s="120">
        <v>0</v>
      </c>
      <c r="S842" s="120">
        <v>0</v>
      </c>
      <c r="T842" s="120">
        <v>0</v>
      </c>
      <c r="U842" s="120">
        <v>0</v>
      </c>
      <c r="V842" s="120">
        <v>0</v>
      </c>
      <c r="W842" s="120">
        <v>0</v>
      </c>
    </row>
    <row r="843" spans="1:23" hidden="1">
      <c r="A843" s="120">
        <v>0</v>
      </c>
      <c r="B843" s="120">
        <v>0</v>
      </c>
      <c r="C843" s="120">
        <v>0</v>
      </c>
      <c r="D843" s="120">
        <v>0</v>
      </c>
      <c r="E843" s="120">
        <v>0</v>
      </c>
      <c r="F843" s="120">
        <v>0</v>
      </c>
      <c r="G843" s="120">
        <v>0</v>
      </c>
      <c r="H843" s="120">
        <v>0</v>
      </c>
      <c r="I843" s="120">
        <v>0</v>
      </c>
      <c r="J843" s="120">
        <v>0</v>
      </c>
      <c r="K843" s="120">
        <v>0</v>
      </c>
      <c r="L843" s="120">
        <v>0</v>
      </c>
      <c r="M843" s="120">
        <v>0</v>
      </c>
      <c r="N843" s="120">
        <v>0</v>
      </c>
      <c r="O843" s="120">
        <v>0</v>
      </c>
      <c r="P843" s="120">
        <v>0</v>
      </c>
      <c r="Q843" s="120">
        <v>0</v>
      </c>
      <c r="R843" s="120">
        <v>0</v>
      </c>
      <c r="S843" s="120">
        <v>0</v>
      </c>
      <c r="T843" s="120">
        <v>0</v>
      </c>
      <c r="U843" s="120">
        <v>0</v>
      </c>
      <c r="V843" s="120">
        <v>0</v>
      </c>
      <c r="W843" s="120">
        <v>0</v>
      </c>
    </row>
    <row r="844" spans="1:23" hidden="1">
      <c r="A844" s="120">
        <v>0</v>
      </c>
      <c r="B844" s="120">
        <v>0</v>
      </c>
      <c r="C844" s="120">
        <v>0</v>
      </c>
      <c r="D844" s="120">
        <v>0</v>
      </c>
      <c r="E844" s="120">
        <v>0</v>
      </c>
      <c r="F844" s="120">
        <v>0</v>
      </c>
      <c r="G844" s="120">
        <v>0</v>
      </c>
      <c r="H844" s="120">
        <v>0</v>
      </c>
      <c r="I844" s="120">
        <v>0</v>
      </c>
      <c r="J844" s="120">
        <v>0</v>
      </c>
      <c r="K844" s="120">
        <v>0</v>
      </c>
      <c r="L844" s="120">
        <v>0</v>
      </c>
      <c r="M844" s="120">
        <v>0</v>
      </c>
      <c r="N844" s="120">
        <v>0</v>
      </c>
      <c r="O844" s="120">
        <v>0</v>
      </c>
      <c r="P844" s="120">
        <v>0</v>
      </c>
      <c r="Q844" s="120">
        <v>0</v>
      </c>
      <c r="R844" s="120">
        <v>0</v>
      </c>
      <c r="S844" s="120">
        <v>0</v>
      </c>
      <c r="T844" s="120">
        <v>0</v>
      </c>
      <c r="U844" s="120">
        <v>0</v>
      </c>
      <c r="V844" s="120">
        <v>0</v>
      </c>
      <c r="W844" s="120">
        <v>0</v>
      </c>
    </row>
    <row r="845" spans="1:23" hidden="1">
      <c r="A845" s="120">
        <v>0</v>
      </c>
      <c r="B845" s="120">
        <v>0</v>
      </c>
      <c r="C845" s="120">
        <v>0</v>
      </c>
      <c r="D845" s="120">
        <v>0</v>
      </c>
      <c r="E845" s="120">
        <v>0</v>
      </c>
      <c r="F845" s="120">
        <v>0</v>
      </c>
      <c r="G845" s="120">
        <v>0</v>
      </c>
      <c r="H845" s="120">
        <v>0</v>
      </c>
      <c r="I845" s="120">
        <v>0</v>
      </c>
      <c r="J845" s="120">
        <v>0</v>
      </c>
      <c r="K845" s="120">
        <v>0</v>
      </c>
      <c r="L845" s="120">
        <v>0</v>
      </c>
      <c r="M845" s="120">
        <v>0</v>
      </c>
      <c r="N845" s="120">
        <v>0</v>
      </c>
      <c r="O845" s="120">
        <v>0</v>
      </c>
      <c r="P845" s="120">
        <v>0</v>
      </c>
      <c r="Q845" s="120">
        <v>0</v>
      </c>
      <c r="R845" s="120">
        <v>0</v>
      </c>
      <c r="S845" s="120">
        <v>0</v>
      </c>
      <c r="T845" s="120">
        <v>0</v>
      </c>
      <c r="U845" s="120">
        <v>0</v>
      </c>
      <c r="V845" s="120">
        <v>0</v>
      </c>
      <c r="W845" s="120">
        <v>0</v>
      </c>
    </row>
    <row r="846" spans="1:23" hidden="1">
      <c r="A846" s="120">
        <v>0</v>
      </c>
      <c r="B846" s="120">
        <v>0</v>
      </c>
      <c r="C846" s="120">
        <v>0</v>
      </c>
      <c r="D846" s="120">
        <v>0</v>
      </c>
      <c r="E846" s="120">
        <v>0</v>
      </c>
      <c r="F846" s="120">
        <v>0</v>
      </c>
      <c r="G846" s="120">
        <v>0</v>
      </c>
      <c r="H846" s="120">
        <v>0</v>
      </c>
      <c r="I846" s="120">
        <v>0</v>
      </c>
      <c r="J846" s="120">
        <v>0</v>
      </c>
      <c r="K846" s="120">
        <v>0</v>
      </c>
      <c r="L846" s="120">
        <v>0</v>
      </c>
      <c r="M846" s="120">
        <v>0</v>
      </c>
      <c r="N846" s="120">
        <v>0</v>
      </c>
      <c r="O846" s="120">
        <v>0</v>
      </c>
      <c r="P846" s="120">
        <v>0</v>
      </c>
      <c r="Q846" s="120">
        <v>0</v>
      </c>
      <c r="R846" s="120">
        <v>0</v>
      </c>
      <c r="S846" s="120">
        <v>0</v>
      </c>
      <c r="T846" s="120">
        <v>0</v>
      </c>
      <c r="U846" s="120">
        <v>0</v>
      </c>
      <c r="V846" s="120">
        <v>0</v>
      </c>
      <c r="W846" s="120">
        <v>0</v>
      </c>
    </row>
    <row r="847" spans="1:23" hidden="1">
      <c r="A847" s="120">
        <v>0</v>
      </c>
      <c r="B847" s="120">
        <v>0</v>
      </c>
      <c r="C847" s="120">
        <v>0</v>
      </c>
      <c r="D847" s="120">
        <v>0</v>
      </c>
      <c r="E847" s="120">
        <v>0</v>
      </c>
      <c r="F847" s="120">
        <v>0</v>
      </c>
      <c r="G847" s="120">
        <v>0</v>
      </c>
      <c r="H847" s="120">
        <v>0</v>
      </c>
      <c r="I847" s="120">
        <v>0</v>
      </c>
      <c r="J847" s="120">
        <v>0</v>
      </c>
      <c r="K847" s="120">
        <v>0</v>
      </c>
      <c r="L847" s="120">
        <v>0</v>
      </c>
      <c r="M847" s="120">
        <v>0</v>
      </c>
      <c r="N847" s="120">
        <v>0</v>
      </c>
      <c r="O847" s="120">
        <v>0</v>
      </c>
      <c r="P847" s="120">
        <v>0</v>
      </c>
      <c r="Q847" s="120">
        <v>0</v>
      </c>
      <c r="R847" s="120">
        <v>0</v>
      </c>
      <c r="S847" s="120">
        <v>0</v>
      </c>
      <c r="T847" s="120">
        <v>0</v>
      </c>
      <c r="U847" s="120">
        <v>0</v>
      </c>
      <c r="V847" s="120">
        <v>0</v>
      </c>
      <c r="W847" s="120">
        <v>0</v>
      </c>
    </row>
    <row r="848" spans="1:23" hidden="1">
      <c r="A848" s="120">
        <v>0</v>
      </c>
      <c r="B848" s="120">
        <v>0</v>
      </c>
      <c r="C848" s="120">
        <v>0</v>
      </c>
      <c r="D848" s="120">
        <v>0</v>
      </c>
      <c r="E848" s="120">
        <v>0</v>
      </c>
      <c r="F848" s="120">
        <v>0</v>
      </c>
      <c r="G848" s="120">
        <v>0</v>
      </c>
      <c r="H848" s="120">
        <v>0</v>
      </c>
      <c r="I848" s="120">
        <v>0</v>
      </c>
      <c r="J848" s="120">
        <v>0</v>
      </c>
      <c r="K848" s="120">
        <v>0</v>
      </c>
      <c r="L848" s="120">
        <v>0</v>
      </c>
      <c r="M848" s="120">
        <v>0</v>
      </c>
      <c r="N848" s="120">
        <v>0</v>
      </c>
      <c r="O848" s="120">
        <v>0</v>
      </c>
      <c r="P848" s="120">
        <v>0</v>
      </c>
      <c r="Q848" s="120">
        <v>0</v>
      </c>
      <c r="R848" s="120">
        <v>0</v>
      </c>
      <c r="S848" s="120">
        <v>0</v>
      </c>
      <c r="T848" s="120">
        <v>0</v>
      </c>
      <c r="U848" s="120">
        <v>0</v>
      </c>
      <c r="V848" s="120">
        <v>0</v>
      </c>
      <c r="W848" s="120">
        <v>0</v>
      </c>
    </row>
    <row r="849" spans="1:23" hidden="1">
      <c r="A849" s="120">
        <v>0</v>
      </c>
      <c r="B849" s="120">
        <v>0</v>
      </c>
      <c r="C849" s="120">
        <v>0</v>
      </c>
      <c r="D849" s="120">
        <v>0</v>
      </c>
      <c r="E849" s="120">
        <v>0</v>
      </c>
      <c r="F849" s="120">
        <v>0</v>
      </c>
      <c r="G849" s="120">
        <v>0</v>
      </c>
      <c r="H849" s="120">
        <v>0</v>
      </c>
      <c r="I849" s="120">
        <v>0</v>
      </c>
      <c r="J849" s="120">
        <v>0</v>
      </c>
      <c r="K849" s="120">
        <v>0</v>
      </c>
      <c r="L849" s="120">
        <v>0</v>
      </c>
      <c r="M849" s="120">
        <v>0</v>
      </c>
      <c r="N849" s="120">
        <v>0</v>
      </c>
      <c r="O849" s="120">
        <v>0</v>
      </c>
      <c r="P849" s="120">
        <v>0</v>
      </c>
      <c r="Q849" s="120">
        <v>0</v>
      </c>
      <c r="R849" s="120">
        <v>0</v>
      </c>
      <c r="S849" s="120">
        <v>0</v>
      </c>
      <c r="T849" s="120">
        <v>0</v>
      </c>
      <c r="U849" s="120">
        <v>0</v>
      </c>
      <c r="V849" s="120">
        <v>0</v>
      </c>
      <c r="W849" s="120">
        <v>0</v>
      </c>
    </row>
    <row r="850" spans="1:23" hidden="1">
      <c r="A850" s="120">
        <v>0</v>
      </c>
      <c r="B850" s="120">
        <v>0</v>
      </c>
      <c r="C850" s="120">
        <v>0</v>
      </c>
      <c r="D850" s="120">
        <v>0</v>
      </c>
      <c r="E850" s="120">
        <v>0</v>
      </c>
      <c r="F850" s="120">
        <v>0</v>
      </c>
      <c r="G850" s="120">
        <v>0</v>
      </c>
      <c r="H850" s="120">
        <v>0</v>
      </c>
      <c r="I850" s="120">
        <v>0</v>
      </c>
      <c r="J850" s="120">
        <v>0</v>
      </c>
      <c r="K850" s="120">
        <v>0</v>
      </c>
      <c r="L850" s="120">
        <v>0</v>
      </c>
      <c r="M850" s="120">
        <v>0</v>
      </c>
      <c r="N850" s="120">
        <v>0</v>
      </c>
      <c r="O850" s="120">
        <v>0</v>
      </c>
      <c r="P850" s="120">
        <v>0</v>
      </c>
      <c r="Q850" s="120">
        <v>0</v>
      </c>
      <c r="R850" s="120">
        <v>0</v>
      </c>
      <c r="S850" s="120">
        <v>0</v>
      </c>
      <c r="T850" s="120">
        <v>0</v>
      </c>
      <c r="U850" s="120">
        <v>0</v>
      </c>
      <c r="V850" s="120">
        <v>0</v>
      </c>
      <c r="W850" s="120">
        <v>0</v>
      </c>
    </row>
    <row r="851" spans="1:23" hidden="1">
      <c r="A851" s="120">
        <v>0</v>
      </c>
      <c r="B851" s="120">
        <v>0</v>
      </c>
      <c r="C851" s="120">
        <v>0</v>
      </c>
      <c r="D851" s="120">
        <v>0</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c r="W851" s="120">
        <v>0</v>
      </c>
    </row>
    <row r="852" spans="1:23" hidden="1">
      <c r="A852" s="120">
        <v>0</v>
      </c>
      <c r="B852" s="120">
        <v>0</v>
      </c>
      <c r="C852" s="120">
        <v>0</v>
      </c>
      <c r="D852" s="120">
        <v>0</v>
      </c>
      <c r="E852" s="120">
        <v>0</v>
      </c>
      <c r="F852" s="120">
        <v>0</v>
      </c>
      <c r="G852" s="120">
        <v>0</v>
      </c>
      <c r="H852" s="120">
        <v>0</v>
      </c>
      <c r="I852" s="120">
        <v>0</v>
      </c>
      <c r="J852" s="120">
        <v>0</v>
      </c>
      <c r="K852" s="120">
        <v>0</v>
      </c>
      <c r="L852" s="120">
        <v>0</v>
      </c>
      <c r="M852" s="120">
        <v>0</v>
      </c>
      <c r="N852" s="120">
        <v>0</v>
      </c>
      <c r="O852" s="120">
        <v>0</v>
      </c>
      <c r="P852" s="120">
        <v>0</v>
      </c>
      <c r="Q852" s="120">
        <v>0</v>
      </c>
      <c r="R852" s="120">
        <v>0</v>
      </c>
      <c r="S852" s="120">
        <v>0</v>
      </c>
      <c r="T852" s="120">
        <v>0</v>
      </c>
      <c r="U852" s="120">
        <v>0</v>
      </c>
      <c r="V852" s="120">
        <v>0</v>
      </c>
      <c r="W852" s="120">
        <v>0</v>
      </c>
    </row>
    <row r="853" spans="1:23" hidden="1">
      <c r="A853" s="120">
        <v>0</v>
      </c>
      <c r="B853" s="120">
        <v>0</v>
      </c>
      <c r="C853" s="120">
        <v>0</v>
      </c>
      <c r="D853" s="120">
        <v>0</v>
      </c>
      <c r="E853" s="120">
        <v>0</v>
      </c>
      <c r="F853" s="120">
        <v>0</v>
      </c>
      <c r="G853" s="120">
        <v>0</v>
      </c>
      <c r="H853" s="120">
        <v>0</v>
      </c>
      <c r="I853" s="120">
        <v>0</v>
      </c>
      <c r="J853" s="120">
        <v>0</v>
      </c>
      <c r="K853" s="120">
        <v>0</v>
      </c>
      <c r="L853" s="120">
        <v>0</v>
      </c>
      <c r="M853" s="120">
        <v>0</v>
      </c>
      <c r="N853" s="120">
        <v>0</v>
      </c>
      <c r="O853" s="120">
        <v>0</v>
      </c>
      <c r="P853" s="120">
        <v>0</v>
      </c>
      <c r="Q853" s="120">
        <v>0</v>
      </c>
      <c r="R853" s="120">
        <v>0</v>
      </c>
      <c r="S853" s="120">
        <v>0</v>
      </c>
      <c r="T853" s="120">
        <v>0</v>
      </c>
      <c r="U853" s="120">
        <v>0</v>
      </c>
      <c r="V853" s="120">
        <v>0</v>
      </c>
      <c r="W853" s="120">
        <v>0</v>
      </c>
    </row>
    <row r="854" spans="1:23" hidden="1">
      <c r="A854" s="120">
        <v>0</v>
      </c>
      <c r="B854" s="120">
        <v>0</v>
      </c>
      <c r="C854" s="120">
        <v>0</v>
      </c>
      <c r="D854" s="120">
        <v>0</v>
      </c>
      <c r="E854" s="120">
        <v>0</v>
      </c>
      <c r="F854" s="120">
        <v>0</v>
      </c>
      <c r="G854" s="120">
        <v>0</v>
      </c>
      <c r="H854" s="120">
        <v>0</v>
      </c>
      <c r="I854" s="120">
        <v>0</v>
      </c>
      <c r="J854" s="120">
        <v>0</v>
      </c>
      <c r="K854" s="120">
        <v>0</v>
      </c>
      <c r="L854" s="120">
        <v>0</v>
      </c>
      <c r="M854" s="120">
        <v>0</v>
      </c>
      <c r="N854" s="120">
        <v>0</v>
      </c>
      <c r="O854" s="120">
        <v>0</v>
      </c>
      <c r="P854" s="120">
        <v>0</v>
      </c>
      <c r="Q854" s="120">
        <v>0</v>
      </c>
      <c r="R854" s="120">
        <v>0</v>
      </c>
      <c r="S854" s="120">
        <v>0</v>
      </c>
      <c r="T854" s="120">
        <v>0</v>
      </c>
      <c r="U854" s="120">
        <v>0</v>
      </c>
      <c r="V854" s="120">
        <v>0</v>
      </c>
      <c r="W854" s="120">
        <v>0</v>
      </c>
    </row>
    <row r="855" spans="1:23" hidden="1">
      <c r="A855" s="120">
        <v>0</v>
      </c>
      <c r="B855" s="120">
        <v>0</v>
      </c>
      <c r="C855" s="120">
        <v>0</v>
      </c>
      <c r="D855" s="120">
        <v>0</v>
      </c>
      <c r="E855" s="120">
        <v>0</v>
      </c>
      <c r="F855" s="120">
        <v>0</v>
      </c>
      <c r="G855" s="120">
        <v>0</v>
      </c>
      <c r="H855" s="120">
        <v>0</v>
      </c>
      <c r="I855" s="120">
        <v>0</v>
      </c>
      <c r="J855" s="120">
        <v>0</v>
      </c>
      <c r="K855" s="120">
        <v>0</v>
      </c>
      <c r="L855" s="120">
        <v>0</v>
      </c>
      <c r="M855" s="120">
        <v>0</v>
      </c>
      <c r="N855" s="120">
        <v>0</v>
      </c>
      <c r="O855" s="120">
        <v>0</v>
      </c>
      <c r="P855" s="120">
        <v>0</v>
      </c>
      <c r="Q855" s="120">
        <v>0</v>
      </c>
      <c r="R855" s="120">
        <v>0</v>
      </c>
      <c r="S855" s="120">
        <v>0</v>
      </c>
      <c r="T855" s="120">
        <v>0</v>
      </c>
      <c r="U855" s="120">
        <v>0</v>
      </c>
      <c r="V855" s="120">
        <v>0</v>
      </c>
      <c r="W855" s="120">
        <v>0</v>
      </c>
    </row>
    <row r="856" spans="1:23" hidden="1">
      <c r="A856" s="120">
        <v>0</v>
      </c>
      <c r="B856" s="120">
        <v>0</v>
      </c>
      <c r="C856" s="120">
        <v>0</v>
      </c>
      <c r="D856" s="120">
        <v>0</v>
      </c>
      <c r="E856" s="120">
        <v>0</v>
      </c>
      <c r="F856" s="120">
        <v>0</v>
      </c>
      <c r="G856" s="120">
        <v>0</v>
      </c>
      <c r="H856" s="120">
        <v>0</v>
      </c>
      <c r="I856" s="120">
        <v>0</v>
      </c>
      <c r="J856" s="120">
        <v>0</v>
      </c>
      <c r="K856" s="120">
        <v>0</v>
      </c>
      <c r="L856" s="120">
        <v>0</v>
      </c>
      <c r="M856" s="120">
        <v>0</v>
      </c>
      <c r="N856" s="120">
        <v>0</v>
      </c>
      <c r="O856" s="120">
        <v>0</v>
      </c>
      <c r="P856" s="120">
        <v>0</v>
      </c>
      <c r="Q856" s="120">
        <v>0</v>
      </c>
      <c r="R856" s="120">
        <v>0</v>
      </c>
      <c r="S856" s="120">
        <v>0</v>
      </c>
      <c r="T856" s="120">
        <v>0</v>
      </c>
      <c r="U856" s="120">
        <v>0</v>
      </c>
      <c r="V856" s="120">
        <v>0</v>
      </c>
      <c r="W856" s="120">
        <v>0</v>
      </c>
    </row>
    <row r="857" spans="1:23" hidden="1">
      <c r="A857" s="120">
        <v>0</v>
      </c>
      <c r="B857" s="120">
        <v>0</v>
      </c>
      <c r="C857" s="120">
        <v>0</v>
      </c>
      <c r="D857" s="120">
        <v>0</v>
      </c>
      <c r="E857" s="120">
        <v>0</v>
      </c>
      <c r="F857" s="120">
        <v>0</v>
      </c>
      <c r="G857" s="120">
        <v>0</v>
      </c>
      <c r="H857" s="120">
        <v>0</v>
      </c>
      <c r="I857" s="120">
        <v>0</v>
      </c>
      <c r="J857" s="120">
        <v>0</v>
      </c>
      <c r="K857" s="120">
        <v>0</v>
      </c>
      <c r="L857" s="120">
        <v>0</v>
      </c>
      <c r="M857" s="120">
        <v>0</v>
      </c>
      <c r="N857" s="120">
        <v>0</v>
      </c>
      <c r="O857" s="120">
        <v>0</v>
      </c>
      <c r="P857" s="120">
        <v>0</v>
      </c>
      <c r="Q857" s="120">
        <v>0</v>
      </c>
      <c r="R857" s="120">
        <v>0</v>
      </c>
      <c r="S857" s="120">
        <v>0</v>
      </c>
      <c r="T857" s="120">
        <v>0</v>
      </c>
      <c r="U857" s="120">
        <v>0</v>
      </c>
      <c r="V857" s="120">
        <v>0</v>
      </c>
      <c r="W857" s="120">
        <v>0</v>
      </c>
    </row>
    <row r="858" spans="1:23" hidden="1">
      <c r="A858" s="120">
        <v>0</v>
      </c>
      <c r="B858" s="120">
        <v>0</v>
      </c>
      <c r="C858" s="120">
        <v>0</v>
      </c>
      <c r="D858" s="120">
        <v>0</v>
      </c>
      <c r="E858" s="120">
        <v>0</v>
      </c>
      <c r="F858" s="120">
        <v>0</v>
      </c>
      <c r="G858" s="120">
        <v>0</v>
      </c>
      <c r="H858" s="120">
        <v>0</v>
      </c>
      <c r="I858" s="120">
        <v>0</v>
      </c>
      <c r="J858" s="120">
        <v>0</v>
      </c>
      <c r="K858" s="120">
        <v>0</v>
      </c>
      <c r="L858" s="120">
        <v>0</v>
      </c>
      <c r="M858" s="120">
        <v>0</v>
      </c>
      <c r="N858" s="120">
        <v>0</v>
      </c>
      <c r="O858" s="120">
        <v>0</v>
      </c>
      <c r="P858" s="120">
        <v>0</v>
      </c>
      <c r="Q858" s="120">
        <v>0</v>
      </c>
      <c r="R858" s="120">
        <v>0</v>
      </c>
      <c r="S858" s="120">
        <v>0</v>
      </c>
      <c r="T858" s="120">
        <v>0</v>
      </c>
      <c r="U858" s="120">
        <v>0</v>
      </c>
      <c r="V858" s="120">
        <v>0</v>
      </c>
      <c r="W858" s="120">
        <v>0</v>
      </c>
    </row>
    <row r="859" spans="1:23" hidden="1">
      <c r="A859" s="120">
        <v>0</v>
      </c>
      <c r="B859" s="120">
        <v>0</v>
      </c>
      <c r="C859" s="120">
        <v>0</v>
      </c>
      <c r="D859" s="120">
        <v>0</v>
      </c>
      <c r="E859" s="120">
        <v>0</v>
      </c>
      <c r="F859" s="120">
        <v>0</v>
      </c>
      <c r="G859" s="120">
        <v>0</v>
      </c>
      <c r="H859" s="120">
        <v>0</v>
      </c>
      <c r="I859" s="120">
        <v>0</v>
      </c>
      <c r="J859" s="120">
        <v>0</v>
      </c>
      <c r="K859" s="120">
        <v>0</v>
      </c>
      <c r="L859" s="120">
        <v>0</v>
      </c>
      <c r="M859" s="120">
        <v>0</v>
      </c>
      <c r="N859" s="120">
        <v>0</v>
      </c>
      <c r="O859" s="120">
        <v>0</v>
      </c>
      <c r="P859" s="120">
        <v>0</v>
      </c>
      <c r="Q859" s="120">
        <v>0</v>
      </c>
      <c r="R859" s="120">
        <v>0</v>
      </c>
      <c r="S859" s="120">
        <v>0</v>
      </c>
      <c r="T859" s="120">
        <v>0</v>
      </c>
      <c r="U859" s="120">
        <v>0</v>
      </c>
      <c r="V859" s="120">
        <v>0</v>
      </c>
      <c r="W859" s="120">
        <v>0</v>
      </c>
    </row>
    <row r="860" spans="1:23" hidden="1">
      <c r="A860" s="120">
        <v>0</v>
      </c>
      <c r="B860" s="120">
        <v>0</v>
      </c>
      <c r="C860" s="120">
        <v>0</v>
      </c>
      <c r="D860" s="120">
        <v>0</v>
      </c>
      <c r="E860" s="120">
        <v>0</v>
      </c>
      <c r="F860" s="120">
        <v>0</v>
      </c>
      <c r="G860" s="120">
        <v>0</v>
      </c>
      <c r="H860" s="120">
        <v>0</v>
      </c>
      <c r="I860" s="120">
        <v>0</v>
      </c>
      <c r="J860" s="120">
        <v>0</v>
      </c>
      <c r="K860" s="120">
        <v>0</v>
      </c>
      <c r="L860" s="120">
        <v>0</v>
      </c>
      <c r="M860" s="120">
        <v>0</v>
      </c>
      <c r="N860" s="120">
        <v>0</v>
      </c>
      <c r="O860" s="120">
        <v>0</v>
      </c>
      <c r="P860" s="120">
        <v>0</v>
      </c>
      <c r="Q860" s="120">
        <v>0</v>
      </c>
      <c r="R860" s="120">
        <v>0</v>
      </c>
      <c r="S860" s="120">
        <v>0</v>
      </c>
      <c r="T860" s="120">
        <v>0</v>
      </c>
      <c r="U860" s="120">
        <v>0</v>
      </c>
      <c r="V860" s="120">
        <v>0</v>
      </c>
      <c r="W860" s="120">
        <v>0</v>
      </c>
    </row>
    <row r="861" spans="1:23" hidden="1">
      <c r="A861" s="120">
        <v>0</v>
      </c>
      <c r="B861" s="120">
        <v>0</v>
      </c>
      <c r="C861" s="120">
        <v>0</v>
      </c>
      <c r="D861" s="120">
        <v>0</v>
      </c>
      <c r="E861" s="120">
        <v>0</v>
      </c>
      <c r="F861" s="120">
        <v>0</v>
      </c>
      <c r="G861" s="120">
        <v>0</v>
      </c>
      <c r="H861" s="120">
        <v>0</v>
      </c>
      <c r="I861" s="120">
        <v>0</v>
      </c>
      <c r="J861" s="120">
        <v>0</v>
      </c>
      <c r="K861" s="120">
        <v>0</v>
      </c>
      <c r="L861" s="120">
        <v>0</v>
      </c>
      <c r="M861" s="120">
        <v>0</v>
      </c>
      <c r="N861" s="120">
        <v>0</v>
      </c>
      <c r="O861" s="120">
        <v>0</v>
      </c>
      <c r="P861" s="120">
        <v>0</v>
      </c>
      <c r="Q861" s="120">
        <v>0</v>
      </c>
      <c r="R861" s="120">
        <v>0</v>
      </c>
      <c r="S861" s="120">
        <v>0</v>
      </c>
      <c r="T861" s="120">
        <v>0</v>
      </c>
      <c r="U861" s="120">
        <v>0</v>
      </c>
      <c r="V861" s="120">
        <v>0</v>
      </c>
      <c r="W861" s="120">
        <v>0</v>
      </c>
    </row>
    <row r="862" spans="1:23" hidden="1">
      <c r="A862" s="120">
        <v>0</v>
      </c>
      <c r="B862" s="120">
        <v>0</v>
      </c>
      <c r="C862" s="120">
        <v>0</v>
      </c>
      <c r="D862" s="120">
        <v>0</v>
      </c>
      <c r="E862" s="120">
        <v>0</v>
      </c>
      <c r="F862" s="120">
        <v>0</v>
      </c>
      <c r="G862" s="120">
        <v>0</v>
      </c>
      <c r="H862" s="120">
        <v>0</v>
      </c>
      <c r="I862" s="120">
        <v>0</v>
      </c>
      <c r="J862" s="120">
        <v>0</v>
      </c>
      <c r="K862" s="120">
        <v>0</v>
      </c>
      <c r="L862" s="120">
        <v>0</v>
      </c>
      <c r="M862" s="120">
        <v>0</v>
      </c>
      <c r="N862" s="120">
        <v>0</v>
      </c>
      <c r="O862" s="120">
        <v>0</v>
      </c>
      <c r="P862" s="120">
        <v>0</v>
      </c>
      <c r="Q862" s="120">
        <v>0</v>
      </c>
      <c r="R862" s="120">
        <v>0</v>
      </c>
      <c r="S862" s="120">
        <v>0</v>
      </c>
      <c r="T862" s="120">
        <v>0</v>
      </c>
      <c r="U862" s="120">
        <v>0</v>
      </c>
      <c r="V862" s="120">
        <v>0</v>
      </c>
      <c r="W862" s="120">
        <v>0</v>
      </c>
    </row>
    <row r="863" spans="1:23" hidden="1">
      <c r="A863" s="120">
        <v>0</v>
      </c>
      <c r="B863" s="120">
        <v>0</v>
      </c>
      <c r="C863" s="120">
        <v>0</v>
      </c>
      <c r="D863" s="120">
        <v>0</v>
      </c>
      <c r="E863" s="120">
        <v>0</v>
      </c>
      <c r="F863" s="120">
        <v>0</v>
      </c>
      <c r="G863" s="120">
        <v>0</v>
      </c>
      <c r="H863" s="120">
        <v>0</v>
      </c>
      <c r="I863" s="120">
        <v>0</v>
      </c>
      <c r="J863" s="120">
        <v>0</v>
      </c>
      <c r="K863" s="120">
        <v>0</v>
      </c>
      <c r="L863" s="120">
        <v>0</v>
      </c>
      <c r="M863" s="120">
        <v>0</v>
      </c>
      <c r="N863" s="120">
        <v>0</v>
      </c>
      <c r="O863" s="120">
        <v>0</v>
      </c>
      <c r="P863" s="120">
        <v>0</v>
      </c>
      <c r="Q863" s="120">
        <v>0</v>
      </c>
      <c r="R863" s="120">
        <v>0</v>
      </c>
      <c r="S863" s="120">
        <v>0</v>
      </c>
      <c r="T863" s="120">
        <v>0</v>
      </c>
      <c r="U863" s="120">
        <v>0</v>
      </c>
      <c r="V863" s="120">
        <v>0</v>
      </c>
      <c r="W863" s="120">
        <v>0</v>
      </c>
    </row>
    <row r="864" spans="1:23" hidden="1">
      <c r="A864" s="120">
        <v>0</v>
      </c>
      <c r="B864" s="120">
        <v>0</v>
      </c>
      <c r="C864" s="120">
        <v>0</v>
      </c>
      <c r="D864" s="120">
        <v>0</v>
      </c>
      <c r="E864" s="120">
        <v>0</v>
      </c>
      <c r="F864" s="120">
        <v>0</v>
      </c>
      <c r="G864" s="120">
        <v>0</v>
      </c>
      <c r="H864" s="120">
        <v>0</v>
      </c>
      <c r="I864" s="120">
        <v>0</v>
      </c>
      <c r="J864" s="120">
        <v>0</v>
      </c>
      <c r="K864" s="120">
        <v>0</v>
      </c>
      <c r="L864" s="120">
        <v>0</v>
      </c>
      <c r="M864" s="120">
        <v>0</v>
      </c>
      <c r="N864" s="120">
        <v>0</v>
      </c>
      <c r="O864" s="120">
        <v>0</v>
      </c>
      <c r="P864" s="120">
        <v>0</v>
      </c>
      <c r="Q864" s="120">
        <v>0</v>
      </c>
      <c r="R864" s="120">
        <v>0</v>
      </c>
      <c r="S864" s="120">
        <v>0</v>
      </c>
      <c r="T864" s="120">
        <v>0</v>
      </c>
      <c r="U864" s="120">
        <v>0</v>
      </c>
      <c r="V864" s="120">
        <v>0</v>
      </c>
      <c r="W864" s="120">
        <v>0</v>
      </c>
    </row>
    <row r="865" spans="1:23" hidden="1">
      <c r="A865" s="120">
        <v>0</v>
      </c>
      <c r="B865" s="120">
        <v>0</v>
      </c>
      <c r="C865" s="120">
        <v>0</v>
      </c>
      <c r="D865" s="120">
        <v>0</v>
      </c>
      <c r="E865" s="120">
        <v>0</v>
      </c>
      <c r="F865" s="120">
        <v>0</v>
      </c>
      <c r="G865" s="120">
        <v>0</v>
      </c>
      <c r="H865" s="120">
        <v>0</v>
      </c>
      <c r="I865" s="120">
        <v>0</v>
      </c>
      <c r="J865" s="120">
        <v>0</v>
      </c>
      <c r="K865" s="120">
        <v>0</v>
      </c>
      <c r="L865" s="120">
        <v>0</v>
      </c>
      <c r="M865" s="120">
        <v>0</v>
      </c>
      <c r="N865" s="120">
        <v>0</v>
      </c>
      <c r="O865" s="120">
        <v>0</v>
      </c>
      <c r="P865" s="120">
        <v>0</v>
      </c>
      <c r="Q865" s="120">
        <v>0</v>
      </c>
      <c r="R865" s="120">
        <v>0</v>
      </c>
      <c r="S865" s="120">
        <v>0</v>
      </c>
      <c r="T865" s="120">
        <v>0</v>
      </c>
      <c r="U865" s="120">
        <v>0</v>
      </c>
      <c r="V865" s="120">
        <v>0</v>
      </c>
      <c r="W865" s="120">
        <v>0</v>
      </c>
    </row>
    <row r="866" spans="1:23" hidden="1">
      <c r="A866" s="120">
        <v>0</v>
      </c>
      <c r="B866" s="120">
        <v>0</v>
      </c>
      <c r="C866" s="120">
        <v>0</v>
      </c>
      <c r="D866" s="120">
        <v>0</v>
      </c>
      <c r="E866" s="120">
        <v>0</v>
      </c>
      <c r="F866" s="120">
        <v>0</v>
      </c>
      <c r="G866" s="120">
        <v>0</v>
      </c>
      <c r="H866" s="120">
        <v>0</v>
      </c>
      <c r="I866" s="120">
        <v>0</v>
      </c>
      <c r="J866" s="120">
        <v>0</v>
      </c>
      <c r="K866" s="120">
        <v>0</v>
      </c>
      <c r="L866" s="120">
        <v>0</v>
      </c>
      <c r="M866" s="120">
        <v>0</v>
      </c>
      <c r="N866" s="120">
        <v>0</v>
      </c>
      <c r="O866" s="120">
        <v>0</v>
      </c>
      <c r="P866" s="120">
        <v>0</v>
      </c>
      <c r="Q866" s="120">
        <v>0</v>
      </c>
      <c r="R866" s="120">
        <v>0</v>
      </c>
      <c r="S866" s="120">
        <v>0</v>
      </c>
      <c r="T866" s="120">
        <v>0</v>
      </c>
      <c r="U866" s="120">
        <v>0</v>
      </c>
      <c r="V866" s="120">
        <v>0</v>
      </c>
      <c r="W866" s="120">
        <v>0</v>
      </c>
    </row>
    <row r="867" spans="1:23" hidden="1">
      <c r="A867" s="120">
        <v>0</v>
      </c>
      <c r="B867" s="120">
        <v>0</v>
      </c>
      <c r="C867" s="120">
        <v>0</v>
      </c>
      <c r="D867" s="120">
        <v>0</v>
      </c>
      <c r="E867" s="120">
        <v>0</v>
      </c>
      <c r="F867" s="120">
        <v>0</v>
      </c>
      <c r="G867" s="120">
        <v>0</v>
      </c>
      <c r="H867" s="120">
        <v>0</v>
      </c>
      <c r="I867" s="120">
        <v>0</v>
      </c>
      <c r="J867" s="120">
        <v>0</v>
      </c>
      <c r="K867" s="120">
        <v>0</v>
      </c>
      <c r="L867" s="120">
        <v>0</v>
      </c>
      <c r="M867" s="120">
        <v>0</v>
      </c>
      <c r="N867" s="120">
        <v>0</v>
      </c>
      <c r="O867" s="120">
        <v>0</v>
      </c>
      <c r="P867" s="120">
        <v>0</v>
      </c>
      <c r="Q867" s="120">
        <v>0</v>
      </c>
      <c r="R867" s="120">
        <v>0</v>
      </c>
      <c r="S867" s="120">
        <v>0</v>
      </c>
      <c r="T867" s="120">
        <v>0</v>
      </c>
      <c r="U867" s="120">
        <v>0</v>
      </c>
      <c r="V867" s="120">
        <v>0</v>
      </c>
      <c r="W867" s="120">
        <v>0</v>
      </c>
    </row>
    <row r="868" spans="1:23" hidden="1">
      <c r="A868" s="120">
        <v>0</v>
      </c>
      <c r="B868" s="120">
        <v>0</v>
      </c>
      <c r="C868" s="120">
        <v>0</v>
      </c>
      <c r="D868" s="120">
        <v>0</v>
      </c>
      <c r="E868" s="120">
        <v>0</v>
      </c>
      <c r="F868" s="120">
        <v>0</v>
      </c>
      <c r="G868" s="120">
        <v>0</v>
      </c>
      <c r="H868" s="120">
        <v>0</v>
      </c>
      <c r="I868" s="120">
        <v>0</v>
      </c>
      <c r="J868" s="120">
        <v>0</v>
      </c>
      <c r="K868" s="120">
        <v>0</v>
      </c>
      <c r="L868" s="120">
        <v>0</v>
      </c>
      <c r="M868" s="120">
        <v>0</v>
      </c>
      <c r="N868" s="120">
        <v>0</v>
      </c>
      <c r="O868" s="120">
        <v>0</v>
      </c>
      <c r="P868" s="120">
        <v>0</v>
      </c>
      <c r="Q868" s="120">
        <v>0</v>
      </c>
      <c r="R868" s="120">
        <v>0</v>
      </c>
      <c r="S868" s="120">
        <v>0</v>
      </c>
      <c r="T868" s="120">
        <v>0</v>
      </c>
      <c r="U868" s="120">
        <v>0</v>
      </c>
      <c r="V868" s="120">
        <v>0</v>
      </c>
      <c r="W868" s="120">
        <v>0</v>
      </c>
    </row>
    <row r="869" spans="1:23" hidden="1">
      <c r="A869" s="120">
        <v>0</v>
      </c>
      <c r="B869" s="120">
        <v>0</v>
      </c>
      <c r="C869" s="120">
        <v>0</v>
      </c>
      <c r="D869" s="120">
        <v>0</v>
      </c>
      <c r="E869" s="120">
        <v>0</v>
      </c>
      <c r="F869" s="120">
        <v>0</v>
      </c>
      <c r="G869" s="120">
        <v>0</v>
      </c>
      <c r="H869" s="120">
        <v>0</v>
      </c>
      <c r="I869" s="120">
        <v>0</v>
      </c>
      <c r="J869" s="120">
        <v>0</v>
      </c>
      <c r="K869" s="120">
        <v>0</v>
      </c>
      <c r="L869" s="120">
        <v>0</v>
      </c>
      <c r="M869" s="120">
        <v>0</v>
      </c>
      <c r="N869" s="120">
        <v>0</v>
      </c>
      <c r="O869" s="120">
        <v>0</v>
      </c>
      <c r="P869" s="120">
        <v>0</v>
      </c>
      <c r="Q869" s="120">
        <v>0</v>
      </c>
      <c r="R869" s="120">
        <v>0</v>
      </c>
      <c r="S869" s="120">
        <v>0</v>
      </c>
      <c r="T869" s="120">
        <v>0</v>
      </c>
      <c r="U869" s="120">
        <v>0</v>
      </c>
      <c r="V869" s="120">
        <v>0</v>
      </c>
      <c r="W869" s="120">
        <v>0</v>
      </c>
    </row>
    <row r="870" spans="1:23" hidden="1">
      <c r="A870" s="120">
        <v>0</v>
      </c>
      <c r="B870" s="120">
        <v>0</v>
      </c>
      <c r="C870" s="120">
        <v>0</v>
      </c>
      <c r="D870" s="120">
        <v>0</v>
      </c>
      <c r="E870" s="120">
        <v>0</v>
      </c>
      <c r="F870" s="120">
        <v>0</v>
      </c>
      <c r="G870" s="120">
        <v>0</v>
      </c>
      <c r="H870" s="120">
        <v>0</v>
      </c>
      <c r="I870" s="120">
        <v>0</v>
      </c>
      <c r="J870" s="120">
        <v>0</v>
      </c>
      <c r="K870" s="120">
        <v>0</v>
      </c>
      <c r="L870" s="120">
        <v>0</v>
      </c>
      <c r="M870" s="120">
        <v>0</v>
      </c>
      <c r="N870" s="120">
        <v>0</v>
      </c>
      <c r="O870" s="120">
        <v>0</v>
      </c>
      <c r="P870" s="120">
        <v>0</v>
      </c>
      <c r="Q870" s="120">
        <v>0</v>
      </c>
      <c r="R870" s="120">
        <v>0</v>
      </c>
      <c r="S870" s="120">
        <v>0</v>
      </c>
      <c r="T870" s="120">
        <v>0</v>
      </c>
      <c r="U870" s="120">
        <v>0</v>
      </c>
      <c r="V870" s="120">
        <v>0</v>
      </c>
      <c r="W870" s="120">
        <v>0</v>
      </c>
    </row>
    <row r="871" spans="1:23" hidden="1">
      <c r="A871" s="120">
        <v>0</v>
      </c>
      <c r="B871" s="120">
        <v>0</v>
      </c>
      <c r="C871" s="120">
        <v>0</v>
      </c>
      <c r="D871" s="120">
        <v>0</v>
      </c>
      <c r="E871" s="120">
        <v>0</v>
      </c>
      <c r="F871" s="120">
        <v>0</v>
      </c>
      <c r="G871" s="120">
        <v>0</v>
      </c>
      <c r="H871" s="120">
        <v>0</v>
      </c>
      <c r="I871" s="120">
        <v>0</v>
      </c>
      <c r="J871" s="120">
        <v>0</v>
      </c>
      <c r="K871" s="120">
        <v>0</v>
      </c>
      <c r="L871" s="120">
        <v>0</v>
      </c>
      <c r="M871" s="120">
        <v>0</v>
      </c>
      <c r="N871" s="120">
        <v>0</v>
      </c>
      <c r="O871" s="120">
        <v>0</v>
      </c>
      <c r="P871" s="120">
        <v>0</v>
      </c>
      <c r="Q871" s="120">
        <v>0</v>
      </c>
      <c r="R871" s="120">
        <v>0</v>
      </c>
      <c r="S871" s="120">
        <v>0</v>
      </c>
      <c r="T871" s="120">
        <v>0</v>
      </c>
      <c r="U871" s="120">
        <v>0</v>
      </c>
      <c r="V871" s="120">
        <v>0</v>
      </c>
      <c r="W871" s="120">
        <v>0</v>
      </c>
    </row>
    <row r="872" spans="1:23" hidden="1">
      <c r="A872" s="120">
        <v>0</v>
      </c>
      <c r="B872" s="120">
        <v>0</v>
      </c>
      <c r="C872" s="120">
        <v>0</v>
      </c>
      <c r="D872" s="120">
        <v>0</v>
      </c>
      <c r="E872" s="120">
        <v>0</v>
      </c>
      <c r="F872" s="120">
        <v>0</v>
      </c>
      <c r="G872" s="120">
        <v>0</v>
      </c>
      <c r="H872" s="120">
        <v>0</v>
      </c>
      <c r="I872" s="120">
        <v>0</v>
      </c>
      <c r="J872" s="120">
        <v>0</v>
      </c>
      <c r="K872" s="120">
        <v>0</v>
      </c>
      <c r="L872" s="120">
        <v>0</v>
      </c>
      <c r="M872" s="120">
        <v>0</v>
      </c>
      <c r="N872" s="120">
        <v>0</v>
      </c>
      <c r="O872" s="120">
        <v>0</v>
      </c>
      <c r="P872" s="120">
        <v>0</v>
      </c>
      <c r="Q872" s="120">
        <v>0</v>
      </c>
      <c r="R872" s="120">
        <v>0</v>
      </c>
      <c r="S872" s="120">
        <v>0</v>
      </c>
      <c r="T872" s="120">
        <v>0</v>
      </c>
      <c r="U872" s="120">
        <v>0</v>
      </c>
      <c r="V872" s="120">
        <v>0</v>
      </c>
      <c r="W872" s="120">
        <v>0</v>
      </c>
    </row>
    <row r="873" spans="1:23" hidden="1">
      <c r="A873" s="120">
        <v>0</v>
      </c>
      <c r="B873" s="120">
        <v>0</v>
      </c>
      <c r="C873" s="120">
        <v>0</v>
      </c>
      <c r="D873" s="120">
        <v>0</v>
      </c>
      <c r="E873" s="120">
        <v>0</v>
      </c>
      <c r="F873" s="120">
        <v>0</v>
      </c>
      <c r="G873" s="120">
        <v>0</v>
      </c>
      <c r="H873" s="120">
        <v>0</v>
      </c>
      <c r="I873" s="120">
        <v>0</v>
      </c>
      <c r="J873" s="120">
        <v>0</v>
      </c>
      <c r="K873" s="120">
        <v>0</v>
      </c>
      <c r="L873" s="120">
        <v>0</v>
      </c>
      <c r="M873" s="120">
        <v>0</v>
      </c>
      <c r="N873" s="120">
        <v>0</v>
      </c>
      <c r="O873" s="120">
        <v>0</v>
      </c>
      <c r="P873" s="120">
        <v>0</v>
      </c>
      <c r="Q873" s="120">
        <v>0</v>
      </c>
      <c r="R873" s="120">
        <v>0</v>
      </c>
      <c r="S873" s="120">
        <v>0</v>
      </c>
      <c r="T873" s="120">
        <v>0</v>
      </c>
      <c r="U873" s="120">
        <v>0</v>
      </c>
      <c r="V873" s="120">
        <v>0</v>
      </c>
      <c r="W873" s="120">
        <v>0</v>
      </c>
    </row>
    <row r="874" spans="1:23" hidden="1">
      <c r="A874" s="120">
        <v>0</v>
      </c>
      <c r="B874" s="120">
        <v>0</v>
      </c>
      <c r="C874" s="120">
        <v>0</v>
      </c>
      <c r="D874" s="120">
        <v>0</v>
      </c>
      <c r="E874" s="120">
        <v>0</v>
      </c>
      <c r="F874" s="120">
        <v>0</v>
      </c>
      <c r="G874" s="120">
        <v>0</v>
      </c>
      <c r="H874" s="120">
        <v>0</v>
      </c>
      <c r="I874" s="120">
        <v>0</v>
      </c>
      <c r="J874" s="120">
        <v>0</v>
      </c>
      <c r="K874" s="120">
        <v>0</v>
      </c>
      <c r="L874" s="120">
        <v>0</v>
      </c>
      <c r="M874" s="120">
        <v>0</v>
      </c>
      <c r="N874" s="120">
        <v>0</v>
      </c>
      <c r="O874" s="120">
        <v>0</v>
      </c>
      <c r="P874" s="120">
        <v>0</v>
      </c>
      <c r="Q874" s="120">
        <v>0</v>
      </c>
      <c r="R874" s="120">
        <v>0</v>
      </c>
      <c r="S874" s="120">
        <v>0</v>
      </c>
      <c r="T874" s="120">
        <v>0</v>
      </c>
      <c r="U874" s="120">
        <v>0</v>
      </c>
      <c r="V874" s="120">
        <v>0</v>
      </c>
      <c r="W874" s="120">
        <v>0</v>
      </c>
    </row>
    <row r="875" spans="1:23" hidden="1">
      <c r="A875" s="120">
        <v>0</v>
      </c>
      <c r="B875" s="120">
        <v>0</v>
      </c>
      <c r="C875" s="120">
        <v>0</v>
      </c>
      <c r="D875" s="120">
        <v>0</v>
      </c>
      <c r="E875" s="120">
        <v>0</v>
      </c>
      <c r="F875" s="120">
        <v>0</v>
      </c>
      <c r="G875" s="120">
        <v>0</v>
      </c>
      <c r="H875" s="120">
        <v>0</v>
      </c>
      <c r="I875" s="120">
        <v>0</v>
      </c>
      <c r="J875" s="120">
        <v>0</v>
      </c>
      <c r="K875" s="120">
        <v>0</v>
      </c>
      <c r="L875" s="120">
        <v>0</v>
      </c>
      <c r="M875" s="120">
        <v>0</v>
      </c>
      <c r="N875" s="120">
        <v>0</v>
      </c>
      <c r="O875" s="120">
        <v>0</v>
      </c>
      <c r="P875" s="120">
        <v>0</v>
      </c>
      <c r="Q875" s="120">
        <v>0</v>
      </c>
      <c r="R875" s="120">
        <v>0</v>
      </c>
      <c r="S875" s="120">
        <v>0</v>
      </c>
      <c r="T875" s="120">
        <v>0</v>
      </c>
      <c r="U875" s="120">
        <v>0</v>
      </c>
      <c r="V875" s="120">
        <v>0</v>
      </c>
      <c r="W875" s="120">
        <v>0</v>
      </c>
    </row>
    <row r="876" spans="1:23" hidden="1">
      <c r="A876" s="120">
        <v>0</v>
      </c>
      <c r="B876" s="120">
        <v>0</v>
      </c>
      <c r="C876" s="120">
        <v>0</v>
      </c>
      <c r="D876" s="120">
        <v>0</v>
      </c>
      <c r="E876" s="120">
        <v>0</v>
      </c>
      <c r="F876" s="120">
        <v>0</v>
      </c>
      <c r="G876" s="120">
        <v>0</v>
      </c>
      <c r="H876" s="120">
        <v>0</v>
      </c>
      <c r="I876" s="120">
        <v>0</v>
      </c>
      <c r="J876" s="120">
        <v>0</v>
      </c>
      <c r="K876" s="120">
        <v>0</v>
      </c>
      <c r="L876" s="120">
        <v>0</v>
      </c>
      <c r="M876" s="120">
        <v>0</v>
      </c>
      <c r="N876" s="120">
        <v>0</v>
      </c>
      <c r="O876" s="120">
        <v>0</v>
      </c>
      <c r="P876" s="120">
        <v>0</v>
      </c>
      <c r="Q876" s="120">
        <v>0</v>
      </c>
      <c r="R876" s="120">
        <v>0</v>
      </c>
      <c r="S876" s="120">
        <v>0</v>
      </c>
      <c r="T876" s="120">
        <v>0</v>
      </c>
      <c r="U876" s="120">
        <v>0</v>
      </c>
      <c r="V876" s="120">
        <v>0</v>
      </c>
      <c r="W876" s="120">
        <v>0</v>
      </c>
    </row>
    <row r="877" spans="1:23" hidden="1">
      <c r="A877" s="120">
        <v>0</v>
      </c>
      <c r="B877" s="120">
        <v>0</v>
      </c>
      <c r="C877" s="120">
        <v>0</v>
      </c>
      <c r="D877" s="120">
        <v>0</v>
      </c>
      <c r="E877" s="120">
        <v>0</v>
      </c>
      <c r="F877" s="120">
        <v>0</v>
      </c>
      <c r="G877" s="120">
        <v>0</v>
      </c>
      <c r="H877" s="120">
        <v>0</v>
      </c>
      <c r="I877" s="120">
        <v>0</v>
      </c>
      <c r="J877" s="120">
        <v>0</v>
      </c>
      <c r="K877" s="120">
        <v>0</v>
      </c>
      <c r="L877" s="120">
        <v>0</v>
      </c>
      <c r="M877" s="120">
        <v>0</v>
      </c>
      <c r="N877" s="120">
        <v>0</v>
      </c>
      <c r="O877" s="120">
        <v>0</v>
      </c>
      <c r="P877" s="120">
        <v>0</v>
      </c>
      <c r="Q877" s="120">
        <v>0</v>
      </c>
      <c r="R877" s="120">
        <v>0</v>
      </c>
      <c r="S877" s="120">
        <v>0</v>
      </c>
      <c r="T877" s="120">
        <v>0</v>
      </c>
      <c r="U877" s="120">
        <v>0</v>
      </c>
      <c r="V877" s="120">
        <v>0</v>
      </c>
      <c r="W877" s="120">
        <v>0</v>
      </c>
    </row>
    <row r="878" spans="1:23" hidden="1">
      <c r="A878" s="120">
        <v>0</v>
      </c>
      <c r="B878" s="120">
        <v>0</v>
      </c>
      <c r="C878" s="120">
        <v>0</v>
      </c>
      <c r="D878" s="120">
        <v>0</v>
      </c>
      <c r="E878" s="120">
        <v>0</v>
      </c>
      <c r="F878" s="120">
        <v>0</v>
      </c>
      <c r="G878" s="120">
        <v>0</v>
      </c>
      <c r="H878" s="120">
        <v>0</v>
      </c>
      <c r="I878" s="120">
        <v>0</v>
      </c>
      <c r="J878" s="120">
        <v>0</v>
      </c>
      <c r="K878" s="120">
        <v>0</v>
      </c>
      <c r="L878" s="120">
        <v>0</v>
      </c>
      <c r="M878" s="120">
        <v>0</v>
      </c>
      <c r="N878" s="120">
        <v>0</v>
      </c>
      <c r="O878" s="120">
        <v>0</v>
      </c>
      <c r="P878" s="120">
        <v>0</v>
      </c>
      <c r="Q878" s="120">
        <v>0</v>
      </c>
      <c r="R878" s="120">
        <v>0</v>
      </c>
      <c r="S878" s="120">
        <v>0</v>
      </c>
      <c r="T878" s="120">
        <v>0</v>
      </c>
      <c r="U878" s="120">
        <v>0</v>
      </c>
      <c r="V878" s="120">
        <v>0</v>
      </c>
      <c r="W878" s="120">
        <v>0</v>
      </c>
    </row>
    <row r="879" spans="1:23" hidden="1">
      <c r="A879" s="120">
        <v>0</v>
      </c>
      <c r="B879" s="120">
        <v>0</v>
      </c>
      <c r="C879" s="120">
        <v>0</v>
      </c>
      <c r="D879" s="120">
        <v>0</v>
      </c>
      <c r="E879" s="120">
        <v>0</v>
      </c>
      <c r="F879" s="120">
        <v>0</v>
      </c>
      <c r="G879" s="120">
        <v>0</v>
      </c>
      <c r="H879" s="120">
        <v>0</v>
      </c>
      <c r="I879" s="120">
        <v>0</v>
      </c>
      <c r="J879" s="120">
        <v>0</v>
      </c>
      <c r="K879" s="120">
        <v>0</v>
      </c>
      <c r="L879" s="120">
        <v>0</v>
      </c>
      <c r="M879" s="120">
        <v>0</v>
      </c>
      <c r="N879" s="120">
        <v>0</v>
      </c>
      <c r="O879" s="120">
        <v>0</v>
      </c>
      <c r="P879" s="120">
        <v>0</v>
      </c>
      <c r="Q879" s="120">
        <v>0</v>
      </c>
      <c r="R879" s="120">
        <v>0</v>
      </c>
      <c r="S879" s="120">
        <v>0</v>
      </c>
      <c r="T879" s="120">
        <v>0</v>
      </c>
      <c r="U879" s="120">
        <v>0</v>
      </c>
      <c r="V879" s="120">
        <v>0</v>
      </c>
      <c r="W879" s="120">
        <v>0</v>
      </c>
    </row>
    <row r="880" spans="1:23" hidden="1">
      <c r="A880" s="120">
        <v>0</v>
      </c>
      <c r="B880" s="120">
        <v>0</v>
      </c>
      <c r="C880" s="120">
        <v>0</v>
      </c>
      <c r="D880" s="120">
        <v>0</v>
      </c>
      <c r="E880" s="120">
        <v>0</v>
      </c>
      <c r="F880" s="120">
        <v>0</v>
      </c>
      <c r="G880" s="120">
        <v>0</v>
      </c>
      <c r="H880" s="120">
        <v>0</v>
      </c>
      <c r="I880" s="120">
        <v>0</v>
      </c>
      <c r="J880" s="120">
        <v>0</v>
      </c>
      <c r="K880" s="120">
        <v>0</v>
      </c>
      <c r="L880" s="120">
        <v>0</v>
      </c>
      <c r="M880" s="120">
        <v>0</v>
      </c>
      <c r="N880" s="120">
        <v>0</v>
      </c>
      <c r="O880" s="120">
        <v>0</v>
      </c>
      <c r="P880" s="120">
        <v>0</v>
      </c>
      <c r="Q880" s="120">
        <v>0</v>
      </c>
      <c r="R880" s="120">
        <v>0</v>
      </c>
      <c r="S880" s="120">
        <v>0</v>
      </c>
      <c r="T880" s="120">
        <v>0</v>
      </c>
      <c r="U880" s="120">
        <v>0</v>
      </c>
      <c r="V880" s="120">
        <v>0</v>
      </c>
      <c r="W880" s="120">
        <v>0</v>
      </c>
    </row>
    <row r="881" spans="1:23" hidden="1">
      <c r="A881" s="120">
        <v>0</v>
      </c>
      <c r="B881" s="120">
        <v>0</v>
      </c>
      <c r="C881" s="120">
        <v>0</v>
      </c>
      <c r="D881" s="120">
        <v>0</v>
      </c>
      <c r="E881" s="120">
        <v>0</v>
      </c>
      <c r="F881" s="120">
        <v>0</v>
      </c>
      <c r="G881" s="120">
        <v>0</v>
      </c>
      <c r="H881" s="120">
        <v>0</v>
      </c>
      <c r="I881" s="120">
        <v>0</v>
      </c>
      <c r="J881" s="120">
        <v>0</v>
      </c>
      <c r="K881" s="120">
        <v>0</v>
      </c>
      <c r="L881" s="120">
        <v>0</v>
      </c>
      <c r="M881" s="120">
        <v>0</v>
      </c>
      <c r="N881" s="120">
        <v>0</v>
      </c>
      <c r="O881" s="120">
        <v>0</v>
      </c>
      <c r="P881" s="120">
        <v>0</v>
      </c>
      <c r="Q881" s="120">
        <v>0</v>
      </c>
      <c r="R881" s="120">
        <v>0</v>
      </c>
      <c r="S881" s="120">
        <v>0</v>
      </c>
      <c r="T881" s="120">
        <v>0</v>
      </c>
      <c r="U881" s="120">
        <v>0</v>
      </c>
      <c r="V881" s="120">
        <v>0</v>
      </c>
      <c r="W881" s="120">
        <v>0</v>
      </c>
    </row>
    <row r="882" spans="1:23" hidden="1">
      <c r="A882" s="120">
        <v>0</v>
      </c>
      <c r="B882" s="120">
        <v>0</v>
      </c>
      <c r="C882" s="120">
        <v>0</v>
      </c>
      <c r="D882" s="120">
        <v>0</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c r="W882" s="120">
        <v>0</v>
      </c>
    </row>
    <row r="883" spans="1:23" hidden="1">
      <c r="A883" s="120">
        <v>0</v>
      </c>
      <c r="B883" s="120">
        <v>0</v>
      </c>
      <c r="C883" s="120">
        <v>0</v>
      </c>
      <c r="D883" s="120">
        <v>0</v>
      </c>
      <c r="E883" s="120">
        <v>0</v>
      </c>
      <c r="F883" s="120">
        <v>0</v>
      </c>
      <c r="G883" s="120">
        <v>0</v>
      </c>
      <c r="H883" s="120">
        <v>0</v>
      </c>
      <c r="I883" s="120">
        <v>0</v>
      </c>
      <c r="J883" s="120">
        <v>0</v>
      </c>
      <c r="K883" s="120">
        <v>0</v>
      </c>
      <c r="L883" s="120">
        <v>0</v>
      </c>
      <c r="M883" s="120">
        <v>0</v>
      </c>
      <c r="N883" s="120">
        <v>0</v>
      </c>
      <c r="O883" s="120">
        <v>0</v>
      </c>
      <c r="P883" s="120">
        <v>0</v>
      </c>
      <c r="Q883" s="120">
        <v>0</v>
      </c>
      <c r="R883" s="120">
        <v>0</v>
      </c>
      <c r="S883" s="120">
        <v>0</v>
      </c>
      <c r="T883" s="120">
        <v>0</v>
      </c>
      <c r="U883" s="120">
        <v>0</v>
      </c>
      <c r="V883" s="120">
        <v>0</v>
      </c>
      <c r="W883" s="120">
        <v>0</v>
      </c>
    </row>
    <row r="884" spans="1:23" hidden="1">
      <c r="A884" s="120">
        <v>0</v>
      </c>
      <c r="B884" s="120">
        <v>0</v>
      </c>
      <c r="C884" s="120">
        <v>0</v>
      </c>
      <c r="D884" s="120">
        <v>0</v>
      </c>
      <c r="E884" s="120">
        <v>0</v>
      </c>
      <c r="F884" s="120">
        <v>0</v>
      </c>
      <c r="G884" s="120">
        <v>0</v>
      </c>
      <c r="H884" s="120">
        <v>0</v>
      </c>
      <c r="I884" s="120">
        <v>0</v>
      </c>
      <c r="J884" s="120">
        <v>0</v>
      </c>
      <c r="K884" s="120">
        <v>0</v>
      </c>
      <c r="L884" s="120">
        <v>0</v>
      </c>
      <c r="M884" s="120">
        <v>0</v>
      </c>
      <c r="N884" s="120">
        <v>0</v>
      </c>
      <c r="O884" s="120">
        <v>0</v>
      </c>
      <c r="P884" s="120">
        <v>0</v>
      </c>
      <c r="Q884" s="120">
        <v>0</v>
      </c>
      <c r="R884" s="120">
        <v>0</v>
      </c>
      <c r="S884" s="120">
        <v>0</v>
      </c>
      <c r="T884" s="120">
        <v>0</v>
      </c>
      <c r="U884" s="120">
        <v>0</v>
      </c>
      <c r="V884" s="120">
        <v>0</v>
      </c>
      <c r="W884" s="120">
        <v>0</v>
      </c>
    </row>
    <row r="885" spans="1:23" hidden="1">
      <c r="A885" s="120">
        <v>0</v>
      </c>
      <c r="B885" s="120">
        <v>0</v>
      </c>
      <c r="C885" s="120">
        <v>0</v>
      </c>
      <c r="D885" s="120">
        <v>0</v>
      </c>
      <c r="E885" s="120">
        <v>0</v>
      </c>
      <c r="F885" s="120">
        <v>0</v>
      </c>
      <c r="G885" s="120">
        <v>0</v>
      </c>
      <c r="H885" s="120">
        <v>0</v>
      </c>
      <c r="I885" s="120">
        <v>0</v>
      </c>
      <c r="J885" s="120">
        <v>0</v>
      </c>
      <c r="K885" s="120">
        <v>0</v>
      </c>
      <c r="L885" s="120">
        <v>0</v>
      </c>
      <c r="M885" s="120">
        <v>0</v>
      </c>
      <c r="N885" s="120">
        <v>0</v>
      </c>
      <c r="O885" s="120">
        <v>0</v>
      </c>
      <c r="P885" s="120">
        <v>0</v>
      </c>
      <c r="Q885" s="120">
        <v>0</v>
      </c>
      <c r="R885" s="120">
        <v>0</v>
      </c>
      <c r="S885" s="120">
        <v>0</v>
      </c>
      <c r="T885" s="120">
        <v>0</v>
      </c>
      <c r="U885" s="120">
        <v>0</v>
      </c>
      <c r="V885" s="120">
        <v>0</v>
      </c>
      <c r="W885" s="120">
        <v>0</v>
      </c>
    </row>
    <row r="886" spans="1:23" hidden="1">
      <c r="A886" s="120">
        <v>0</v>
      </c>
      <c r="B886" s="120">
        <v>0</v>
      </c>
      <c r="C886" s="120">
        <v>0</v>
      </c>
      <c r="D886" s="120">
        <v>0</v>
      </c>
      <c r="E886" s="120">
        <v>0</v>
      </c>
      <c r="F886" s="120">
        <v>0</v>
      </c>
      <c r="G886" s="120">
        <v>0</v>
      </c>
      <c r="H886" s="120">
        <v>0</v>
      </c>
      <c r="I886" s="120">
        <v>0</v>
      </c>
      <c r="J886" s="120">
        <v>0</v>
      </c>
      <c r="K886" s="120">
        <v>0</v>
      </c>
      <c r="L886" s="120">
        <v>0</v>
      </c>
      <c r="M886" s="120">
        <v>0</v>
      </c>
      <c r="N886" s="120">
        <v>0</v>
      </c>
      <c r="O886" s="120">
        <v>0</v>
      </c>
      <c r="P886" s="120">
        <v>0</v>
      </c>
      <c r="Q886" s="120">
        <v>0</v>
      </c>
      <c r="R886" s="120">
        <v>0</v>
      </c>
      <c r="S886" s="120">
        <v>0</v>
      </c>
      <c r="T886" s="120">
        <v>0</v>
      </c>
      <c r="U886" s="120">
        <v>0</v>
      </c>
      <c r="V886" s="120">
        <v>0</v>
      </c>
      <c r="W886" s="120">
        <v>0</v>
      </c>
    </row>
    <row r="887" spans="1:23" hidden="1">
      <c r="A887" s="120">
        <v>0</v>
      </c>
      <c r="B887" s="120">
        <v>0</v>
      </c>
      <c r="C887" s="120">
        <v>0</v>
      </c>
      <c r="D887" s="120">
        <v>0</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c r="W887" s="120">
        <v>0</v>
      </c>
    </row>
    <row r="888" spans="1:23" hidden="1">
      <c r="A888" s="120">
        <v>0</v>
      </c>
      <c r="B888" s="120">
        <v>0</v>
      </c>
      <c r="C888" s="120">
        <v>0</v>
      </c>
      <c r="D888" s="120">
        <v>0</v>
      </c>
      <c r="E888" s="120">
        <v>0</v>
      </c>
      <c r="F888" s="120">
        <v>0</v>
      </c>
      <c r="G888" s="120">
        <v>0</v>
      </c>
      <c r="H888" s="120">
        <v>0</v>
      </c>
      <c r="I888" s="120">
        <v>0</v>
      </c>
      <c r="J888" s="120">
        <v>0</v>
      </c>
      <c r="K888" s="120">
        <v>0</v>
      </c>
      <c r="L888" s="120">
        <v>0</v>
      </c>
      <c r="M888" s="120">
        <v>0</v>
      </c>
      <c r="N888" s="120">
        <v>0</v>
      </c>
      <c r="O888" s="120">
        <v>0</v>
      </c>
      <c r="P888" s="120">
        <v>0</v>
      </c>
      <c r="Q888" s="120">
        <v>0</v>
      </c>
      <c r="R888" s="120">
        <v>0</v>
      </c>
      <c r="S888" s="120">
        <v>0</v>
      </c>
      <c r="T888" s="120">
        <v>0</v>
      </c>
      <c r="U888" s="120">
        <v>0</v>
      </c>
      <c r="V888" s="120">
        <v>0</v>
      </c>
      <c r="W888" s="120">
        <v>0</v>
      </c>
    </row>
    <row r="889" spans="1:23" hidden="1">
      <c r="A889" s="120">
        <v>0</v>
      </c>
      <c r="B889" s="120">
        <v>0</v>
      </c>
      <c r="C889" s="120">
        <v>0</v>
      </c>
      <c r="D889" s="120">
        <v>0</v>
      </c>
      <c r="E889" s="120">
        <v>0</v>
      </c>
      <c r="F889" s="120">
        <v>0</v>
      </c>
      <c r="G889" s="120">
        <v>0</v>
      </c>
      <c r="H889" s="120">
        <v>0</v>
      </c>
      <c r="I889" s="120">
        <v>0</v>
      </c>
      <c r="J889" s="120">
        <v>0</v>
      </c>
      <c r="K889" s="120">
        <v>0</v>
      </c>
      <c r="L889" s="120">
        <v>0</v>
      </c>
      <c r="M889" s="120">
        <v>0</v>
      </c>
      <c r="N889" s="120">
        <v>0</v>
      </c>
      <c r="O889" s="120">
        <v>0</v>
      </c>
      <c r="P889" s="120">
        <v>0</v>
      </c>
      <c r="Q889" s="120">
        <v>0</v>
      </c>
      <c r="R889" s="120">
        <v>0</v>
      </c>
      <c r="S889" s="120">
        <v>0</v>
      </c>
      <c r="T889" s="120">
        <v>0</v>
      </c>
      <c r="U889" s="120">
        <v>0</v>
      </c>
      <c r="V889" s="120">
        <v>0</v>
      </c>
      <c r="W889" s="120">
        <v>0</v>
      </c>
    </row>
    <row r="890" spans="1:23" hidden="1">
      <c r="A890" s="120">
        <v>0</v>
      </c>
      <c r="B890" s="120">
        <v>0</v>
      </c>
      <c r="C890" s="120">
        <v>0</v>
      </c>
      <c r="D890" s="120">
        <v>0</v>
      </c>
      <c r="E890" s="120">
        <v>0</v>
      </c>
      <c r="F890" s="120">
        <v>0</v>
      </c>
      <c r="G890" s="120">
        <v>0</v>
      </c>
      <c r="H890" s="120">
        <v>0</v>
      </c>
      <c r="I890" s="120">
        <v>0</v>
      </c>
      <c r="J890" s="120">
        <v>0</v>
      </c>
      <c r="K890" s="120">
        <v>0</v>
      </c>
      <c r="L890" s="120">
        <v>0</v>
      </c>
      <c r="M890" s="120">
        <v>0</v>
      </c>
      <c r="N890" s="120">
        <v>0</v>
      </c>
      <c r="O890" s="120">
        <v>0</v>
      </c>
      <c r="P890" s="120">
        <v>0</v>
      </c>
      <c r="Q890" s="120">
        <v>0</v>
      </c>
      <c r="R890" s="120">
        <v>0</v>
      </c>
      <c r="S890" s="120">
        <v>0</v>
      </c>
      <c r="T890" s="120">
        <v>0</v>
      </c>
      <c r="U890" s="120">
        <v>0</v>
      </c>
      <c r="V890" s="120">
        <v>0</v>
      </c>
      <c r="W890" s="120">
        <v>0</v>
      </c>
    </row>
    <row r="891" spans="1:23" hidden="1">
      <c r="A891" s="120">
        <v>0</v>
      </c>
      <c r="B891" s="120">
        <v>0</v>
      </c>
      <c r="C891" s="120">
        <v>0</v>
      </c>
      <c r="D891" s="120">
        <v>0</v>
      </c>
      <c r="E891" s="120">
        <v>0</v>
      </c>
      <c r="F891" s="120">
        <v>0</v>
      </c>
      <c r="G891" s="120">
        <v>0</v>
      </c>
      <c r="H891" s="120">
        <v>0</v>
      </c>
      <c r="I891" s="120">
        <v>0</v>
      </c>
      <c r="J891" s="120">
        <v>0</v>
      </c>
      <c r="K891" s="120">
        <v>0</v>
      </c>
      <c r="L891" s="120">
        <v>0</v>
      </c>
      <c r="M891" s="120">
        <v>0</v>
      </c>
      <c r="N891" s="120">
        <v>0</v>
      </c>
      <c r="O891" s="120">
        <v>0</v>
      </c>
      <c r="P891" s="120">
        <v>0</v>
      </c>
      <c r="Q891" s="120">
        <v>0</v>
      </c>
      <c r="R891" s="120">
        <v>0</v>
      </c>
      <c r="S891" s="120">
        <v>0</v>
      </c>
      <c r="T891" s="120">
        <v>0</v>
      </c>
      <c r="U891" s="120">
        <v>0</v>
      </c>
      <c r="V891" s="120">
        <v>0</v>
      </c>
      <c r="W891" s="120">
        <v>0</v>
      </c>
    </row>
    <row r="892" spans="1:23" hidden="1">
      <c r="A892" s="120">
        <v>0</v>
      </c>
      <c r="B892" s="120">
        <v>0</v>
      </c>
      <c r="C892" s="120">
        <v>0</v>
      </c>
      <c r="D892" s="120">
        <v>0</v>
      </c>
      <c r="E892" s="120">
        <v>0</v>
      </c>
      <c r="F892" s="120">
        <v>0</v>
      </c>
      <c r="G892" s="120">
        <v>0</v>
      </c>
      <c r="H892" s="120">
        <v>0</v>
      </c>
      <c r="I892" s="120">
        <v>0</v>
      </c>
      <c r="J892" s="120">
        <v>0</v>
      </c>
      <c r="K892" s="120">
        <v>0</v>
      </c>
      <c r="L892" s="120">
        <v>0</v>
      </c>
      <c r="M892" s="120">
        <v>0</v>
      </c>
      <c r="N892" s="120">
        <v>0</v>
      </c>
      <c r="O892" s="120">
        <v>0</v>
      </c>
      <c r="P892" s="120">
        <v>0</v>
      </c>
      <c r="Q892" s="120">
        <v>0</v>
      </c>
      <c r="R892" s="120">
        <v>0</v>
      </c>
      <c r="S892" s="120">
        <v>0</v>
      </c>
      <c r="T892" s="120">
        <v>0</v>
      </c>
      <c r="U892" s="120">
        <v>0</v>
      </c>
      <c r="V892" s="120">
        <v>0</v>
      </c>
      <c r="W892" s="120">
        <v>0</v>
      </c>
    </row>
    <row r="893" spans="1:23" hidden="1">
      <c r="A893" s="120">
        <v>0</v>
      </c>
      <c r="B893" s="120">
        <v>0</v>
      </c>
      <c r="C893" s="120">
        <v>0</v>
      </c>
      <c r="D893" s="120">
        <v>0</v>
      </c>
      <c r="E893" s="120">
        <v>0</v>
      </c>
      <c r="F893" s="120">
        <v>0</v>
      </c>
      <c r="G893" s="120">
        <v>0</v>
      </c>
      <c r="H893" s="120">
        <v>0</v>
      </c>
      <c r="I893" s="120">
        <v>0</v>
      </c>
      <c r="J893" s="120">
        <v>0</v>
      </c>
      <c r="K893" s="120">
        <v>0</v>
      </c>
      <c r="L893" s="120">
        <v>0</v>
      </c>
      <c r="M893" s="120">
        <v>0</v>
      </c>
      <c r="N893" s="120">
        <v>0</v>
      </c>
      <c r="O893" s="120">
        <v>0</v>
      </c>
      <c r="P893" s="120">
        <v>0</v>
      </c>
      <c r="Q893" s="120">
        <v>0</v>
      </c>
      <c r="R893" s="120">
        <v>0</v>
      </c>
      <c r="S893" s="120">
        <v>0</v>
      </c>
      <c r="T893" s="120">
        <v>0</v>
      </c>
      <c r="U893" s="120">
        <v>0</v>
      </c>
      <c r="V893" s="120">
        <v>0</v>
      </c>
      <c r="W893" s="120">
        <v>0</v>
      </c>
    </row>
    <row r="894" spans="1:23" hidden="1">
      <c r="A894" s="120">
        <v>0</v>
      </c>
      <c r="B894" s="120">
        <v>0</v>
      </c>
      <c r="C894" s="120">
        <v>0</v>
      </c>
      <c r="D894" s="120">
        <v>0</v>
      </c>
      <c r="E894" s="120">
        <v>0</v>
      </c>
      <c r="F894" s="120">
        <v>0</v>
      </c>
      <c r="G894" s="120">
        <v>0</v>
      </c>
      <c r="H894" s="120">
        <v>0</v>
      </c>
      <c r="I894" s="120">
        <v>0</v>
      </c>
      <c r="J894" s="120">
        <v>0</v>
      </c>
      <c r="K894" s="120">
        <v>0</v>
      </c>
      <c r="L894" s="120">
        <v>0</v>
      </c>
      <c r="M894" s="120">
        <v>0</v>
      </c>
      <c r="N894" s="120">
        <v>0</v>
      </c>
      <c r="O894" s="120">
        <v>0</v>
      </c>
      <c r="P894" s="120">
        <v>0</v>
      </c>
      <c r="Q894" s="120">
        <v>0</v>
      </c>
      <c r="R894" s="120">
        <v>0</v>
      </c>
      <c r="S894" s="120">
        <v>0</v>
      </c>
      <c r="T894" s="120">
        <v>0</v>
      </c>
      <c r="U894" s="120">
        <v>0</v>
      </c>
      <c r="V894" s="120">
        <v>0</v>
      </c>
      <c r="W894" s="120">
        <v>0</v>
      </c>
    </row>
    <row r="895" spans="1:23" hidden="1">
      <c r="A895" s="120">
        <v>0</v>
      </c>
      <c r="B895" s="120">
        <v>0</v>
      </c>
      <c r="C895" s="120">
        <v>0</v>
      </c>
      <c r="D895" s="120">
        <v>0</v>
      </c>
      <c r="E895" s="120">
        <v>0</v>
      </c>
      <c r="F895" s="120">
        <v>0</v>
      </c>
      <c r="G895" s="120">
        <v>0</v>
      </c>
      <c r="H895" s="120">
        <v>0</v>
      </c>
      <c r="I895" s="120">
        <v>0</v>
      </c>
      <c r="J895" s="120">
        <v>0</v>
      </c>
      <c r="K895" s="120">
        <v>0</v>
      </c>
      <c r="L895" s="120">
        <v>0</v>
      </c>
      <c r="M895" s="120">
        <v>0</v>
      </c>
      <c r="N895" s="120">
        <v>0</v>
      </c>
      <c r="O895" s="120">
        <v>0</v>
      </c>
      <c r="P895" s="120">
        <v>0</v>
      </c>
      <c r="Q895" s="120">
        <v>0</v>
      </c>
      <c r="R895" s="120">
        <v>0</v>
      </c>
      <c r="S895" s="120">
        <v>0</v>
      </c>
      <c r="T895" s="120">
        <v>0</v>
      </c>
      <c r="U895" s="120">
        <v>0</v>
      </c>
      <c r="V895" s="120">
        <v>0</v>
      </c>
      <c r="W895" s="120">
        <v>0</v>
      </c>
    </row>
    <row r="896" spans="1:23" hidden="1">
      <c r="A896" s="120">
        <v>0</v>
      </c>
      <c r="B896" s="120">
        <v>0</v>
      </c>
      <c r="C896" s="120">
        <v>0</v>
      </c>
      <c r="D896" s="120">
        <v>0</v>
      </c>
      <c r="E896" s="120">
        <v>0</v>
      </c>
      <c r="F896" s="120">
        <v>0</v>
      </c>
      <c r="G896" s="120">
        <v>0</v>
      </c>
      <c r="H896" s="120">
        <v>0</v>
      </c>
      <c r="I896" s="120">
        <v>0</v>
      </c>
      <c r="J896" s="120">
        <v>0</v>
      </c>
      <c r="K896" s="120">
        <v>0</v>
      </c>
      <c r="L896" s="120">
        <v>0</v>
      </c>
      <c r="M896" s="120">
        <v>0</v>
      </c>
      <c r="N896" s="120">
        <v>0</v>
      </c>
      <c r="O896" s="120">
        <v>0</v>
      </c>
      <c r="P896" s="120">
        <v>0</v>
      </c>
      <c r="Q896" s="120">
        <v>0</v>
      </c>
      <c r="R896" s="120">
        <v>0</v>
      </c>
      <c r="S896" s="120">
        <v>0</v>
      </c>
      <c r="T896" s="120">
        <v>0</v>
      </c>
      <c r="U896" s="120">
        <v>0</v>
      </c>
      <c r="V896" s="120">
        <v>0</v>
      </c>
      <c r="W896" s="120">
        <v>0</v>
      </c>
    </row>
    <row r="897" spans="1:23" hidden="1">
      <c r="A897" s="120">
        <v>0</v>
      </c>
      <c r="B897" s="120">
        <v>0</v>
      </c>
      <c r="C897" s="120">
        <v>0</v>
      </c>
      <c r="D897" s="120">
        <v>0</v>
      </c>
      <c r="E897" s="120">
        <v>0</v>
      </c>
      <c r="F897" s="120">
        <v>0</v>
      </c>
      <c r="G897" s="120">
        <v>0</v>
      </c>
      <c r="H897" s="120">
        <v>0</v>
      </c>
      <c r="I897" s="120">
        <v>0</v>
      </c>
      <c r="J897" s="120">
        <v>0</v>
      </c>
      <c r="K897" s="120">
        <v>0</v>
      </c>
      <c r="L897" s="120">
        <v>0</v>
      </c>
      <c r="M897" s="120">
        <v>0</v>
      </c>
      <c r="N897" s="120">
        <v>0</v>
      </c>
      <c r="O897" s="120">
        <v>0</v>
      </c>
      <c r="P897" s="120">
        <v>0</v>
      </c>
      <c r="Q897" s="120">
        <v>0</v>
      </c>
      <c r="R897" s="120">
        <v>0</v>
      </c>
      <c r="S897" s="120">
        <v>0</v>
      </c>
      <c r="T897" s="120">
        <v>0</v>
      </c>
      <c r="U897" s="120">
        <v>0</v>
      </c>
      <c r="V897" s="120">
        <v>0</v>
      </c>
      <c r="W897" s="120">
        <v>0</v>
      </c>
    </row>
    <row r="898" spans="1:23" hidden="1">
      <c r="A898" s="120">
        <v>0</v>
      </c>
      <c r="B898" s="120">
        <v>0</v>
      </c>
      <c r="C898" s="120">
        <v>0</v>
      </c>
      <c r="D898" s="120">
        <v>0</v>
      </c>
      <c r="E898" s="120">
        <v>0</v>
      </c>
      <c r="F898" s="120">
        <v>0</v>
      </c>
      <c r="G898" s="120">
        <v>0</v>
      </c>
      <c r="H898" s="120">
        <v>0</v>
      </c>
      <c r="I898" s="120">
        <v>0</v>
      </c>
      <c r="J898" s="120">
        <v>0</v>
      </c>
      <c r="K898" s="120">
        <v>0</v>
      </c>
      <c r="L898" s="120">
        <v>0</v>
      </c>
      <c r="M898" s="120">
        <v>0</v>
      </c>
      <c r="N898" s="120">
        <v>0</v>
      </c>
      <c r="O898" s="120">
        <v>0</v>
      </c>
      <c r="P898" s="120">
        <v>0</v>
      </c>
      <c r="Q898" s="120">
        <v>0</v>
      </c>
      <c r="R898" s="120">
        <v>0</v>
      </c>
      <c r="S898" s="120">
        <v>0</v>
      </c>
      <c r="T898" s="120">
        <v>0</v>
      </c>
      <c r="U898" s="120">
        <v>0</v>
      </c>
      <c r="V898" s="120">
        <v>0</v>
      </c>
      <c r="W898" s="120">
        <v>0</v>
      </c>
    </row>
    <row r="899" spans="1:23" hidden="1">
      <c r="A899" s="120">
        <v>0</v>
      </c>
      <c r="B899" s="120">
        <v>0</v>
      </c>
      <c r="C899" s="120">
        <v>0</v>
      </c>
      <c r="D899" s="120">
        <v>0</v>
      </c>
      <c r="E899" s="120">
        <v>0</v>
      </c>
      <c r="F899" s="120">
        <v>0</v>
      </c>
      <c r="G899" s="120">
        <v>0</v>
      </c>
      <c r="H899" s="120">
        <v>0</v>
      </c>
      <c r="I899" s="120">
        <v>0</v>
      </c>
      <c r="J899" s="120">
        <v>0</v>
      </c>
      <c r="K899" s="120">
        <v>0</v>
      </c>
      <c r="L899" s="120">
        <v>0</v>
      </c>
      <c r="M899" s="120">
        <v>0</v>
      </c>
      <c r="N899" s="120">
        <v>0</v>
      </c>
      <c r="O899" s="120">
        <v>0</v>
      </c>
      <c r="P899" s="120">
        <v>0</v>
      </c>
      <c r="Q899" s="120">
        <v>0</v>
      </c>
      <c r="R899" s="120">
        <v>0</v>
      </c>
      <c r="S899" s="120">
        <v>0</v>
      </c>
      <c r="T899" s="120">
        <v>0</v>
      </c>
      <c r="U899" s="120">
        <v>0</v>
      </c>
      <c r="V899" s="120">
        <v>0</v>
      </c>
      <c r="W899" s="120">
        <v>0</v>
      </c>
    </row>
    <row r="900" spans="1:23" hidden="1">
      <c r="A900" s="120">
        <v>0</v>
      </c>
      <c r="B900" s="120">
        <v>0</v>
      </c>
      <c r="C900" s="120">
        <v>0</v>
      </c>
      <c r="D900" s="120">
        <v>0</v>
      </c>
      <c r="E900" s="120">
        <v>0</v>
      </c>
      <c r="F900" s="120">
        <v>0</v>
      </c>
      <c r="G900" s="120">
        <v>0</v>
      </c>
      <c r="H900" s="120">
        <v>0</v>
      </c>
      <c r="I900" s="120">
        <v>0</v>
      </c>
      <c r="J900" s="120">
        <v>0</v>
      </c>
      <c r="K900" s="120">
        <v>0</v>
      </c>
      <c r="L900" s="120">
        <v>0</v>
      </c>
      <c r="M900" s="120">
        <v>0</v>
      </c>
      <c r="N900" s="120">
        <v>0</v>
      </c>
      <c r="O900" s="120">
        <v>0</v>
      </c>
      <c r="P900" s="120">
        <v>0</v>
      </c>
      <c r="Q900" s="120">
        <v>0</v>
      </c>
      <c r="R900" s="120">
        <v>0</v>
      </c>
      <c r="S900" s="120">
        <v>0</v>
      </c>
      <c r="T900" s="120">
        <v>0</v>
      </c>
      <c r="U900" s="120">
        <v>0</v>
      </c>
      <c r="V900" s="120">
        <v>0</v>
      </c>
      <c r="W900" s="120">
        <v>0</v>
      </c>
    </row>
    <row r="901" spans="1:23" hidden="1">
      <c r="A901" s="120">
        <v>0</v>
      </c>
      <c r="B901" s="120">
        <v>0</v>
      </c>
      <c r="C901" s="120">
        <v>0</v>
      </c>
      <c r="D901" s="120">
        <v>0</v>
      </c>
      <c r="E901" s="120">
        <v>0</v>
      </c>
      <c r="F901" s="120">
        <v>0</v>
      </c>
      <c r="G901" s="120">
        <v>0</v>
      </c>
      <c r="H901" s="120">
        <v>0</v>
      </c>
      <c r="I901" s="120">
        <v>0</v>
      </c>
      <c r="J901" s="120">
        <v>0</v>
      </c>
      <c r="K901" s="120">
        <v>0</v>
      </c>
      <c r="L901" s="120">
        <v>0</v>
      </c>
      <c r="M901" s="120">
        <v>0</v>
      </c>
      <c r="N901" s="120">
        <v>0</v>
      </c>
      <c r="O901" s="120">
        <v>0</v>
      </c>
      <c r="P901" s="120">
        <v>0</v>
      </c>
      <c r="Q901" s="120">
        <v>0</v>
      </c>
      <c r="R901" s="120">
        <v>0</v>
      </c>
      <c r="S901" s="120">
        <v>0</v>
      </c>
      <c r="T901" s="120">
        <v>0</v>
      </c>
      <c r="U901" s="120">
        <v>0</v>
      </c>
      <c r="V901" s="120">
        <v>0</v>
      </c>
      <c r="W901" s="120">
        <v>0</v>
      </c>
    </row>
    <row r="902" spans="1:23" hidden="1">
      <c r="A902" s="120">
        <v>0</v>
      </c>
      <c r="B902" s="120">
        <v>0</v>
      </c>
      <c r="C902" s="120">
        <v>0</v>
      </c>
      <c r="D902" s="120">
        <v>0</v>
      </c>
      <c r="E902" s="120">
        <v>0</v>
      </c>
      <c r="F902" s="120">
        <v>0</v>
      </c>
      <c r="G902" s="120">
        <v>0</v>
      </c>
      <c r="H902" s="120">
        <v>0</v>
      </c>
      <c r="I902" s="120">
        <v>0</v>
      </c>
      <c r="J902" s="120">
        <v>0</v>
      </c>
      <c r="K902" s="120">
        <v>0</v>
      </c>
      <c r="L902" s="120">
        <v>0</v>
      </c>
      <c r="M902" s="120">
        <v>0</v>
      </c>
      <c r="N902" s="120">
        <v>0</v>
      </c>
      <c r="O902" s="120">
        <v>0</v>
      </c>
      <c r="P902" s="120">
        <v>0</v>
      </c>
      <c r="Q902" s="120">
        <v>0</v>
      </c>
      <c r="R902" s="120">
        <v>0</v>
      </c>
      <c r="S902" s="120">
        <v>0</v>
      </c>
      <c r="T902" s="120">
        <v>0</v>
      </c>
      <c r="U902" s="120">
        <v>0</v>
      </c>
      <c r="V902" s="120">
        <v>0</v>
      </c>
      <c r="W902" s="120">
        <v>0</v>
      </c>
    </row>
    <row r="903" spans="1:23" hidden="1">
      <c r="A903" s="120">
        <v>0</v>
      </c>
      <c r="B903" s="120">
        <v>0</v>
      </c>
      <c r="C903" s="120">
        <v>0</v>
      </c>
      <c r="D903" s="120">
        <v>0</v>
      </c>
      <c r="E903" s="120">
        <v>0</v>
      </c>
      <c r="F903" s="120">
        <v>0</v>
      </c>
      <c r="G903" s="120">
        <v>0</v>
      </c>
      <c r="H903" s="120">
        <v>0</v>
      </c>
      <c r="I903" s="120">
        <v>0</v>
      </c>
      <c r="J903" s="120">
        <v>0</v>
      </c>
      <c r="K903" s="120">
        <v>0</v>
      </c>
      <c r="L903" s="120">
        <v>0</v>
      </c>
      <c r="M903" s="120">
        <v>0</v>
      </c>
      <c r="N903" s="120">
        <v>0</v>
      </c>
      <c r="O903" s="120">
        <v>0</v>
      </c>
      <c r="P903" s="120">
        <v>0</v>
      </c>
      <c r="Q903" s="120">
        <v>0</v>
      </c>
      <c r="R903" s="120">
        <v>0</v>
      </c>
      <c r="S903" s="120">
        <v>0</v>
      </c>
      <c r="T903" s="120">
        <v>0</v>
      </c>
      <c r="U903" s="120">
        <v>0</v>
      </c>
      <c r="V903" s="120">
        <v>0</v>
      </c>
      <c r="W903" s="120">
        <v>0</v>
      </c>
    </row>
    <row r="904" spans="1:23" hidden="1">
      <c r="A904" s="120">
        <v>0</v>
      </c>
      <c r="B904" s="120">
        <v>0</v>
      </c>
      <c r="C904" s="120">
        <v>0</v>
      </c>
      <c r="D904" s="120">
        <v>0</v>
      </c>
      <c r="E904" s="120">
        <v>0</v>
      </c>
      <c r="F904" s="120">
        <v>0</v>
      </c>
      <c r="G904" s="120">
        <v>0</v>
      </c>
      <c r="H904" s="120">
        <v>0</v>
      </c>
      <c r="I904" s="120">
        <v>0</v>
      </c>
      <c r="J904" s="120">
        <v>0</v>
      </c>
      <c r="K904" s="120">
        <v>0</v>
      </c>
      <c r="L904" s="120">
        <v>0</v>
      </c>
      <c r="M904" s="120">
        <v>0</v>
      </c>
      <c r="N904" s="120">
        <v>0</v>
      </c>
      <c r="O904" s="120">
        <v>0</v>
      </c>
      <c r="P904" s="120">
        <v>0</v>
      </c>
      <c r="Q904" s="120">
        <v>0</v>
      </c>
      <c r="R904" s="120">
        <v>0</v>
      </c>
      <c r="S904" s="120">
        <v>0</v>
      </c>
      <c r="T904" s="120">
        <v>0</v>
      </c>
      <c r="U904" s="120">
        <v>0</v>
      </c>
      <c r="V904" s="120">
        <v>0</v>
      </c>
      <c r="W904" s="120">
        <v>0</v>
      </c>
    </row>
    <row r="905" spans="1:23" hidden="1">
      <c r="A905" s="120">
        <v>0</v>
      </c>
      <c r="B905" s="120">
        <v>0</v>
      </c>
      <c r="C905" s="120">
        <v>0</v>
      </c>
      <c r="D905" s="120">
        <v>0</v>
      </c>
      <c r="E905" s="120">
        <v>0</v>
      </c>
      <c r="F905" s="120">
        <v>0</v>
      </c>
      <c r="G905" s="120">
        <v>0</v>
      </c>
      <c r="H905" s="120">
        <v>0</v>
      </c>
      <c r="I905" s="120">
        <v>0</v>
      </c>
      <c r="J905" s="120">
        <v>0</v>
      </c>
      <c r="K905" s="120">
        <v>0</v>
      </c>
      <c r="L905" s="120">
        <v>0</v>
      </c>
      <c r="M905" s="120">
        <v>0</v>
      </c>
      <c r="N905" s="120">
        <v>0</v>
      </c>
      <c r="O905" s="120">
        <v>0</v>
      </c>
      <c r="P905" s="120">
        <v>0</v>
      </c>
      <c r="Q905" s="120">
        <v>0</v>
      </c>
      <c r="R905" s="120">
        <v>0</v>
      </c>
      <c r="S905" s="120">
        <v>0</v>
      </c>
      <c r="T905" s="120">
        <v>0</v>
      </c>
      <c r="U905" s="120">
        <v>0</v>
      </c>
      <c r="V905" s="120">
        <v>0</v>
      </c>
      <c r="W905" s="120">
        <v>0</v>
      </c>
    </row>
    <row r="906" spans="1:23" hidden="1">
      <c r="A906" s="120">
        <v>0</v>
      </c>
      <c r="B906" s="120">
        <v>0</v>
      </c>
      <c r="C906" s="120">
        <v>0</v>
      </c>
      <c r="D906" s="120">
        <v>0</v>
      </c>
      <c r="E906" s="120">
        <v>0</v>
      </c>
      <c r="F906" s="120">
        <v>0</v>
      </c>
      <c r="G906" s="120">
        <v>0</v>
      </c>
      <c r="H906" s="120">
        <v>0</v>
      </c>
      <c r="I906" s="120">
        <v>0</v>
      </c>
      <c r="J906" s="120">
        <v>0</v>
      </c>
      <c r="K906" s="120">
        <v>0</v>
      </c>
      <c r="L906" s="120">
        <v>0</v>
      </c>
      <c r="M906" s="120">
        <v>0</v>
      </c>
      <c r="N906" s="120">
        <v>0</v>
      </c>
      <c r="O906" s="120">
        <v>0</v>
      </c>
      <c r="P906" s="120">
        <v>0</v>
      </c>
      <c r="Q906" s="120">
        <v>0</v>
      </c>
      <c r="R906" s="120">
        <v>0</v>
      </c>
      <c r="S906" s="120">
        <v>0</v>
      </c>
      <c r="T906" s="120">
        <v>0</v>
      </c>
      <c r="U906" s="120">
        <v>0</v>
      </c>
      <c r="V906" s="120">
        <v>0</v>
      </c>
      <c r="W906" s="120">
        <v>0</v>
      </c>
    </row>
    <row r="907" spans="1:23" hidden="1">
      <c r="A907" s="120">
        <v>0</v>
      </c>
      <c r="B907" s="120">
        <v>0</v>
      </c>
      <c r="C907" s="120">
        <v>0</v>
      </c>
      <c r="D907" s="120">
        <v>0</v>
      </c>
      <c r="E907" s="120">
        <v>0</v>
      </c>
      <c r="F907" s="120">
        <v>0</v>
      </c>
      <c r="G907" s="120">
        <v>0</v>
      </c>
      <c r="H907" s="120">
        <v>0</v>
      </c>
      <c r="I907" s="120">
        <v>0</v>
      </c>
      <c r="J907" s="120">
        <v>0</v>
      </c>
      <c r="K907" s="120">
        <v>0</v>
      </c>
      <c r="L907" s="120">
        <v>0</v>
      </c>
      <c r="M907" s="120">
        <v>0</v>
      </c>
      <c r="N907" s="120">
        <v>0</v>
      </c>
      <c r="O907" s="120">
        <v>0</v>
      </c>
      <c r="P907" s="120">
        <v>0</v>
      </c>
      <c r="Q907" s="120">
        <v>0</v>
      </c>
      <c r="R907" s="120">
        <v>0</v>
      </c>
      <c r="S907" s="120">
        <v>0</v>
      </c>
      <c r="T907" s="120">
        <v>0</v>
      </c>
      <c r="U907" s="120">
        <v>0</v>
      </c>
      <c r="V907" s="120">
        <v>0</v>
      </c>
      <c r="W907" s="120">
        <v>0</v>
      </c>
    </row>
    <row r="908" spans="1:23" hidden="1">
      <c r="A908" s="120">
        <v>0</v>
      </c>
      <c r="B908" s="120">
        <v>0</v>
      </c>
      <c r="C908" s="120">
        <v>0</v>
      </c>
      <c r="D908" s="120">
        <v>0</v>
      </c>
      <c r="E908" s="120">
        <v>0</v>
      </c>
      <c r="F908" s="120">
        <v>0</v>
      </c>
      <c r="G908" s="120">
        <v>0</v>
      </c>
      <c r="H908" s="120">
        <v>0</v>
      </c>
      <c r="I908" s="120">
        <v>0</v>
      </c>
      <c r="J908" s="120">
        <v>0</v>
      </c>
      <c r="K908" s="120">
        <v>0</v>
      </c>
      <c r="L908" s="120">
        <v>0</v>
      </c>
      <c r="M908" s="120">
        <v>0</v>
      </c>
      <c r="N908" s="120">
        <v>0</v>
      </c>
      <c r="O908" s="120">
        <v>0</v>
      </c>
      <c r="P908" s="120">
        <v>0</v>
      </c>
      <c r="Q908" s="120">
        <v>0</v>
      </c>
      <c r="R908" s="120">
        <v>0</v>
      </c>
      <c r="S908" s="120">
        <v>0</v>
      </c>
      <c r="T908" s="120">
        <v>0</v>
      </c>
      <c r="U908" s="120">
        <v>0</v>
      </c>
      <c r="V908" s="120">
        <v>0</v>
      </c>
      <c r="W908" s="120">
        <v>0</v>
      </c>
    </row>
    <row r="909" spans="1:23" hidden="1">
      <c r="A909" s="120">
        <v>0</v>
      </c>
      <c r="B909" s="120">
        <v>0</v>
      </c>
      <c r="C909" s="120">
        <v>0</v>
      </c>
      <c r="D909" s="120">
        <v>0</v>
      </c>
      <c r="E909" s="120">
        <v>0</v>
      </c>
      <c r="F909" s="120">
        <v>0</v>
      </c>
      <c r="G909" s="120">
        <v>0</v>
      </c>
      <c r="H909" s="120">
        <v>0</v>
      </c>
      <c r="I909" s="120">
        <v>0</v>
      </c>
      <c r="J909" s="120">
        <v>0</v>
      </c>
      <c r="K909" s="120">
        <v>0</v>
      </c>
      <c r="L909" s="120">
        <v>0</v>
      </c>
      <c r="M909" s="120">
        <v>0</v>
      </c>
      <c r="N909" s="120">
        <v>0</v>
      </c>
      <c r="O909" s="120">
        <v>0</v>
      </c>
      <c r="P909" s="120">
        <v>0</v>
      </c>
      <c r="Q909" s="120">
        <v>0</v>
      </c>
      <c r="R909" s="120">
        <v>0</v>
      </c>
      <c r="S909" s="120">
        <v>0</v>
      </c>
      <c r="T909" s="120">
        <v>0</v>
      </c>
      <c r="U909" s="120">
        <v>0</v>
      </c>
      <c r="V909" s="120">
        <v>0</v>
      </c>
      <c r="W909" s="120">
        <v>0</v>
      </c>
    </row>
    <row r="910" spans="1:23" hidden="1">
      <c r="A910" s="120">
        <v>0</v>
      </c>
      <c r="B910" s="120">
        <v>0</v>
      </c>
      <c r="C910" s="120">
        <v>0</v>
      </c>
      <c r="D910" s="120">
        <v>0</v>
      </c>
      <c r="E910" s="120">
        <v>0</v>
      </c>
      <c r="F910" s="120">
        <v>0</v>
      </c>
      <c r="G910" s="120">
        <v>0</v>
      </c>
      <c r="H910" s="120">
        <v>0</v>
      </c>
      <c r="I910" s="120">
        <v>0</v>
      </c>
      <c r="J910" s="120">
        <v>0</v>
      </c>
      <c r="K910" s="120">
        <v>0</v>
      </c>
      <c r="L910" s="120">
        <v>0</v>
      </c>
      <c r="M910" s="120">
        <v>0</v>
      </c>
      <c r="N910" s="120">
        <v>0</v>
      </c>
      <c r="O910" s="120">
        <v>0</v>
      </c>
      <c r="P910" s="120">
        <v>0</v>
      </c>
      <c r="Q910" s="120">
        <v>0</v>
      </c>
      <c r="R910" s="120">
        <v>0</v>
      </c>
      <c r="S910" s="120">
        <v>0</v>
      </c>
      <c r="T910" s="120">
        <v>0</v>
      </c>
      <c r="U910" s="120">
        <v>0</v>
      </c>
      <c r="V910" s="120">
        <v>0</v>
      </c>
      <c r="W910" s="120">
        <v>0</v>
      </c>
    </row>
    <row r="911" spans="1:23" hidden="1">
      <c r="A911" s="120">
        <v>0</v>
      </c>
      <c r="B911" s="120">
        <v>0</v>
      </c>
      <c r="C911" s="120">
        <v>0</v>
      </c>
      <c r="D911" s="120">
        <v>0</v>
      </c>
      <c r="E911" s="120">
        <v>0</v>
      </c>
      <c r="F911" s="120">
        <v>0</v>
      </c>
      <c r="G911" s="120">
        <v>0</v>
      </c>
      <c r="H911" s="120">
        <v>0</v>
      </c>
      <c r="I911" s="120">
        <v>0</v>
      </c>
      <c r="J911" s="120">
        <v>0</v>
      </c>
      <c r="K911" s="120">
        <v>0</v>
      </c>
      <c r="L911" s="120">
        <v>0</v>
      </c>
      <c r="M911" s="120">
        <v>0</v>
      </c>
      <c r="N911" s="120">
        <v>0</v>
      </c>
      <c r="O911" s="120">
        <v>0</v>
      </c>
      <c r="P911" s="120">
        <v>0</v>
      </c>
      <c r="Q911" s="120">
        <v>0</v>
      </c>
      <c r="R911" s="120">
        <v>0</v>
      </c>
      <c r="S911" s="120">
        <v>0</v>
      </c>
      <c r="T911" s="120">
        <v>0</v>
      </c>
      <c r="U911" s="120">
        <v>0</v>
      </c>
      <c r="V911" s="120">
        <v>0</v>
      </c>
      <c r="W911" s="120">
        <v>0</v>
      </c>
    </row>
    <row r="912" spans="1:23" hidden="1">
      <c r="A912" s="120">
        <v>0</v>
      </c>
      <c r="B912" s="120">
        <v>0</v>
      </c>
      <c r="C912" s="120">
        <v>0</v>
      </c>
      <c r="D912" s="120">
        <v>0</v>
      </c>
      <c r="E912" s="120">
        <v>0</v>
      </c>
      <c r="F912" s="120">
        <v>0</v>
      </c>
      <c r="G912" s="120">
        <v>0</v>
      </c>
      <c r="H912" s="120">
        <v>0</v>
      </c>
      <c r="I912" s="120">
        <v>0</v>
      </c>
      <c r="J912" s="120">
        <v>0</v>
      </c>
      <c r="K912" s="120">
        <v>0</v>
      </c>
      <c r="L912" s="120">
        <v>0</v>
      </c>
      <c r="M912" s="120">
        <v>0</v>
      </c>
      <c r="N912" s="120">
        <v>0</v>
      </c>
      <c r="O912" s="120">
        <v>0</v>
      </c>
      <c r="P912" s="120">
        <v>0</v>
      </c>
      <c r="Q912" s="120">
        <v>0</v>
      </c>
      <c r="R912" s="120">
        <v>0</v>
      </c>
      <c r="S912" s="120">
        <v>0</v>
      </c>
      <c r="T912" s="120">
        <v>0</v>
      </c>
      <c r="U912" s="120">
        <v>0</v>
      </c>
      <c r="V912" s="120">
        <v>0</v>
      </c>
      <c r="W912" s="120">
        <v>0</v>
      </c>
    </row>
    <row r="913" spans="1:23" hidden="1">
      <c r="A913" s="120">
        <v>0</v>
      </c>
      <c r="B913" s="120">
        <v>0</v>
      </c>
      <c r="C913" s="120">
        <v>0</v>
      </c>
      <c r="D913" s="120">
        <v>0</v>
      </c>
      <c r="E913" s="120">
        <v>0</v>
      </c>
      <c r="F913" s="120">
        <v>0</v>
      </c>
      <c r="G913" s="120">
        <v>0</v>
      </c>
      <c r="H913" s="120">
        <v>0</v>
      </c>
      <c r="I913" s="120">
        <v>0</v>
      </c>
      <c r="J913" s="120">
        <v>0</v>
      </c>
      <c r="K913" s="120">
        <v>0</v>
      </c>
      <c r="L913" s="120">
        <v>0</v>
      </c>
      <c r="M913" s="120">
        <v>0</v>
      </c>
      <c r="N913" s="120">
        <v>0</v>
      </c>
      <c r="O913" s="120">
        <v>0</v>
      </c>
      <c r="P913" s="120">
        <v>0</v>
      </c>
      <c r="Q913" s="120">
        <v>0</v>
      </c>
      <c r="R913" s="120">
        <v>0</v>
      </c>
      <c r="S913" s="120">
        <v>0</v>
      </c>
      <c r="T913" s="120">
        <v>0</v>
      </c>
      <c r="U913" s="120">
        <v>0</v>
      </c>
      <c r="V913" s="120">
        <v>0</v>
      </c>
      <c r="W913" s="120">
        <v>0</v>
      </c>
    </row>
    <row r="914" spans="1:23" hidden="1">
      <c r="A914" s="120">
        <v>0</v>
      </c>
      <c r="B914" s="120">
        <v>0</v>
      </c>
      <c r="C914" s="120">
        <v>0</v>
      </c>
      <c r="D914" s="120">
        <v>0</v>
      </c>
      <c r="E914" s="120">
        <v>0</v>
      </c>
      <c r="F914" s="120">
        <v>0</v>
      </c>
      <c r="G914" s="120">
        <v>0</v>
      </c>
      <c r="H914" s="120">
        <v>0</v>
      </c>
      <c r="I914" s="120">
        <v>0</v>
      </c>
      <c r="J914" s="120">
        <v>0</v>
      </c>
      <c r="K914" s="120">
        <v>0</v>
      </c>
      <c r="L914" s="120">
        <v>0</v>
      </c>
      <c r="M914" s="120">
        <v>0</v>
      </c>
      <c r="N914" s="120">
        <v>0</v>
      </c>
      <c r="O914" s="120">
        <v>0</v>
      </c>
      <c r="P914" s="120">
        <v>0</v>
      </c>
      <c r="Q914" s="120">
        <v>0</v>
      </c>
      <c r="R914" s="120">
        <v>0</v>
      </c>
      <c r="S914" s="120">
        <v>0</v>
      </c>
      <c r="T914" s="120">
        <v>0</v>
      </c>
      <c r="U914" s="120">
        <v>0</v>
      </c>
      <c r="V914" s="120">
        <v>0</v>
      </c>
      <c r="W914" s="120">
        <v>0</v>
      </c>
    </row>
    <row r="915" spans="1:23" hidden="1">
      <c r="A915" s="120">
        <v>0</v>
      </c>
      <c r="B915" s="120">
        <v>0</v>
      </c>
      <c r="C915" s="120">
        <v>0</v>
      </c>
      <c r="D915" s="120">
        <v>0</v>
      </c>
      <c r="E915" s="120">
        <v>0</v>
      </c>
      <c r="F915" s="120">
        <v>0</v>
      </c>
      <c r="G915" s="120">
        <v>0</v>
      </c>
      <c r="H915" s="120">
        <v>0</v>
      </c>
      <c r="I915" s="120">
        <v>0</v>
      </c>
      <c r="J915" s="120">
        <v>0</v>
      </c>
      <c r="K915" s="120">
        <v>0</v>
      </c>
      <c r="L915" s="120">
        <v>0</v>
      </c>
      <c r="M915" s="120">
        <v>0</v>
      </c>
      <c r="N915" s="120">
        <v>0</v>
      </c>
      <c r="O915" s="120">
        <v>0</v>
      </c>
      <c r="P915" s="120">
        <v>0</v>
      </c>
      <c r="Q915" s="120">
        <v>0</v>
      </c>
      <c r="R915" s="120">
        <v>0</v>
      </c>
      <c r="S915" s="120">
        <v>0</v>
      </c>
      <c r="T915" s="120">
        <v>0</v>
      </c>
      <c r="U915" s="120">
        <v>0</v>
      </c>
      <c r="V915" s="120">
        <v>0</v>
      </c>
      <c r="W915" s="120">
        <v>0</v>
      </c>
    </row>
    <row r="916" spans="1:23" hidden="1">
      <c r="A916" s="120">
        <v>0</v>
      </c>
      <c r="B916" s="120">
        <v>0</v>
      </c>
      <c r="C916" s="120">
        <v>0</v>
      </c>
      <c r="D916" s="120">
        <v>0</v>
      </c>
      <c r="E916" s="120">
        <v>0</v>
      </c>
      <c r="F916" s="120">
        <v>0</v>
      </c>
      <c r="G916" s="120">
        <v>0</v>
      </c>
      <c r="H916" s="120">
        <v>0</v>
      </c>
      <c r="I916" s="120">
        <v>0</v>
      </c>
      <c r="J916" s="120">
        <v>0</v>
      </c>
      <c r="K916" s="120">
        <v>0</v>
      </c>
      <c r="L916" s="120">
        <v>0</v>
      </c>
      <c r="M916" s="120">
        <v>0</v>
      </c>
      <c r="N916" s="120">
        <v>0</v>
      </c>
      <c r="O916" s="120">
        <v>0</v>
      </c>
      <c r="P916" s="120">
        <v>0</v>
      </c>
      <c r="Q916" s="120">
        <v>0</v>
      </c>
      <c r="R916" s="120">
        <v>0</v>
      </c>
      <c r="S916" s="120">
        <v>0</v>
      </c>
      <c r="T916" s="120">
        <v>0</v>
      </c>
      <c r="U916" s="120">
        <v>0</v>
      </c>
      <c r="V916" s="120">
        <v>0</v>
      </c>
      <c r="W916" s="120">
        <v>0</v>
      </c>
    </row>
    <row r="917" spans="1:23" hidden="1">
      <c r="A917" s="120">
        <v>0</v>
      </c>
      <c r="B917" s="120">
        <v>0</v>
      </c>
      <c r="C917" s="120">
        <v>0</v>
      </c>
      <c r="D917" s="120">
        <v>0</v>
      </c>
      <c r="E917" s="120">
        <v>0</v>
      </c>
      <c r="F917" s="120">
        <v>0</v>
      </c>
      <c r="G917" s="120">
        <v>0</v>
      </c>
      <c r="H917" s="120">
        <v>0</v>
      </c>
      <c r="I917" s="120">
        <v>0</v>
      </c>
      <c r="J917" s="120">
        <v>0</v>
      </c>
      <c r="K917" s="120">
        <v>0</v>
      </c>
      <c r="L917" s="120">
        <v>0</v>
      </c>
      <c r="M917" s="120">
        <v>0</v>
      </c>
      <c r="N917" s="120">
        <v>0</v>
      </c>
      <c r="O917" s="120">
        <v>0</v>
      </c>
      <c r="P917" s="120">
        <v>0</v>
      </c>
      <c r="Q917" s="120">
        <v>0</v>
      </c>
      <c r="R917" s="120">
        <v>0</v>
      </c>
      <c r="S917" s="120">
        <v>0</v>
      </c>
      <c r="T917" s="120">
        <v>0</v>
      </c>
      <c r="U917" s="120">
        <v>0</v>
      </c>
      <c r="V917" s="120">
        <v>0</v>
      </c>
      <c r="W917" s="120">
        <v>0</v>
      </c>
    </row>
    <row r="918" spans="1:23" hidden="1">
      <c r="A918" s="120">
        <v>0</v>
      </c>
      <c r="B918" s="120">
        <v>0</v>
      </c>
      <c r="C918" s="120">
        <v>0</v>
      </c>
      <c r="D918" s="120">
        <v>0</v>
      </c>
      <c r="E918" s="120">
        <v>0</v>
      </c>
      <c r="F918" s="120">
        <v>0</v>
      </c>
      <c r="G918" s="120">
        <v>0</v>
      </c>
      <c r="H918" s="120">
        <v>0</v>
      </c>
      <c r="I918" s="120">
        <v>0</v>
      </c>
      <c r="J918" s="120">
        <v>0</v>
      </c>
      <c r="K918" s="120">
        <v>0</v>
      </c>
      <c r="L918" s="120">
        <v>0</v>
      </c>
      <c r="M918" s="120">
        <v>0</v>
      </c>
      <c r="N918" s="120">
        <v>0</v>
      </c>
      <c r="O918" s="120">
        <v>0</v>
      </c>
      <c r="P918" s="120">
        <v>0</v>
      </c>
      <c r="Q918" s="120">
        <v>0</v>
      </c>
      <c r="R918" s="120">
        <v>0</v>
      </c>
      <c r="S918" s="120">
        <v>0</v>
      </c>
      <c r="T918" s="120">
        <v>0</v>
      </c>
      <c r="U918" s="120">
        <v>0</v>
      </c>
      <c r="V918" s="120">
        <v>0</v>
      </c>
      <c r="W918" s="120">
        <v>0</v>
      </c>
    </row>
    <row r="919" spans="1:23" hidden="1">
      <c r="A919" s="120">
        <v>0</v>
      </c>
      <c r="B919" s="120">
        <v>0</v>
      </c>
      <c r="C919" s="120">
        <v>0</v>
      </c>
      <c r="D919" s="120">
        <v>0</v>
      </c>
      <c r="E919" s="120">
        <v>0</v>
      </c>
      <c r="F919" s="120">
        <v>0</v>
      </c>
      <c r="G919" s="120">
        <v>0</v>
      </c>
      <c r="H919" s="120">
        <v>0</v>
      </c>
      <c r="I919" s="120">
        <v>0</v>
      </c>
      <c r="J919" s="120">
        <v>0</v>
      </c>
      <c r="K919" s="120">
        <v>0</v>
      </c>
      <c r="L919" s="120">
        <v>0</v>
      </c>
      <c r="M919" s="120">
        <v>0</v>
      </c>
      <c r="N919" s="120">
        <v>0</v>
      </c>
      <c r="O919" s="120">
        <v>0</v>
      </c>
      <c r="P919" s="120">
        <v>0</v>
      </c>
      <c r="Q919" s="120">
        <v>0</v>
      </c>
      <c r="R919" s="120">
        <v>0</v>
      </c>
      <c r="S919" s="120">
        <v>0</v>
      </c>
      <c r="T919" s="120">
        <v>0</v>
      </c>
      <c r="U919" s="120">
        <v>0</v>
      </c>
      <c r="V919" s="120">
        <v>0</v>
      </c>
      <c r="W919" s="120">
        <v>0</v>
      </c>
    </row>
    <row r="920" spans="1:23" hidden="1">
      <c r="A920" s="120">
        <v>0</v>
      </c>
      <c r="B920" s="120">
        <v>0</v>
      </c>
      <c r="C920" s="120">
        <v>0</v>
      </c>
      <c r="D920" s="120">
        <v>0</v>
      </c>
      <c r="E920" s="120">
        <v>0</v>
      </c>
      <c r="F920" s="120">
        <v>0</v>
      </c>
      <c r="G920" s="120">
        <v>0</v>
      </c>
      <c r="H920" s="120">
        <v>0</v>
      </c>
      <c r="I920" s="120">
        <v>0</v>
      </c>
      <c r="J920" s="120">
        <v>0</v>
      </c>
      <c r="K920" s="120">
        <v>0</v>
      </c>
      <c r="L920" s="120">
        <v>0</v>
      </c>
      <c r="M920" s="120">
        <v>0</v>
      </c>
      <c r="N920" s="120">
        <v>0</v>
      </c>
      <c r="O920" s="120">
        <v>0</v>
      </c>
      <c r="P920" s="120">
        <v>0</v>
      </c>
      <c r="Q920" s="120">
        <v>0</v>
      </c>
      <c r="R920" s="120">
        <v>0</v>
      </c>
      <c r="S920" s="120">
        <v>0</v>
      </c>
      <c r="T920" s="120">
        <v>0</v>
      </c>
      <c r="U920" s="120">
        <v>0</v>
      </c>
      <c r="V920" s="120">
        <v>0</v>
      </c>
      <c r="W920" s="120">
        <v>0</v>
      </c>
    </row>
    <row r="921" spans="1:23" hidden="1">
      <c r="A921" s="120">
        <v>0</v>
      </c>
      <c r="B921" s="120">
        <v>0</v>
      </c>
      <c r="C921" s="120">
        <v>0</v>
      </c>
      <c r="D921" s="120">
        <v>0</v>
      </c>
      <c r="E921" s="120">
        <v>0</v>
      </c>
      <c r="F921" s="120">
        <v>0</v>
      </c>
      <c r="G921" s="120">
        <v>0</v>
      </c>
      <c r="H921" s="120">
        <v>0</v>
      </c>
      <c r="I921" s="120">
        <v>0</v>
      </c>
      <c r="J921" s="120">
        <v>0</v>
      </c>
      <c r="K921" s="120">
        <v>0</v>
      </c>
      <c r="L921" s="120">
        <v>0</v>
      </c>
      <c r="M921" s="120">
        <v>0</v>
      </c>
      <c r="N921" s="120">
        <v>0</v>
      </c>
      <c r="O921" s="120">
        <v>0</v>
      </c>
      <c r="P921" s="120">
        <v>0</v>
      </c>
      <c r="Q921" s="120">
        <v>0</v>
      </c>
      <c r="R921" s="120">
        <v>0</v>
      </c>
      <c r="S921" s="120">
        <v>0</v>
      </c>
      <c r="T921" s="120">
        <v>0</v>
      </c>
      <c r="U921" s="120">
        <v>0</v>
      </c>
      <c r="V921" s="120">
        <v>0</v>
      </c>
      <c r="W921" s="120">
        <v>0</v>
      </c>
    </row>
    <row r="922" spans="1:23" hidden="1">
      <c r="A922" s="120">
        <v>0</v>
      </c>
      <c r="B922" s="120">
        <v>0</v>
      </c>
      <c r="C922" s="120">
        <v>0</v>
      </c>
      <c r="D922" s="120">
        <v>0</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c r="W922" s="120">
        <v>0</v>
      </c>
    </row>
    <row r="923" spans="1:23" hidden="1">
      <c r="A923" s="120">
        <v>0</v>
      </c>
      <c r="B923" s="120">
        <v>0</v>
      </c>
      <c r="C923" s="120">
        <v>0</v>
      </c>
      <c r="D923" s="120">
        <v>0</v>
      </c>
      <c r="E923" s="120">
        <v>0</v>
      </c>
      <c r="F923" s="120">
        <v>0</v>
      </c>
      <c r="G923" s="120">
        <v>0</v>
      </c>
      <c r="H923" s="120">
        <v>0</v>
      </c>
      <c r="I923" s="120">
        <v>0</v>
      </c>
      <c r="J923" s="120">
        <v>0</v>
      </c>
      <c r="K923" s="120">
        <v>0</v>
      </c>
      <c r="L923" s="120">
        <v>0</v>
      </c>
      <c r="M923" s="120">
        <v>0</v>
      </c>
      <c r="N923" s="120">
        <v>0</v>
      </c>
      <c r="O923" s="120">
        <v>0</v>
      </c>
      <c r="P923" s="120">
        <v>0</v>
      </c>
      <c r="Q923" s="120">
        <v>0</v>
      </c>
      <c r="R923" s="120">
        <v>0</v>
      </c>
      <c r="S923" s="120">
        <v>0</v>
      </c>
      <c r="T923" s="120">
        <v>0</v>
      </c>
      <c r="U923" s="120">
        <v>0</v>
      </c>
      <c r="V923" s="120">
        <v>0</v>
      </c>
      <c r="W923" s="120">
        <v>0</v>
      </c>
    </row>
    <row r="924" spans="1:23" hidden="1">
      <c r="A924" s="120">
        <v>0</v>
      </c>
      <c r="B924" s="120">
        <v>0</v>
      </c>
      <c r="C924" s="120">
        <v>0</v>
      </c>
      <c r="D924" s="120">
        <v>0</v>
      </c>
      <c r="E924" s="120">
        <v>0</v>
      </c>
      <c r="F924" s="120">
        <v>0</v>
      </c>
      <c r="G924" s="120">
        <v>0</v>
      </c>
      <c r="H924" s="120">
        <v>0</v>
      </c>
      <c r="I924" s="120">
        <v>0</v>
      </c>
      <c r="J924" s="120">
        <v>0</v>
      </c>
      <c r="K924" s="120">
        <v>0</v>
      </c>
      <c r="L924" s="120">
        <v>0</v>
      </c>
      <c r="M924" s="120">
        <v>0</v>
      </c>
      <c r="N924" s="120">
        <v>0</v>
      </c>
      <c r="O924" s="120">
        <v>0</v>
      </c>
      <c r="P924" s="120">
        <v>0</v>
      </c>
      <c r="Q924" s="120">
        <v>0</v>
      </c>
      <c r="R924" s="120">
        <v>0</v>
      </c>
      <c r="S924" s="120">
        <v>0</v>
      </c>
      <c r="T924" s="120">
        <v>0</v>
      </c>
      <c r="U924" s="120">
        <v>0</v>
      </c>
      <c r="V924" s="120">
        <v>0</v>
      </c>
      <c r="W924" s="120">
        <v>0</v>
      </c>
    </row>
    <row r="925" spans="1:23" hidden="1">
      <c r="A925" s="120">
        <v>0</v>
      </c>
      <c r="B925" s="120">
        <v>0</v>
      </c>
      <c r="C925" s="120">
        <v>0</v>
      </c>
      <c r="D925" s="120">
        <v>0</v>
      </c>
      <c r="E925" s="120">
        <v>0</v>
      </c>
      <c r="F925" s="120">
        <v>0</v>
      </c>
      <c r="G925" s="120">
        <v>0</v>
      </c>
      <c r="H925" s="120">
        <v>0</v>
      </c>
      <c r="I925" s="120">
        <v>0</v>
      </c>
      <c r="J925" s="120">
        <v>0</v>
      </c>
      <c r="K925" s="120">
        <v>0</v>
      </c>
      <c r="L925" s="120">
        <v>0</v>
      </c>
      <c r="M925" s="120">
        <v>0</v>
      </c>
      <c r="N925" s="120">
        <v>0</v>
      </c>
      <c r="O925" s="120">
        <v>0</v>
      </c>
      <c r="P925" s="120">
        <v>0</v>
      </c>
      <c r="Q925" s="120">
        <v>0</v>
      </c>
      <c r="R925" s="120">
        <v>0</v>
      </c>
      <c r="S925" s="120">
        <v>0</v>
      </c>
      <c r="T925" s="120">
        <v>0</v>
      </c>
      <c r="U925" s="120">
        <v>0</v>
      </c>
      <c r="V925" s="120">
        <v>0</v>
      </c>
      <c r="W925" s="120">
        <v>0</v>
      </c>
    </row>
    <row r="926" spans="1:23" hidden="1">
      <c r="A926" s="120">
        <v>0</v>
      </c>
      <c r="B926" s="120">
        <v>0</v>
      </c>
      <c r="C926" s="120">
        <v>0</v>
      </c>
      <c r="D926" s="120">
        <v>0</v>
      </c>
      <c r="E926" s="120">
        <v>0</v>
      </c>
      <c r="F926" s="120">
        <v>0</v>
      </c>
      <c r="G926" s="120">
        <v>0</v>
      </c>
      <c r="H926" s="120">
        <v>0</v>
      </c>
      <c r="I926" s="120">
        <v>0</v>
      </c>
      <c r="J926" s="120">
        <v>0</v>
      </c>
      <c r="K926" s="120">
        <v>0</v>
      </c>
      <c r="L926" s="120">
        <v>0</v>
      </c>
      <c r="M926" s="120">
        <v>0</v>
      </c>
      <c r="N926" s="120">
        <v>0</v>
      </c>
      <c r="O926" s="120">
        <v>0</v>
      </c>
      <c r="P926" s="120">
        <v>0</v>
      </c>
      <c r="Q926" s="120">
        <v>0</v>
      </c>
      <c r="R926" s="120">
        <v>0</v>
      </c>
      <c r="S926" s="120">
        <v>0</v>
      </c>
      <c r="T926" s="120">
        <v>0</v>
      </c>
      <c r="U926" s="120">
        <v>0</v>
      </c>
      <c r="V926" s="120">
        <v>0</v>
      </c>
      <c r="W926" s="120">
        <v>0</v>
      </c>
    </row>
    <row r="927" spans="1:23" hidden="1">
      <c r="A927" s="120">
        <v>0</v>
      </c>
      <c r="B927" s="120">
        <v>0</v>
      </c>
      <c r="C927" s="120">
        <v>0</v>
      </c>
      <c r="D927" s="120">
        <v>0</v>
      </c>
      <c r="E927" s="120">
        <v>0</v>
      </c>
      <c r="F927" s="120">
        <v>0</v>
      </c>
      <c r="G927" s="120">
        <v>0</v>
      </c>
      <c r="H927" s="120">
        <v>0</v>
      </c>
      <c r="I927" s="120">
        <v>0</v>
      </c>
      <c r="J927" s="120">
        <v>0</v>
      </c>
      <c r="K927" s="120">
        <v>0</v>
      </c>
      <c r="L927" s="120">
        <v>0</v>
      </c>
      <c r="M927" s="120">
        <v>0</v>
      </c>
      <c r="N927" s="120">
        <v>0</v>
      </c>
      <c r="O927" s="120">
        <v>0</v>
      </c>
      <c r="P927" s="120">
        <v>0</v>
      </c>
      <c r="Q927" s="120">
        <v>0</v>
      </c>
      <c r="R927" s="120">
        <v>0</v>
      </c>
      <c r="S927" s="120">
        <v>0</v>
      </c>
      <c r="T927" s="120">
        <v>0</v>
      </c>
      <c r="U927" s="120">
        <v>0</v>
      </c>
      <c r="V927" s="120">
        <v>0</v>
      </c>
      <c r="W927" s="120">
        <v>0</v>
      </c>
    </row>
    <row r="928" spans="1:23" hidden="1">
      <c r="A928" s="120">
        <v>0</v>
      </c>
      <c r="B928" s="120">
        <v>0</v>
      </c>
      <c r="C928" s="120">
        <v>0</v>
      </c>
      <c r="D928" s="120">
        <v>0</v>
      </c>
      <c r="E928" s="120">
        <v>0</v>
      </c>
      <c r="F928" s="120">
        <v>0</v>
      </c>
      <c r="G928" s="120">
        <v>0</v>
      </c>
      <c r="H928" s="120">
        <v>0</v>
      </c>
      <c r="I928" s="120">
        <v>0</v>
      </c>
      <c r="J928" s="120">
        <v>0</v>
      </c>
      <c r="K928" s="120">
        <v>0</v>
      </c>
      <c r="L928" s="120">
        <v>0</v>
      </c>
      <c r="M928" s="120">
        <v>0</v>
      </c>
      <c r="N928" s="120">
        <v>0</v>
      </c>
      <c r="O928" s="120">
        <v>0</v>
      </c>
      <c r="P928" s="120">
        <v>0</v>
      </c>
      <c r="Q928" s="120">
        <v>0</v>
      </c>
      <c r="R928" s="120">
        <v>0</v>
      </c>
      <c r="S928" s="120">
        <v>0</v>
      </c>
      <c r="T928" s="120">
        <v>0</v>
      </c>
      <c r="U928" s="120">
        <v>0</v>
      </c>
      <c r="V928" s="120">
        <v>0</v>
      </c>
      <c r="W928" s="120">
        <v>0</v>
      </c>
    </row>
    <row r="929" spans="1:23" hidden="1">
      <c r="A929" s="120">
        <v>0</v>
      </c>
      <c r="B929" s="120">
        <v>0</v>
      </c>
      <c r="C929" s="120">
        <v>0</v>
      </c>
      <c r="D929" s="120">
        <v>0</v>
      </c>
      <c r="E929" s="120">
        <v>0</v>
      </c>
      <c r="F929" s="120">
        <v>0</v>
      </c>
      <c r="G929" s="120">
        <v>0</v>
      </c>
      <c r="H929" s="120">
        <v>0</v>
      </c>
      <c r="I929" s="120">
        <v>0</v>
      </c>
      <c r="J929" s="120">
        <v>0</v>
      </c>
      <c r="K929" s="120">
        <v>0</v>
      </c>
      <c r="L929" s="120">
        <v>0</v>
      </c>
      <c r="M929" s="120">
        <v>0</v>
      </c>
      <c r="N929" s="120">
        <v>0</v>
      </c>
      <c r="O929" s="120">
        <v>0</v>
      </c>
      <c r="P929" s="120">
        <v>0</v>
      </c>
      <c r="Q929" s="120">
        <v>0</v>
      </c>
      <c r="R929" s="120">
        <v>0</v>
      </c>
      <c r="S929" s="120">
        <v>0</v>
      </c>
      <c r="T929" s="120">
        <v>0</v>
      </c>
      <c r="U929" s="120">
        <v>0</v>
      </c>
      <c r="V929" s="120">
        <v>0</v>
      </c>
      <c r="W929" s="120">
        <v>0</v>
      </c>
    </row>
    <row r="930" spans="1:23" hidden="1">
      <c r="A930" s="120">
        <v>0</v>
      </c>
      <c r="B930" s="120">
        <v>0</v>
      </c>
      <c r="C930" s="120">
        <v>0</v>
      </c>
      <c r="D930" s="120">
        <v>0</v>
      </c>
      <c r="E930" s="120">
        <v>0</v>
      </c>
      <c r="F930" s="120">
        <v>0</v>
      </c>
      <c r="G930" s="120">
        <v>0</v>
      </c>
      <c r="H930" s="120">
        <v>0</v>
      </c>
      <c r="I930" s="120">
        <v>0</v>
      </c>
      <c r="J930" s="120">
        <v>0</v>
      </c>
      <c r="K930" s="120">
        <v>0</v>
      </c>
      <c r="L930" s="120">
        <v>0</v>
      </c>
      <c r="M930" s="120">
        <v>0</v>
      </c>
      <c r="N930" s="120">
        <v>0</v>
      </c>
      <c r="O930" s="120">
        <v>0</v>
      </c>
      <c r="P930" s="120">
        <v>0</v>
      </c>
      <c r="Q930" s="120">
        <v>0</v>
      </c>
      <c r="R930" s="120">
        <v>0</v>
      </c>
      <c r="S930" s="120">
        <v>0</v>
      </c>
      <c r="T930" s="120">
        <v>0</v>
      </c>
      <c r="U930" s="120">
        <v>0</v>
      </c>
      <c r="V930" s="120">
        <v>0</v>
      </c>
      <c r="W930" s="120">
        <v>0</v>
      </c>
    </row>
    <row r="931" spans="1:23" hidden="1">
      <c r="A931" s="120">
        <v>0</v>
      </c>
      <c r="B931" s="120">
        <v>0</v>
      </c>
      <c r="C931" s="120">
        <v>0</v>
      </c>
      <c r="D931" s="120">
        <v>0</v>
      </c>
      <c r="E931" s="120">
        <v>0</v>
      </c>
      <c r="F931" s="120">
        <v>0</v>
      </c>
      <c r="G931" s="120">
        <v>0</v>
      </c>
      <c r="H931" s="120">
        <v>0</v>
      </c>
      <c r="I931" s="120">
        <v>0</v>
      </c>
      <c r="J931" s="120">
        <v>0</v>
      </c>
      <c r="K931" s="120">
        <v>0</v>
      </c>
      <c r="L931" s="120">
        <v>0</v>
      </c>
      <c r="M931" s="120">
        <v>0</v>
      </c>
      <c r="N931" s="120">
        <v>0</v>
      </c>
      <c r="O931" s="120">
        <v>0</v>
      </c>
      <c r="P931" s="120">
        <v>0</v>
      </c>
      <c r="Q931" s="120">
        <v>0</v>
      </c>
      <c r="R931" s="120">
        <v>0</v>
      </c>
      <c r="S931" s="120">
        <v>0</v>
      </c>
      <c r="T931" s="120">
        <v>0</v>
      </c>
      <c r="U931" s="120">
        <v>0</v>
      </c>
      <c r="V931" s="120">
        <v>0</v>
      </c>
      <c r="W931" s="120">
        <v>0</v>
      </c>
    </row>
    <row r="932" spans="1:23" hidden="1">
      <c r="A932" s="120">
        <v>0</v>
      </c>
      <c r="B932" s="120">
        <v>0</v>
      </c>
      <c r="C932" s="120">
        <v>0</v>
      </c>
      <c r="D932" s="120">
        <v>0</v>
      </c>
      <c r="E932" s="120">
        <v>0</v>
      </c>
      <c r="F932" s="120">
        <v>0</v>
      </c>
      <c r="G932" s="120">
        <v>0</v>
      </c>
      <c r="H932" s="120">
        <v>0</v>
      </c>
      <c r="I932" s="120">
        <v>0</v>
      </c>
      <c r="J932" s="120">
        <v>0</v>
      </c>
      <c r="K932" s="120">
        <v>0</v>
      </c>
      <c r="L932" s="120">
        <v>0</v>
      </c>
      <c r="M932" s="120">
        <v>0</v>
      </c>
      <c r="N932" s="120">
        <v>0</v>
      </c>
      <c r="O932" s="120">
        <v>0</v>
      </c>
      <c r="P932" s="120">
        <v>0</v>
      </c>
      <c r="Q932" s="120">
        <v>0</v>
      </c>
      <c r="R932" s="120">
        <v>0</v>
      </c>
      <c r="S932" s="120">
        <v>0</v>
      </c>
      <c r="T932" s="120">
        <v>0</v>
      </c>
      <c r="U932" s="120">
        <v>0</v>
      </c>
      <c r="V932" s="120">
        <v>0</v>
      </c>
      <c r="W932" s="120">
        <v>0</v>
      </c>
    </row>
    <row r="933" spans="1:23" hidden="1">
      <c r="A933" s="120">
        <v>0</v>
      </c>
      <c r="B933" s="120">
        <v>0</v>
      </c>
      <c r="C933" s="120">
        <v>0</v>
      </c>
      <c r="D933" s="120">
        <v>0</v>
      </c>
      <c r="E933" s="120">
        <v>0</v>
      </c>
      <c r="F933" s="120">
        <v>0</v>
      </c>
      <c r="G933" s="120">
        <v>0</v>
      </c>
      <c r="H933" s="120">
        <v>0</v>
      </c>
      <c r="I933" s="120">
        <v>0</v>
      </c>
      <c r="J933" s="120">
        <v>0</v>
      </c>
      <c r="K933" s="120">
        <v>0</v>
      </c>
      <c r="L933" s="120">
        <v>0</v>
      </c>
      <c r="M933" s="120">
        <v>0</v>
      </c>
      <c r="N933" s="120">
        <v>0</v>
      </c>
      <c r="O933" s="120">
        <v>0</v>
      </c>
      <c r="P933" s="120">
        <v>0</v>
      </c>
      <c r="Q933" s="120">
        <v>0</v>
      </c>
      <c r="R933" s="120">
        <v>0</v>
      </c>
      <c r="S933" s="120">
        <v>0</v>
      </c>
      <c r="T933" s="120">
        <v>0</v>
      </c>
      <c r="U933" s="120">
        <v>0</v>
      </c>
      <c r="V933" s="120">
        <v>0</v>
      </c>
      <c r="W933" s="120">
        <v>0</v>
      </c>
    </row>
    <row r="934" spans="1:23" hidden="1">
      <c r="A934" s="120">
        <v>0</v>
      </c>
      <c r="B934" s="120">
        <v>0</v>
      </c>
      <c r="C934" s="120">
        <v>0</v>
      </c>
      <c r="D934" s="120">
        <v>0</v>
      </c>
      <c r="E934" s="120">
        <v>0</v>
      </c>
      <c r="F934" s="120">
        <v>0</v>
      </c>
      <c r="G934" s="120">
        <v>0</v>
      </c>
      <c r="H934" s="120">
        <v>0</v>
      </c>
      <c r="I934" s="120">
        <v>0</v>
      </c>
      <c r="J934" s="120">
        <v>0</v>
      </c>
      <c r="K934" s="120">
        <v>0</v>
      </c>
      <c r="L934" s="120">
        <v>0</v>
      </c>
      <c r="M934" s="120">
        <v>0</v>
      </c>
      <c r="N934" s="120">
        <v>0</v>
      </c>
      <c r="O934" s="120">
        <v>0</v>
      </c>
      <c r="P934" s="120">
        <v>0</v>
      </c>
      <c r="Q934" s="120">
        <v>0</v>
      </c>
      <c r="R934" s="120">
        <v>0</v>
      </c>
      <c r="S934" s="120">
        <v>0</v>
      </c>
      <c r="T934" s="120">
        <v>0</v>
      </c>
      <c r="U934" s="120">
        <v>0</v>
      </c>
      <c r="V934" s="120">
        <v>0</v>
      </c>
      <c r="W934" s="120">
        <v>0</v>
      </c>
    </row>
    <row r="935" spans="1:23" hidden="1">
      <c r="A935" s="120">
        <v>0</v>
      </c>
      <c r="B935" s="120">
        <v>0</v>
      </c>
      <c r="C935" s="120">
        <v>0</v>
      </c>
      <c r="D935" s="120">
        <v>0</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c r="W935" s="120">
        <v>0</v>
      </c>
    </row>
    <row r="936" spans="1:23" hidden="1">
      <c r="A936" s="120">
        <v>0</v>
      </c>
      <c r="B936" s="120">
        <v>0</v>
      </c>
      <c r="C936" s="120">
        <v>0</v>
      </c>
      <c r="D936" s="120">
        <v>0</v>
      </c>
      <c r="E936" s="120">
        <v>0</v>
      </c>
      <c r="F936" s="120">
        <v>0</v>
      </c>
      <c r="G936" s="120">
        <v>0</v>
      </c>
      <c r="H936" s="120">
        <v>0</v>
      </c>
      <c r="I936" s="120">
        <v>0</v>
      </c>
      <c r="J936" s="120">
        <v>0</v>
      </c>
      <c r="K936" s="120">
        <v>0</v>
      </c>
      <c r="L936" s="120">
        <v>0</v>
      </c>
      <c r="M936" s="120">
        <v>0</v>
      </c>
      <c r="N936" s="120">
        <v>0</v>
      </c>
      <c r="O936" s="120">
        <v>0</v>
      </c>
      <c r="P936" s="120">
        <v>0</v>
      </c>
      <c r="Q936" s="120">
        <v>0</v>
      </c>
      <c r="R936" s="120">
        <v>0</v>
      </c>
      <c r="S936" s="120">
        <v>0</v>
      </c>
      <c r="T936" s="120">
        <v>0</v>
      </c>
      <c r="U936" s="120">
        <v>0</v>
      </c>
      <c r="V936" s="120">
        <v>0</v>
      </c>
      <c r="W936" s="120">
        <v>0</v>
      </c>
    </row>
    <row r="937" spans="1:23" hidden="1">
      <c r="A937" s="120">
        <v>0</v>
      </c>
      <c r="B937" s="120">
        <v>0</v>
      </c>
      <c r="C937" s="120">
        <v>0</v>
      </c>
      <c r="D937" s="120">
        <v>0</v>
      </c>
      <c r="E937" s="120">
        <v>0</v>
      </c>
      <c r="F937" s="120">
        <v>0</v>
      </c>
      <c r="G937" s="120">
        <v>0</v>
      </c>
      <c r="H937" s="120">
        <v>0</v>
      </c>
      <c r="I937" s="120">
        <v>0</v>
      </c>
      <c r="J937" s="120">
        <v>0</v>
      </c>
      <c r="K937" s="120">
        <v>0</v>
      </c>
      <c r="L937" s="120">
        <v>0</v>
      </c>
      <c r="M937" s="120">
        <v>0</v>
      </c>
      <c r="N937" s="120">
        <v>0</v>
      </c>
      <c r="O937" s="120">
        <v>0</v>
      </c>
      <c r="P937" s="120">
        <v>0</v>
      </c>
      <c r="Q937" s="120">
        <v>0</v>
      </c>
      <c r="R937" s="120">
        <v>0</v>
      </c>
      <c r="S937" s="120">
        <v>0</v>
      </c>
      <c r="T937" s="120">
        <v>0</v>
      </c>
      <c r="U937" s="120">
        <v>0</v>
      </c>
      <c r="V937" s="120">
        <v>0</v>
      </c>
      <c r="W937" s="120">
        <v>0</v>
      </c>
    </row>
    <row r="938" spans="1:23" hidden="1">
      <c r="A938" s="120">
        <v>0</v>
      </c>
      <c r="B938" s="120">
        <v>0</v>
      </c>
      <c r="C938" s="120">
        <v>0</v>
      </c>
      <c r="D938" s="120">
        <v>0</v>
      </c>
      <c r="E938" s="120">
        <v>0</v>
      </c>
      <c r="F938" s="120">
        <v>0</v>
      </c>
      <c r="G938" s="120">
        <v>0</v>
      </c>
      <c r="H938" s="120">
        <v>0</v>
      </c>
      <c r="I938" s="120">
        <v>0</v>
      </c>
      <c r="J938" s="120">
        <v>0</v>
      </c>
      <c r="K938" s="120">
        <v>0</v>
      </c>
      <c r="L938" s="120">
        <v>0</v>
      </c>
      <c r="M938" s="120">
        <v>0</v>
      </c>
      <c r="N938" s="120">
        <v>0</v>
      </c>
      <c r="O938" s="120">
        <v>0</v>
      </c>
      <c r="P938" s="120">
        <v>0</v>
      </c>
      <c r="Q938" s="120">
        <v>0</v>
      </c>
      <c r="R938" s="120">
        <v>0</v>
      </c>
      <c r="S938" s="120">
        <v>0</v>
      </c>
      <c r="T938" s="120">
        <v>0</v>
      </c>
      <c r="U938" s="120">
        <v>0</v>
      </c>
      <c r="V938" s="120">
        <v>0</v>
      </c>
      <c r="W938" s="120">
        <v>0</v>
      </c>
    </row>
    <row r="939" spans="1:23" hidden="1">
      <c r="A939" s="120">
        <v>0</v>
      </c>
      <c r="B939" s="120">
        <v>0</v>
      </c>
      <c r="C939" s="120">
        <v>0</v>
      </c>
      <c r="D939" s="120">
        <v>0</v>
      </c>
      <c r="E939" s="120">
        <v>0</v>
      </c>
      <c r="F939" s="120">
        <v>0</v>
      </c>
      <c r="G939" s="120">
        <v>0</v>
      </c>
      <c r="H939" s="120">
        <v>0</v>
      </c>
      <c r="I939" s="120">
        <v>0</v>
      </c>
      <c r="J939" s="120">
        <v>0</v>
      </c>
      <c r="K939" s="120">
        <v>0</v>
      </c>
      <c r="L939" s="120">
        <v>0</v>
      </c>
      <c r="M939" s="120">
        <v>0</v>
      </c>
      <c r="N939" s="120">
        <v>0</v>
      </c>
      <c r="O939" s="120">
        <v>0</v>
      </c>
      <c r="P939" s="120">
        <v>0</v>
      </c>
      <c r="Q939" s="120">
        <v>0</v>
      </c>
      <c r="R939" s="120">
        <v>0</v>
      </c>
      <c r="S939" s="120">
        <v>0</v>
      </c>
      <c r="T939" s="120">
        <v>0</v>
      </c>
      <c r="U939" s="120">
        <v>0</v>
      </c>
      <c r="V939" s="120">
        <v>0</v>
      </c>
      <c r="W939" s="120">
        <v>0</v>
      </c>
    </row>
    <row r="940" spans="1:23" hidden="1">
      <c r="A940" s="120">
        <v>0</v>
      </c>
      <c r="B940" s="120">
        <v>0</v>
      </c>
      <c r="C940" s="120">
        <v>0</v>
      </c>
      <c r="D940" s="120">
        <v>0</v>
      </c>
      <c r="E940" s="120">
        <v>0</v>
      </c>
      <c r="F940" s="120">
        <v>0</v>
      </c>
      <c r="G940" s="120">
        <v>0</v>
      </c>
      <c r="H940" s="120">
        <v>0</v>
      </c>
      <c r="I940" s="120">
        <v>0</v>
      </c>
      <c r="J940" s="120">
        <v>0</v>
      </c>
      <c r="K940" s="120">
        <v>0</v>
      </c>
      <c r="L940" s="120">
        <v>0</v>
      </c>
      <c r="M940" s="120">
        <v>0</v>
      </c>
      <c r="N940" s="120">
        <v>0</v>
      </c>
      <c r="O940" s="120">
        <v>0</v>
      </c>
      <c r="P940" s="120">
        <v>0</v>
      </c>
      <c r="Q940" s="120">
        <v>0</v>
      </c>
      <c r="R940" s="120">
        <v>0</v>
      </c>
      <c r="S940" s="120">
        <v>0</v>
      </c>
      <c r="T940" s="120">
        <v>0</v>
      </c>
      <c r="U940" s="120">
        <v>0</v>
      </c>
      <c r="V940" s="120">
        <v>0</v>
      </c>
      <c r="W940" s="120">
        <v>0</v>
      </c>
    </row>
    <row r="941" spans="1:23" hidden="1">
      <c r="A941" s="120">
        <v>0</v>
      </c>
      <c r="B941" s="120">
        <v>0</v>
      </c>
      <c r="C941" s="120">
        <v>0</v>
      </c>
      <c r="D941" s="120">
        <v>0</v>
      </c>
      <c r="E941" s="120">
        <v>0</v>
      </c>
      <c r="F941" s="120">
        <v>0</v>
      </c>
      <c r="G941" s="120">
        <v>0</v>
      </c>
      <c r="H941" s="120">
        <v>0</v>
      </c>
      <c r="I941" s="120">
        <v>0</v>
      </c>
      <c r="J941" s="120">
        <v>0</v>
      </c>
      <c r="K941" s="120">
        <v>0</v>
      </c>
      <c r="L941" s="120">
        <v>0</v>
      </c>
      <c r="M941" s="120">
        <v>0</v>
      </c>
      <c r="N941" s="120">
        <v>0</v>
      </c>
      <c r="O941" s="120">
        <v>0</v>
      </c>
      <c r="P941" s="120">
        <v>0</v>
      </c>
      <c r="Q941" s="120">
        <v>0</v>
      </c>
      <c r="R941" s="120">
        <v>0</v>
      </c>
      <c r="S941" s="120">
        <v>0</v>
      </c>
      <c r="T941" s="120">
        <v>0</v>
      </c>
      <c r="U941" s="120">
        <v>0</v>
      </c>
      <c r="V941" s="120">
        <v>0</v>
      </c>
      <c r="W941" s="120">
        <v>0</v>
      </c>
    </row>
    <row r="942" spans="1:23" hidden="1">
      <c r="A942" s="120">
        <v>0</v>
      </c>
      <c r="B942" s="120">
        <v>0</v>
      </c>
      <c r="C942" s="120">
        <v>0</v>
      </c>
      <c r="D942" s="120">
        <v>0</v>
      </c>
      <c r="E942" s="120">
        <v>0</v>
      </c>
      <c r="F942" s="120">
        <v>0</v>
      </c>
      <c r="G942" s="120">
        <v>0</v>
      </c>
      <c r="H942" s="120">
        <v>0</v>
      </c>
      <c r="I942" s="120">
        <v>0</v>
      </c>
      <c r="J942" s="120">
        <v>0</v>
      </c>
      <c r="K942" s="120">
        <v>0</v>
      </c>
      <c r="L942" s="120">
        <v>0</v>
      </c>
      <c r="M942" s="120">
        <v>0</v>
      </c>
      <c r="N942" s="120">
        <v>0</v>
      </c>
      <c r="O942" s="120">
        <v>0</v>
      </c>
      <c r="P942" s="120">
        <v>0</v>
      </c>
      <c r="Q942" s="120">
        <v>0</v>
      </c>
      <c r="R942" s="120">
        <v>0</v>
      </c>
      <c r="S942" s="120">
        <v>0</v>
      </c>
      <c r="T942" s="120">
        <v>0</v>
      </c>
      <c r="U942" s="120">
        <v>0</v>
      </c>
      <c r="V942" s="120">
        <v>0</v>
      </c>
      <c r="W942" s="120">
        <v>0</v>
      </c>
    </row>
    <row r="943" spans="1:23" hidden="1">
      <c r="A943" s="120">
        <v>0</v>
      </c>
      <c r="B943" s="120">
        <v>0</v>
      </c>
      <c r="C943" s="120">
        <v>0</v>
      </c>
      <c r="D943" s="120">
        <v>0</v>
      </c>
      <c r="E943" s="120">
        <v>0</v>
      </c>
      <c r="F943" s="120">
        <v>0</v>
      </c>
      <c r="G943" s="120">
        <v>0</v>
      </c>
      <c r="H943" s="120">
        <v>0</v>
      </c>
      <c r="I943" s="120">
        <v>0</v>
      </c>
      <c r="J943" s="120">
        <v>0</v>
      </c>
      <c r="K943" s="120">
        <v>0</v>
      </c>
      <c r="L943" s="120">
        <v>0</v>
      </c>
      <c r="M943" s="120">
        <v>0</v>
      </c>
      <c r="N943" s="120">
        <v>0</v>
      </c>
      <c r="O943" s="120">
        <v>0</v>
      </c>
      <c r="P943" s="120">
        <v>0</v>
      </c>
      <c r="Q943" s="120">
        <v>0</v>
      </c>
      <c r="R943" s="120">
        <v>0</v>
      </c>
      <c r="S943" s="120">
        <v>0</v>
      </c>
      <c r="T943" s="120">
        <v>0</v>
      </c>
      <c r="U943" s="120">
        <v>0</v>
      </c>
      <c r="V943" s="120">
        <v>0</v>
      </c>
      <c r="W943" s="120">
        <v>0</v>
      </c>
    </row>
    <row r="944" spans="1:23" hidden="1">
      <c r="A944" s="120">
        <v>0</v>
      </c>
      <c r="B944" s="120">
        <v>0</v>
      </c>
      <c r="C944" s="120">
        <v>0</v>
      </c>
      <c r="D944" s="120">
        <v>0</v>
      </c>
      <c r="E944" s="120">
        <v>0</v>
      </c>
      <c r="F944" s="120">
        <v>0</v>
      </c>
      <c r="G944" s="120">
        <v>0</v>
      </c>
      <c r="H944" s="120">
        <v>0</v>
      </c>
      <c r="I944" s="120">
        <v>0</v>
      </c>
      <c r="J944" s="120">
        <v>0</v>
      </c>
      <c r="K944" s="120">
        <v>0</v>
      </c>
      <c r="L944" s="120">
        <v>0</v>
      </c>
      <c r="M944" s="120">
        <v>0</v>
      </c>
      <c r="N944" s="120">
        <v>0</v>
      </c>
      <c r="O944" s="120">
        <v>0</v>
      </c>
      <c r="P944" s="120">
        <v>0</v>
      </c>
      <c r="Q944" s="120">
        <v>0</v>
      </c>
      <c r="R944" s="120">
        <v>0</v>
      </c>
      <c r="S944" s="120">
        <v>0</v>
      </c>
      <c r="T944" s="120">
        <v>0</v>
      </c>
      <c r="U944" s="120">
        <v>0</v>
      </c>
      <c r="V944" s="120">
        <v>0</v>
      </c>
      <c r="W944" s="120">
        <v>0</v>
      </c>
    </row>
    <row r="945" spans="1:23" hidden="1">
      <c r="A945" s="120">
        <v>0</v>
      </c>
      <c r="B945" s="120">
        <v>0</v>
      </c>
      <c r="C945" s="120">
        <v>0</v>
      </c>
      <c r="D945" s="120">
        <v>0</v>
      </c>
      <c r="E945" s="120">
        <v>0</v>
      </c>
      <c r="F945" s="120">
        <v>0</v>
      </c>
      <c r="G945" s="120">
        <v>0</v>
      </c>
      <c r="H945" s="120">
        <v>0</v>
      </c>
      <c r="I945" s="120">
        <v>0</v>
      </c>
      <c r="J945" s="120">
        <v>0</v>
      </c>
      <c r="K945" s="120">
        <v>0</v>
      </c>
      <c r="L945" s="120">
        <v>0</v>
      </c>
      <c r="M945" s="120">
        <v>0</v>
      </c>
      <c r="N945" s="120">
        <v>0</v>
      </c>
      <c r="O945" s="120">
        <v>0</v>
      </c>
      <c r="P945" s="120">
        <v>0</v>
      </c>
      <c r="Q945" s="120">
        <v>0</v>
      </c>
      <c r="R945" s="120">
        <v>0</v>
      </c>
      <c r="S945" s="120">
        <v>0</v>
      </c>
      <c r="T945" s="120">
        <v>0</v>
      </c>
      <c r="U945" s="120">
        <v>0</v>
      </c>
      <c r="V945" s="120">
        <v>0</v>
      </c>
      <c r="W945" s="120">
        <v>0</v>
      </c>
    </row>
    <row r="946" spans="1:23" hidden="1">
      <c r="A946" s="120">
        <v>0</v>
      </c>
      <c r="B946" s="120">
        <v>0</v>
      </c>
      <c r="C946" s="120">
        <v>0</v>
      </c>
      <c r="D946" s="120">
        <v>0</v>
      </c>
      <c r="E946" s="120">
        <v>0</v>
      </c>
      <c r="F946" s="120">
        <v>0</v>
      </c>
      <c r="G946" s="120">
        <v>0</v>
      </c>
      <c r="H946" s="120">
        <v>0</v>
      </c>
      <c r="I946" s="120">
        <v>0</v>
      </c>
      <c r="J946" s="120">
        <v>0</v>
      </c>
      <c r="K946" s="120">
        <v>0</v>
      </c>
      <c r="L946" s="120">
        <v>0</v>
      </c>
      <c r="M946" s="120">
        <v>0</v>
      </c>
      <c r="N946" s="120">
        <v>0</v>
      </c>
      <c r="O946" s="120">
        <v>0</v>
      </c>
      <c r="P946" s="120">
        <v>0</v>
      </c>
      <c r="Q946" s="120">
        <v>0</v>
      </c>
      <c r="R946" s="120">
        <v>0</v>
      </c>
      <c r="S946" s="120">
        <v>0</v>
      </c>
      <c r="T946" s="120">
        <v>0</v>
      </c>
      <c r="U946" s="120">
        <v>0</v>
      </c>
      <c r="V946" s="120">
        <v>0</v>
      </c>
      <c r="W946" s="120">
        <v>0</v>
      </c>
    </row>
    <row r="947" spans="1:23" hidden="1">
      <c r="A947" s="120">
        <v>0</v>
      </c>
      <c r="B947" s="120">
        <v>0</v>
      </c>
      <c r="C947" s="120">
        <v>0</v>
      </c>
      <c r="D947" s="120">
        <v>0</v>
      </c>
      <c r="E947" s="120">
        <v>0</v>
      </c>
      <c r="F947" s="120">
        <v>0</v>
      </c>
      <c r="G947" s="120">
        <v>0</v>
      </c>
      <c r="H947" s="120">
        <v>0</v>
      </c>
      <c r="I947" s="120">
        <v>0</v>
      </c>
      <c r="J947" s="120">
        <v>0</v>
      </c>
      <c r="K947" s="120">
        <v>0</v>
      </c>
      <c r="L947" s="120">
        <v>0</v>
      </c>
      <c r="M947" s="120">
        <v>0</v>
      </c>
      <c r="N947" s="120">
        <v>0</v>
      </c>
      <c r="O947" s="120">
        <v>0</v>
      </c>
      <c r="P947" s="120">
        <v>0</v>
      </c>
      <c r="Q947" s="120">
        <v>0</v>
      </c>
      <c r="R947" s="120">
        <v>0</v>
      </c>
      <c r="S947" s="120">
        <v>0</v>
      </c>
      <c r="T947" s="120">
        <v>0</v>
      </c>
      <c r="U947" s="120">
        <v>0</v>
      </c>
      <c r="V947" s="120">
        <v>0</v>
      </c>
      <c r="W947" s="120">
        <v>0</v>
      </c>
    </row>
    <row r="948" spans="1:23" hidden="1">
      <c r="A948" s="120">
        <v>0</v>
      </c>
      <c r="B948" s="120">
        <v>0</v>
      </c>
      <c r="C948" s="120">
        <v>0</v>
      </c>
      <c r="D948" s="120">
        <v>0</v>
      </c>
      <c r="E948" s="120">
        <v>0</v>
      </c>
      <c r="F948" s="120">
        <v>0</v>
      </c>
      <c r="G948" s="120">
        <v>0</v>
      </c>
      <c r="H948" s="120">
        <v>0</v>
      </c>
      <c r="I948" s="120">
        <v>0</v>
      </c>
      <c r="J948" s="120">
        <v>0</v>
      </c>
      <c r="K948" s="120">
        <v>0</v>
      </c>
      <c r="L948" s="120">
        <v>0</v>
      </c>
      <c r="M948" s="120">
        <v>0</v>
      </c>
      <c r="N948" s="120">
        <v>0</v>
      </c>
      <c r="O948" s="120">
        <v>0</v>
      </c>
      <c r="P948" s="120">
        <v>0</v>
      </c>
      <c r="Q948" s="120">
        <v>0</v>
      </c>
      <c r="R948" s="120">
        <v>0</v>
      </c>
      <c r="S948" s="120">
        <v>0</v>
      </c>
      <c r="T948" s="120">
        <v>0</v>
      </c>
      <c r="U948" s="120">
        <v>0</v>
      </c>
      <c r="V948" s="120">
        <v>0</v>
      </c>
      <c r="W948" s="120">
        <v>0</v>
      </c>
    </row>
    <row r="949" spans="1:23" hidden="1">
      <c r="A949" s="120">
        <v>0</v>
      </c>
      <c r="B949" s="120">
        <v>0</v>
      </c>
      <c r="C949" s="120">
        <v>0</v>
      </c>
      <c r="D949" s="120">
        <v>0</v>
      </c>
      <c r="E949" s="120">
        <v>0</v>
      </c>
      <c r="F949" s="120">
        <v>0</v>
      </c>
      <c r="G949" s="120">
        <v>0</v>
      </c>
      <c r="H949" s="120">
        <v>0</v>
      </c>
      <c r="I949" s="120">
        <v>0</v>
      </c>
      <c r="J949" s="120">
        <v>0</v>
      </c>
      <c r="K949" s="120">
        <v>0</v>
      </c>
      <c r="L949" s="120">
        <v>0</v>
      </c>
      <c r="M949" s="120">
        <v>0</v>
      </c>
      <c r="N949" s="120">
        <v>0</v>
      </c>
      <c r="O949" s="120">
        <v>0</v>
      </c>
      <c r="P949" s="120">
        <v>0</v>
      </c>
      <c r="Q949" s="120">
        <v>0</v>
      </c>
      <c r="R949" s="120">
        <v>0</v>
      </c>
      <c r="S949" s="120">
        <v>0</v>
      </c>
      <c r="T949" s="120">
        <v>0</v>
      </c>
      <c r="U949" s="120">
        <v>0</v>
      </c>
      <c r="V949" s="120">
        <v>0</v>
      </c>
      <c r="W949" s="120">
        <v>0</v>
      </c>
    </row>
    <row r="950" spans="1:23" hidden="1">
      <c r="A950" s="120">
        <v>0</v>
      </c>
      <c r="B950" s="120">
        <v>0</v>
      </c>
      <c r="C950" s="120">
        <v>0</v>
      </c>
      <c r="D950" s="120">
        <v>0</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c r="W950" s="120">
        <v>0</v>
      </c>
    </row>
    <row r="951" spans="1:23" hidden="1">
      <c r="A951" s="120">
        <v>0</v>
      </c>
      <c r="B951" s="120">
        <v>0</v>
      </c>
      <c r="C951" s="120">
        <v>0</v>
      </c>
      <c r="D951" s="120">
        <v>0</v>
      </c>
      <c r="E951" s="120">
        <v>0</v>
      </c>
      <c r="F951" s="120">
        <v>0</v>
      </c>
      <c r="G951" s="120">
        <v>0</v>
      </c>
      <c r="H951" s="120">
        <v>0</v>
      </c>
      <c r="I951" s="120">
        <v>0</v>
      </c>
      <c r="J951" s="120">
        <v>0</v>
      </c>
      <c r="K951" s="120">
        <v>0</v>
      </c>
      <c r="L951" s="120">
        <v>0</v>
      </c>
      <c r="M951" s="120">
        <v>0</v>
      </c>
      <c r="N951" s="120">
        <v>0</v>
      </c>
      <c r="O951" s="120">
        <v>0</v>
      </c>
      <c r="P951" s="120">
        <v>0</v>
      </c>
      <c r="Q951" s="120">
        <v>0</v>
      </c>
      <c r="R951" s="120">
        <v>0</v>
      </c>
      <c r="S951" s="120">
        <v>0</v>
      </c>
      <c r="T951" s="120">
        <v>0</v>
      </c>
      <c r="U951" s="120">
        <v>0</v>
      </c>
      <c r="V951" s="120">
        <v>0</v>
      </c>
      <c r="W951" s="120">
        <v>0</v>
      </c>
    </row>
    <row r="952" spans="1:23" hidden="1">
      <c r="A952" s="120">
        <v>0</v>
      </c>
      <c r="B952" s="120">
        <v>0</v>
      </c>
      <c r="C952" s="120">
        <v>0</v>
      </c>
      <c r="D952" s="120">
        <v>0</v>
      </c>
      <c r="E952" s="120">
        <v>0</v>
      </c>
      <c r="F952" s="120">
        <v>0</v>
      </c>
      <c r="G952" s="120">
        <v>0</v>
      </c>
      <c r="H952" s="120">
        <v>0</v>
      </c>
      <c r="I952" s="120">
        <v>0</v>
      </c>
      <c r="J952" s="120">
        <v>0</v>
      </c>
      <c r="K952" s="120">
        <v>0</v>
      </c>
      <c r="L952" s="120">
        <v>0</v>
      </c>
      <c r="M952" s="120">
        <v>0</v>
      </c>
      <c r="N952" s="120">
        <v>0</v>
      </c>
      <c r="O952" s="120">
        <v>0</v>
      </c>
      <c r="P952" s="120">
        <v>0</v>
      </c>
      <c r="Q952" s="120">
        <v>0</v>
      </c>
      <c r="R952" s="120">
        <v>0</v>
      </c>
      <c r="S952" s="120">
        <v>0</v>
      </c>
      <c r="T952" s="120">
        <v>0</v>
      </c>
      <c r="U952" s="120">
        <v>0</v>
      </c>
      <c r="V952" s="120">
        <v>0</v>
      </c>
      <c r="W952" s="120">
        <v>0</v>
      </c>
    </row>
    <row r="953" spans="1:23" hidden="1">
      <c r="A953" s="120">
        <v>0</v>
      </c>
      <c r="B953" s="120">
        <v>0</v>
      </c>
      <c r="C953" s="120">
        <v>0</v>
      </c>
      <c r="D953" s="120">
        <v>0</v>
      </c>
      <c r="E953" s="120">
        <v>0</v>
      </c>
      <c r="F953" s="120">
        <v>0</v>
      </c>
      <c r="G953" s="120">
        <v>0</v>
      </c>
      <c r="H953" s="120">
        <v>0</v>
      </c>
      <c r="I953" s="120">
        <v>0</v>
      </c>
      <c r="J953" s="120">
        <v>0</v>
      </c>
      <c r="K953" s="120">
        <v>0</v>
      </c>
      <c r="L953" s="120">
        <v>0</v>
      </c>
      <c r="M953" s="120">
        <v>0</v>
      </c>
      <c r="N953" s="120">
        <v>0</v>
      </c>
      <c r="O953" s="120">
        <v>0</v>
      </c>
      <c r="P953" s="120">
        <v>0</v>
      </c>
      <c r="Q953" s="120">
        <v>0</v>
      </c>
      <c r="R953" s="120">
        <v>0</v>
      </c>
      <c r="S953" s="120">
        <v>0</v>
      </c>
      <c r="T953" s="120">
        <v>0</v>
      </c>
      <c r="U953" s="120">
        <v>0</v>
      </c>
      <c r="V953" s="120">
        <v>0</v>
      </c>
      <c r="W953" s="120">
        <v>0</v>
      </c>
    </row>
    <row r="954" spans="1:23" hidden="1">
      <c r="A954" s="120">
        <v>0</v>
      </c>
      <c r="B954" s="120">
        <v>0</v>
      </c>
      <c r="C954" s="120">
        <v>0</v>
      </c>
      <c r="D954" s="120">
        <v>0</v>
      </c>
      <c r="E954" s="120">
        <v>0</v>
      </c>
      <c r="F954" s="120">
        <v>0</v>
      </c>
      <c r="G954" s="120">
        <v>0</v>
      </c>
      <c r="H954" s="120">
        <v>0</v>
      </c>
      <c r="I954" s="120">
        <v>0</v>
      </c>
      <c r="J954" s="120">
        <v>0</v>
      </c>
      <c r="K954" s="120">
        <v>0</v>
      </c>
      <c r="L954" s="120">
        <v>0</v>
      </c>
      <c r="M954" s="120">
        <v>0</v>
      </c>
      <c r="N954" s="120">
        <v>0</v>
      </c>
      <c r="O954" s="120">
        <v>0</v>
      </c>
      <c r="P954" s="120">
        <v>0</v>
      </c>
      <c r="Q954" s="120">
        <v>0</v>
      </c>
      <c r="R954" s="120">
        <v>0</v>
      </c>
      <c r="S954" s="120">
        <v>0</v>
      </c>
      <c r="T954" s="120">
        <v>0</v>
      </c>
      <c r="U954" s="120">
        <v>0</v>
      </c>
      <c r="V954" s="120">
        <v>0</v>
      </c>
      <c r="W954" s="120">
        <v>0</v>
      </c>
    </row>
    <row r="955" spans="1:23" hidden="1">
      <c r="A955" s="120">
        <v>0</v>
      </c>
      <c r="B955" s="120">
        <v>0</v>
      </c>
      <c r="C955" s="120">
        <v>0</v>
      </c>
      <c r="D955" s="120">
        <v>0</v>
      </c>
      <c r="E955" s="120">
        <v>0</v>
      </c>
      <c r="F955" s="120">
        <v>0</v>
      </c>
      <c r="G955" s="120">
        <v>0</v>
      </c>
      <c r="H955" s="120">
        <v>0</v>
      </c>
      <c r="I955" s="120">
        <v>0</v>
      </c>
      <c r="J955" s="120">
        <v>0</v>
      </c>
      <c r="K955" s="120">
        <v>0</v>
      </c>
      <c r="L955" s="120">
        <v>0</v>
      </c>
      <c r="M955" s="120">
        <v>0</v>
      </c>
      <c r="N955" s="120">
        <v>0</v>
      </c>
      <c r="O955" s="120">
        <v>0</v>
      </c>
      <c r="P955" s="120">
        <v>0</v>
      </c>
      <c r="Q955" s="120">
        <v>0</v>
      </c>
      <c r="R955" s="120">
        <v>0</v>
      </c>
      <c r="S955" s="120">
        <v>0</v>
      </c>
      <c r="T955" s="120">
        <v>0</v>
      </c>
      <c r="U955" s="120">
        <v>0</v>
      </c>
      <c r="V955" s="120">
        <v>0</v>
      </c>
      <c r="W955" s="120">
        <v>0</v>
      </c>
    </row>
    <row r="956" spans="1:23" hidden="1"/>
    <row r="957" spans="1:23" hidden="1"/>
  </sheetData>
  <autoFilter ref="A1:W957" xr:uid="{0149EFD7-CD98-49B7-B49A-A6E52FCA1BA3}">
    <filterColumn colId="2">
      <customFilters and="1">
        <customFilter operator="lessThan" val="1.2"/>
        <customFilter operator="greaterThan" val="0.8"/>
      </customFilters>
    </filterColumn>
  </autoFilter>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3]!按鈕1_Click">
                <anchor moveWithCells="1">
                  <from>
                    <xdr:col>23</xdr:col>
                    <xdr:colOff>508000</xdr:colOff>
                    <xdr:row>3</xdr:row>
                    <xdr:rowOff>38100</xdr:rowOff>
                  </from>
                  <to>
                    <xdr:col>28</xdr:col>
                    <xdr:colOff>266700</xdr:colOff>
                    <xdr:row>42</xdr:row>
                    <xdr:rowOff>69850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729C-4463-45E4-A122-73ED45E95533}">
  <sheetPr codeName="工作表20"/>
  <dimension ref="A1:W50"/>
  <sheetViews>
    <sheetView workbookViewId="0">
      <selection activeCell="C26" sqref="C26"/>
    </sheetView>
  </sheetViews>
  <sheetFormatPr defaultColWidth="8.6640625" defaultRowHeight="17"/>
  <cols>
    <col min="1" max="16384" width="8.6640625" style="120"/>
  </cols>
  <sheetData>
    <row r="1" spans="1:23">
      <c r="A1" s="120" t="s">
        <v>147</v>
      </c>
      <c r="B1" s="120" t="s">
        <v>148</v>
      </c>
      <c r="C1" s="120" t="s">
        <v>149</v>
      </c>
      <c r="D1" s="120" t="s">
        <v>150</v>
      </c>
      <c r="E1" s="120" t="s">
        <v>151</v>
      </c>
      <c r="F1" s="120" t="s">
        <v>152</v>
      </c>
      <c r="G1" s="120" t="s">
        <v>153</v>
      </c>
      <c r="H1" s="120" t="s">
        <v>154</v>
      </c>
      <c r="I1" s="120" t="s">
        <v>155</v>
      </c>
      <c r="J1" s="120" t="s">
        <v>156</v>
      </c>
      <c r="K1" s="120" t="s">
        <v>157</v>
      </c>
      <c r="L1" s="120" t="s">
        <v>158</v>
      </c>
      <c r="M1" s="120" t="s">
        <v>159</v>
      </c>
      <c r="N1" s="120" t="s">
        <v>160</v>
      </c>
      <c r="O1" s="120" t="s">
        <v>161</v>
      </c>
      <c r="P1" s="120" t="s">
        <v>162</v>
      </c>
      <c r="Q1" s="120" t="s">
        <v>163</v>
      </c>
      <c r="R1" s="120" t="s">
        <v>164</v>
      </c>
      <c r="S1" s="120" t="s">
        <v>165</v>
      </c>
      <c r="T1" s="120" t="s">
        <v>166</v>
      </c>
      <c r="U1" s="120" t="s">
        <v>167</v>
      </c>
      <c r="V1" s="120" t="s">
        <v>168</v>
      </c>
      <c r="W1" s="120" t="s">
        <v>169</v>
      </c>
    </row>
    <row r="2" spans="1:23">
      <c r="A2" s="120" t="s">
        <v>170</v>
      </c>
      <c r="B2" s="120">
        <v>-0.13</v>
      </c>
      <c r="C2" s="120">
        <v>1.5620000000000001</v>
      </c>
      <c r="D2" s="120">
        <v>12.569061</v>
      </c>
      <c r="E2" s="120">
        <v>-1.048E-2</v>
      </c>
      <c r="F2" s="120">
        <v>-8.2799999999999992E-3</v>
      </c>
      <c r="G2" s="120">
        <v>1.9300000000000001E-3</v>
      </c>
      <c r="H2" s="120">
        <v>5.62E-3</v>
      </c>
      <c r="I2" s="120">
        <v>0</v>
      </c>
      <c r="J2" s="120">
        <v>2.0565899999999999</v>
      </c>
      <c r="K2" s="120">
        <v>26.045000000000002</v>
      </c>
      <c r="L2" s="120">
        <v>0.77561130410606516</v>
      </c>
      <c r="M2" s="120">
        <v>8.4686292001189406E-2</v>
      </c>
      <c r="N2" s="120">
        <v>0.18390711291486761</v>
      </c>
      <c r="O2" s="120">
        <v>1.900157185777672E-2</v>
      </c>
      <c r="P2" s="120">
        <v>4.7294417188429652E-2</v>
      </c>
      <c r="Q2" s="120">
        <v>0.53104552568347763</v>
      </c>
      <c r="R2" s="120">
        <v>0.99371261271515465</v>
      </c>
      <c r="S2" s="120">
        <v>0.27102411745554672</v>
      </c>
      <c r="T2" s="120">
        <v>0.2599781706418694</v>
      </c>
      <c r="U2" s="120">
        <v>0.27232073082870489</v>
      </c>
      <c r="V2" s="120">
        <v>0.32348951287232047</v>
      </c>
      <c r="W2" s="120">
        <v>1.0587154128190921</v>
      </c>
    </row>
    <row r="3" spans="1:23">
      <c r="A3" s="120" t="s">
        <v>171</v>
      </c>
      <c r="B3" s="120">
        <v>5.62</v>
      </c>
      <c r="C3" s="120">
        <v>1.409</v>
      </c>
      <c r="D3" s="120">
        <v>22.948328</v>
      </c>
      <c r="E3" s="120">
        <v>5.2270003000000002E-2</v>
      </c>
      <c r="F3" s="120">
        <v>3.1989999999999998E-2</v>
      </c>
      <c r="G3" s="120">
        <v>0.31078</v>
      </c>
      <c r="H3" s="120">
        <v>3.1050000000000001E-2</v>
      </c>
      <c r="I3" s="120">
        <v>40.302489999999999</v>
      </c>
      <c r="J3" s="120">
        <v>2.2896597000000001</v>
      </c>
      <c r="K3" s="120">
        <v>69.625</v>
      </c>
      <c r="L3" s="120">
        <v>0.79323360087395345</v>
      </c>
      <c r="M3" s="120">
        <v>0.1188819506393101</v>
      </c>
      <c r="N3" s="120">
        <v>0.43664232615575421</v>
      </c>
      <c r="O3" s="120">
        <v>5.1116696991067759E-2</v>
      </c>
      <c r="P3" s="120">
        <v>5.3563605242051483E-2</v>
      </c>
      <c r="Q3" s="120">
        <v>0.53764601318997729</v>
      </c>
      <c r="R3" s="120">
        <v>0.99391361877300144</v>
      </c>
      <c r="S3" s="120">
        <v>0.33120149260303178</v>
      </c>
      <c r="T3" s="120">
        <v>0.27038067320632492</v>
      </c>
      <c r="U3" s="120">
        <v>0.29765332577571457</v>
      </c>
      <c r="V3" s="120">
        <v>0.35421873286935501</v>
      </c>
      <c r="W3" s="120">
        <v>1.069639355551905</v>
      </c>
    </row>
    <row r="4" spans="1:23">
      <c r="A4" s="120" t="s">
        <v>172</v>
      </c>
      <c r="B4" s="120">
        <v>-3.06</v>
      </c>
      <c r="C4" s="120">
        <v>1.236</v>
      </c>
      <c r="D4" s="120">
        <v>24.889703999999998</v>
      </c>
      <c r="E4" s="120">
        <v>-0.31304001999999997</v>
      </c>
      <c r="F4" s="120">
        <v>-5.4759997999999997E-2</v>
      </c>
      <c r="G4" s="120">
        <v>0.12926000000000001</v>
      </c>
      <c r="H4" s="120">
        <v>-0.48459997999999999</v>
      </c>
      <c r="I4" s="120">
        <v>0</v>
      </c>
      <c r="J4" s="120">
        <v>4.5332793999999996</v>
      </c>
      <c r="K4" s="120">
        <v>14.051</v>
      </c>
      <c r="L4" s="120">
        <v>0.69064234462189988</v>
      </c>
      <c r="M4" s="120">
        <v>6.7261373773416594E-2</v>
      </c>
      <c r="N4" s="120">
        <v>0.28810259519416848</v>
      </c>
      <c r="O4" s="120">
        <v>1.0162911673088949E-2</v>
      </c>
      <c r="P4" s="120">
        <v>0.11391325094936811</v>
      </c>
      <c r="Q4" s="120">
        <v>0.53888059247514442</v>
      </c>
      <c r="R4" s="120">
        <v>0.98983777253986915</v>
      </c>
      <c r="S4" s="120">
        <v>0.25060553895632748</v>
      </c>
      <c r="T4" s="120">
        <v>0.28939909160396732</v>
      </c>
      <c r="U4" s="120">
        <v>0.25434860561190908</v>
      </c>
      <c r="V4" s="120">
        <v>0.32736500271755992</v>
      </c>
      <c r="W4" s="120">
        <v>1.0043386906485441</v>
      </c>
    </row>
    <row r="5" spans="1:23">
      <c r="A5" s="120" t="s">
        <v>173</v>
      </c>
      <c r="B5" s="120">
        <v>41.81</v>
      </c>
      <c r="C5" s="120">
        <v>1.5920000000000001</v>
      </c>
      <c r="D5" s="120">
        <v>11.531158</v>
      </c>
      <c r="E5" s="120">
        <v>0.13897999999999999</v>
      </c>
      <c r="F5" s="120">
        <v>4.0770000000000001E-2</v>
      </c>
      <c r="G5" s="120">
        <v>0.33673999999999998</v>
      </c>
      <c r="H5" s="120">
        <v>0.17413998999999999</v>
      </c>
      <c r="I5" s="120">
        <v>15.977038</v>
      </c>
      <c r="J5" s="120">
        <v>2.0536720000000002</v>
      </c>
      <c r="K5" s="120">
        <v>263.137</v>
      </c>
      <c r="L5" s="120">
        <v>0.81758466424962717</v>
      </c>
      <c r="M5" s="120">
        <v>0.33410645257210819</v>
      </c>
      <c r="N5" s="120">
        <v>0.45788566802311192</v>
      </c>
      <c r="O5" s="120">
        <v>0.1937202328972957</v>
      </c>
      <c r="P5" s="120">
        <v>4.7215927832067732E-2</v>
      </c>
      <c r="Q5" s="120">
        <v>0.53038549200436924</v>
      </c>
      <c r="R5" s="120">
        <v>0.99504464334269194</v>
      </c>
      <c r="S5" s="120">
        <v>0.42953536255141361</v>
      </c>
      <c r="T5" s="120">
        <v>0.29530378061445112</v>
      </c>
      <c r="U5" s="120">
        <v>0.43542549722009749</v>
      </c>
      <c r="V5" s="120">
        <v>0.3859985362999061</v>
      </c>
      <c r="W5" s="120">
        <v>1.0852351128313631</v>
      </c>
    </row>
    <row r="6" spans="1:23">
      <c r="A6" s="120" t="s">
        <v>174</v>
      </c>
      <c r="B6" s="120">
        <v>2.98</v>
      </c>
      <c r="C6" s="120">
        <v>1.288</v>
      </c>
      <c r="D6" s="120">
        <v>21.584506999999999</v>
      </c>
      <c r="E6" s="120">
        <v>0.20743998999999999</v>
      </c>
      <c r="F6" s="120">
        <v>8.7849999999999998E-2</v>
      </c>
      <c r="G6" s="120">
        <v>0.21690999999999999</v>
      </c>
      <c r="H6" s="120">
        <v>0.12409000000000001</v>
      </c>
      <c r="I6" s="120">
        <v>20.570468999999999</v>
      </c>
      <c r="J6" s="120">
        <v>3.6721978000000002</v>
      </c>
      <c r="K6" s="120">
        <v>31.718</v>
      </c>
      <c r="L6" s="120">
        <v>0.83681051608754131</v>
      </c>
      <c r="M6" s="120">
        <v>0.10318168302111209</v>
      </c>
      <c r="N6" s="120">
        <v>0.35982751486573628</v>
      </c>
      <c r="O6" s="120">
        <v>2.3182138743530731E-2</v>
      </c>
      <c r="P6" s="120">
        <v>9.075158523343177E-2</v>
      </c>
      <c r="Q6" s="120">
        <v>0.53677871846949254</v>
      </c>
      <c r="R6" s="120">
        <v>0.99464903377976754</v>
      </c>
      <c r="S6" s="120">
        <v>0.31828745845334327</v>
      </c>
      <c r="T6" s="120">
        <v>0.28370415067079019</v>
      </c>
      <c r="U6" s="120">
        <v>0.29199073609948389</v>
      </c>
      <c r="V6" s="120">
        <v>0.33724665327470449</v>
      </c>
      <c r="W6" s="120">
        <v>1.0967922614868479</v>
      </c>
    </row>
    <row r="7" spans="1:23">
      <c r="A7" s="120" t="s">
        <v>175</v>
      </c>
      <c r="B7" s="120">
        <v>33.56</v>
      </c>
      <c r="C7" s="120">
        <v>1.24</v>
      </c>
      <c r="D7" s="120">
        <v>17.547091999999999</v>
      </c>
      <c r="E7" s="120">
        <v>0.25331999999999999</v>
      </c>
      <c r="F7" s="120">
        <v>0.10836999999999999</v>
      </c>
      <c r="G7" s="120">
        <v>0.53573000000000004</v>
      </c>
      <c r="H7" s="120">
        <v>0.42018001999999999</v>
      </c>
      <c r="I7" s="120">
        <v>25.536352000000001</v>
      </c>
      <c r="J7" s="120">
        <v>6.1129579999999999</v>
      </c>
      <c r="K7" s="120">
        <v>86.611000000000004</v>
      </c>
      <c r="L7" s="120">
        <v>0.84969515534299578</v>
      </c>
      <c r="M7" s="120">
        <v>0.28504311626523943</v>
      </c>
      <c r="N7" s="120">
        <v>0.62072128428603568</v>
      </c>
      <c r="O7" s="120">
        <v>6.3634079173584532E-2</v>
      </c>
      <c r="P7" s="120">
        <v>0.15640398315386331</v>
      </c>
      <c r="Q7" s="120">
        <v>0.53421120505394459</v>
      </c>
      <c r="R7" s="120">
        <v>0.99698941473485847</v>
      </c>
      <c r="S7" s="120">
        <v>0.41826549636432869</v>
      </c>
      <c r="T7" s="120">
        <v>0.33673033098016908</v>
      </c>
      <c r="U7" s="120">
        <v>0.40852230209080298</v>
      </c>
      <c r="V7" s="120">
        <v>0.359167537899936</v>
      </c>
      <c r="W7" s="120">
        <v>1.1060664578227399</v>
      </c>
    </row>
    <row r="8" spans="1:23">
      <c r="A8" s="120" t="s">
        <v>176</v>
      </c>
      <c r="B8" s="120">
        <v>3.62</v>
      </c>
      <c r="C8" s="120">
        <v>1.3879999999999999</v>
      </c>
      <c r="D8" s="120">
        <v>241</v>
      </c>
      <c r="E8" s="120">
        <v>3.4649998000000001E-2</v>
      </c>
      <c r="F8" s="120">
        <v>2.4109999999999999E-2</v>
      </c>
      <c r="G8" s="120">
        <v>0.25505</v>
      </c>
      <c r="H8" s="120">
        <v>0.11384</v>
      </c>
      <c r="I8" s="120">
        <v>19.972377999999999</v>
      </c>
      <c r="J8" s="120">
        <v>3.0081134</v>
      </c>
      <c r="K8" s="120">
        <v>34.42</v>
      </c>
      <c r="L8" s="120">
        <v>0.78828531494061771</v>
      </c>
      <c r="M8" s="120">
        <v>0.1069878085043116</v>
      </c>
      <c r="N8" s="120">
        <v>0.39103787922710082</v>
      </c>
      <c r="O8" s="120">
        <v>2.5173305978733861E-2</v>
      </c>
      <c r="P8" s="120">
        <v>7.2888817198476508E-2</v>
      </c>
      <c r="Q8" s="120">
        <v>0.67631161807396056</v>
      </c>
      <c r="R8" s="120">
        <v>0.99456801482212187</v>
      </c>
      <c r="S8" s="120">
        <v>0.31288202860374481</v>
      </c>
      <c r="T8" s="120">
        <v>0.33639586439303271</v>
      </c>
      <c r="U8" s="120">
        <v>0.32537599744003309</v>
      </c>
      <c r="V8" s="120">
        <v>0.42328652619015322</v>
      </c>
      <c r="W8" s="120">
        <v>1.0669890662192081</v>
      </c>
    </row>
    <row r="9" spans="1:23">
      <c r="A9" s="120" t="s">
        <v>177</v>
      </c>
      <c r="B9" s="120">
        <v>-0.15</v>
      </c>
      <c r="C9" s="120">
        <v>1.3109999999999999</v>
      </c>
      <c r="D9" s="120">
        <v>12.230046</v>
      </c>
      <c r="E9" s="120">
        <v>4.5999999999999999E-3</v>
      </c>
      <c r="F9" s="120">
        <v>-2.4199999999999998E-3</v>
      </c>
      <c r="G9" s="120">
        <v>0.29760998</v>
      </c>
      <c r="H9" s="120">
        <v>-9.2800000000000001E-3</v>
      </c>
      <c r="I9" s="120">
        <v>0</v>
      </c>
      <c r="J9" s="120">
        <v>1.1970958</v>
      </c>
      <c r="K9" s="120">
        <v>19.120999999999999</v>
      </c>
      <c r="L9" s="120">
        <v>0.77984627179618227</v>
      </c>
      <c r="M9" s="120">
        <v>8.4567350579839426E-2</v>
      </c>
      <c r="N9" s="120">
        <v>0.42586515985144219</v>
      </c>
      <c r="O9" s="120">
        <v>1.389911370213406E-2</v>
      </c>
      <c r="P9" s="120">
        <v>2.4175449897540949E-2</v>
      </c>
      <c r="Q9" s="120">
        <v>0.53082993586658433</v>
      </c>
      <c r="R9" s="120">
        <v>0.99359483881574784</v>
      </c>
      <c r="S9" s="120">
        <v>0.31235861455324693</v>
      </c>
      <c r="T9" s="120">
        <v>0.24995998273636311</v>
      </c>
      <c r="V9" s="120">
        <v>0.34361660334150002</v>
      </c>
      <c r="W9" s="120">
        <v>1.0612431852824999</v>
      </c>
    </row>
    <row r="10" spans="1:23">
      <c r="A10" s="120" t="s">
        <v>178</v>
      </c>
      <c r="B10" s="120">
        <v>3.76</v>
      </c>
      <c r="C10" s="120">
        <v>1.3120000000000001</v>
      </c>
      <c r="D10" s="120">
        <v>19.212962999999998</v>
      </c>
      <c r="E10" s="120">
        <v>0.11073</v>
      </c>
      <c r="F10" s="120">
        <v>4.8820000000000002E-2</v>
      </c>
      <c r="G10" s="120">
        <v>0.17080000000000001</v>
      </c>
      <c r="H10" s="120">
        <v>7.8320000000000001E-2</v>
      </c>
      <c r="I10" s="120">
        <v>33.111702000000001</v>
      </c>
      <c r="J10" s="120">
        <v>3.3509177999999999</v>
      </c>
      <c r="K10" s="120">
        <v>59.604999999999997</v>
      </c>
      <c r="L10" s="120">
        <v>0.80965112066568745</v>
      </c>
      <c r="M10" s="120">
        <v>0.1078203984537615</v>
      </c>
      <c r="N10" s="120">
        <v>0.32209521542413921</v>
      </c>
      <c r="O10" s="120">
        <v>4.3732723750233057E-2</v>
      </c>
      <c r="P10" s="120">
        <v>8.2109686531594422E-2</v>
      </c>
      <c r="Q10" s="120">
        <v>0.5352705824380064</v>
      </c>
      <c r="R10" s="120">
        <v>0.99428725449279753</v>
      </c>
      <c r="S10" s="120">
        <v>0.31015931561701299</v>
      </c>
      <c r="T10" s="120">
        <v>0.28001671821941337</v>
      </c>
      <c r="U10" s="120">
        <v>0.29171245759248049</v>
      </c>
      <c r="V10" s="120">
        <v>0.33913006421607311</v>
      </c>
      <c r="W10" s="120">
        <v>1.0799258281285731</v>
      </c>
    </row>
    <row r="11" spans="1:23">
      <c r="A11" s="120" t="s">
        <v>179</v>
      </c>
      <c r="B11" s="120">
        <v>3.07</v>
      </c>
      <c r="C11" s="120">
        <v>1.54</v>
      </c>
      <c r="D11" s="120">
        <v>13.044280000000001</v>
      </c>
      <c r="E11" s="120">
        <v>2.9819999999999999E-2</v>
      </c>
      <c r="F11" s="120">
        <v>7.3699999999999998E-3</v>
      </c>
      <c r="G11" s="120">
        <v>0.15178000999999999</v>
      </c>
      <c r="H11" s="120">
        <v>2.341E-2</v>
      </c>
      <c r="I11" s="120">
        <v>23.029316000000001</v>
      </c>
      <c r="J11" s="120">
        <v>0.85582849999999999</v>
      </c>
      <c r="K11" s="120">
        <v>44.268000000000001</v>
      </c>
      <c r="L11" s="120">
        <v>0.78692889017448175</v>
      </c>
      <c r="M11" s="120">
        <v>0.103716919417187</v>
      </c>
      <c r="N11" s="120">
        <v>0.30653095695404192</v>
      </c>
      <c r="O11" s="120">
        <v>3.2430528381502337E-2</v>
      </c>
      <c r="P11" s="120">
        <v>1.499592600296447E-2</v>
      </c>
      <c r="Q11" s="120">
        <v>0.5313477317132822</v>
      </c>
      <c r="R11" s="120">
        <v>0.99385323000847337</v>
      </c>
      <c r="S11" s="120">
        <v>0.3048784351185117</v>
      </c>
      <c r="T11" s="120">
        <v>0.24898403948189929</v>
      </c>
      <c r="U11" s="120">
        <v>0.28570625157155721</v>
      </c>
      <c r="V11" s="120">
        <v>0.33981985420766808</v>
      </c>
      <c r="W11" s="120">
        <v>1.065737870823964</v>
      </c>
    </row>
    <row r="12" spans="1:23">
      <c r="A12" s="120" t="s">
        <v>180</v>
      </c>
      <c r="B12" s="120">
        <v>-1.41</v>
      </c>
      <c r="C12" s="120">
        <v>1.2689999999999999</v>
      </c>
      <c r="D12" s="120">
        <v>23.618421999999999</v>
      </c>
      <c r="E12" s="120">
        <v>-6.4159999999999995E-2</v>
      </c>
      <c r="F12" s="120">
        <v>-2.5700000000000001E-2</v>
      </c>
      <c r="G12" s="120">
        <v>4.4600000000000001E-2</v>
      </c>
      <c r="H12" s="120">
        <v>-8.3059999999999995E-2</v>
      </c>
      <c r="I12" s="120">
        <v>0</v>
      </c>
      <c r="J12" s="120">
        <v>0.91483616999999995</v>
      </c>
      <c r="K12" s="120">
        <v>33.418999999999997</v>
      </c>
      <c r="L12" s="120">
        <v>0.76053616712957373</v>
      </c>
      <c r="M12" s="120">
        <v>7.7074041034790361E-2</v>
      </c>
      <c r="N12" s="120">
        <v>0.21882442406587499</v>
      </c>
      <c r="O12" s="120">
        <v>2.443564557812752E-2</v>
      </c>
      <c r="P12" s="120">
        <v>1.658313437812459E-2</v>
      </c>
      <c r="Q12" s="120">
        <v>0.53807214608309784</v>
      </c>
      <c r="R12" s="120">
        <v>0.99301166040647004</v>
      </c>
      <c r="S12" s="120">
        <v>0.27399479512331698</v>
      </c>
      <c r="T12" s="120">
        <v>0.2487391336695515</v>
      </c>
      <c r="U12" s="120">
        <v>0.26770833617089201</v>
      </c>
      <c r="V12" s="120">
        <v>0.3347658586774358</v>
      </c>
      <c r="W12" s="120">
        <v>1.049060020010371</v>
      </c>
    </row>
    <row r="13" spans="1:23">
      <c r="A13" s="120" t="s">
        <v>181</v>
      </c>
      <c r="B13" s="120">
        <v>1.63</v>
      </c>
      <c r="C13" s="120">
        <v>1.526</v>
      </c>
      <c r="D13" s="120">
        <v>26.470586999999998</v>
      </c>
      <c r="E13" s="120">
        <v>0.19867000000000001</v>
      </c>
      <c r="F13" s="120">
        <v>9.9159999999999998E-2</v>
      </c>
      <c r="G13" s="120">
        <v>0.41319</v>
      </c>
      <c r="H13" s="120">
        <v>0.23791000000000001</v>
      </c>
      <c r="I13" s="120">
        <v>91.104293999999996</v>
      </c>
      <c r="J13" s="120">
        <v>8.4169359999999998</v>
      </c>
      <c r="K13" s="120">
        <v>16.966000000000001</v>
      </c>
      <c r="L13" s="120">
        <v>0.83434760996733903</v>
      </c>
      <c r="M13" s="120">
        <v>9.5153137079988098E-2</v>
      </c>
      <c r="N13" s="120">
        <v>0.52044550953927105</v>
      </c>
      <c r="O13" s="120">
        <v>1.2311043608920611E-2</v>
      </c>
      <c r="P13" s="120">
        <v>0.21837716694140619</v>
      </c>
      <c r="Q13" s="120">
        <v>0.53988592343837505</v>
      </c>
      <c r="R13" s="120">
        <v>0.99554869990261907</v>
      </c>
      <c r="S13" s="120">
        <v>0.32653419566755693</v>
      </c>
      <c r="T13" s="120">
        <v>0.33858894382550447</v>
      </c>
      <c r="U13" s="120">
        <v>0.28742127710766507</v>
      </c>
      <c r="V13" s="120">
        <v>0.33609274771112901</v>
      </c>
      <c r="W13" s="120">
        <v>1.0958099315348291</v>
      </c>
    </row>
    <row r="14" spans="1:23">
      <c r="A14" s="120" t="s">
        <v>182</v>
      </c>
      <c r="B14" s="120">
        <v>6.01</v>
      </c>
      <c r="C14" s="120">
        <v>1.2969999999999999</v>
      </c>
      <c r="D14" s="120">
        <v>10.141207</v>
      </c>
      <c r="E14" s="120">
        <v>0.120670006</v>
      </c>
      <c r="F14" s="120">
        <v>6.2509999999999996E-2</v>
      </c>
      <c r="G14" s="120">
        <v>0.28681000000000001</v>
      </c>
      <c r="H14" s="120">
        <v>0.19040000000000001</v>
      </c>
      <c r="I14" s="120">
        <v>13.144757999999999</v>
      </c>
      <c r="J14" s="120">
        <v>1.8426515000000001</v>
      </c>
      <c r="K14" s="120">
        <v>54.673000000000002</v>
      </c>
      <c r="L14" s="120">
        <v>0.81244260635862986</v>
      </c>
      <c r="M14" s="120">
        <v>0.12120130835563479</v>
      </c>
      <c r="N14" s="120">
        <v>0.41702742228208067</v>
      </c>
      <c r="O14" s="120">
        <v>4.0098217161031791E-2</v>
      </c>
      <c r="P14" s="120">
        <v>4.1539826658602008E-2</v>
      </c>
      <c r="Q14" s="120">
        <v>0.52950158043237217</v>
      </c>
      <c r="R14" s="120">
        <v>0.99517316715357074</v>
      </c>
      <c r="S14" s="120">
        <v>0.33357872433256408</v>
      </c>
      <c r="T14" s="120">
        <v>0.26206801404321167</v>
      </c>
      <c r="U14" s="120">
        <v>0.29903823253396972</v>
      </c>
      <c r="V14" s="120">
        <v>0.34655565486350792</v>
      </c>
      <c r="W14" s="120">
        <v>1.082157420704827</v>
      </c>
    </row>
    <row r="15" spans="1:23">
      <c r="A15" s="120" t="s">
        <v>183</v>
      </c>
      <c r="B15" s="120">
        <v>2.27</v>
      </c>
      <c r="C15" s="120">
        <v>1.3720000000000001</v>
      </c>
      <c r="D15" s="120">
        <v>14.886649</v>
      </c>
      <c r="E15" s="120">
        <v>6.8569994999999995E-2</v>
      </c>
      <c r="F15" s="120">
        <v>1.8020000000000001E-2</v>
      </c>
      <c r="G15" s="120">
        <v>0.25246000000000002</v>
      </c>
      <c r="H15" s="120">
        <v>5.0009999999999999E-2</v>
      </c>
      <c r="I15" s="120">
        <v>26.035242</v>
      </c>
      <c r="J15" s="120">
        <v>1.7076975000000001</v>
      </c>
      <c r="K15" s="120">
        <v>33.255000000000003</v>
      </c>
      <c r="L15" s="120">
        <v>0.79781118306686916</v>
      </c>
      <c r="M15" s="120">
        <v>9.8959262563187628E-2</v>
      </c>
      <c r="N15" s="120">
        <v>0.38891845490366261</v>
      </c>
      <c r="O15" s="120">
        <v>2.4314790127878329E-2</v>
      </c>
      <c r="P15" s="120">
        <v>3.7909788071052962E-2</v>
      </c>
      <c r="Q15" s="120">
        <v>0.53251934947461943</v>
      </c>
      <c r="R15" s="120">
        <v>0.99406348408392453</v>
      </c>
      <c r="S15" s="120">
        <v>0.31612457482278489</v>
      </c>
      <c r="T15" s="120">
        <v>0.2586272069723547</v>
      </c>
      <c r="U15" s="120">
        <v>0.2841176290891459</v>
      </c>
      <c r="V15" s="120">
        <v>0.34273937829059392</v>
      </c>
      <c r="W15" s="120">
        <v>1.072534269917051</v>
      </c>
    </row>
    <row r="16" spans="1:23">
      <c r="A16" s="120" t="s">
        <v>184</v>
      </c>
      <c r="B16" s="120">
        <v>22.16</v>
      </c>
      <c r="C16" s="120">
        <v>1.5649999999999999</v>
      </c>
      <c r="D16" s="120">
        <v>26.265059999999998</v>
      </c>
      <c r="E16" s="120">
        <v>9.5079999999999998E-2</v>
      </c>
      <c r="F16" s="120">
        <v>2.7720000000000002E-2</v>
      </c>
      <c r="G16" s="120">
        <v>0.18107999999999999</v>
      </c>
      <c r="H16" s="120">
        <v>0.16763</v>
      </c>
      <c r="I16" s="120">
        <v>9.8375450000000004</v>
      </c>
      <c r="J16" s="120">
        <v>0.99012149999999999</v>
      </c>
      <c r="K16" s="120">
        <v>140.75299999999999</v>
      </c>
      <c r="L16" s="120">
        <v>0.80525607793688547</v>
      </c>
      <c r="M16" s="120">
        <v>0.2172465060957478</v>
      </c>
      <c r="N16" s="120">
        <v>0.33050744787392478</v>
      </c>
      <c r="O16" s="120">
        <v>0.1035325900723143</v>
      </c>
      <c r="P16" s="120">
        <v>1.8608184787718699E-2</v>
      </c>
      <c r="Q16" s="120">
        <v>0.53975522264844944</v>
      </c>
      <c r="R16" s="120">
        <v>0.99499318650326918</v>
      </c>
      <c r="S16" s="120">
        <v>0.35898467453021171</v>
      </c>
      <c r="T16" s="120">
        <v>0.27035908214822402</v>
      </c>
      <c r="U16" s="120">
        <v>0.36211510975307781</v>
      </c>
      <c r="V16" s="120">
        <v>0.36303337448279271</v>
      </c>
      <c r="W16" s="120">
        <v>1.0776450288310171</v>
      </c>
    </row>
    <row r="17" spans="1:23">
      <c r="A17" s="120" t="s">
        <v>185</v>
      </c>
      <c r="B17" s="120">
        <v>3.08</v>
      </c>
      <c r="C17" s="120">
        <v>1.667</v>
      </c>
      <c r="D17" s="120">
        <v>55.539566000000001</v>
      </c>
      <c r="E17" s="120">
        <v>3.4730002000000003E-2</v>
      </c>
      <c r="F17" s="120">
        <v>6.3800000000000003E-3</v>
      </c>
      <c r="G17" s="120">
        <v>8.7519996000000003E-2</v>
      </c>
      <c r="H17" s="120">
        <v>0.17889999000000001</v>
      </c>
      <c r="I17" s="120">
        <v>25.064934000000001</v>
      </c>
      <c r="J17" s="120">
        <v>0.92958289999999999</v>
      </c>
      <c r="K17" s="120">
        <v>42.23</v>
      </c>
      <c r="L17" s="120">
        <v>0.7883077827360474</v>
      </c>
      <c r="M17" s="120">
        <v>0.10377639012786199</v>
      </c>
      <c r="N17" s="120">
        <v>0.2539463095810377</v>
      </c>
      <c r="O17" s="120">
        <v>3.0928678335113001E-2</v>
      </c>
      <c r="P17" s="120">
        <v>1.697979693677544E-2</v>
      </c>
      <c r="Q17" s="120">
        <v>0.55837175993494081</v>
      </c>
      <c r="R17" s="120">
        <v>0.99508226775619379</v>
      </c>
      <c r="S17" s="120">
        <v>0.29643364711592263</v>
      </c>
      <c r="T17" s="120">
        <v>0.26142532342448899</v>
      </c>
      <c r="U17" s="120">
        <v>0.29286881095510747</v>
      </c>
      <c r="V17" s="120">
        <v>0.35085453660447491</v>
      </c>
      <c r="W17" s="120">
        <v>1.0673046070930789</v>
      </c>
    </row>
    <row r="18" spans="1:23">
      <c r="A18" s="120" t="s">
        <v>186</v>
      </c>
      <c r="B18" s="120">
        <v>0.33</v>
      </c>
      <c r="C18" s="120">
        <v>1.4219999999999999</v>
      </c>
      <c r="D18" s="120">
        <v>109.74359</v>
      </c>
      <c r="E18" s="120">
        <v>4.3400000000000001E-3</v>
      </c>
      <c r="F18" s="120">
        <v>-4.8799999999999998E-3</v>
      </c>
      <c r="G18" s="120">
        <v>3.6510002E-2</v>
      </c>
      <c r="H18" s="120">
        <v>7.1410000000000001E-2</v>
      </c>
      <c r="I18" s="120">
        <v>259.39391999999998</v>
      </c>
      <c r="J18" s="120">
        <v>1.1031496999999999</v>
      </c>
      <c r="K18" s="120">
        <v>36.448</v>
      </c>
      <c r="L18" s="120">
        <v>0.7797732551118699</v>
      </c>
      <c r="M18" s="120">
        <v>8.7421944692239073E-2</v>
      </c>
      <c r="N18" s="120">
        <v>0.21220429335631261</v>
      </c>
      <c r="O18" s="120">
        <v>2.6667786790351901E-2</v>
      </c>
      <c r="P18" s="120">
        <v>2.1648455750277878E-2</v>
      </c>
      <c r="Q18" s="120">
        <v>0.59284172618727915</v>
      </c>
      <c r="R18" s="120">
        <v>0.99423263585891153</v>
      </c>
      <c r="S18" s="120">
        <v>0.28130254761630058</v>
      </c>
      <c r="T18" s="120">
        <v>0.27586308787495789</v>
      </c>
      <c r="U18" s="120">
        <v>0.29046105645334319</v>
      </c>
      <c r="V18" s="120">
        <v>0.36615535362095591</v>
      </c>
      <c r="W18" s="120">
        <v>1.061572670756608</v>
      </c>
    </row>
    <row r="19" spans="1:23">
      <c r="A19" s="120" t="s">
        <v>187</v>
      </c>
      <c r="B19" s="120">
        <v>-3.25</v>
      </c>
      <c r="C19" s="120">
        <v>1.33</v>
      </c>
      <c r="D19" s="120">
        <v>92.596159999999998</v>
      </c>
      <c r="E19" s="120">
        <v>-8.6360000000000006E-2</v>
      </c>
      <c r="F19" s="120">
        <v>-5.1370001999999998E-2</v>
      </c>
      <c r="G19" s="120">
        <v>2.8490000000000001E-2</v>
      </c>
      <c r="H19" s="120">
        <v>-8.1259999999999999E-2</v>
      </c>
      <c r="I19" s="120">
        <v>0</v>
      </c>
      <c r="J19" s="120">
        <v>2.6802115</v>
      </c>
      <c r="K19" s="120">
        <v>44.552</v>
      </c>
      <c r="L19" s="120">
        <v>0.75430166562290246</v>
      </c>
      <c r="M19" s="120">
        <v>6.6131430270591735E-2</v>
      </c>
      <c r="N19" s="120">
        <v>0.2056414411119793</v>
      </c>
      <c r="O19" s="120">
        <v>3.2639814649007039E-2</v>
      </c>
      <c r="P19" s="120">
        <v>6.4068800378444146E-2</v>
      </c>
      <c r="Q19" s="120">
        <v>0.58193716062560918</v>
      </c>
      <c r="R19" s="120">
        <v>0.99302588812586146</v>
      </c>
      <c r="S19" s="120">
        <v>0.26346879280456442</v>
      </c>
      <c r="T19" s="120">
        <v>0.28632833627200482</v>
      </c>
      <c r="U19" s="120">
        <v>0.27141547406267968</v>
      </c>
      <c r="V19" s="120">
        <v>0.35635238482949527</v>
      </c>
      <c r="W19" s="120">
        <v>1.0452453725122191</v>
      </c>
    </row>
    <row r="20" spans="1:23">
      <c r="A20" s="120" t="s">
        <v>188</v>
      </c>
      <c r="B20" s="120">
        <v>8.2899999999999991</v>
      </c>
      <c r="C20" s="120">
        <v>1.2250000000000001</v>
      </c>
      <c r="D20" s="120">
        <v>10.838549</v>
      </c>
      <c r="E20" s="120">
        <v>0.14299999999999999</v>
      </c>
      <c r="F20" s="120">
        <v>5.2170000000000001E-2</v>
      </c>
      <c r="G20" s="120">
        <v>0.37019999999999997</v>
      </c>
      <c r="H20" s="120">
        <v>0.13340001000000001</v>
      </c>
      <c r="I20" s="120">
        <v>10.446320999999999</v>
      </c>
      <c r="J20" s="120">
        <v>1.5157084000000001</v>
      </c>
      <c r="K20" s="120">
        <v>42.91</v>
      </c>
      <c r="L20" s="120">
        <v>0.81871361452245683</v>
      </c>
      <c r="M20" s="120">
        <v>0.13476063038953309</v>
      </c>
      <c r="N20" s="120">
        <v>0.48526633901239491</v>
      </c>
      <c r="O20" s="120">
        <v>3.142978629956087E-2</v>
      </c>
      <c r="P20" s="120">
        <v>3.2745599967041142E-2</v>
      </c>
      <c r="Q20" s="120">
        <v>0.5299450411467711</v>
      </c>
      <c r="R20" s="120">
        <v>0.99472262278521828</v>
      </c>
      <c r="S20" s="120">
        <v>0.34981299110009079</v>
      </c>
      <c r="T20" s="120">
        <v>0.26042650286404417</v>
      </c>
      <c r="U20" s="120">
        <v>0.30844664112684478</v>
      </c>
      <c r="V20" s="120">
        <v>0.35105106670340341</v>
      </c>
      <c r="W20" s="120">
        <v>1.085738423475537</v>
      </c>
    </row>
    <row r="21" spans="1:23">
      <c r="A21" s="120" t="s">
        <v>189</v>
      </c>
      <c r="B21" s="120">
        <v>1.1200000000000001</v>
      </c>
      <c r="C21" s="120">
        <v>1.4550000000000001</v>
      </c>
      <c r="D21" s="120">
        <v>18.928571999999999</v>
      </c>
      <c r="E21" s="120">
        <v>5.4890000000000001E-2</v>
      </c>
      <c r="F21" s="120">
        <v>-4.2000000000000002E-4</v>
      </c>
      <c r="G21" s="120">
        <v>0.21851000000000001</v>
      </c>
      <c r="H21" s="120">
        <v>-3.3800002000000003E-2</v>
      </c>
      <c r="I21" s="120">
        <v>37.857143000000001</v>
      </c>
      <c r="J21" s="120">
        <v>2.231344</v>
      </c>
      <c r="K21" s="120">
        <v>16.495999999999999</v>
      </c>
      <c r="L21" s="120">
        <v>0.79396938354260094</v>
      </c>
      <c r="M21" s="120">
        <v>9.2120130835563474E-2</v>
      </c>
      <c r="N21" s="120">
        <v>0.36113681174508039</v>
      </c>
      <c r="O21" s="120">
        <v>1.196468957466988E-2</v>
      </c>
      <c r="P21" s="120">
        <v>5.1995009711278517E-2</v>
      </c>
      <c r="Q21" s="120">
        <v>0.53508972966271307</v>
      </c>
      <c r="R21" s="120">
        <v>0.9934010256446737</v>
      </c>
      <c r="S21" s="120">
        <v>0.30517862345345131</v>
      </c>
      <c r="T21" s="120">
        <v>0.26478848599209481</v>
      </c>
      <c r="U21" s="120">
        <v>0.28002279497104299</v>
      </c>
      <c r="V21" s="120">
        <v>0.33768523265831929</v>
      </c>
      <c r="W21" s="120">
        <v>1.069789747836617</v>
      </c>
    </row>
    <row r="22" spans="1:23">
      <c r="A22" s="120" t="s">
        <v>190</v>
      </c>
      <c r="B22" s="120">
        <v>6.68</v>
      </c>
      <c r="C22" s="120">
        <v>1.5720000000000001</v>
      </c>
      <c r="D22" s="120">
        <v>12.993197</v>
      </c>
      <c r="E22" s="120">
        <v>0.10614</v>
      </c>
      <c r="F22" s="120">
        <v>2.1300000999999999E-2</v>
      </c>
      <c r="G22" s="120">
        <v>0.18417998999999999</v>
      </c>
      <c r="H22" s="120">
        <v>5.978E-2</v>
      </c>
      <c r="I22" s="120">
        <v>28.592815000000002</v>
      </c>
      <c r="J22" s="120">
        <v>3.0772203999999999</v>
      </c>
      <c r="K22" s="120">
        <v>68.341999999999999</v>
      </c>
      <c r="L22" s="120">
        <v>0.80836209535417303</v>
      </c>
      <c r="M22" s="120">
        <v>0.12518584597085941</v>
      </c>
      <c r="N22" s="120">
        <v>0.33304420239454852</v>
      </c>
      <c r="O22" s="120">
        <v>5.0171224169910968E-2</v>
      </c>
      <c r="P22" s="120">
        <v>7.4747680786586168E-2</v>
      </c>
      <c r="Q22" s="120">
        <v>0.53131524649989526</v>
      </c>
      <c r="R22" s="120">
        <v>0.99414070898306584</v>
      </c>
      <c r="S22" s="120">
        <v>0.31852330189369682</v>
      </c>
      <c r="T22" s="120">
        <v>0.27764762802422172</v>
      </c>
      <c r="U22" s="120">
        <v>0.30161762343794218</v>
      </c>
      <c r="V22" s="120">
        <v>0.33996459929150541</v>
      </c>
      <c r="W22" s="120">
        <v>1.0790494049024419</v>
      </c>
    </row>
    <row r="23" spans="1:23">
      <c r="A23" s="120" t="s">
        <v>191</v>
      </c>
      <c r="B23" s="120">
        <v>-8.81</v>
      </c>
      <c r="C23" s="120">
        <v>1.2829999999999999</v>
      </c>
      <c r="D23" s="120">
        <v>23.659794000000002</v>
      </c>
      <c r="E23" s="120">
        <v>-0.69454000000000005</v>
      </c>
      <c r="F23" s="120">
        <v>-0.12950999999999999</v>
      </c>
      <c r="G23" s="120">
        <v>0.21110001</v>
      </c>
      <c r="H23" s="120">
        <v>-0.26665001999999999</v>
      </c>
      <c r="I23" s="120">
        <v>0</v>
      </c>
      <c r="J23" s="120">
        <v>2.7673942999999999</v>
      </c>
      <c r="K23" s="120">
        <v>7.4809999999999999</v>
      </c>
      <c r="L23" s="120">
        <v>0.58350440768023182</v>
      </c>
      <c r="M23" s="120">
        <v>3.306571513529586E-2</v>
      </c>
      <c r="N23" s="120">
        <v>0.35507313875572372</v>
      </c>
      <c r="O23" s="120">
        <v>5.3213244283500357E-3</v>
      </c>
      <c r="P23" s="120">
        <v>6.6413872982224481E-2</v>
      </c>
      <c r="Q23" s="120">
        <v>0.53809845578002724</v>
      </c>
      <c r="R23" s="120">
        <v>0.9915605119133436</v>
      </c>
      <c r="S23" s="120">
        <v>0.22488240196206</v>
      </c>
      <c r="T23" s="120">
        <v>0.26381907480033479</v>
      </c>
      <c r="U23" s="120">
        <v>0.2211466031532848</v>
      </c>
      <c r="V23" s="120">
        <v>0.33591373737628888</v>
      </c>
      <c r="W23" s="120">
        <v>0.93965261118026822</v>
      </c>
    </row>
    <row r="24" spans="1:23">
      <c r="A24" s="120" t="s">
        <v>192</v>
      </c>
      <c r="B24" s="120">
        <v>-1.43</v>
      </c>
      <c r="C24" s="120">
        <v>1.306</v>
      </c>
      <c r="D24" s="120">
        <v>35.5</v>
      </c>
      <c r="E24" s="120">
        <v>-0.17848</v>
      </c>
      <c r="F24" s="120">
        <v>-6.2190000000000002E-2</v>
      </c>
      <c r="G24" s="120">
        <v>0.34605997999999999</v>
      </c>
      <c r="H24" s="120">
        <v>-0.32090999999999997</v>
      </c>
      <c r="I24" s="120">
        <v>0</v>
      </c>
      <c r="J24" s="120">
        <v>1.7938353</v>
      </c>
      <c r="K24" s="120">
        <v>6.3070000000000004</v>
      </c>
      <c r="L24" s="120">
        <v>0.72843129270422902</v>
      </c>
      <c r="M24" s="120">
        <v>7.6955099613440381E-2</v>
      </c>
      <c r="N24" s="120">
        <v>0.46551230597908011</v>
      </c>
      <c r="O24" s="120">
        <v>4.4561762662003422E-3</v>
      </c>
      <c r="P24" s="120">
        <v>4.0226751909446648E-2</v>
      </c>
      <c r="Q24" s="120">
        <v>0.54562799825902719</v>
      </c>
      <c r="R24" s="120">
        <v>0.99113162537466326</v>
      </c>
      <c r="S24" s="120">
        <v>0.29888137298581657</v>
      </c>
      <c r="T24" s="120">
        <v>0.26209422965696849</v>
      </c>
      <c r="U24" s="120">
        <v>0.26622286675020101</v>
      </c>
      <c r="V24" s="120">
        <v>0.3514905593661819</v>
      </c>
      <c r="W24" s="120">
        <v>1.028270106456086</v>
      </c>
    </row>
    <row r="25" spans="1:23">
      <c r="A25" s="120" t="s">
        <v>193</v>
      </c>
      <c r="B25" s="120">
        <v>-0.69</v>
      </c>
      <c r="C25" s="120">
        <v>1.2829999999999999</v>
      </c>
      <c r="D25" s="120">
        <v>-17.902100000000001</v>
      </c>
      <c r="E25" s="120">
        <v>-8.2849999999999993E-2</v>
      </c>
      <c r="F25" s="120">
        <v>-2.9420000000000002E-2</v>
      </c>
      <c r="G25" s="120">
        <v>3.3660000000000002E-2</v>
      </c>
      <c r="H25" s="120">
        <v>-9.6169989999999997E-2</v>
      </c>
      <c r="I25" s="120">
        <v>0</v>
      </c>
      <c r="J25" s="120">
        <v>2.7044160000000002</v>
      </c>
      <c r="K25" s="120">
        <v>12.885</v>
      </c>
      <c r="L25" s="120">
        <v>0.7552873908611194</v>
      </c>
      <c r="M25" s="120">
        <v>8.1355932203389825E-2</v>
      </c>
      <c r="N25" s="120">
        <v>0.20987210665335981</v>
      </c>
      <c r="O25" s="120">
        <v>9.3036588987562945E-3</v>
      </c>
      <c r="P25" s="120">
        <v>6.4719861250980948E-2</v>
      </c>
      <c r="Q25" s="120">
        <v>0.51166799955479814</v>
      </c>
      <c r="R25" s="120">
        <v>0.99290803526261207</v>
      </c>
      <c r="S25" s="120">
        <v>0.26519782158444227</v>
      </c>
      <c r="T25" s="120">
        <v>0.2586655998532213</v>
      </c>
      <c r="U25" s="120">
        <v>0.26306616292172291</v>
      </c>
      <c r="V25" s="120">
        <v>0.31017572939540577</v>
      </c>
      <c r="W25" s="120">
        <v>1.045780663168139</v>
      </c>
    </row>
    <row r="26" spans="1:23">
      <c r="A26" s="120" t="s">
        <v>194</v>
      </c>
      <c r="B26" s="120">
        <v>34.78</v>
      </c>
      <c r="C26" s="120">
        <v>1.4330000000000001</v>
      </c>
      <c r="D26" s="120">
        <v>16.046790999999999</v>
      </c>
      <c r="E26" s="120">
        <v>0.15132000000000001</v>
      </c>
      <c r="F26" s="120">
        <v>6.1170000000000002E-2</v>
      </c>
      <c r="G26" s="120">
        <v>0.34675</v>
      </c>
      <c r="H26" s="120">
        <v>0.23629</v>
      </c>
      <c r="I26" s="120">
        <v>15.382403999999999</v>
      </c>
      <c r="J26" s="120">
        <v>2.8549929000000001</v>
      </c>
      <c r="K26" s="120">
        <v>192.249</v>
      </c>
      <c r="L26" s="120">
        <v>0.82105014842045243</v>
      </c>
      <c r="M26" s="120">
        <v>0.29229854296758839</v>
      </c>
      <c r="N26" s="120">
        <v>0.46607695662450832</v>
      </c>
      <c r="O26" s="120">
        <v>0.1414812014505602</v>
      </c>
      <c r="P26" s="120">
        <v>6.8770129915811273E-2</v>
      </c>
      <c r="Q26" s="120">
        <v>0.53325711860386193</v>
      </c>
      <c r="R26" s="120">
        <v>0.99553589495516681</v>
      </c>
      <c r="S26" s="120">
        <v>0.40877218044025537</v>
      </c>
      <c r="T26" s="120">
        <v>0.29979834050560028</v>
      </c>
      <c r="U26" s="120">
        <v>0.40989843614535271</v>
      </c>
      <c r="V26" s="120">
        <v>0.37377154194366652</v>
      </c>
      <c r="W26" s="120">
        <v>1.0876484141711129</v>
      </c>
    </row>
    <row r="27" spans="1:23">
      <c r="A27" s="120" t="s">
        <v>195</v>
      </c>
      <c r="B27" s="120">
        <v>-1.64</v>
      </c>
      <c r="C27" s="120">
        <v>1.3320000000000001</v>
      </c>
      <c r="D27" s="120">
        <v>25.925923999999998</v>
      </c>
      <c r="E27" s="120">
        <v>-6.2789999999999999E-2</v>
      </c>
      <c r="F27" s="120">
        <v>-2.1839999999999998E-2</v>
      </c>
      <c r="G27" s="120">
        <v>3.9039999999999998E-2</v>
      </c>
      <c r="H27" s="120">
        <v>-6.2800005000000006E-2</v>
      </c>
      <c r="I27" s="120">
        <v>0</v>
      </c>
      <c r="J27" s="120">
        <v>0.58318749999999997</v>
      </c>
      <c r="K27" s="120">
        <v>23.292000000000002</v>
      </c>
      <c r="L27" s="120">
        <v>0.76092090888921959</v>
      </c>
      <c r="M27" s="120">
        <v>7.5706214689265527E-2</v>
      </c>
      <c r="N27" s="120">
        <v>0.2142746174101543</v>
      </c>
      <c r="O27" s="120">
        <v>1.697282152524E-2</v>
      </c>
      <c r="P27" s="120">
        <v>7.6623356644197858E-3</v>
      </c>
      <c r="Q27" s="120">
        <v>0.53953955588402336</v>
      </c>
      <c r="R27" s="120">
        <v>0.99317180125298776</v>
      </c>
      <c r="S27" s="120">
        <v>0.27265128957476659</v>
      </c>
      <c r="T27" s="120">
        <v>0.24534914879675879</v>
      </c>
      <c r="U27" s="120">
        <v>0.26725634520260672</v>
      </c>
      <c r="V27" s="120">
        <v>0.33441241588832987</v>
      </c>
      <c r="W27" s="120">
        <v>1.0493899143061229</v>
      </c>
    </row>
    <row r="28" spans="1:23">
      <c r="A28" s="120" t="s">
        <v>196</v>
      </c>
      <c r="B28" s="120">
        <v>-3.78</v>
      </c>
      <c r="C28" s="120">
        <v>1.302</v>
      </c>
      <c r="D28" s="120">
        <v>238.8</v>
      </c>
      <c r="E28" s="120">
        <v>-0.14327999999999999</v>
      </c>
      <c r="F28" s="120">
        <v>-4.6519999999999999E-2</v>
      </c>
      <c r="G28" s="120">
        <v>9.8669999999999994E-2</v>
      </c>
      <c r="H28" s="120">
        <v>-0.20236999</v>
      </c>
      <c r="I28" s="120">
        <v>0</v>
      </c>
      <c r="J28" s="120">
        <v>2.4371326</v>
      </c>
      <c r="K28" s="120">
        <v>24.907</v>
      </c>
      <c r="L28" s="120">
        <v>0.73831662842651846</v>
      </c>
      <c r="M28" s="120">
        <v>6.2979482604817116E-2</v>
      </c>
      <c r="N28" s="120">
        <v>0.26307047548220891</v>
      </c>
      <c r="O28" s="120">
        <v>1.8162952940803671E-2</v>
      </c>
      <c r="P28" s="120">
        <v>5.7530381459264458E-2</v>
      </c>
      <c r="Q28" s="120">
        <v>0.67491257202241384</v>
      </c>
      <c r="R28" s="120">
        <v>0.99206859981851747</v>
      </c>
      <c r="S28" s="120">
        <v>0.26555169269616008</v>
      </c>
      <c r="T28" s="120">
        <v>0.32292481792647559</v>
      </c>
      <c r="U28" s="120">
        <v>0.29174959876891449</v>
      </c>
      <c r="V28" s="120">
        <v>0.4122918121417915</v>
      </c>
      <c r="W28" s="120">
        <v>1.034881610924647</v>
      </c>
    </row>
    <row r="29" spans="1:23">
      <c r="A29" s="120" t="s">
        <v>197</v>
      </c>
      <c r="B29" s="120">
        <v>8.86</v>
      </c>
      <c r="C29" s="120">
        <v>1.665</v>
      </c>
      <c r="D29" s="120">
        <v>48.106589999999997</v>
      </c>
      <c r="E29" s="120">
        <v>0.17177000000000001</v>
      </c>
      <c r="F29" s="120">
        <v>2.6749999999999999E-2</v>
      </c>
      <c r="G29" s="120">
        <v>0.31917000000000001</v>
      </c>
      <c r="H29" s="120">
        <v>0.15086000999999999</v>
      </c>
      <c r="I29" s="120">
        <v>38.713320000000003</v>
      </c>
      <c r="J29" s="120">
        <v>6.9066890000000001</v>
      </c>
      <c r="K29" s="120">
        <v>86.046999999999997</v>
      </c>
      <c r="L29" s="120">
        <v>0.82679319147502117</v>
      </c>
      <c r="M29" s="120">
        <v>0.1381504608980077</v>
      </c>
      <c r="N29" s="120">
        <v>0.44350795166681473</v>
      </c>
      <c r="O29" s="120">
        <v>6.3218454332483659E-2</v>
      </c>
      <c r="P29" s="120">
        <v>0.17775402952621161</v>
      </c>
      <c r="Q29" s="120">
        <v>0.55364490733310379</v>
      </c>
      <c r="R29" s="120">
        <v>0.99486063166331518</v>
      </c>
      <c r="S29" s="120">
        <v>0.33717805346264551</v>
      </c>
      <c r="T29" s="120">
        <v>0.33321928520022781</v>
      </c>
      <c r="U29" s="120">
        <v>0.31757357030360628</v>
      </c>
      <c r="V29" s="120">
        <v>0.3542211221978932</v>
      </c>
      <c r="W29" s="120">
        <v>1.0907738036725161</v>
      </c>
    </row>
    <row r="30" spans="1:23">
      <c r="A30" s="120" t="s">
        <v>198</v>
      </c>
      <c r="B30" s="120">
        <v>50.78</v>
      </c>
      <c r="C30" s="120">
        <v>1.3</v>
      </c>
      <c r="D30" s="120">
        <v>27.820710999999999</v>
      </c>
      <c r="E30" s="120">
        <v>0.16882</v>
      </c>
      <c r="F30" s="120">
        <v>7.7100000000000002E-2</v>
      </c>
      <c r="G30" s="120">
        <v>0.21462999999999999</v>
      </c>
      <c r="H30" s="120">
        <v>0.11553001</v>
      </c>
      <c r="I30" s="120">
        <v>56.715243999999998</v>
      </c>
      <c r="J30" s="120">
        <v>6.8355129999999997</v>
      </c>
      <c r="K30" s="120">
        <v>472.9</v>
      </c>
      <c r="L30" s="120">
        <v>0.8259647329414771</v>
      </c>
      <c r="M30" s="120">
        <v>0.38745168004757652</v>
      </c>
      <c r="N30" s="120">
        <v>0.357961766812671</v>
      </c>
      <c r="O30" s="120">
        <v>0.34829951223035049</v>
      </c>
      <c r="P30" s="120">
        <v>0.17583951327247041</v>
      </c>
      <c r="Q30" s="120">
        <v>0.5407445078253289</v>
      </c>
      <c r="R30" s="120">
        <v>0.99458137314881556</v>
      </c>
      <c r="S30" s="120">
        <v>0.44395024243182207</v>
      </c>
      <c r="T30" s="120">
        <v>0.36249475652131552</v>
      </c>
      <c r="U30" s="120">
        <v>0.47295953410056141</v>
      </c>
      <c r="V30" s="120">
        <v>0.40748923783948171</v>
      </c>
      <c r="W30" s="120">
        <v>1.0901019240034391</v>
      </c>
    </row>
    <row r="31" spans="1:23">
      <c r="A31" s="120" t="s">
        <v>199</v>
      </c>
      <c r="B31" s="120">
        <v>4.5599999999999996</v>
      </c>
      <c r="C31" s="120">
        <v>1.254</v>
      </c>
      <c r="D31" s="120">
        <v>16.002213999999999</v>
      </c>
      <c r="E31" s="120">
        <v>0.105100006</v>
      </c>
      <c r="F31" s="120">
        <v>4.6899999999999997E-2</v>
      </c>
      <c r="G31" s="120">
        <v>0.21382999999999999</v>
      </c>
      <c r="H31" s="120">
        <v>0.1153</v>
      </c>
      <c r="I31" s="120">
        <v>31.688597000000001</v>
      </c>
      <c r="J31" s="120">
        <v>3.3388789000000001</v>
      </c>
      <c r="K31" s="120">
        <v>48.884</v>
      </c>
      <c r="L31" s="120">
        <v>0.80807003030192393</v>
      </c>
      <c r="M31" s="120">
        <v>0.1125780553077609</v>
      </c>
      <c r="N31" s="120">
        <v>0.35730711837299889</v>
      </c>
      <c r="O31" s="120">
        <v>3.5832167151930779E-2</v>
      </c>
      <c r="P31" s="120">
        <v>8.1785860105170305E-2</v>
      </c>
      <c r="Q31" s="120">
        <v>0.53322877075120756</v>
      </c>
      <c r="R31" s="120">
        <v>0.99457955508340601</v>
      </c>
      <c r="S31" s="120">
        <v>0.31554635502882961</v>
      </c>
      <c r="T31" s="120">
        <v>0.27968267488852261</v>
      </c>
      <c r="U31" s="120">
        <v>0.29405014488869202</v>
      </c>
      <c r="V31" s="120">
        <v>0.33888597640872459</v>
      </c>
      <c r="W31" s="120">
        <v>1.0791278255040819</v>
      </c>
    </row>
    <row r="32" spans="1:23">
      <c r="A32" s="120" t="s">
        <v>200</v>
      </c>
      <c r="B32" s="120">
        <v>-1.1599999999999999</v>
      </c>
      <c r="C32" s="120">
        <v>2.1709999999999998</v>
      </c>
      <c r="D32" s="120">
        <v>30.751533999999999</v>
      </c>
      <c r="E32" s="120">
        <v>-4.6719997999999999E-2</v>
      </c>
      <c r="F32" s="120">
        <v>-3.5209999999999998E-2</v>
      </c>
      <c r="G32" s="120">
        <v>0.28804000000000002</v>
      </c>
      <c r="H32" s="120">
        <v>4.0000000000000002E-4</v>
      </c>
      <c r="I32" s="120">
        <v>0</v>
      </c>
      <c r="J32" s="120">
        <v>8.123329</v>
      </c>
      <c r="K32" s="120">
        <v>35.523000000000003</v>
      </c>
      <c r="L32" s="120">
        <v>0.76543390220819296</v>
      </c>
      <c r="M32" s="120">
        <v>7.8560808801665175E-2</v>
      </c>
      <c r="N32" s="120">
        <v>0.4180339442580765</v>
      </c>
      <c r="O32" s="120">
        <v>2.5986132574007389E-2</v>
      </c>
      <c r="P32" s="120">
        <v>0.21047962600468331</v>
      </c>
      <c r="Q32" s="120">
        <v>0.54260830616438904</v>
      </c>
      <c r="R32" s="120">
        <v>0.99367135232891957</v>
      </c>
      <c r="S32" s="120">
        <v>0.28878133194795153</v>
      </c>
      <c r="T32" s="120">
        <v>0.33399982730542233</v>
      </c>
      <c r="U32" s="120">
        <v>0.27033989025012017</v>
      </c>
      <c r="V32" s="120">
        <v>0.33363702735381978</v>
      </c>
      <c r="W32" s="120">
        <v>1.052450418380674</v>
      </c>
    </row>
    <row r="33" spans="1:23">
      <c r="A33" s="120" t="s">
        <v>201</v>
      </c>
      <c r="B33" s="120">
        <v>-1.5</v>
      </c>
      <c r="C33" s="120">
        <v>1.5329999999999999</v>
      </c>
      <c r="D33" s="120">
        <v>31.523178000000001</v>
      </c>
      <c r="E33" s="120">
        <v>-9.9630005999999993E-2</v>
      </c>
      <c r="F33" s="120">
        <v>-5.6110001999999999E-2</v>
      </c>
      <c r="G33" s="120">
        <v>-0.13918</v>
      </c>
      <c r="H33" s="120">
        <v>-0.49807000000000001</v>
      </c>
      <c r="I33" s="120">
        <v>0</v>
      </c>
      <c r="J33" s="120">
        <v>2.6432698000000001</v>
      </c>
      <c r="K33" s="120">
        <v>6.7389999999999999</v>
      </c>
      <c r="L33" s="120">
        <v>0.75057500470395944</v>
      </c>
      <c r="M33" s="120">
        <v>7.653880463871543E-2</v>
      </c>
      <c r="N33" s="120">
        <v>6.8435311262215803E-2</v>
      </c>
      <c r="O33" s="120">
        <v>4.7745272083201612E-3</v>
      </c>
      <c r="P33" s="120">
        <v>6.3075129968603316E-2</v>
      </c>
      <c r="Q33" s="120">
        <v>0.54309901775138891</v>
      </c>
      <c r="R33" s="120">
        <v>0.98973130161500422</v>
      </c>
      <c r="S33" s="120">
        <v>0.23923546954872971</v>
      </c>
      <c r="T33" s="120">
        <v>0.27074363489566111</v>
      </c>
      <c r="U33" s="120">
        <v>0.26762289783255011</v>
      </c>
      <c r="V33" s="120">
        <v>0.31642357391659309</v>
      </c>
      <c r="W33" s="120">
        <v>1.0410269206721521</v>
      </c>
    </row>
    <row r="34" spans="1:23">
      <c r="A34" s="120" t="s">
        <v>202</v>
      </c>
      <c r="B34" s="120">
        <v>2.16</v>
      </c>
      <c r="C34" s="120">
        <v>1.204</v>
      </c>
      <c r="D34" s="120">
        <v>12.321429</v>
      </c>
      <c r="E34" s="120">
        <v>7.9930000000000001E-2</v>
      </c>
      <c r="F34" s="120">
        <v>2.776E-2</v>
      </c>
      <c r="G34" s="120">
        <v>0.14318</v>
      </c>
      <c r="H34" s="120">
        <v>3.49E-2</v>
      </c>
      <c r="I34" s="120">
        <v>31.944443</v>
      </c>
      <c r="J34" s="120">
        <v>2.5642931</v>
      </c>
      <c r="K34" s="120">
        <v>49.331000000000003</v>
      </c>
      <c r="L34" s="120">
        <v>0.8010014519086841</v>
      </c>
      <c r="M34" s="120">
        <v>9.8305084745762703E-2</v>
      </c>
      <c r="N34" s="120">
        <v>0.29949347804446202</v>
      </c>
      <c r="O34" s="120">
        <v>3.6161571946207539E-2</v>
      </c>
      <c r="P34" s="120">
        <v>6.0950787833377339E-2</v>
      </c>
      <c r="Q34" s="120">
        <v>0.53088804905991549</v>
      </c>
      <c r="R34" s="120">
        <v>0.99394405028392196</v>
      </c>
      <c r="S34" s="120">
        <v>0.30213492531415498</v>
      </c>
      <c r="T34" s="120">
        <v>0.26770992210263478</v>
      </c>
      <c r="U34" s="120">
        <v>0.28361357407006621</v>
      </c>
      <c r="V34" s="120">
        <v>0.33517232661466517</v>
      </c>
      <c r="W34" s="120">
        <v>1.074420459017011</v>
      </c>
    </row>
    <row r="35" spans="1:23">
      <c r="A35" s="120" t="s">
        <v>203</v>
      </c>
      <c r="B35" s="120">
        <v>-1.31</v>
      </c>
      <c r="C35" s="120">
        <v>1.3640000000000001</v>
      </c>
      <c r="D35" s="120">
        <v>2.1357466999999999</v>
      </c>
      <c r="E35" s="120">
        <v>-5.747E-2</v>
      </c>
      <c r="F35" s="120">
        <v>-4.5199999999999997E-3</v>
      </c>
      <c r="G35" s="120">
        <v>3.9320000000000001E-2</v>
      </c>
      <c r="H35" s="120">
        <v>-1.585E-2</v>
      </c>
      <c r="I35" s="120">
        <v>0</v>
      </c>
      <c r="J35" s="120">
        <v>0.96868200000000004</v>
      </c>
      <c r="K35" s="120">
        <v>9.1739999999999995</v>
      </c>
      <c r="L35" s="120">
        <v>0.76241494258361109</v>
      </c>
      <c r="M35" s="120">
        <v>7.7668748141540289E-2</v>
      </c>
      <c r="N35" s="120">
        <v>0.21450374436403949</v>
      </c>
      <c r="O35" s="120">
        <v>6.5689358751297904E-3</v>
      </c>
      <c r="P35" s="120">
        <v>1.803149782551115E-2</v>
      </c>
      <c r="Q35" s="120">
        <v>0.52441066787622259</v>
      </c>
      <c r="R35" s="120">
        <v>0.99354290763996911</v>
      </c>
      <c r="S35" s="120">
        <v>0.27100792467230322</v>
      </c>
      <c r="T35" s="120">
        <v>0.24358957632918921</v>
      </c>
      <c r="U35" s="120">
        <v>0.2647551125670935</v>
      </c>
      <c r="V35" s="120">
        <v>0.32209871674459573</v>
      </c>
      <c r="W35" s="120">
        <v>1.050523820995404</v>
      </c>
    </row>
    <row r="36" spans="1:23">
      <c r="A36" s="120" t="s">
        <v>204</v>
      </c>
      <c r="B36" s="120">
        <v>11.65</v>
      </c>
      <c r="C36" s="120">
        <v>1.359</v>
      </c>
      <c r="D36" s="120">
        <v>12.998339</v>
      </c>
      <c r="E36" s="120">
        <v>0.20280000000000001</v>
      </c>
      <c r="F36" s="120">
        <v>3.7039999999999997E-2</v>
      </c>
      <c r="G36" s="120">
        <v>9.3240000000000003E-2</v>
      </c>
      <c r="H36" s="120">
        <v>3.6600000000000001E-2</v>
      </c>
      <c r="I36" s="120">
        <v>13.433476000000001</v>
      </c>
      <c r="J36" s="120">
        <v>2.8273594000000002</v>
      </c>
      <c r="K36" s="120">
        <v>285.37</v>
      </c>
      <c r="L36" s="120">
        <v>0.83550745191430087</v>
      </c>
      <c r="M36" s="120">
        <v>0.15474278917633069</v>
      </c>
      <c r="N36" s="120">
        <v>0.25862704919793489</v>
      </c>
      <c r="O36" s="120">
        <v>0.21010425256430951</v>
      </c>
      <c r="P36" s="120">
        <v>6.8026834635130179E-2</v>
      </c>
      <c r="Q36" s="120">
        <v>0.53131851645207573</v>
      </c>
      <c r="R36" s="120">
        <v>0.99395748757445834</v>
      </c>
      <c r="S36" s="120">
        <v>0.34937118338611362</v>
      </c>
      <c r="T36" s="120">
        <v>0.27899216204927407</v>
      </c>
      <c r="U36" s="120">
        <v>0.32328835972032111</v>
      </c>
      <c r="V36" s="120">
        <v>0.3725593866041037</v>
      </c>
      <c r="W36" s="120">
        <v>1.0955874232225411</v>
      </c>
    </row>
    <row r="37" spans="1:23">
      <c r="A37" s="120" t="s">
        <v>205</v>
      </c>
      <c r="B37" s="120">
        <v>-0.14000000000000001</v>
      </c>
      <c r="C37" s="120">
        <v>1.206</v>
      </c>
      <c r="D37" s="120">
        <v>-216.87502000000001</v>
      </c>
      <c r="E37" s="120">
        <v>-1.5879999999999998E-2</v>
      </c>
      <c r="F37" s="120">
        <v>-2.0410000000000001E-2</v>
      </c>
      <c r="G37" s="120">
        <v>7.2129995000000002E-2</v>
      </c>
      <c r="H37" s="120">
        <v>-0.123909995</v>
      </c>
      <c r="I37" s="120">
        <v>0</v>
      </c>
      <c r="J37" s="120">
        <v>1.9883109000000001</v>
      </c>
      <c r="K37" s="120">
        <v>15.477</v>
      </c>
      <c r="L37" s="120">
        <v>0.77409480373957751</v>
      </c>
      <c r="M37" s="120">
        <v>8.4626821290514409E-2</v>
      </c>
      <c r="N37" s="120">
        <v>0.24135250940453629</v>
      </c>
      <c r="O37" s="120">
        <v>1.121376455147521E-2</v>
      </c>
      <c r="P37" s="120">
        <v>4.5457822736074627E-2</v>
      </c>
      <c r="Q37" s="120">
        <v>0.38513514587719638</v>
      </c>
      <c r="R37" s="120">
        <v>0.99268877025869151</v>
      </c>
      <c r="S37" s="120">
        <v>0.2787070889523815</v>
      </c>
      <c r="T37" s="120">
        <v>0.1966453191100625</v>
      </c>
      <c r="U37" s="120">
        <v>0.23443541929367129</v>
      </c>
      <c r="V37" s="120">
        <v>0.2413777456043692</v>
      </c>
      <c r="W37" s="120">
        <v>1.057184704040909</v>
      </c>
    </row>
    <row r="38" spans="1:23">
      <c r="A38" s="120" t="s">
        <v>206</v>
      </c>
      <c r="B38" s="120">
        <v>9.85</v>
      </c>
      <c r="C38" s="120">
        <v>1.2509999999999999</v>
      </c>
      <c r="D38" s="120">
        <v>10.523978</v>
      </c>
      <c r="E38" s="120">
        <v>0.15407999999999999</v>
      </c>
      <c r="F38" s="120">
        <v>3.6659999999999998E-2</v>
      </c>
      <c r="G38" s="120">
        <v>0.11840000000000001</v>
      </c>
      <c r="H38" s="120">
        <v>5.5609997000000001E-2</v>
      </c>
      <c r="I38" s="120">
        <v>12.030457</v>
      </c>
      <c r="J38" s="120">
        <v>1.7295988</v>
      </c>
      <c r="K38" s="120">
        <v>164.202</v>
      </c>
      <c r="L38" s="120">
        <v>0.8218252486077684</v>
      </c>
      <c r="M38" s="120">
        <v>0.14403806125483201</v>
      </c>
      <c r="N38" s="120">
        <v>0.2792157426256206</v>
      </c>
      <c r="O38" s="120">
        <v>0.1208127086875172</v>
      </c>
      <c r="P38" s="120">
        <v>3.8498896686710797E-2</v>
      </c>
      <c r="Q38" s="120">
        <v>0.52974499600337066</v>
      </c>
      <c r="R38" s="120">
        <v>0.99410774807609614</v>
      </c>
      <c r="S38" s="120">
        <v>0.33423842462746789</v>
      </c>
      <c r="T38" s="120">
        <v>0.26413237136028439</v>
      </c>
      <c r="U38" s="120">
        <v>0.31463048101623192</v>
      </c>
      <c r="V38" s="120">
        <v>0.35520025703639729</v>
      </c>
      <c r="W38" s="120">
        <v>1.0872856690173369</v>
      </c>
    </row>
    <row r="39" spans="1:23">
      <c r="A39" s="120" t="s">
        <v>207</v>
      </c>
      <c r="B39" s="120">
        <v>1.52</v>
      </c>
      <c r="C39" s="120">
        <v>1.6379999999999999</v>
      </c>
      <c r="D39" s="120">
        <v>36.126057000000003</v>
      </c>
      <c r="E39" s="120">
        <v>1.7090000000000001E-2</v>
      </c>
      <c r="F39" s="120">
        <v>-3.9300000000000003E-3</v>
      </c>
      <c r="G39" s="120">
        <v>0.44467000000000001</v>
      </c>
      <c r="H39" s="120">
        <v>1.9040000000000001E-2</v>
      </c>
      <c r="I39" s="120">
        <v>309.21053999999998</v>
      </c>
      <c r="J39" s="120">
        <v>5.702153</v>
      </c>
      <c r="K39" s="120">
        <v>41.423000000000002</v>
      </c>
      <c r="L39" s="120">
        <v>0.78335388097718783</v>
      </c>
      <c r="M39" s="120">
        <v>9.4498959262563187E-2</v>
      </c>
      <c r="N39" s="120">
        <v>0.54620592564036585</v>
      </c>
      <c r="O39" s="120">
        <v>3.033398108906973E-2</v>
      </c>
      <c r="P39" s="120">
        <v>0.14535401055610339</v>
      </c>
      <c r="Q39" s="120">
        <v>0.54602612670170592</v>
      </c>
      <c r="R39" s="120">
        <v>0.99381868826750641</v>
      </c>
      <c r="S39" s="120">
        <v>0.32623866597463502</v>
      </c>
      <c r="T39" s="120">
        <v>0.3098294281073174</v>
      </c>
      <c r="U39" s="120">
        <v>0.28325153691561489</v>
      </c>
      <c r="V39" s="120">
        <v>0.35343650198906179</v>
      </c>
      <c r="W39" s="120">
        <v>1.0635254060905841</v>
      </c>
    </row>
    <row r="40" spans="1:23">
      <c r="A40" s="120" t="s">
        <v>208</v>
      </c>
      <c r="B40" s="120">
        <v>0.71</v>
      </c>
      <c r="C40" s="120">
        <v>1.2450000000000001</v>
      </c>
      <c r="D40" s="120">
        <v>12.903225000000001</v>
      </c>
      <c r="E40" s="120">
        <v>7.6420000000000002E-2</v>
      </c>
      <c r="F40" s="120">
        <v>4.2329997000000001E-2</v>
      </c>
      <c r="G40" s="120">
        <v>0.15425</v>
      </c>
      <c r="H40" s="120">
        <v>0.24232000000000001</v>
      </c>
      <c r="I40" s="120">
        <v>39.436622999999997</v>
      </c>
      <c r="J40" s="120">
        <v>1.8779342999999999</v>
      </c>
      <c r="K40" s="120">
        <v>16.808</v>
      </c>
      <c r="L40" s="120">
        <v>0.80001572667046728</v>
      </c>
      <c r="M40" s="120">
        <v>8.9681831697888778E-2</v>
      </c>
      <c r="N40" s="120">
        <v>0.30855217582842392</v>
      </c>
      <c r="O40" s="120">
        <v>1.219460969953419E-2</v>
      </c>
      <c r="P40" s="120">
        <v>4.2488875412079297E-2</v>
      </c>
      <c r="Q40" s="120">
        <v>0.53125803060382715</v>
      </c>
      <c r="R40" s="120">
        <v>0.99558355781512808</v>
      </c>
      <c r="S40" s="120">
        <v>0.29870642308487289</v>
      </c>
      <c r="T40" s="120">
        <v>0.25872345766804578</v>
      </c>
      <c r="U40" s="120">
        <v>0.27811292267892163</v>
      </c>
      <c r="V40" s="120">
        <v>0.33233207546842503</v>
      </c>
      <c r="W40" s="120">
        <v>1.074778075320248</v>
      </c>
    </row>
    <row r="41" spans="1:23">
      <c r="A41" s="120" t="s">
        <v>209</v>
      </c>
      <c r="B41" s="120">
        <v>24.32</v>
      </c>
      <c r="C41" s="120">
        <v>1.385</v>
      </c>
      <c r="D41" s="120">
        <v>15.024077</v>
      </c>
      <c r="E41" s="120">
        <v>0.23305999999999999</v>
      </c>
      <c r="F41" s="120">
        <v>0.11292000000000001</v>
      </c>
      <c r="G41" s="120">
        <v>0.55247000000000002</v>
      </c>
      <c r="H41" s="120">
        <v>0.34300997999999999</v>
      </c>
      <c r="I41" s="120">
        <v>19.243421999999999</v>
      </c>
      <c r="J41" s="120">
        <v>3.7829799999999998</v>
      </c>
      <c r="K41" s="120">
        <v>94.649000000000001</v>
      </c>
      <c r="L41" s="120">
        <v>0.84400547063465536</v>
      </c>
      <c r="M41" s="120">
        <v>0.23009217960154621</v>
      </c>
      <c r="N41" s="120">
        <v>0.63441980288617317</v>
      </c>
      <c r="O41" s="120">
        <v>6.9557470082749137E-2</v>
      </c>
      <c r="P41" s="120">
        <v>9.3731442524164738E-2</v>
      </c>
      <c r="Q41" s="120">
        <v>0.53260674406587949</v>
      </c>
      <c r="R41" s="120">
        <v>0.99637944047122196</v>
      </c>
      <c r="S41" s="120">
        <v>0.40949212406015578</v>
      </c>
      <c r="T41" s="120">
        <v>0.30132871923755389</v>
      </c>
      <c r="U41" s="120">
        <v>0.37250841317384997</v>
      </c>
      <c r="V41" s="120">
        <v>0.36713052558516479</v>
      </c>
      <c r="W41" s="120">
        <v>1.1022196102616839</v>
      </c>
    </row>
    <row r="42" spans="1:23">
      <c r="A42" s="120" t="s">
        <v>210</v>
      </c>
      <c r="B42" s="120">
        <v>-1.92</v>
      </c>
      <c r="C42" s="120">
        <v>1.8169999999999999</v>
      </c>
      <c r="D42" s="120">
        <v>56.171979999999998</v>
      </c>
      <c r="E42" s="120">
        <v>-2.0760000000000001E-2</v>
      </c>
      <c r="F42" s="120">
        <v>-3.1189999999999999E-2</v>
      </c>
      <c r="G42" s="120">
        <v>0.99921994999999997</v>
      </c>
      <c r="H42" s="120">
        <v>-2.2929999999999999E-2</v>
      </c>
      <c r="I42" s="120">
        <v>0</v>
      </c>
      <c r="J42" s="120">
        <v>4.2639655999999997</v>
      </c>
      <c r="K42" s="120">
        <v>20.884</v>
      </c>
      <c r="L42" s="120">
        <v>0.7727243367417147</v>
      </c>
      <c r="M42" s="120">
        <v>7.4041034790365737E-2</v>
      </c>
      <c r="N42" s="120">
        <v>1</v>
      </c>
      <c r="O42" s="120">
        <v>1.519830979231286E-2</v>
      </c>
      <c r="P42" s="120">
        <v>0.10666915676794721</v>
      </c>
      <c r="Q42" s="120">
        <v>0.55877393098477857</v>
      </c>
      <c r="R42" s="120">
        <v>0.99348694527702941</v>
      </c>
      <c r="S42" s="120">
        <v>0.39111573748619621</v>
      </c>
      <c r="T42" s="120">
        <v>0.29578937128236149</v>
      </c>
      <c r="U42" s="120">
        <v>0.27239968359168881</v>
      </c>
      <c r="V42" s="120">
        <v>0.39705273391854001</v>
      </c>
      <c r="W42" s="120">
        <v>1.0568127027785801</v>
      </c>
    </row>
    <row r="43" spans="1:23">
      <c r="A43" s="120" t="s">
        <v>211</v>
      </c>
      <c r="B43" s="120">
        <v>-2.78</v>
      </c>
      <c r="C43" s="120">
        <v>1.321</v>
      </c>
      <c r="D43" s="120">
        <v>32.673267000000003</v>
      </c>
      <c r="E43" s="120">
        <v>-0.14741000000000001</v>
      </c>
      <c r="F43" s="120">
        <v>-4.4580000000000002E-2</v>
      </c>
      <c r="G43" s="120">
        <v>3.5479999999999998E-2</v>
      </c>
      <c r="H43" s="120">
        <v>-0.19082001000000001</v>
      </c>
      <c r="I43" s="120">
        <v>0</v>
      </c>
      <c r="J43" s="120">
        <v>3.2434025000000002</v>
      </c>
      <c r="K43" s="120">
        <v>11.778</v>
      </c>
      <c r="L43" s="120">
        <v>0.73715678647955674</v>
      </c>
      <c r="M43" s="120">
        <v>6.8926553672316385E-2</v>
      </c>
      <c r="N43" s="120">
        <v>0.2113614318536137</v>
      </c>
      <c r="O43" s="120">
        <v>8.4878846095742568E-3</v>
      </c>
      <c r="P43" s="120">
        <v>7.9217703428078351E-2</v>
      </c>
      <c r="Q43" s="120">
        <v>0.54383039387610588</v>
      </c>
      <c r="R43" s="120">
        <v>0.99215989419319339</v>
      </c>
      <c r="S43" s="120">
        <v>0.25504834390203929</v>
      </c>
      <c r="T43" s="120">
        <v>0.27688801902434729</v>
      </c>
      <c r="U43" s="120">
        <v>0.26155792097187319</v>
      </c>
      <c r="V43" s="120">
        <v>0.327350566919828</v>
      </c>
      <c r="W43" s="120">
        <v>1.0342239673818301</v>
      </c>
    </row>
    <row r="44" spans="1:23">
      <c r="A44" s="120" t="s">
        <v>212</v>
      </c>
      <c r="B44" s="120">
        <v>-5.33</v>
      </c>
      <c r="C44" s="120">
        <v>1.407</v>
      </c>
      <c r="D44" s="120">
        <v>16.132479</v>
      </c>
      <c r="E44" s="120">
        <v>-9.6229999999999996E-2</v>
      </c>
      <c r="F44" s="120">
        <v>-4.7909997000000003E-2</v>
      </c>
      <c r="G44" s="120">
        <v>7.596E-2</v>
      </c>
      <c r="H44" s="120">
        <v>-0.60641999999999996</v>
      </c>
      <c r="I44" s="120">
        <v>0</v>
      </c>
      <c r="J44" s="120">
        <v>1.5335242</v>
      </c>
      <c r="K44" s="120">
        <v>18.138000000000002</v>
      </c>
      <c r="L44" s="120">
        <v>0.75152983995304456</v>
      </c>
      <c r="M44" s="120">
        <v>5.3761522450193278E-2</v>
      </c>
      <c r="N44" s="120">
        <v>0.2444866429010189</v>
      </c>
      <c r="O44" s="120">
        <v>1.317471792411604E-2</v>
      </c>
      <c r="P44" s="120">
        <v>3.3224815414290253E-2</v>
      </c>
      <c r="Q44" s="120">
        <v>0.53331161017570972</v>
      </c>
      <c r="R44" s="120">
        <v>0.98887487195052537</v>
      </c>
      <c r="S44" s="120">
        <v>0.26512274637194272</v>
      </c>
      <c r="T44" s="120">
        <v>0.25050003356600659</v>
      </c>
      <c r="U44" s="120">
        <v>0.25068565295224271</v>
      </c>
      <c r="V44" s="120">
        <v>0.32965365632749422</v>
      </c>
      <c r="W44" s="120">
        <v>1.041109872719775</v>
      </c>
    </row>
    <row r="45" spans="1:23">
      <c r="A45" s="120" t="s">
        <v>213</v>
      </c>
      <c r="B45" s="120">
        <v>-0.16</v>
      </c>
      <c r="C45" s="120">
        <v>1.462</v>
      </c>
      <c r="D45" s="120">
        <v>8.7040000000000006</v>
      </c>
      <c r="E45" s="120">
        <v>-3.0000000000000001E-3</v>
      </c>
      <c r="F45" s="120">
        <v>1.355E-2</v>
      </c>
      <c r="G45" s="120">
        <v>0.18895000000000001</v>
      </c>
      <c r="H45" s="120">
        <v>5.0259999999999999E-2</v>
      </c>
      <c r="I45" s="120">
        <v>0</v>
      </c>
      <c r="J45" s="120">
        <v>3.0136832999999998</v>
      </c>
      <c r="K45" s="120">
        <v>26.178000000000001</v>
      </c>
      <c r="L45" s="120">
        <v>0.77771193794705162</v>
      </c>
      <c r="M45" s="120">
        <v>8.4507879869164429E-2</v>
      </c>
      <c r="N45" s="120">
        <v>0.33694755189919862</v>
      </c>
      <c r="O45" s="120">
        <v>1.90995826802349E-2</v>
      </c>
      <c r="P45" s="120">
        <v>7.3038638262904299E-2</v>
      </c>
      <c r="Q45" s="120">
        <v>0.52858761735118798</v>
      </c>
      <c r="R45" s="120">
        <v>0.99406546015606223</v>
      </c>
      <c r="S45" s="120">
        <v>0.29351900336056352</v>
      </c>
      <c r="T45" s="120">
        <v>0.26993318918950349</v>
      </c>
      <c r="U45" s="120">
        <v>0.27179214094152587</v>
      </c>
      <c r="V45" s="120">
        <v>0.33151961382286382</v>
      </c>
      <c r="W45" s="120">
        <v>1.060210572368709</v>
      </c>
    </row>
    <row r="46" spans="1:23">
      <c r="A46" s="120" t="s">
        <v>214</v>
      </c>
      <c r="B46" s="120">
        <v>21.25</v>
      </c>
      <c r="C46" s="120">
        <v>2.2000000000000002</v>
      </c>
      <c r="D46" s="120">
        <v>17.376078</v>
      </c>
      <c r="E46" s="120">
        <v>0.15356</v>
      </c>
      <c r="F46" s="120">
        <v>7.2109999999999994E-2</v>
      </c>
      <c r="G46" s="120">
        <v>0.37546003</v>
      </c>
      <c r="H46" s="120">
        <v>0.21454999999999999</v>
      </c>
      <c r="I46" s="120">
        <v>30.352941999999999</v>
      </c>
      <c r="J46" s="120">
        <v>4.262321</v>
      </c>
      <c r="K46" s="120">
        <v>117.44</v>
      </c>
      <c r="L46" s="120">
        <v>0.82167921523914367</v>
      </c>
      <c r="M46" s="120">
        <v>0.2118346714243235</v>
      </c>
      <c r="N46" s="120">
        <v>0.48957067705255503</v>
      </c>
      <c r="O46" s="120">
        <v>8.6352693050000998E-2</v>
      </c>
      <c r="P46" s="120">
        <v>0.10662491975784689</v>
      </c>
      <c r="Q46" s="120">
        <v>0.53410245211691765</v>
      </c>
      <c r="R46" s="120">
        <v>0.99536405572207254</v>
      </c>
      <c r="S46" s="120">
        <v>0.37597585607935202</v>
      </c>
      <c r="T46" s="120">
        <v>0.30488692613205992</v>
      </c>
      <c r="U46" s="120">
        <v>0.35892716291463223</v>
      </c>
      <c r="V46" s="120">
        <v>0.35921991909275791</v>
      </c>
      <c r="W46" s="120">
        <v>1.0879333226823551</v>
      </c>
    </row>
    <row r="47" spans="1:23">
      <c r="A47" s="120" t="s">
        <v>215</v>
      </c>
      <c r="B47" s="120">
        <v>1.45</v>
      </c>
      <c r="C47" s="120">
        <v>1.778</v>
      </c>
      <c r="D47" s="120">
        <v>29.162303999999999</v>
      </c>
      <c r="E47" s="120">
        <v>2.7279999999999999E-2</v>
      </c>
      <c r="F47" s="120">
        <v>9.6600000000000002E-3</v>
      </c>
      <c r="G47" s="120">
        <v>0.16219</v>
      </c>
      <c r="H47" s="120">
        <v>9.6569989999999994E-2</v>
      </c>
      <c r="I47" s="120">
        <v>192.06895</v>
      </c>
      <c r="J47" s="120">
        <v>5.2839280000000004</v>
      </c>
      <c r="K47" s="120">
        <v>24.585000000000001</v>
      </c>
      <c r="L47" s="120">
        <v>0.78621557333543013</v>
      </c>
      <c r="M47" s="120">
        <v>9.4082664287838236E-2</v>
      </c>
      <c r="N47" s="120">
        <v>0.31504956159216879</v>
      </c>
      <c r="O47" s="120">
        <v>1.792566358116807E-2</v>
      </c>
      <c r="P47" s="120">
        <v>0.1341044522749284</v>
      </c>
      <c r="Q47" s="120">
        <v>0.54159766709325285</v>
      </c>
      <c r="R47" s="120">
        <v>0.9944315076798067</v>
      </c>
      <c r="S47" s="120">
        <v>0.28905828148762641</v>
      </c>
      <c r="T47" s="120">
        <v>0.30305034108793449</v>
      </c>
      <c r="U47" s="120">
        <v>0.28214210508975968</v>
      </c>
      <c r="V47" s="120">
        <v>0.33083979731636121</v>
      </c>
      <c r="W47" s="120">
        <v>1.0656397982757959</v>
      </c>
    </row>
    <row r="48" spans="1:23">
      <c r="A48" s="120" t="s">
        <v>216</v>
      </c>
      <c r="B48" s="120">
        <v>5.21</v>
      </c>
      <c r="C48" s="120">
        <v>1.2370000000000001</v>
      </c>
      <c r="D48" s="120">
        <v>23.90953</v>
      </c>
      <c r="E48" s="120">
        <v>0.17541999999999999</v>
      </c>
      <c r="F48" s="120">
        <v>9.7229995E-2</v>
      </c>
      <c r="G48" s="120">
        <v>0.45582</v>
      </c>
      <c r="H48" s="120">
        <v>0.1449</v>
      </c>
      <c r="I48" s="120">
        <v>28.40691</v>
      </c>
      <c r="J48" s="120">
        <v>4.6684749999999999</v>
      </c>
      <c r="K48" s="120">
        <v>25.349</v>
      </c>
      <c r="L48" s="120">
        <v>0.8278182333894063</v>
      </c>
      <c r="M48" s="120">
        <v>0.1164436515016354</v>
      </c>
      <c r="N48" s="120">
        <v>0.55533008826829489</v>
      </c>
      <c r="O48" s="120">
        <v>1.8488673117694789E-2</v>
      </c>
      <c r="P48" s="120">
        <v>0.1175497881758812</v>
      </c>
      <c r="Q48" s="120">
        <v>0.53825727040035853</v>
      </c>
      <c r="R48" s="120">
        <v>0.99481352202450957</v>
      </c>
      <c r="S48" s="120">
        <v>0.34762811559681778</v>
      </c>
      <c r="T48" s="120">
        <v>0.29771870310536003</v>
      </c>
      <c r="U48" s="120">
        <v>0.2998790279868252</v>
      </c>
      <c r="V48" s="120">
        <v>0.3496803302537666</v>
      </c>
      <c r="W48" s="120">
        <v>1.0913747154383659</v>
      </c>
    </row>
    <row r="49" spans="1:23">
      <c r="A49" s="120" t="s">
        <v>217</v>
      </c>
      <c r="B49" s="120">
        <v>5.15</v>
      </c>
      <c r="C49" s="120">
        <v>1.52</v>
      </c>
      <c r="D49" s="120">
        <v>19.095942000000001</v>
      </c>
      <c r="E49" s="120">
        <v>7.4679999999999996E-2</v>
      </c>
      <c r="F49" s="120">
        <v>1.915E-2</v>
      </c>
      <c r="G49" s="120">
        <v>0.11093</v>
      </c>
      <c r="H49" s="120">
        <v>-0.111820005</v>
      </c>
      <c r="I49" s="120">
        <v>40.194175999999999</v>
      </c>
      <c r="J49" s="120">
        <v>2.9785029999999999</v>
      </c>
      <c r="K49" s="120">
        <v>56.908999999999999</v>
      </c>
      <c r="L49" s="120">
        <v>0.79952707655237676</v>
      </c>
      <c r="M49" s="120">
        <v>0.1160868272375855</v>
      </c>
      <c r="N49" s="120">
        <v>0.27310296282018293</v>
      </c>
      <c r="O49" s="120">
        <v>4.1745978055892703E-2</v>
      </c>
      <c r="P49" s="120">
        <v>7.2092346589285511E-2</v>
      </c>
      <c r="Q49" s="120">
        <v>0.53519616527073466</v>
      </c>
      <c r="R49" s="120">
        <v>0.99278433302822777</v>
      </c>
      <c r="S49" s="120">
        <v>0.30263279269522869</v>
      </c>
      <c r="T49" s="120">
        <v>0.27687266379545561</v>
      </c>
      <c r="U49" s="120">
        <v>0.29589896335480648</v>
      </c>
      <c r="V49" s="120">
        <v>0.33577773376277442</v>
      </c>
      <c r="W49" s="120">
        <v>1.0728358499628809</v>
      </c>
    </row>
    <row r="50" spans="1:23">
      <c r="A50" s="120" t="s">
        <v>218</v>
      </c>
      <c r="B50" s="120">
        <v>22.73</v>
      </c>
      <c r="C50" s="120">
        <v>1.3</v>
      </c>
      <c r="D50" s="120">
        <v>14.932217</v>
      </c>
      <c r="E50" s="120">
        <v>0.33571000000000001</v>
      </c>
      <c r="F50" s="120">
        <v>0.11525000000000001</v>
      </c>
      <c r="G50" s="120">
        <v>0.46483000000000002</v>
      </c>
      <c r="H50" s="120">
        <v>0.2944</v>
      </c>
      <c r="I50" s="120">
        <v>16.476023000000001</v>
      </c>
      <c r="J50" s="120">
        <v>4.9485326000000001</v>
      </c>
      <c r="K50" s="120">
        <v>74.552999999999997</v>
      </c>
      <c r="L50" s="120">
        <v>0.87283301926797963</v>
      </c>
      <c r="M50" s="120">
        <v>0.22063633660422241</v>
      </c>
      <c r="N50" s="120">
        <v>0.56270306632010125</v>
      </c>
      <c r="O50" s="120">
        <v>5.4748255886360508E-2</v>
      </c>
      <c r="P50" s="120">
        <v>0.12508287274348481</v>
      </c>
      <c r="Q50" s="120">
        <v>0.53254832753392711</v>
      </c>
      <c r="R50" s="120">
        <v>0.99599521316285355</v>
      </c>
      <c r="S50" s="120">
        <v>0.39780469105233468</v>
      </c>
      <c r="T50" s="120">
        <v>0.31338966493964221</v>
      </c>
      <c r="U50" s="120">
        <v>0.36948819653626053</v>
      </c>
      <c r="V50" s="120">
        <v>0.35472972459259411</v>
      </c>
      <c r="W50" s="120">
        <v>1.1196711984990879</v>
      </c>
    </row>
  </sheetData>
  <phoneticPr fontId="6"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91A18-D876-405A-B1DB-DAC2952C42A5}">
  <sheetPr codeName="工作表21"/>
  <dimension ref="A1:W135"/>
  <sheetViews>
    <sheetView topLeftCell="A109" workbookViewId="0">
      <selection activeCell="C26" sqref="C26"/>
    </sheetView>
  </sheetViews>
  <sheetFormatPr defaultColWidth="8.6640625" defaultRowHeight="17"/>
  <cols>
    <col min="1" max="16384" width="8.6640625" style="120"/>
  </cols>
  <sheetData>
    <row r="1" spans="1:23">
      <c r="A1" s="120" t="s">
        <v>147</v>
      </c>
      <c r="B1" s="120" t="s">
        <v>148</v>
      </c>
      <c r="C1" s="120" t="s">
        <v>149</v>
      </c>
      <c r="D1" s="120" t="s">
        <v>150</v>
      </c>
      <c r="E1" s="120" t="s">
        <v>151</v>
      </c>
      <c r="F1" s="120" t="s">
        <v>152</v>
      </c>
      <c r="G1" s="120" t="s">
        <v>153</v>
      </c>
      <c r="H1" s="120" t="s">
        <v>154</v>
      </c>
      <c r="I1" s="120" t="s">
        <v>155</v>
      </c>
      <c r="J1" s="120" t="s">
        <v>156</v>
      </c>
      <c r="K1" s="120" t="s">
        <v>157</v>
      </c>
      <c r="L1" s="120" t="s">
        <v>158</v>
      </c>
      <c r="M1" s="120" t="s">
        <v>159</v>
      </c>
      <c r="N1" s="120" t="s">
        <v>160</v>
      </c>
      <c r="O1" s="120" t="s">
        <v>161</v>
      </c>
      <c r="P1" s="120" t="s">
        <v>162</v>
      </c>
      <c r="Q1" s="120" t="s">
        <v>163</v>
      </c>
      <c r="R1" s="120" t="s">
        <v>164</v>
      </c>
      <c r="S1" s="120" t="s">
        <v>165</v>
      </c>
      <c r="T1" s="120" t="s">
        <v>166</v>
      </c>
      <c r="U1" s="120" t="s">
        <v>167</v>
      </c>
      <c r="V1" s="120" t="s">
        <v>168</v>
      </c>
      <c r="W1" s="120" t="s">
        <v>169</v>
      </c>
    </row>
    <row r="2" spans="1:23">
      <c r="A2" s="120" t="s">
        <v>490</v>
      </c>
      <c r="B2" s="120">
        <v>-0.94</v>
      </c>
      <c r="C2" s="120">
        <v>0.86399999999999999</v>
      </c>
      <c r="D2" s="120">
        <v>52.5</v>
      </c>
      <c r="E2" s="120">
        <v>-7.0529999999999995E-2</v>
      </c>
      <c r="F2" s="120">
        <v>-4.4299997000000001E-2</v>
      </c>
      <c r="G2" s="120">
        <v>-4.6529996999999997E-2</v>
      </c>
      <c r="H2" s="120">
        <v>-3.5099998E-2</v>
      </c>
      <c r="I2" s="120">
        <v>0</v>
      </c>
      <c r="J2" s="120">
        <v>1.0344043000000001</v>
      </c>
      <c r="K2" s="120">
        <v>17.899999999999999</v>
      </c>
      <c r="L2" s="120">
        <v>0.75874725836392076</v>
      </c>
      <c r="M2" s="120">
        <v>7.9869164436515011E-2</v>
      </c>
      <c r="N2" s="120">
        <v>0.14425178613666551</v>
      </c>
      <c r="O2" s="120">
        <v>1.299933013655929E-2</v>
      </c>
      <c r="P2" s="120">
        <v>1.979931860194219E-2</v>
      </c>
      <c r="Q2" s="120">
        <v>0.55643880865734285</v>
      </c>
      <c r="R2" s="120">
        <v>0.99339075010117484</v>
      </c>
      <c r="S2" s="120">
        <v>0.26025293307116221</v>
      </c>
      <c r="T2" s="120">
        <v>0.25838896494130759</v>
      </c>
      <c r="U2" s="120">
        <v>0.27404563997295422</v>
      </c>
      <c r="V2" s="120">
        <v>0.33655006352250161</v>
      </c>
      <c r="W2" s="120">
        <v>1.048185510988126</v>
      </c>
    </row>
    <row r="3" spans="1:23">
      <c r="A3" s="120" t="s">
        <v>491</v>
      </c>
      <c r="B3" s="120">
        <v>-0.82</v>
      </c>
      <c r="C3" s="120">
        <v>1.1220000000000001</v>
      </c>
      <c r="D3" s="120">
        <v>-13.645834000000001</v>
      </c>
      <c r="E3" s="120">
        <v>-1.0070000000000001E-2</v>
      </c>
      <c r="F3" s="120">
        <v>-2.32E-3</v>
      </c>
      <c r="G3" s="120">
        <v>3.0159999999999999E-2</v>
      </c>
      <c r="H3" s="120">
        <v>-7.1500000000000001E-3</v>
      </c>
      <c r="I3" s="120">
        <v>0</v>
      </c>
      <c r="J3" s="120">
        <v>0.57760142999999997</v>
      </c>
      <c r="K3" s="120">
        <v>55.433</v>
      </c>
      <c r="L3" s="120">
        <v>0.77572644580055772</v>
      </c>
      <c r="M3" s="120">
        <v>8.0582812964614919E-2</v>
      </c>
      <c r="N3" s="120">
        <v>0.20700801972979471</v>
      </c>
      <c r="O3" s="120">
        <v>4.0658279003649989E-2</v>
      </c>
      <c r="P3" s="120">
        <v>7.5120796538328434E-3</v>
      </c>
      <c r="Q3" s="120">
        <v>0.51437468689190391</v>
      </c>
      <c r="R3" s="120">
        <v>0.99361167495036096</v>
      </c>
      <c r="S3" s="120">
        <v>0.28091547732291938</v>
      </c>
      <c r="T3" s="120">
        <v>0.23519595211414629</v>
      </c>
      <c r="U3" s="120">
        <v>0.26541279235795689</v>
      </c>
      <c r="V3" s="120">
        <v>0.32479043641532451</v>
      </c>
      <c r="W3" s="120">
        <v>1.058726787425774</v>
      </c>
    </row>
    <row r="4" spans="1:23">
      <c r="A4" s="120" t="s">
        <v>492</v>
      </c>
      <c r="B4" s="120">
        <v>-0.74</v>
      </c>
      <c r="C4" s="120">
        <v>1.1870000000000001</v>
      </c>
      <c r="D4" s="120">
        <v>86.818184000000002</v>
      </c>
      <c r="E4" s="120">
        <v>-2.6789998999999998E-2</v>
      </c>
      <c r="F4" s="120">
        <v>-9.1800000000000007E-3</v>
      </c>
      <c r="G4" s="120">
        <v>0.17238001999999999</v>
      </c>
      <c r="H4" s="120">
        <v>-0.29243999999999998</v>
      </c>
      <c r="I4" s="120">
        <v>0</v>
      </c>
      <c r="J4" s="120">
        <v>1.6411754999999999</v>
      </c>
      <c r="K4" s="120">
        <v>3.9750000000000001</v>
      </c>
      <c r="L4" s="120">
        <v>0.77103091161330362</v>
      </c>
      <c r="M4" s="120">
        <v>8.1058578650014868E-2</v>
      </c>
      <c r="N4" s="120">
        <v>0.32338816245870239</v>
      </c>
      <c r="O4" s="120">
        <v>2.7376707175350212E-3</v>
      </c>
      <c r="P4" s="120">
        <v>3.6120456692057608E-2</v>
      </c>
      <c r="Q4" s="120">
        <v>0.57826277221254929</v>
      </c>
      <c r="R4" s="120">
        <v>0.99135666046970439</v>
      </c>
      <c r="S4" s="120">
        <v>0.2894669091945028</v>
      </c>
      <c r="T4" s="120">
        <v>0.27490792279760162</v>
      </c>
      <c r="U4" s="120">
        <v>0.28172652510847379</v>
      </c>
      <c r="V4" s="120">
        <v>0.35930129389001658</v>
      </c>
      <c r="W4" s="120">
        <v>1.0545242433649</v>
      </c>
    </row>
    <row r="5" spans="1:23">
      <c r="A5" s="120" t="s">
        <v>493</v>
      </c>
      <c r="B5" s="120">
        <v>16.64</v>
      </c>
      <c r="C5" s="120">
        <v>1.0209999999999999</v>
      </c>
      <c r="D5" s="120">
        <v>18.336483000000001</v>
      </c>
      <c r="E5" s="120">
        <v>0.25741999999999998</v>
      </c>
      <c r="F5" s="120">
        <v>0.12731000000000001</v>
      </c>
      <c r="G5" s="120">
        <v>0.31583</v>
      </c>
      <c r="H5" s="120">
        <v>0.19344</v>
      </c>
      <c r="I5" s="120">
        <v>29.146635</v>
      </c>
      <c r="J5" s="120">
        <v>5.6355376000000001</v>
      </c>
      <c r="K5" s="120">
        <v>116.36</v>
      </c>
      <c r="L5" s="120">
        <v>0.8508465722879216</v>
      </c>
      <c r="M5" s="120">
        <v>0.18441867380315191</v>
      </c>
      <c r="N5" s="120">
        <v>0.44077479443118389</v>
      </c>
      <c r="O5" s="120">
        <v>8.5556815694701444E-2</v>
      </c>
      <c r="P5" s="120">
        <v>0.1435621668721444</v>
      </c>
      <c r="Q5" s="120">
        <v>0.53471320249107024</v>
      </c>
      <c r="R5" s="120">
        <v>0.99519719619076519</v>
      </c>
      <c r="S5" s="120">
        <v>0.364346202642089</v>
      </c>
      <c r="T5" s="120">
        <v>0.3170622517955442</v>
      </c>
      <c r="U5" s="120">
        <v>0.34467475153459659</v>
      </c>
      <c r="V5" s="120">
        <v>0.35175532571104978</v>
      </c>
      <c r="W5" s="120">
        <v>1.105720832851695</v>
      </c>
    </row>
    <row r="6" spans="1:23">
      <c r="A6" s="120" t="s">
        <v>494</v>
      </c>
      <c r="B6" s="120">
        <v>17.149999999999999</v>
      </c>
      <c r="C6" s="120">
        <v>0.84599999999999997</v>
      </c>
      <c r="D6" s="120">
        <v>18.553923000000001</v>
      </c>
      <c r="E6" s="120">
        <v>0.32208002000000002</v>
      </c>
      <c r="F6" s="120">
        <v>0.121879995</v>
      </c>
      <c r="G6" s="120">
        <v>0.2626</v>
      </c>
      <c r="H6" s="120">
        <v>0.15701999999999999</v>
      </c>
      <c r="I6" s="120">
        <v>22.069970999999999</v>
      </c>
      <c r="J6" s="120">
        <v>6.9518423</v>
      </c>
      <c r="K6" s="120">
        <v>137.40600000000001</v>
      </c>
      <c r="L6" s="120">
        <v>0.86900526562627245</v>
      </c>
      <c r="M6" s="120">
        <v>0.18745168004757659</v>
      </c>
      <c r="N6" s="120">
        <v>0.39721612387650562</v>
      </c>
      <c r="O6" s="120">
        <v>0.10106610719436281</v>
      </c>
      <c r="P6" s="120">
        <v>0.17896857834547719</v>
      </c>
      <c r="Q6" s="120">
        <v>0.5348514791153649</v>
      </c>
      <c r="R6" s="120">
        <v>0.9949093220017452</v>
      </c>
      <c r="S6" s="120">
        <v>0.36237022470495522</v>
      </c>
      <c r="T6" s="120">
        <v>0.33273012170651561</v>
      </c>
      <c r="U6" s="120">
        <v>0.34854370855687578</v>
      </c>
      <c r="V6" s="120">
        <v>0.3484367708552879</v>
      </c>
      <c r="W6" s="120">
        <v>1.116686819032654</v>
      </c>
    </row>
    <row r="7" spans="1:23">
      <c r="A7" s="120" t="s">
        <v>495</v>
      </c>
      <c r="B7" s="120">
        <v>3.62</v>
      </c>
      <c r="C7" s="120">
        <v>0.80500000000000005</v>
      </c>
      <c r="D7" s="120">
        <v>16.934673</v>
      </c>
      <c r="E7" s="120">
        <v>0.10816000000000001</v>
      </c>
      <c r="F7" s="120">
        <v>6.3890000000000002E-2</v>
      </c>
      <c r="G7" s="120">
        <v>0.28986000000000001</v>
      </c>
      <c r="H7" s="120">
        <v>0.16726999000000001</v>
      </c>
      <c r="I7" s="120">
        <v>46.546962999999998</v>
      </c>
      <c r="J7" s="120">
        <v>5.2844509999999998</v>
      </c>
      <c r="K7" s="120">
        <v>45.331000000000003</v>
      </c>
      <c r="L7" s="120">
        <v>0.80892937882459981</v>
      </c>
      <c r="M7" s="120">
        <v>0.1069878085043116</v>
      </c>
      <c r="N7" s="120">
        <v>0.41952326945833041</v>
      </c>
      <c r="O7" s="120">
        <v>3.3213878037690693E-2</v>
      </c>
      <c r="P7" s="120">
        <v>0.13411852010679179</v>
      </c>
      <c r="Q7" s="120">
        <v>0.53382174942492533</v>
      </c>
      <c r="R7" s="120">
        <v>0.99499034088034799</v>
      </c>
      <c r="S7" s="120">
        <v>0.3184735410614552</v>
      </c>
      <c r="T7" s="120">
        <v>0.30156775735656011</v>
      </c>
      <c r="U7" s="120">
        <v>0.29073229785664029</v>
      </c>
      <c r="V7" s="120">
        <v>0.33816293653384832</v>
      </c>
      <c r="W7" s="120">
        <v>1.079895827123833</v>
      </c>
    </row>
    <row r="8" spans="1:23">
      <c r="A8" s="120" t="s">
        <v>496</v>
      </c>
      <c r="B8" s="120">
        <v>3.44</v>
      </c>
      <c r="C8" s="120">
        <v>1.1339999999999999</v>
      </c>
      <c r="D8" s="120">
        <v>14.854839</v>
      </c>
      <c r="E8" s="120">
        <v>8.4849999999999995E-2</v>
      </c>
      <c r="F8" s="120">
        <v>3.5350001999999998E-2</v>
      </c>
      <c r="G8" s="120">
        <v>0.16639000000000001</v>
      </c>
      <c r="H8" s="120">
        <v>0.12607001000000001</v>
      </c>
      <c r="I8" s="120">
        <v>13.386627000000001</v>
      </c>
      <c r="J8" s="120">
        <v>2.2025060000000001</v>
      </c>
      <c r="K8" s="120">
        <v>36.966999999999999</v>
      </c>
      <c r="L8" s="120">
        <v>0.80238315224259504</v>
      </c>
      <c r="M8" s="120">
        <v>0.10591733571216171</v>
      </c>
      <c r="N8" s="120">
        <v>0.31848646590044699</v>
      </c>
      <c r="O8" s="120">
        <v>2.705025007498196E-2</v>
      </c>
      <c r="P8" s="120">
        <v>5.1219315379967559E-2</v>
      </c>
      <c r="Q8" s="120">
        <v>0.53249912054057413</v>
      </c>
      <c r="R8" s="120">
        <v>0.99466468435014099</v>
      </c>
      <c r="S8" s="120">
        <v>0.30735216299418189</v>
      </c>
      <c r="T8" s="120">
        <v>0.26531730890881211</v>
      </c>
      <c r="U8" s="120">
        <v>0.28902338172407699</v>
      </c>
      <c r="V8" s="120">
        <v>0.33645373104723181</v>
      </c>
      <c r="W8" s="120">
        <v>1.075690585731822</v>
      </c>
    </row>
    <row r="9" spans="1:23">
      <c r="A9" s="120" t="s">
        <v>497</v>
      </c>
      <c r="B9" s="120">
        <v>1.19</v>
      </c>
      <c r="C9" s="120">
        <v>0.84599999999999997</v>
      </c>
      <c r="D9" s="120">
        <v>24.54955</v>
      </c>
      <c r="E9" s="120">
        <v>3.644E-2</v>
      </c>
      <c r="F9" s="120">
        <v>1.1480000000000001E-2</v>
      </c>
      <c r="G9" s="120">
        <v>0.17291000000000001</v>
      </c>
      <c r="H9" s="120">
        <v>1.3049999E-2</v>
      </c>
      <c r="I9" s="120">
        <v>45.798316999999997</v>
      </c>
      <c r="J9" s="120">
        <v>1.7462911999999999</v>
      </c>
      <c r="K9" s="120">
        <v>23.609000000000002</v>
      </c>
      <c r="L9" s="120">
        <v>0.78878800729043508</v>
      </c>
      <c r="M9" s="120">
        <v>9.2536425810288425E-2</v>
      </c>
      <c r="N9" s="120">
        <v>0.32382185068377423</v>
      </c>
      <c r="O9" s="120">
        <v>1.7206426267489961E-2</v>
      </c>
      <c r="P9" s="120">
        <v>3.8947894538710767E-2</v>
      </c>
      <c r="Q9" s="120">
        <v>0.53866427833395447</v>
      </c>
      <c r="R9" s="120">
        <v>0.99377134157118285</v>
      </c>
      <c r="S9" s="120">
        <v>0.30000608709234239</v>
      </c>
      <c r="T9" s="120">
        <v>0.2607880325415145</v>
      </c>
      <c r="U9" s="120">
        <v>0.28066879069812273</v>
      </c>
      <c r="V9" s="120">
        <v>0.33939737963209538</v>
      </c>
      <c r="W9" s="120">
        <v>1.0668298293044649</v>
      </c>
    </row>
    <row r="10" spans="1:23">
      <c r="A10" s="120" t="s">
        <v>498</v>
      </c>
      <c r="B10" s="120">
        <v>1.65</v>
      </c>
      <c r="C10" s="120">
        <v>0.86</v>
      </c>
      <c r="D10" s="120">
        <v>10.369566000000001</v>
      </c>
      <c r="E10" s="120">
        <v>3.8599998000000003E-2</v>
      </c>
      <c r="F10" s="120">
        <v>1.9349999999999999E-2</v>
      </c>
      <c r="G10" s="120">
        <v>0.11265000999999999</v>
      </c>
      <c r="H10" s="120">
        <v>7.4969999999999995E-2</v>
      </c>
      <c r="I10" s="120">
        <v>14.454546000000001</v>
      </c>
      <c r="J10" s="120">
        <v>0.98537432999999996</v>
      </c>
      <c r="K10" s="120">
        <v>23.459</v>
      </c>
      <c r="L10" s="120">
        <v>0.78939460687536323</v>
      </c>
      <c r="M10" s="120">
        <v>9.5272078501338078E-2</v>
      </c>
      <c r="N10" s="120">
        <v>0.27451046514858329</v>
      </c>
      <c r="O10" s="120">
        <v>1.7095887745920579E-2</v>
      </c>
      <c r="P10" s="120">
        <v>1.8480493794627309E-2</v>
      </c>
      <c r="Q10" s="120">
        <v>0.52964680077659276</v>
      </c>
      <c r="R10" s="120">
        <v>0.99426077512615241</v>
      </c>
      <c r="S10" s="120">
        <v>0.29511288166861538</v>
      </c>
      <c r="T10" s="120">
        <v>0.24854173847106609</v>
      </c>
      <c r="U10" s="120">
        <v>0.2801456979857968</v>
      </c>
      <c r="V10" s="120">
        <v>0.33232378327360512</v>
      </c>
      <c r="W10" s="120">
        <v>1.0674889957799989</v>
      </c>
    </row>
    <row r="11" spans="1:23">
      <c r="A11" s="120" t="s">
        <v>499</v>
      </c>
      <c r="B11" s="120">
        <v>1.82</v>
      </c>
      <c r="C11" s="120">
        <v>0.80600000000000005</v>
      </c>
      <c r="D11" s="120">
        <v>6.5979380000000001</v>
      </c>
      <c r="E11" s="120">
        <v>6.0830000000000002E-2</v>
      </c>
      <c r="F11" s="120">
        <v>4.6969999999999998E-2</v>
      </c>
      <c r="G11" s="120">
        <v>0.19622000000000001</v>
      </c>
      <c r="H11" s="120">
        <v>0.10922</v>
      </c>
      <c r="I11" s="120">
        <v>17.582417</v>
      </c>
      <c r="J11" s="120">
        <v>1.3193699999999999</v>
      </c>
      <c r="K11" s="120">
        <v>42.868000000000002</v>
      </c>
      <c r="L11" s="120">
        <v>0.79563753394573733</v>
      </c>
      <c r="M11" s="120">
        <v>9.6283080582812958E-2</v>
      </c>
      <c r="N11" s="120">
        <v>0.34289666959471821</v>
      </c>
      <c r="O11" s="120">
        <v>3.1398835513521448E-2</v>
      </c>
      <c r="P11" s="120">
        <v>2.7464422912506711E-2</v>
      </c>
      <c r="Q11" s="120">
        <v>0.5272483092941822</v>
      </c>
      <c r="R11" s="120">
        <v>0.99453149700901711</v>
      </c>
      <c r="S11" s="120">
        <v>0.30951225277260269</v>
      </c>
      <c r="T11" s="120">
        <v>0.25150872923907081</v>
      </c>
      <c r="U11" s="120">
        <v>0.28082381042605781</v>
      </c>
      <c r="V11" s="120">
        <v>0.33878073543693737</v>
      </c>
      <c r="W11" s="120">
        <v>1.0714760182604171</v>
      </c>
    </row>
    <row r="12" spans="1:23">
      <c r="A12" s="120" t="s">
        <v>500</v>
      </c>
      <c r="B12" s="120">
        <v>6.36</v>
      </c>
      <c r="C12" s="120">
        <v>0.90700000000000003</v>
      </c>
      <c r="D12" s="120">
        <v>25.155556000000001</v>
      </c>
      <c r="E12" s="120">
        <v>0.15323000000000001</v>
      </c>
      <c r="F12" s="120">
        <v>6.3530000000000003E-2</v>
      </c>
      <c r="G12" s="120">
        <v>0.31503999999999999</v>
      </c>
      <c r="H12" s="120">
        <v>0.16384001000000001</v>
      </c>
      <c r="I12" s="120">
        <v>44.496853000000002</v>
      </c>
      <c r="J12" s="120">
        <v>7.0150220000000001</v>
      </c>
      <c r="K12" s="120">
        <v>44.362000000000002</v>
      </c>
      <c r="L12" s="120">
        <v>0.82158654021674715</v>
      </c>
      <c r="M12" s="120">
        <v>0.1232827832292596</v>
      </c>
      <c r="N12" s="120">
        <v>0.44012832909700778</v>
      </c>
      <c r="O12" s="120">
        <v>3.2499799188352489E-2</v>
      </c>
      <c r="P12" s="120">
        <v>0.18066800740241351</v>
      </c>
      <c r="Q12" s="120">
        <v>0.53904965574373342</v>
      </c>
      <c r="R12" s="120">
        <v>0.99496322932870451</v>
      </c>
      <c r="S12" s="120">
        <v>0.32550614996923127</v>
      </c>
      <c r="T12" s="120">
        <v>0.3260881001478998</v>
      </c>
      <c r="U12" s="120">
        <v>0.30378776975633809</v>
      </c>
      <c r="V12" s="120">
        <v>0.33789859824676038</v>
      </c>
      <c r="W12" s="120">
        <v>1.087641289430993</v>
      </c>
    </row>
    <row r="13" spans="1:23">
      <c r="A13" s="120" t="s">
        <v>501</v>
      </c>
      <c r="B13" s="120">
        <v>0.56000000000000005</v>
      </c>
      <c r="C13" s="120">
        <v>0.995</v>
      </c>
      <c r="D13" s="120">
        <v>100.54053999999999</v>
      </c>
      <c r="E13" s="120">
        <v>3.0369999000000002E-2</v>
      </c>
      <c r="F13" s="120">
        <v>1.0570001000000001E-2</v>
      </c>
      <c r="G13" s="120">
        <v>0.20954001</v>
      </c>
      <c r="H13" s="120">
        <v>1.1900000000000001E-2</v>
      </c>
      <c r="I13" s="120">
        <v>132.85714999999999</v>
      </c>
      <c r="J13" s="120">
        <v>3.7213025000000002</v>
      </c>
      <c r="K13" s="120">
        <v>30.922999999999998</v>
      </c>
      <c r="L13" s="120">
        <v>0.78708334826430915</v>
      </c>
      <c r="M13" s="120">
        <v>8.8789771037763893E-2</v>
      </c>
      <c r="N13" s="120">
        <v>0.35379657429836309</v>
      </c>
      <c r="O13" s="120">
        <v>2.2596284579213009E-2</v>
      </c>
      <c r="P13" s="120">
        <v>9.207242015370104E-2</v>
      </c>
      <c r="Q13" s="120">
        <v>0.58698923038514872</v>
      </c>
      <c r="R13" s="120">
        <v>0.99376225164725362</v>
      </c>
      <c r="S13" s="120">
        <v>0.29881155372158869</v>
      </c>
      <c r="T13" s="120">
        <v>0.30373388170224752</v>
      </c>
      <c r="U13" s="120">
        <v>0.29058602892281271</v>
      </c>
      <c r="V13" s="120">
        <v>0.36574480300536122</v>
      </c>
      <c r="W13" s="120">
        <v>1.0657791984222831</v>
      </c>
    </row>
    <row r="14" spans="1:23">
      <c r="A14" s="120" t="s">
        <v>502</v>
      </c>
      <c r="B14" s="120">
        <v>35.81</v>
      </c>
      <c r="C14" s="120">
        <v>1.0680000000000001</v>
      </c>
      <c r="D14" s="120">
        <v>21.679646999999999</v>
      </c>
      <c r="E14" s="120">
        <v>0.18011999000000001</v>
      </c>
      <c r="F14" s="120">
        <v>9.9309995999999998E-2</v>
      </c>
      <c r="G14" s="120">
        <v>0.46517999999999998</v>
      </c>
      <c r="H14" s="120">
        <v>0.30325000000000002</v>
      </c>
      <c r="I14" s="120">
        <v>28.762915</v>
      </c>
      <c r="J14" s="120">
        <v>4.9512324000000003</v>
      </c>
      <c r="K14" s="120">
        <v>150.636</v>
      </c>
      <c r="L14" s="120">
        <v>0.829138147566719</v>
      </c>
      <c r="M14" s="120">
        <v>0.29842402616711272</v>
      </c>
      <c r="N14" s="120">
        <v>0.56298947501245777</v>
      </c>
      <c r="O14" s="120">
        <v>0.1108156047967823</v>
      </c>
      <c r="P14" s="120">
        <v>0.12515549288204059</v>
      </c>
      <c r="Q14" s="120">
        <v>0.53683922085192171</v>
      </c>
      <c r="R14" s="120">
        <v>0.99606516611652818</v>
      </c>
      <c r="S14" s="120">
        <v>0.41791201937006822</v>
      </c>
      <c r="T14" s="120">
        <v>0.32637572764565659</v>
      </c>
      <c r="U14" s="120">
        <v>0.41557243946473771</v>
      </c>
      <c r="V14" s="120">
        <v>0.37048743910660642</v>
      </c>
      <c r="W14" s="120">
        <v>1.092918551565091</v>
      </c>
    </row>
    <row r="15" spans="1:23">
      <c r="A15" s="120" t="s">
        <v>503</v>
      </c>
      <c r="B15" s="120">
        <v>0.98</v>
      </c>
      <c r="C15" s="120">
        <v>0.85499999999999998</v>
      </c>
      <c r="D15" s="120">
        <v>18.219511000000001</v>
      </c>
      <c r="E15" s="120">
        <v>3.066E-2</v>
      </c>
      <c r="F15" s="120">
        <v>9.9100000000000004E-3</v>
      </c>
      <c r="G15" s="120">
        <v>7.0019999999999999E-2</v>
      </c>
      <c r="H15" s="120">
        <v>1.201E-2</v>
      </c>
      <c r="I15" s="120">
        <v>38.112243999999997</v>
      </c>
      <c r="J15" s="120">
        <v>1.0637084999999999</v>
      </c>
      <c r="K15" s="120">
        <v>45.390999999999998</v>
      </c>
      <c r="L15" s="120">
        <v>0.78716479023149089</v>
      </c>
      <c r="M15" s="120">
        <v>9.1287540886113586E-2</v>
      </c>
      <c r="N15" s="120">
        <v>0.23962587823645401</v>
      </c>
      <c r="O15" s="120">
        <v>3.3258093446318443E-2</v>
      </c>
      <c r="P15" s="120">
        <v>2.05875529393998E-2</v>
      </c>
      <c r="Q15" s="120">
        <v>0.53463881648436951</v>
      </c>
      <c r="R15" s="120">
        <v>0.99376312111899423</v>
      </c>
      <c r="S15" s="120">
        <v>0.29008603561802199</v>
      </c>
      <c r="T15" s="120">
        <v>0.25101501152765321</v>
      </c>
      <c r="U15" s="120">
        <v>0.27866352337960409</v>
      </c>
      <c r="V15" s="120">
        <v>0.33608098864602731</v>
      </c>
      <c r="W15" s="120">
        <v>1.065829648842576</v>
      </c>
    </row>
    <row r="16" spans="1:23">
      <c r="A16" s="120" t="s">
        <v>504</v>
      </c>
      <c r="B16" s="120">
        <v>1.63</v>
      </c>
      <c r="C16" s="120">
        <v>0.94399999999999995</v>
      </c>
      <c r="D16" s="120">
        <v>24.536584999999999</v>
      </c>
      <c r="E16" s="120">
        <v>0.21648000000000001</v>
      </c>
      <c r="F16" s="120">
        <v>2.2409999999999999E-2</v>
      </c>
      <c r="G16" s="120">
        <v>0.13145999999999999</v>
      </c>
      <c r="H16" s="120">
        <v>7.3410004000000001E-2</v>
      </c>
      <c r="I16" s="120">
        <v>30.858896000000001</v>
      </c>
      <c r="J16" s="120">
        <v>2.5723636000000001</v>
      </c>
      <c r="K16" s="120">
        <v>37.421999999999997</v>
      </c>
      <c r="L16" s="120">
        <v>0.83934925284273609</v>
      </c>
      <c r="M16" s="120">
        <v>9.5153137079988098E-2</v>
      </c>
      <c r="N16" s="120">
        <v>0.28990287840326662</v>
      </c>
      <c r="O16" s="120">
        <v>2.7385550257075751E-2</v>
      </c>
      <c r="P16" s="120">
        <v>6.1167870887016473E-2</v>
      </c>
      <c r="Q16" s="120">
        <v>0.53865603350120073</v>
      </c>
      <c r="R16" s="120">
        <v>0.99424844446763028</v>
      </c>
      <c r="S16" s="120">
        <v>0.30899603551908628</v>
      </c>
      <c r="T16" s="120">
        <v>0.27068190870952008</v>
      </c>
      <c r="U16" s="120">
        <v>0.287627268545947</v>
      </c>
      <c r="V16" s="120">
        <v>0.33684535361235801</v>
      </c>
      <c r="W16" s="120">
        <v>1.0981139490567711</v>
      </c>
    </row>
    <row r="17" spans="1:23">
      <c r="A17" s="120" t="s">
        <v>505</v>
      </c>
      <c r="B17" s="120">
        <v>-0.39</v>
      </c>
      <c r="C17" s="120">
        <v>0.84599999999999997</v>
      </c>
      <c r="D17" s="120">
        <v>72.291669999999996</v>
      </c>
      <c r="E17" s="120">
        <v>-5.2040000000000003E-2</v>
      </c>
      <c r="F17" s="120">
        <v>-1.059E-2</v>
      </c>
      <c r="G17" s="120">
        <v>2.0539999E-2</v>
      </c>
      <c r="H17" s="120">
        <v>-4.6499999999999996E-3</v>
      </c>
      <c r="I17" s="120">
        <v>0</v>
      </c>
      <c r="J17" s="120">
        <v>1.2580669</v>
      </c>
      <c r="K17" s="120">
        <v>23.664999999999999</v>
      </c>
      <c r="L17" s="120">
        <v>0.76393986795213475</v>
      </c>
      <c r="M17" s="120">
        <v>8.3140053523639595E-2</v>
      </c>
      <c r="N17" s="120">
        <v>0.19913587142442779</v>
      </c>
      <c r="O17" s="120">
        <v>1.724769398220919E-2</v>
      </c>
      <c r="P17" s="120">
        <v>2.581547128057007E-2</v>
      </c>
      <c r="Q17" s="120">
        <v>0.56902492582416819</v>
      </c>
      <c r="R17" s="120">
        <v>0.99363143567173795</v>
      </c>
      <c r="S17" s="120">
        <v>0.2715603889020024</v>
      </c>
      <c r="T17" s="120">
        <v>0.26682930784761888</v>
      </c>
      <c r="U17" s="120">
        <v>0.27992385660952962</v>
      </c>
      <c r="V17" s="120">
        <v>0.34859924060743269</v>
      </c>
      <c r="W17" s="120">
        <v>1.0515108534804249</v>
      </c>
    </row>
    <row r="18" spans="1:23">
      <c r="A18" s="120" t="s">
        <v>506</v>
      </c>
      <c r="B18" s="120">
        <v>-0.02</v>
      </c>
      <c r="C18" s="120">
        <v>0.88700000000000001</v>
      </c>
      <c r="D18" s="120">
        <v>34.84375</v>
      </c>
      <c r="E18" s="120">
        <v>-9.1599999999999997E-3</v>
      </c>
      <c r="F18" s="120">
        <v>1.8870000000000001E-2</v>
      </c>
      <c r="G18" s="120">
        <v>0.28853000000000001</v>
      </c>
      <c r="H18" s="120">
        <v>0.13158</v>
      </c>
      <c r="I18" s="120">
        <v>0</v>
      </c>
      <c r="J18" s="120">
        <v>0.80645155999999996</v>
      </c>
      <c r="K18" s="120">
        <v>8.0370000000000008</v>
      </c>
      <c r="L18" s="120">
        <v>0.775982004195651</v>
      </c>
      <c r="M18" s="120">
        <v>8.5340469818614331E-2</v>
      </c>
      <c r="N18" s="120">
        <v>0.41843491642737562</v>
      </c>
      <c r="O18" s="120">
        <v>5.7310538816338786E-3</v>
      </c>
      <c r="P18" s="120">
        <v>1.366776827859102E-2</v>
      </c>
      <c r="Q18" s="120">
        <v>0.54521066918115102</v>
      </c>
      <c r="R18" s="120">
        <v>0.99470823690101295</v>
      </c>
      <c r="S18" s="120">
        <v>0.31004820365516728</v>
      </c>
      <c r="T18" s="120">
        <v>0.25173045143232542</v>
      </c>
      <c r="U18" s="120">
        <v>0.27643511096323331</v>
      </c>
      <c r="V18" s="120">
        <v>0.35055382515925471</v>
      </c>
      <c r="W18" s="120">
        <v>1.0595269583862881</v>
      </c>
    </row>
    <row r="19" spans="1:23">
      <c r="A19" s="120" t="s">
        <v>507</v>
      </c>
      <c r="B19" s="120">
        <v>0.09</v>
      </c>
      <c r="C19" s="120">
        <v>1.085</v>
      </c>
      <c r="D19" s="120">
        <v>263.5</v>
      </c>
      <c r="E19" s="120">
        <v>-4.7999998000000004E-3</v>
      </c>
      <c r="F19" s="120">
        <v>-4.5999999999999999E-3</v>
      </c>
      <c r="G19" s="120">
        <v>0.16863</v>
      </c>
      <c r="H19" s="120">
        <v>1.328E-2</v>
      </c>
      <c r="I19" s="120">
        <v>292.77776999999998</v>
      </c>
      <c r="J19" s="120">
        <v>1.5021093000000001</v>
      </c>
      <c r="K19" s="120">
        <v>14.525</v>
      </c>
      <c r="L19" s="120">
        <v>0.77720643788105581</v>
      </c>
      <c r="M19" s="120">
        <v>8.5994647636039243E-2</v>
      </c>
      <c r="N19" s="120">
        <v>0.32031948153152878</v>
      </c>
      <c r="O19" s="120">
        <v>1.0512213401248201E-2</v>
      </c>
      <c r="P19" s="120">
        <v>3.237980675041964E-2</v>
      </c>
      <c r="Q19" s="120">
        <v>0.69062004360114315</v>
      </c>
      <c r="R19" s="120">
        <v>0.99377315956545376</v>
      </c>
      <c r="S19" s="120">
        <v>0.29380630618916947</v>
      </c>
      <c r="T19" s="120">
        <v>0.32216637100786982</v>
      </c>
      <c r="U19" s="120">
        <v>0.31453926185247882</v>
      </c>
      <c r="V19" s="120">
        <v>0.42672667508463552</v>
      </c>
      <c r="W19" s="120">
        <v>1.0597290777416719</v>
      </c>
    </row>
    <row r="20" spans="1:23">
      <c r="A20" s="120" t="s">
        <v>508</v>
      </c>
      <c r="B20" s="120">
        <v>-0.33</v>
      </c>
      <c r="C20" s="120">
        <v>0.97299999999999998</v>
      </c>
      <c r="D20" s="120">
        <v>750</v>
      </c>
      <c r="E20" s="120">
        <v>-3.1170000999999999E-2</v>
      </c>
      <c r="F20" s="120">
        <v>-1.5149999000000001E-2</v>
      </c>
      <c r="G20" s="120">
        <v>5.2010002999999999E-2</v>
      </c>
      <c r="H20" s="120">
        <v>8.6599999999999993E-3</v>
      </c>
      <c r="I20" s="120">
        <v>0</v>
      </c>
      <c r="J20" s="120">
        <v>1.6125564999999999</v>
      </c>
      <c r="K20" s="120">
        <v>19.28</v>
      </c>
      <c r="L20" s="120">
        <v>0.76980086075437459</v>
      </c>
      <c r="M20" s="120">
        <v>8.349687778768955E-2</v>
      </c>
      <c r="N20" s="120">
        <v>0.22488810769326889</v>
      </c>
      <c r="O20" s="120">
        <v>1.40162845349976E-2</v>
      </c>
      <c r="P20" s="120">
        <v>3.5350653097224807E-2</v>
      </c>
      <c r="Q20" s="120">
        <v>1</v>
      </c>
      <c r="R20" s="120">
        <v>0.9937366417523491</v>
      </c>
      <c r="S20" s="120">
        <v>0.27597460201776708</v>
      </c>
      <c r="T20" s="120">
        <v>0.45568299375333138</v>
      </c>
      <c r="U20" s="120">
        <v>0.39208566127174133</v>
      </c>
      <c r="V20" s="120">
        <v>0.59993441122700941</v>
      </c>
      <c r="W20" s="120">
        <v>1.055166549194861</v>
      </c>
    </row>
    <row r="21" spans="1:23">
      <c r="A21" s="120" t="s">
        <v>509</v>
      </c>
      <c r="B21" s="120">
        <v>1.27</v>
      </c>
      <c r="C21" s="120">
        <v>0.82199999999999995</v>
      </c>
      <c r="D21" s="120">
        <v>24.793388</v>
      </c>
      <c r="E21" s="120">
        <v>2.9240001000000002E-2</v>
      </c>
      <c r="F21" s="120">
        <v>5.9999996999999996E-4</v>
      </c>
      <c r="G21" s="120">
        <v>0.13650999999999999</v>
      </c>
      <c r="H21" s="120">
        <v>3.041E-2</v>
      </c>
      <c r="I21" s="120">
        <v>23.622046999999998</v>
      </c>
      <c r="J21" s="120">
        <v>0.85186136000000001</v>
      </c>
      <c r="K21" s="120">
        <v>44.488</v>
      </c>
      <c r="L21" s="120">
        <v>0.78676600708261835</v>
      </c>
      <c r="M21" s="120">
        <v>9.3012191495688373E-2</v>
      </c>
      <c r="N21" s="120">
        <v>0.29403534667869641</v>
      </c>
      <c r="O21" s="120">
        <v>3.2592651546470758E-2</v>
      </c>
      <c r="P21" s="120">
        <v>1.488921652208795E-2</v>
      </c>
      <c r="Q21" s="120">
        <v>0.53881934223900763</v>
      </c>
      <c r="R21" s="120">
        <v>0.99390856002832895</v>
      </c>
      <c r="S21" s="120">
        <v>0.29965418223774848</v>
      </c>
      <c r="T21" s="120">
        <v>0.25061093044973942</v>
      </c>
      <c r="U21" s="120">
        <v>0.28080020302463932</v>
      </c>
      <c r="V21" s="120">
        <v>0.34323538423058569</v>
      </c>
      <c r="W21" s="120">
        <v>1.0656704585676851</v>
      </c>
    </row>
    <row r="22" spans="1:23">
      <c r="A22" s="120" t="s">
        <v>510</v>
      </c>
      <c r="B22" s="120">
        <v>-0.28000000000000003</v>
      </c>
      <c r="C22" s="120">
        <v>1.1140000000000001</v>
      </c>
      <c r="D22" s="120">
        <v>-47.999996000000003</v>
      </c>
      <c r="E22" s="120">
        <v>-1.6750000000000001E-2</v>
      </c>
      <c r="F22" s="120">
        <v>5.0299999999999997E-3</v>
      </c>
      <c r="G22" s="120">
        <v>0.10732</v>
      </c>
      <c r="H22" s="120">
        <v>1.6539999999999999E-2</v>
      </c>
      <c r="I22" s="120">
        <v>0</v>
      </c>
      <c r="J22" s="120">
        <v>0.85653100000000004</v>
      </c>
      <c r="K22" s="120">
        <v>35.171999999999997</v>
      </c>
      <c r="L22" s="120">
        <v>0.77385047868053225</v>
      </c>
      <c r="M22" s="120">
        <v>8.3794231341064521E-2</v>
      </c>
      <c r="N22" s="120">
        <v>0.27014886173616282</v>
      </c>
      <c r="O22" s="120">
        <v>2.5727472433535029E-2</v>
      </c>
      <c r="P22" s="120">
        <v>1.5014822086872709E-2</v>
      </c>
      <c r="Q22" s="120">
        <v>0.49252784384631437</v>
      </c>
      <c r="R22" s="120">
        <v>0.99379892754612942</v>
      </c>
      <c r="S22" s="120">
        <v>0.28832575055331788</v>
      </c>
      <c r="T22" s="120">
        <v>0.22950698227760211</v>
      </c>
      <c r="U22" s="120">
        <v>0.26161901254761277</v>
      </c>
      <c r="V22" s="120">
        <v>0.3127515254385666</v>
      </c>
      <c r="W22" s="120">
        <v>1.0576863242109711</v>
      </c>
    </row>
    <row r="23" spans="1:23">
      <c r="A23" s="120" t="s">
        <v>511</v>
      </c>
      <c r="B23" s="120">
        <v>1.94</v>
      </c>
      <c r="C23" s="120">
        <v>0.88200000000000001</v>
      </c>
      <c r="D23" s="120">
        <v>44.682540000000003</v>
      </c>
      <c r="E23" s="120">
        <v>6.3719999999999999E-2</v>
      </c>
      <c r="F23" s="120">
        <v>4.3439999999999999E-2</v>
      </c>
      <c r="G23" s="120">
        <v>0.109639995</v>
      </c>
      <c r="H23" s="120">
        <v>7.0360000000000006E-2</v>
      </c>
      <c r="I23" s="120">
        <v>14.510308</v>
      </c>
      <c r="J23" s="120">
        <v>0.90841614999999998</v>
      </c>
      <c r="K23" s="120">
        <v>38.573999999999998</v>
      </c>
      <c r="L23" s="120">
        <v>0.79644914247520937</v>
      </c>
      <c r="M23" s="120">
        <v>9.6996729110912866E-2</v>
      </c>
      <c r="N23" s="120">
        <v>0.27204733811965898</v>
      </c>
      <c r="O23" s="120">
        <v>2.823448610272861E-2</v>
      </c>
      <c r="P23" s="120">
        <v>1.641044649682551E-2</v>
      </c>
      <c r="Q23" s="120">
        <v>0.55146745113637707</v>
      </c>
      <c r="R23" s="120">
        <v>0.99422433635593321</v>
      </c>
      <c r="S23" s="120">
        <v>0.29920447639365272</v>
      </c>
      <c r="T23" s="120">
        <v>0.25725329951553999</v>
      </c>
      <c r="U23" s="120">
        <v>0.28761918428933209</v>
      </c>
      <c r="V23" s="120">
        <v>0.34768288116077029</v>
      </c>
      <c r="W23" s="120">
        <v>1.0717934547394601</v>
      </c>
    </row>
    <row r="24" spans="1:23">
      <c r="A24" s="120" t="s">
        <v>512</v>
      </c>
      <c r="B24" s="120">
        <v>6.07</v>
      </c>
      <c r="C24" s="120">
        <v>1.163</v>
      </c>
      <c r="D24" s="120">
        <v>10.683012</v>
      </c>
      <c r="E24" s="120">
        <v>0.15642998999999999</v>
      </c>
      <c r="F24" s="120">
        <v>2.0320000000000001E-2</v>
      </c>
      <c r="G24" s="120">
        <v>8.9940004000000004E-2</v>
      </c>
      <c r="H24" s="120">
        <v>4.5440003E-2</v>
      </c>
      <c r="I24" s="120">
        <v>10.049423000000001</v>
      </c>
      <c r="J24" s="120">
        <v>1.7277027</v>
      </c>
      <c r="K24" s="120">
        <v>50.055</v>
      </c>
      <c r="L24" s="120">
        <v>0.82248520429225769</v>
      </c>
      <c r="M24" s="120">
        <v>0.1215581326196848</v>
      </c>
      <c r="N24" s="120">
        <v>0.25592662765752999</v>
      </c>
      <c r="O24" s="120">
        <v>3.669510454364909E-2</v>
      </c>
      <c r="P24" s="120">
        <v>3.8447894744079593E-2</v>
      </c>
      <c r="Q24" s="120">
        <v>0.52984613049871687</v>
      </c>
      <c r="R24" s="120">
        <v>0.99402736150896021</v>
      </c>
      <c r="S24" s="120">
        <v>0.3104907335556929</v>
      </c>
      <c r="T24" s="120">
        <v>0.26094147637041548</v>
      </c>
      <c r="U24" s="120">
        <v>0.30040598687595721</v>
      </c>
      <c r="V24" s="120">
        <v>0.33355830120909791</v>
      </c>
      <c r="W24" s="120">
        <v>1.08764318300547</v>
      </c>
    </row>
    <row r="25" spans="1:23">
      <c r="A25" s="120" t="s">
        <v>513</v>
      </c>
      <c r="B25" s="120">
        <v>4.01</v>
      </c>
      <c r="C25" s="120">
        <v>0.92200000000000004</v>
      </c>
      <c r="D25" s="120">
        <v>11.877076000000001</v>
      </c>
      <c r="E25" s="120">
        <v>0.105349995</v>
      </c>
      <c r="F25" s="120">
        <v>1.4710000000000001E-2</v>
      </c>
      <c r="G25" s="120">
        <v>0.35410999999999998</v>
      </c>
      <c r="H25" s="120">
        <v>7.1690000000000004E-2</v>
      </c>
      <c r="I25" s="120">
        <v>17.830423</v>
      </c>
      <c r="J25" s="120">
        <v>1.2679328999999999</v>
      </c>
      <c r="K25" s="120">
        <v>81.069000000000003</v>
      </c>
      <c r="L25" s="120">
        <v>0.80814023556305692</v>
      </c>
      <c r="M25" s="120">
        <v>0.1093071662206363</v>
      </c>
      <c r="N25" s="120">
        <v>0.47209972226949098</v>
      </c>
      <c r="O25" s="120">
        <v>5.9550049263334452E-2</v>
      </c>
      <c r="P25" s="120">
        <v>2.6080850303828059E-2</v>
      </c>
      <c r="Q25" s="120">
        <v>0.53060547164621419</v>
      </c>
      <c r="R25" s="120">
        <v>0.99423484905970583</v>
      </c>
      <c r="S25" s="120">
        <v>0.34224882631401943</v>
      </c>
      <c r="T25" s="120">
        <v>0.25421575164071702</v>
      </c>
      <c r="U25" s="120">
        <v>0.29129634087221451</v>
      </c>
      <c r="V25" s="120">
        <v>0.35772139788587021</v>
      </c>
      <c r="W25" s="120">
        <v>1.078968601875502</v>
      </c>
    </row>
    <row r="26" spans="1:23">
      <c r="A26" s="120" t="s">
        <v>514</v>
      </c>
      <c r="B26" s="120">
        <v>42.5</v>
      </c>
      <c r="C26" s="120">
        <v>0.83799999999999997</v>
      </c>
      <c r="D26" s="120">
        <v>12.924588</v>
      </c>
      <c r="E26" s="120">
        <v>0.31234000000000001</v>
      </c>
      <c r="F26" s="120">
        <v>4.8839998000000003E-2</v>
      </c>
      <c r="G26" s="120">
        <v>0.21023000999999999</v>
      </c>
      <c r="H26" s="120">
        <v>0.14083000000000001</v>
      </c>
      <c r="I26" s="120">
        <v>14.235294</v>
      </c>
      <c r="J26" s="120">
        <v>5.1285094999999998</v>
      </c>
      <c r="K26" s="120">
        <v>506.75</v>
      </c>
      <c r="L26" s="120">
        <v>0.86626994268190272</v>
      </c>
      <c r="M26" s="120">
        <v>0.33820993160868268</v>
      </c>
      <c r="N26" s="120">
        <v>0.35436120857758019</v>
      </c>
      <c r="O26" s="120">
        <v>0.37324437193117432</v>
      </c>
      <c r="P26" s="120">
        <v>0.1299239526067526</v>
      </c>
      <c r="Q26" s="120">
        <v>0.53127161597691774</v>
      </c>
      <c r="R26" s="120">
        <v>0.99478135157010783</v>
      </c>
      <c r="S26" s="120">
        <v>0.44842726972418012</v>
      </c>
      <c r="T26" s="120">
        <v>0.33171861992184187</v>
      </c>
      <c r="U26" s="120">
        <v>0.44336564784036392</v>
      </c>
      <c r="V26" s="120">
        <v>0.41228092356653762</v>
      </c>
      <c r="W26" s="120">
        <v>1.114934425953882</v>
      </c>
    </row>
    <row r="27" spans="1:23">
      <c r="A27" s="120" t="s">
        <v>515</v>
      </c>
      <c r="B27" s="120">
        <v>-2.77</v>
      </c>
      <c r="C27" s="120">
        <v>0.95799999999999996</v>
      </c>
      <c r="D27" s="120">
        <v>-4.1801386000000003</v>
      </c>
      <c r="E27" s="120">
        <v>-0.49145</v>
      </c>
      <c r="F27" s="120">
        <v>-4.1250000000000002E-2</v>
      </c>
      <c r="G27" s="120">
        <v>-0.11228</v>
      </c>
      <c r="H27" s="120">
        <v>-0.10536</v>
      </c>
      <c r="I27" s="120">
        <v>0</v>
      </c>
      <c r="J27" s="120">
        <v>2.5261689999999999</v>
      </c>
      <c r="K27" s="120">
        <v>23.015000000000001</v>
      </c>
      <c r="L27" s="120">
        <v>0.64053886313022523</v>
      </c>
      <c r="M27" s="120">
        <v>6.8986024382991368E-2</v>
      </c>
      <c r="N27" s="120">
        <v>9.0447865046188111E-2</v>
      </c>
      <c r="O27" s="120">
        <v>1.676869372207521E-2</v>
      </c>
      <c r="P27" s="120">
        <v>5.9925312826222467E-2</v>
      </c>
      <c r="Q27" s="120">
        <v>0.52039420678941029</v>
      </c>
      <c r="R27" s="120">
        <v>0.99283539477178728</v>
      </c>
      <c r="S27" s="120">
        <v>0.21182074298730921</v>
      </c>
      <c r="T27" s="120">
        <v>0.25858304899158963</v>
      </c>
      <c r="U27" s="120">
        <v>0.24542634011540479</v>
      </c>
      <c r="V27" s="120">
        <v>0.30809037543072482</v>
      </c>
      <c r="W27" s="120">
        <v>0.97537424052353883</v>
      </c>
    </row>
    <row r="28" spans="1:23">
      <c r="A28" s="120" t="s">
        <v>516</v>
      </c>
      <c r="B28" s="120">
        <v>2.74</v>
      </c>
      <c r="C28" s="120">
        <v>0.874</v>
      </c>
      <c r="D28" s="120">
        <v>15.250291000000001</v>
      </c>
      <c r="E28" s="120">
        <v>6.1109999999999998E-2</v>
      </c>
      <c r="F28" s="120">
        <v>2.7650000000000001E-2</v>
      </c>
      <c r="G28" s="120">
        <v>0.39751998</v>
      </c>
      <c r="H28" s="120">
        <v>-4.2119999999999998E-2</v>
      </c>
      <c r="I28" s="120">
        <v>47.810220000000001</v>
      </c>
      <c r="J28" s="120">
        <v>4.3847904</v>
      </c>
      <c r="K28" s="120">
        <v>31.215</v>
      </c>
      <c r="L28" s="120">
        <v>0.79571616729807371</v>
      </c>
      <c r="M28" s="120">
        <v>0.10175438596491231</v>
      </c>
      <c r="N28" s="120">
        <v>0.50762256686098406</v>
      </c>
      <c r="O28" s="120">
        <v>2.2811466234534741E-2</v>
      </c>
      <c r="P28" s="120">
        <v>0.10991914332879681</v>
      </c>
      <c r="Q28" s="120">
        <v>0.53275060034019972</v>
      </c>
      <c r="R28" s="120">
        <v>0.99333526197973965</v>
      </c>
      <c r="S28" s="120">
        <v>0.32801355125555659</v>
      </c>
      <c r="T28" s="120">
        <v>0.28998895389091789</v>
      </c>
      <c r="U28" s="120">
        <v>0.28573850664363099</v>
      </c>
      <c r="V28" s="120">
        <v>0.34451099327122631</v>
      </c>
      <c r="W28" s="120">
        <v>1.0708222855168901</v>
      </c>
    </row>
    <row r="29" spans="1:23">
      <c r="A29" s="120" t="s">
        <v>517</v>
      </c>
      <c r="B29" s="120">
        <v>2.5</v>
      </c>
      <c r="C29" s="120">
        <v>0.90600000000000003</v>
      </c>
      <c r="D29" s="120">
        <v>17.544640999999999</v>
      </c>
      <c r="E29" s="120">
        <v>9.3280000000000002E-2</v>
      </c>
      <c r="F29" s="120">
        <v>4.9930000000000002E-2</v>
      </c>
      <c r="G29" s="120">
        <v>0.31859999999999999</v>
      </c>
      <c r="H29" s="120">
        <v>0.18391001000000001</v>
      </c>
      <c r="I29" s="120">
        <v>31.439999</v>
      </c>
      <c r="J29" s="120">
        <v>2.5613450000000002</v>
      </c>
      <c r="K29" s="120">
        <v>39</v>
      </c>
      <c r="L29" s="120">
        <v>0.80475057781472292</v>
      </c>
      <c r="M29" s="120">
        <v>0.10032708890871241</v>
      </c>
      <c r="N29" s="120">
        <v>0.44304151465354841</v>
      </c>
      <c r="O29" s="120">
        <v>2.8548415503985649E-2</v>
      </c>
      <c r="P29" s="120">
        <v>6.0871488836978932E-2</v>
      </c>
      <c r="Q29" s="120">
        <v>0.53420964638945712</v>
      </c>
      <c r="R29" s="120">
        <v>0.99512186839991901</v>
      </c>
      <c r="S29" s="120">
        <v>0.32555250548666331</v>
      </c>
      <c r="T29" s="120">
        <v>0.26938851556310539</v>
      </c>
      <c r="U29" s="120">
        <v>0.28615209279444809</v>
      </c>
      <c r="V29" s="120">
        <v>0.3466429898131585</v>
      </c>
      <c r="W29" s="120">
        <v>1.07741056669306</v>
      </c>
    </row>
    <row r="30" spans="1:23">
      <c r="A30" s="120" t="s">
        <v>518</v>
      </c>
      <c r="B30" s="120">
        <v>2.2000000000000002</v>
      </c>
      <c r="C30" s="120">
        <v>0.97499999999999998</v>
      </c>
      <c r="D30" s="120">
        <v>7.4869113</v>
      </c>
      <c r="E30" s="120">
        <v>1.512E-2</v>
      </c>
      <c r="F30" s="120">
        <v>1.0190001000000001E-2</v>
      </c>
      <c r="G30" s="120">
        <v>0.12925</v>
      </c>
      <c r="H30" s="120">
        <v>3.533E-2</v>
      </c>
      <c r="I30" s="120">
        <v>26</v>
      </c>
      <c r="J30" s="120">
        <v>0.58290620000000004</v>
      </c>
      <c r="K30" s="120">
        <v>203.03700000000001</v>
      </c>
      <c r="L30" s="120">
        <v>0.78280063917682108</v>
      </c>
      <c r="M30" s="120">
        <v>9.8542967588462677E-2</v>
      </c>
      <c r="N30" s="120">
        <v>0.28809441208867259</v>
      </c>
      <c r="O30" s="120">
        <v>0.14943113192183011</v>
      </c>
      <c r="P30" s="120">
        <v>7.6547691613544633E-3</v>
      </c>
      <c r="Q30" s="120">
        <v>0.52781363410568016</v>
      </c>
      <c r="R30" s="120">
        <v>0.99394744912799882</v>
      </c>
      <c r="S30" s="120">
        <v>0.3186605227929642</v>
      </c>
      <c r="T30" s="120">
        <v>0.24358354770864241</v>
      </c>
      <c r="U30" s="120">
        <v>0.28106535896516099</v>
      </c>
      <c r="V30" s="120">
        <v>0.36469387597816849</v>
      </c>
      <c r="W30" s="120">
        <v>1.063261715091536</v>
      </c>
    </row>
    <row r="31" spans="1:23">
      <c r="A31" s="120" t="s">
        <v>519</v>
      </c>
      <c r="B31" s="120">
        <v>4.37</v>
      </c>
      <c r="C31" s="120">
        <v>1.18</v>
      </c>
      <c r="D31" s="120">
        <v>12.178649</v>
      </c>
      <c r="E31" s="120">
        <v>0.15123</v>
      </c>
      <c r="F31" s="120">
        <v>6.1379999999999997E-2</v>
      </c>
      <c r="G31" s="120">
        <v>0.33827000000000002</v>
      </c>
      <c r="H31" s="120">
        <v>0.21290999999999999</v>
      </c>
      <c r="I31" s="120">
        <v>12.791762</v>
      </c>
      <c r="J31" s="120">
        <v>1.853264</v>
      </c>
      <c r="K31" s="120">
        <v>17.998999999999999</v>
      </c>
      <c r="L31" s="120">
        <v>0.82102487341434438</v>
      </c>
      <c r="M31" s="120">
        <v>0.11144811180493611</v>
      </c>
      <c r="N31" s="120">
        <v>0.45913768316398468</v>
      </c>
      <c r="O31" s="120">
        <v>1.307228556079508E-2</v>
      </c>
      <c r="P31" s="120">
        <v>4.1825285292731891E-2</v>
      </c>
      <c r="Q31" s="120">
        <v>0.53079725097117014</v>
      </c>
      <c r="R31" s="120">
        <v>0.99535109268884925</v>
      </c>
      <c r="S31" s="120">
        <v>0.33544405404999361</v>
      </c>
      <c r="T31" s="120">
        <v>0.26135195421963381</v>
      </c>
      <c r="U31" s="120">
        <v>0.29405868139207941</v>
      </c>
      <c r="V31" s="120">
        <v>0.34422012652782907</v>
      </c>
      <c r="W31" s="120">
        <v>1.0875244735674929</v>
      </c>
    </row>
    <row r="32" spans="1:23">
      <c r="A32" s="120" t="s">
        <v>520</v>
      </c>
      <c r="B32" s="120">
        <v>12.37</v>
      </c>
      <c r="C32" s="120">
        <v>1.139</v>
      </c>
      <c r="D32" s="120">
        <v>21.370463999999998</v>
      </c>
      <c r="E32" s="120">
        <v>0.15440999999999999</v>
      </c>
      <c r="F32" s="120">
        <v>5.5539999999999999E-2</v>
      </c>
      <c r="G32" s="120">
        <v>0.29672999999999999</v>
      </c>
      <c r="H32" s="120">
        <v>8.1000000000000003E-2</v>
      </c>
      <c r="I32" s="120">
        <v>27.607115</v>
      </c>
      <c r="J32" s="120">
        <v>4.2019390000000003</v>
      </c>
      <c r="K32" s="120">
        <v>153.863</v>
      </c>
      <c r="L32" s="120">
        <v>0.8219179236301648</v>
      </c>
      <c r="M32" s="120">
        <v>0.15902468034493011</v>
      </c>
      <c r="N32" s="120">
        <v>0.425145062934014</v>
      </c>
      <c r="O32" s="120">
        <v>0.1131936568574783</v>
      </c>
      <c r="P32" s="120">
        <v>0.10500074418696061</v>
      </c>
      <c r="Q32" s="120">
        <v>0.53664260209948744</v>
      </c>
      <c r="R32" s="120">
        <v>0.99430843798611368</v>
      </c>
      <c r="S32" s="120">
        <v>0.35432568857193431</v>
      </c>
      <c r="T32" s="120">
        <v>0.29773296503966218</v>
      </c>
      <c r="U32" s="120">
        <v>0.32596831210609628</v>
      </c>
      <c r="V32" s="120">
        <v>0.36212252673343681</v>
      </c>
      <c r="W32" s="120">
        <v>1.0874602621802689</v>
      </c>
    </row>
    <row r="33" spans="1:23">
      <c r="A33" s="120" t="s">
        <v>521</v>
      </c>
      <c r="B33" s="120">
        <v>4.01</v>
      </c>
      <c r="C33" s="120">
        <v>0.92500000000000004</v>
      </c>
      <c r="D33" s="120">
        <v>10.053618999999999</v>
      </c>
      <c r="E33" s="120">
        <v>0.106920004</v>
      </c>
      <c r="F33" s="120">
        <v>4.1050002000000002E-2</v>
      </c>
      <c r="G33" s="120">
        <v>0.15096999999999999</v>
      </c>
      <c r="H33" s="120">
        <v>0.10349999999999999</v>
      </c>
      <c r="I33" s="120">
        <v>18.703240999999998</v>
      </c>
      <c r="J33" s="120">
        <v>2.2772125999999999</v>
      </c>
      <c r="K33" s="120">
        <v>56.283000000000001</v>
      </c>
      <c r="L33" s="120">
        <v>0.80858114653044366</v>
      </c>
      <c r="M33" s="120">
        <v>0.1093071662206363</v>
      </c>
      <c r="N33" s="120">
        <v>0.30586811722576851</v>
      </c>
      <c r="O33" s="120">
        <v>4.1284663959209808E-2</v>
      </c>
      <c r="P33" s="120">
        <v>5.3228798913205477E-2</v>
      </c>
      <c r="Q33" s="120">
        <v>0.52944588059347997</v>
      </c>
      <c r="R33" s="120">
        <v>0.99448628447850662</v>
      </c>
      <c r="S33" s="120">
        <v>0.31017089833539963</v>
      </c>
      <c r="T33" s="120">
        <v>0.26535436168949428</v>
      </c>
      <c r="U33" s="120">
        <v>0.29104298188157862</v>
      </c>
      <c r="V33" s="120">
        <v>0.33683602851326838</v>
      </c>
      <c r="W33" s="120">
        <v>1.079386510784456</v>
      </c>
    </row>
    <row r="34" spans="1:23">
      <c r="A34" s="120" t="s">
        <v>522</v>
      </c>
      <c r="B34" s="120">
        <v>2.17</v>
      </c>
      <c r="C34" s="120">
        <v>0.879</v>
      </c>
      <c r="D34" s="120">
        <v>19.396137</v>
      </c>
      <c r="E34" s="120">
        <v>9.8929993999999993E-2</v>
      </c>
      <c r="F34" s="120">
        <v>4.02E-2</v>
      </c>
      <c r="G34" s="120">
        <v>0.123859994</v>
      </c>
      <c r="H34" s="120">
        <v>6.9839999999999999E-2</v>
      </c>
      <c r="I34" s="120">
        <v>18.502303999999999</v>
      </c>
      <c r="J34" s="120">
        <v>1.5523507999999999</v>
      </c>
      <c r="K34" s="120">
        <v>49.454000000000001</v>
      </c>
      <c r="L34" s="120">
        <v>0.80633728484651046</v>
      </c>
      <c r="M34" s="120">
        <v>9.8364555456437699E-2</v>
      </c>
      <c r="N34" s="120">
        <v>0.28368371331651898</v>
      </c>
      <c r="O34" s="120">
        <v>3.6252213533894427E-2</v>
      </c>
      <c r="P34" s="120">
        <v>3.3731219703695157E-2</v>
      </c>
      <c r="Q34" s="120">
        <v>0.53538706828411831</v>
      </c>
      <c r="R34" s="120">
        <v>0.99422022612588679</v>
      </c>
      <c r="S34" s="120">
        <v>0.30382532583335498</v>
      </c>
      <c r="T34" s="120">
        <v>0.25798039320630178</v>
      </c>
      <c r="U34" s="120">
        <v>0.28537221528696821</v>
      </c>
      <c r="V34" s="120">
        <v>0.33935430819521978</v>
      </c>
      <c r="W34" s="120">
        <v>1.07785445175855</v>
      </c>
    </row>
    <row r="35" spans="1:23">
      <c r="A35" s="120" t="s">
        <v>523</v>
      </c>
      <c r="B35" s="120">
        <v>1.86</v>
      </c>
      <c r="C35" s="120">
        <v>0.88500000000000001</v>
      </c>
      <c r="D35" s="120">
        <v>-170.78946999999999</v>
      </c>
      <c r="E35" s="120">
        <v>8.5930005000000004E-2</v>
      </c>
      <c r="F35" s="120">
        <v>1.5709999999999998E-2</v>
      </c>
      <c r="G35" s="120">
        <v>0.16070999</v>
      </c>
      <c r="H35" s="120">
        <v>2.6870001000000001E-2</v>
      </c>
      <c r="I35" s="120">
        <v>17.446238000000001</v>
      </c>
      <c r="J35" s="120">
        <v>1.5018975999999999</v>
      </c>
      <c r="K35" s="120">
        <v>35.417000000000002</v>
      </c>
      <c r="L35" s="120">
        <v>0.80268645372005965</v>
      </c>
      <c r="M35" s="120">
        <v>9.6520963425512932E-2</v>
      </c>
      <c r="N35" s="120">
        <v>0.31383845379566999</v>
      </c>
      <c r="O35" s="120">
        <v>2.5908018685431689E-2</v>
      </c>
      <c r="P35" s="120">
        <v>3.2374112371824082E-2</v>
      </c>
      <c r="Q35" s="120">
        <v>0.41444233076849618</v>
      </c>
      <c r="R35" s="120">
        <v>0.99388057885476333</v>
      </c>
      <c r="S35" s="120">
        <v>0.30555012691225691</v>
      </c>
      <c r="T35" s="120">
        <v>0.20529837320344699</v>
      </c>
      <c r="U35" s="120">
        <v>0.25257557944404452</v>
      </c>
      <c r="V35" s="120">
        <v>0.26897887658375158</v>
      </c>
      <c r="W35" s="120">
        <v>1.075416457093116</v>
      </c>
    </row>
    <row r="36" spans="1:23">
      <c r="A36" s="120" t="s">
        <v>524</v>
      </c>
      <c r="B36" s="120">
        <v>-1.31</v>
      </c>
      <c r="C36" s="120">
        <v>1.089</v>
      </c>
      <c r="D36" s="120">
        <v>32.926830000000002</v>
      </c>
      <c r="E36" s="120">
        <v>-4.8249997000000003E-2</v>
      </c>
      <c r="F36" s="120">
        <v>-2.5610002E-2</v>
      </c>
      <c r="G36" s="120">
        <v>0.23277001</v>
      </c>
      <c r="H36" s="120">
        <v>-0.22595999999999999</v>
      </c>
      <c r="I36" s="120">
        <v>0</v>
      </c>
      <c r="J36" s="120">
        <v>1.0471204999999999</v>
      </c>
      <c r="K36" s="120">
        <v>14.176</v>
      </c>
      <c r="L36" s="120">
        <v>0.76500422738518825</v>
      </c>
      <c r="M36" s="120">
        <v>7.7668748141540289E-2</v>
      </c>
      <c r="N36" s="120">
        <v>0.37280592836533999</v>
      </c>
      <c r="O36" s="120">
        <v>1.0255027107730109E-2</v>
      </c>
      <c r="P36" s="120">
        <v>2.0141363274104492E-2</v>
      </c>
      <c r="Q36" s="120">
        <v>0.54399164220063689</v>
      </c>
      <c r="R36" s="120">
        <v>0.99188213757256127</v>
      </c>
      <c r="S36" s="120">
        <v>0.29744466517568918</v>
      </c>
      <c r="T36" s="120">
        <v>0.25288627025590033</v>
      </c>
      <c r="U36" s="120">
        <v>0.27008397635381493</v>
      </c>
      <c r="V36" s="120">
        <v>0.34664928113347387</v>
      </c>
      <c r="W36" s="120">
        <v>1.0511370305601759</v>
      </c>
    </row>
    <row r="37" spans="1:23">
      <c r="A37" s="120" t="s">
        <v>525</v>
      </c>
      <c r="B37" s="120">
        <v>0.46</v>
      </c>
      <c r="C37" s="120">
        <v>0.97499999999999998</v>
      </c>
      <c r="D37" s="120">
        <v>75.090903999999995</v>
      </c>
      <c r="E37" s="120">
        <v>3.5740000000000001E-2</v>
      </c>
      <c r="F37" s="120">
        <v>4.2700000000000004E-3</v>
      </c>
      <c r="G37" s="120">
        <v>0.23422999999999999</v>
      </c>
      <c r="H37" s="120">
        <v>-9.8099999999999993E-3</v>
      </c>
      <c r="I37" s="120">
        <v>89.782610000000005</v>
      </c>
      <c r="J37" s="120">
        <v>2.1734551999999998</v>
      </c>
      <c r="K37" s="120">
        <v>9.0719999999999992</v>
      </c>
      <c r="L37" s="120">
        <v>0.78859142390959402</v>
      </c>
      <c r="M37" s="120">
        <v>8.8195063931013964E-2</v>
      </c>
      <c r="N37" s="120">
        <v>0.37400065358463602</v>
      </c>
      <c r="O37" s="120">
        <v>6.4937696804626107E-3</v>
      </c>
      <c r="P37" s="120">
        <v>5.0437897081886951E-2</v>
      </c>
      <c r="Q37" s="120">
        <v>0.5708050427673752</v>
      </c>
      <c r="R37" s="120">
        <v>0.99359064954281584</v>
      </c>
      <c r="S37" s="120">
        <v>0.30382611252941588</v>
      </c>
      <c r="T37" s="120">
        <v>0.27886779865513572</v>
      </c>
      <c r="U37" s="120">
        <v>0.28618472035420339</v>
      </c>
      <c r="V37" s="120">
        <v>0.35837157671716391</v>
      </c>
      <c r="W37" s="120">
        <v>1.066603254293087</v>
      </c>
    </row>
    <row r="38" spans="1:23">
      <c r="A38" s="120" t="s">
        <v>526</v>
      </c>
      <c r="B38" s="120">
        <v>-0.88</v>
      </c>
      <c r="C38" s="120">
        <v>1.054</v>
      </c>
      <c r="D38" s="120">
        <v>17.717390000000002</v>
      </c>
      <c r="E38" s="120">
        <v>-6.9949999999999998E-2</v>
      </c>
      <c r="F38" s="120">
        <v>-3.2169999999999997E-2</v>
      </c>
      <c r="G38" s="120">
        <v>4.3610000000000003E-2</v>
      </c>
      <c r="H38" s="120">
        <v>-0.34958</v>
      </c>
      <c r="I38" s="120">
        <v>0</v>
      </c>
      <c r="J38" s="120">
        <v>2.1888008000000001</v>
      </c>
      <c r="K38" s="120">
        <v>9.4979999999999993</v>
      </c>
      <c r="L38" s="120">
        <v>0.75891014173661753</v>
      </c>
      <c r="M38" s="120">
        <v>8.0225988700564965E-2</v>
      </c>
      <c r="N38" s="120">
        <v>0.21801429662178079</v>
      </c>
      <c r="O38" s="120">
        <v>6.8076990817196549E-3</v>
      </c>
      <c r="P38" s="120">
        <v>5.0850668249463257E-2</v>
      </c>
      <c r="Q38" s="120">
        <v>0.53431950266507466</v>
      </c>
      <c r="R38" s="120">
        <v>0.99090500942191184</v>
      </c>
      <c r="S38" s="120">
        <v>0.26814932809480502</v>
      </c>
      <c r="T38" s="120">
        <v>0.26226822903928171</v>
      </c>
      <c r="U38" s="120">
        <v>0.26857657418047248</v>
      </c>
      <c r="V38" s="120">
        <v>0.32484330840022158</v>
      </c>
      <c r="W38" s="120">
        <v>1.0468267584416719</v>
      </c>
    </row>
    <row r="39" spans="1:23">
      <c r="A39" s="120" t="s">
        <v>527</v>
      </c>
      <c r="B39" s="120">
        <v>1.48</v>
      </c>
      <c r="C39" s="120">
        <v>0.86</v>
      </c>
      <c r="D39" s="120">
        <v>15.513306999999999</v>
      </c>
      <c r="E39" s="120">
        <v>6.3240000000000005E-2</v>
      </c>
      <c r="F39" s="120">
        <v>1.4370000000000001E-2</v>
      </c>
      <c r="G39" s="120">
        <v>0.16291</v>
      </c>
      <c r="H39" s="120">
        <v>1.976E-2</v>
      </c>
      <c r="I39" s="120">
        <v>27.567565999999999</v>
      </c>
      <c r="J39" s="120">
        <v>2.1995795</v>
      </c>
      <c r="K39" s="120">
        <v>102.355</v>
      </c>
      <c r="L39" s="120">
        <v>0.79631434244263266</v>
      </c>
      <c r="M39" s="120">
        <v>9.4261076419863213E-2</v>
      </c>
      <c r="N39" s="120">
        <v>0.31563874518787371</v>
      </c>
      <c r="O39" s="120">
        <v>7.5236202397506849E-2</v>
      </c>
      <c r="P39" s="120">
        <v>5.1140597387714933E-2</v>
      </c>
      <c r="Q39" s="120">
        <v>0.53291786011124231</v>
      </c>
      <c r="R39" s="120">
        <v>0.99382437935526291</v>
      </c>
      <c r="S39" s="120">
        <v>0.30940839530617281</v>
      </c>
      <c r="T39" s="120">
        <v>0.26379736270445148</v>
      </c>
      <c r="U39" s="120">
        <v>0.2810711005999304</v>
      </c>
      <c r="V39" s="120">
        <v>0.34786254434391101</v>
      </c>
      <c r="W39" s="120">
        <v>1.071476100591491</v>
      </c>
    </row>
    <row r="40" spans="1:23">
      <c r="A40" s="120" t="s">
        <v>528</v>
      </c>
      <c r="B40" s="120">
        <v>2.62</v>
      </c>
      <c r="C40" s="120">
        <v>1.1020000000000001</v>
      </c>
      <c r="D40" s="120">
        <v>11.989100000000001</v>
      </c>
      <c r="E40" s="120">
        <v>4.7739999999999998E-2</v>
      </c>
      <c r="F40" s="120">
        <v>2.2689999999999998E-2</v>
      </c>
      <c r="G40" s="120">
        <v>0.13073000000000001</v>
      </c>
      <c r="H40" s="120">
        <v>7.9469999999999999E-2</v>
      </c>
      <c r="I40" s="120">
        <v>16.793894000000002</v>
      </c>
      <c r="J40" s="120">
        <v>1.0861784000000001</v>
      </c>
      <c r="K40" s="120">
        <v>42.137</v>
      </c>
      <c r="L40" s="120">
        <v>0.79196142472401088</v>
      </c>
      <c r="M40" s="120">
        <v>0.1010407374368124</v>
      </c>
      <c r="N40" s="120">
        <v>0.28930551170206592</v>
      </c>
      <c r="O40" s="120">
        <v>3.0860144451739992E-2</v>
      </c>
      <c r="P40" s="120">
        <v>2.1191955951228789E-2</v>
      </c>
      <c r="Q40" s="120">
        <v>0.53067671107115899</v>
      </c>
      <c r="R40" s="120">
        <v>0.994296344424631</v>
      </c>
      <c r="S40" s="120">
        <v>0.30186814532514827</v>
      </c>
      <c r="T40" s="120">
        <v>0.25096963206551592</v>
      </c>
      <c r="U40" s="120">
        <v>0.28435510538553382</v>
      </c>
      <c r="V40" s="120">
        <v>0.33706449890233831</v>
      </c>
      <c r="W40" s="120">
        <v>1.069083840549137</v>
      </c>
    </row>
    <row r="41" spans="1:23">
      <c r="A41" s="120" t="s">
        <v>529</v>
      </c>
      <c r="B41" s="120">
        <v>-0.32</v>
      </c>
      <c r="C41" s="120">
        <v>0.98699999999999999</v>
      </c>
      <c r="D41" s="120">
        <v>14.642858</v>
      </c>
      <c r="E41" s="120">
        <v>-2.1780000000000001E-2</v>
      </c>
      <c r="F41" s="120">
        <v>-1.5650000000000001E-2</v>
      </c>
      <c r="G41" s="120">
        <v>4.1799999999999997E-2</v>
      </c>
      <c r="H41" s="120">
        <v>-5.049E-2</v>
      </c>
      <c r="I41" s="120">
        <v>0</v>
      </c>
      <c r="J41" s="120">
        <v>1.7166783999999999</v>
      </c>
      <c r="K41" s="120">
        <v>15.42</v>
      </c>
      <c r="L41" s="120">
        <v>0.77243788667248925</v>
      </c>
      <c r="M41" s="120">
        <v>8.3556348498364547E-2</v>
      </c>
      <c r="N41" s="120">
        <v>0.21653315452702279</v>
      </c>
      <c r="O41" s="120">
        <v>1.117175991327884E-2</v>
      </c>
      <c r="P41" s="120">
        <v>3.8151359373503571E-2</v>
      </c>
      <c r="Q41" s="120">
        <v>0.53236431545827734</v>
      </c>
      <c r="R41" s="120">
        <v>0.9932691030845695</v>
      </c>
      <c r="S41" s="120">
        <v>0.27466431767088978</v>
      </c>
      <c r="T41" s="120">
        <v>0.2564632204333176</v>
      </c>
      <c r="U41" s="120">
        <v>0.27160934341094078</v>
      </c>
      <c r="V41" s="120">
        <v>0.32591875013829841</v>
      </c>
      <c r="W41" s="120">
        <v>1.056509221797596</v>
      </c>
    </row>
    <row r="42" spans="1:23">
      <c r="A42" s="120" t="s">
        <v>530</v>
      </c>
      <c r="B42" s="120">
        <v>8.94</v>
      </c>
      <c r="C42" s="120">
        <v>0.82499999999999996</v>
      </c>
      <c r="D42" s="120">
        <v>16.999486999999998</v>
      </c>
      <c r="E42" s="120">
        <v>0.15074000000000001</v>
      </c>
      <c r="F42" s="120">
        <v>4.7300000000000002E-2</v>
      </c>
      <c r="G42" s="120">
        <v>0.11752</v>
      </c>
      <c r="H42" s="120">
        <v>5.5789999999999999E-2</v>
      </c>
      <c r="I42" s="120">
        <v>37.136467000000003</v>
      </c>
      <c r="J42" s="120">
        <v>5.3187227000000004</v>
      </c>
      <c r="K42" s="120">
        <v>257.84300000000002</v>
      </c>
      <c r="L42" s="120">
        <v>0.82088726504775567</v>
      </c>
      <c r="M42" s="120">
        <v>0.1386262265834077</v>
      </c>
      <c r="N42" s="120">
        <v>0.27849562934198141</v>
      </c>
      <c r="O42" s="120">
        <v>0.18981896000937371</v>
      </c>
      <c r="P42" s="120">
        <v>0.13504037194861121</v>
      </c>
      <c r="Q42" s="120">
        <v>0.53386296659346399</v>
      </c>
      <c r="R42" s="120">
        <v>0.9941091708717481</v>
      </c>
      <c r="S42" s="120">
        <v>0.33373680803875949</v>
      </c>
      <c r="T42" s="120">
        <v>0.30650165867790241</v>
      </c>
      <c r="U42" s="120">
        <v>0.31214860725522248</v>
      </c>
      <c r="V42" s="120">
        <v>0.36395558746245138</v>
      </c>
      <c r="W42" s="120">
        <v>1.0867113323948261</v>
      </c>
    </row>
    <row r="43" spans="1:23">
      <c r="A43" s="120" t="s">
        <v>531</v>
      </c>
      <c r="B43" s="120">
        <v>20.18</v>
      </c>
      <c r="C43" s="120">
        <v>1.0489999999999999</v>
      </c>
      <c r="D43" s="120">
        <v>16.84179</v>
      </c>
      <c r="E43" s="120">
        <v>0.21922000999999999</v>
      </c>
      <c r="F43" s="120">
        <v>4.8070002000000001E-2</v>
      </c>
      <c r="G43" s="120">
        <v>0.44779997999999999</v>
      </c>
      <c r="H43" s="120">
        <v>0.10706</v>
      </c>
      <c r="I43" s="120">
        <v>27.799800000000001</v>
      </c>
      <c r="J43" s="120">
        <v>6.0469527000000003</v>
      </c>
      <c r="K43" s="120">
        <v>197.279</v>
      </c>
      <c r="L43" s="120">
        <v>0.84011873917036195</v>
      </c>
      <c r="M43" s="120">
        <v>0.20547130538209929</v>
      </c>
      <c r="N43" s="120">
        <v>0.54876722129437172</v>
      </c>
      <c r="O43" s="120">
        <v>0.1451879265405201</v>
      </c>
      <c r="P43" s="120">
        <v>0.15462855014718879</v>
      </c>
      <c r="Q43" s="120">
        <v>0.5337626823365591</v>
      </c>
      <c r="R43" s="120">
        <v>0.99451442374574739</v>
      </c>
      <c r="S43" s="120">
        <v>0.39338444499486069</v>
      </c>
      <c r="T43" s="120">
        <v>0.3244063317816363</v>
      </c>
      <c r="U43" s="120">
        <v>0.35671655436706728</v>
      </c>
      <c r="V43" s="120">
        <v>0.37267392093497032</v>
      </c>
      <c r="W43" s="120">
        <v>1.09874187471327</v>
      </c>
    </row>
    <row r="44" spans="1:23">
      <c r="A44" s="120" t="s">
        <v>532</v>
      </c>
      <c r="B44" s="120">
        <v>13.9</v>
      </c>
      <c r="C44" s="120">
        <v>1.0629999999999999</v>
      </c>
      <c r="D44" s="120">
        <v>14.261856999999999</v>
      </c>
      <c r="E44" s="120">
        <v>0.30528998000000002</v>
      </c>
      <c r="F44" s="120">
        <v>0.10795999000000001</v>
      </c>
      <c r="G44" s="120">
        <v>0.28819</v>
      </c>
      <c r="H44" s="120">
        <v>0.19653000000000001</v>
      </c>
      <c r="I44" s="120">
        <v>30.719425000000001</v>
      </c>
      <c r="J44" s="120">
        <v>5.6603526999999998</v>
      </c>
      <c r="K44" s="120">
        <v>138.428</v>
      </c>
      <c r="L44" s="120">
        <v>0.8642900615867648</v>
      </c>
      <c r="M44" s="120">
        <v>0.16812369907820399</v>
      </c>
      <c r="N44" s="120">
        <v>0.41815669084051499</v>
      </c>
      <c r="O44" s="120">
        <v>0.1018192429879889</v>
      </c>
      <c r="P44" s="120">
        <v>0.14422965187113579</v>
      </c>
      <c r="Q44" s="120">
        <v>0.53212202548342036</v>
      </c>
      <c r="R44" s="120">
        <v>0.99522162044238716</v>
      </c>
      <c r="S44" s="120">
        <v>0.36214326830434851</v>
      </c>
      <c r="T44" s="120">
        <v>0.31390920551243812</v>
      </c>
      <c r="U44" s="120">
        <v>0.33503308494331768</v>
      </c>
      <c r="V44" s="120">
        <v>0.35223423159356759</v>
      </c>
      <c r="W44" s="120">
        <v>1.1139787126405969</v>
      </c>
    </row>
    <row r="45" spans="1:23">
      <c r="A45" s="120" t="s">
        <v>533</v>
      </c>
      <c r="B45" s="120">
        <v>7.5</v>
      </c>
      <c r="C45" s="120">
        <v>0.85499999999999998</v>
      </c>
      <c r="D45" s="120">
        <v>6.9042320000000004</v>
      </c>
      <c r="E45" s="120">
        <v>0.119160004</v>
      </c>
      <c r="F45" s="120">
        <v>4.9959999999999997E-2</v>
      </c>
      <c r="G45" s="120">
        <v>0.15704000000000001</v>
      </c>
      <c r="H45" s="120">
        <v>8.3159999999999998E-2</v>
      </c>
      <c r="I45" s="120">
        <v>8.2666660000000007</v>
      </c>
      <c r="J45" s="120">
        <v>1.2747759000000001</v>
      </c>
      <c r="K45" s="120">
        <v>111.99299999999999</v>
      </c>
      <c r="L45" s="120">
        <v>0.81201854736114887</v>
      </c>
      <c r="M45" s="120">
        <v>0.13006244424620869</v>
      </c>
      <c r="N45" s="120">
        <v>0.3108352622617801</v>
      </c>
      <c r="O45" s="120">
        <v>8.2338670870078179E-2</v>
      </c>
      <c r="P45" s="120">
        <v>2.6264915645015419E-2</v>
      </c>
      <c r="Q45" s="120">
        <v>0.52744309084477881</v>
      </c>
      <c r="R45" s="120">
        <v>0.9943255112493834</v>
      </c>
      <c r="S45" s="120">
        <v>0.32739842198594138</v>
      </c>
      <c r="T45" s="120">
        <v>0.25590517486430903</v>
      </c>
      <c r="U45" s="120">
        <v>0.30410666925875363</v>
      </c>
      <c r="V45" s="120">
        <v>0.348519369307001</v>
      </c>
      <c r="W45" s="120">
        <v>1.081399983242995</v>
      </c>
    </row>
    <row r="46" spans="1:23">
      <c r="A46" s="120" t="s">
        <v>534</v>
      </c>
      <c r="B46" s="120">
        <v>5.2</v>
      </c>
      <c r="C46" s="120">
        <v>0.98</v>
      </c>
      <c r="D46" s="120">
        <v>15.957447</v>
      </c>
      <c r="E46" s="120">
        <v>5.7520000000000002E-2</v>
      </c>
      <c r="F46" s="120">
        <v>1.7760001000000001E-2</v>
      </c>
      <c r="G46" s="120">
        <v>0.12913999000000001</v>
      </c>
      <c r="H46" s="120">
        <v>4.3070003000000003E-2</v>
      </c>
      <c r="I46" s="120">
        <v>14.423078</v>
      </c>
      <c r="J46" s="120">
        <v>1.4349399</v>
      </c>
      <c r="K46" s="120">
        <v>192.03100000000001</v>
      </c>
      <c r="L46" s="120">
        <v>0.79470797538776061</v>
      </c>
      <c r="M46" s="120">
        <v>0.1163841807909604</v>
      </c>
      <c r="N46" s="120">
        <v>0.28800438974511222</v>
      </c>
      <c r="O46" s="120">
        <v>0.14132055213254599</v>
      </c>
      <c r="P46" s="120">
        <v>3.0573061386054621E-2</v>
      </c>
      <c r="Q46" s="120">
        <v>0.53320030207184865</v>
      </c>
      <c r="R46" s="120">
        <v>0.99400862834509485</v>
      </c>
      <c r="S46" s="120">
        <v>0.32378717963397091</v>
      </c>
      <c r="T46" s="120">
        <v>0.25826456301308548</v>
      </c>
      <c r="U46" s="120">
        <v>0.29506828621209891</v>
      </c>
      <c r="V46" s="120">
        <v>0.3635619552355166</v>
      </c>
      <c r="W46" s="120">
        <v>1.070599193620676</v>
      </c>
    </row>
    <row r="47" spans="1:23">
      <c r="A47" s="120" t="s">
        <v>535</v>
      </c>
      <c r="B47" s="120">
        <v>3.91</v>
      </c>
      <c r="C47" s="120">
        <v>0.85499999999999998</v>
      </c>
      <c r="D47" s="120">
        <v>14.683026999999999</v>
      </c>
      <c r="E47" s="120">
        <v>8.0170006000000002E-2</v>
      </c>
      <c r="F47" s="120">
        <v>4.2919997000000001E-2</v>
      </c>
      <c r="G47" s="120">
        <v>0.29078999999999999</v>
      </c>
      <c r="H47" s="120">
        <v>9.3770000000000006E-2</v>
      </c>
      <c r="I47" s="120">
        <v>18.363173</v>
      </c>
      <c r="J47" s="120">
        <v>1.7161021999999999</v>
      </c>
      <c r="K47" s="120">
        <v>40.247</v>
      </c>
      <c r="L47" s="120">
        <v>0.80106885360997293</v>
      </c>
      <c r="M47" s="120">
        <v>0.1087124591138864</v>
      </c>
      <c r="N47" s="120">
        <v>0.42028429826944907</v>
      </c>
      <c r="O47" s="120">
        <v>2.9467359079965779E-2</v>
      </c>
      <c r="P47" s="120">
        <v>3.8135860549947803E-2</v>
      </c>
      <c r="Q47" s="120">
        <v>0.53238986013138856</v>
      </c>
      <c r="R47" s="120">
        <v>0.99440937575090738</v>
      </c>
      <c r="S47" s="120">
        <v>0.32578979896506338</v>
      </c>
      <c r="T47" s="120">
        <v>0.26006233429139508</v>
      </c>
      <c r="U47" s="120">
        <v>0.29063804630044737</v>
      </c>
      <c r="V47" s="120">
        <v>0.34633260275436661</v>
      </c>
      <c r="W47" s="120">
        <v>1.074734842724268</v>
      </c>
    </row>
    <row r="48" spans="1:23">
      <c r="A48" s="120" t="s">
        <v>536</v>
      </c>
      <c r="B48" s="120">
        <v>-0.6</v>
      </c>
      <c r="C48" s="120">
        <v>0.876</v>
      </c>
      <c r="D48" s="120">
        <v>72.5</v>
      </c>
      <c r="E48" s="120">
        <v>-5.1609996999999998E-2</v>
      </c>
      <c r="F48" s="120">
        <v>-2.8979999999999999E-2</v>
      </c>
      <c r="G48" s="120">
        <v>5.7729996999999998E-2</v>
      </c>
      <c r="H48" s="120">
        <v>-0.11978999999999999</v>
      </c>
      <c r="I48" s="120">
        <v>0</v>
      </c>
      <c r="J48" s="120">
        <v>1.8054287</v>
      </c>
      <c r="K48" s="120">
        <v>13.164</v>
      </c>
      <c r="L48" s="120">
        <v>0.76406062715715151</v>
      </c>
      <c r="M48" s="120">
        <v>8.1891168599464756E-2</v>
      </c>
      <c r="N48" s="120">
        <v>0.22956883912706069</v>
      </c>
      <c r="O48" s="120">
        <v>9.509260548875343E-3</v>
      </c>
      <c r="P48" s="120">
        <v>4.0538595125363862E-2</v>
      </c>
      <c r="Q48" s="120">
        <v>0.56915740912594948</v>
      </c>
      <c r="R48" s="120">
        <v>0.99272133588799938</v>
      </c>
      <c r="S48" s="120">
        <v>0.27339561390277117</v>
      </c>
      <c r="T48" s="120">
        <v>0.27301795541497642</v>
      </c>
      <c r="U48" s="120">
        <v>0.27917518083844561</v>
      </c>
      <c r="V48" s="120">
        <v>0.34774210742379769</v>
      </c>
      <c r="W48" s="120">
        <v>1.051050856471843</v>
      </c>
    </row>
    <row r="49" spans="1:23">
      <c r="A49" s="120" t="s">
        <v>537</v>
      </c>
      <c r="B49" s="120">
        <v>-0.28999999999999998</v>
      </c>
      <c r="C49" s="120">
        <v>0.83099999999999996</v>
      </c>
      <c r="D49" s="120">
        <v>18.333331999999999</v>
      </c>
      <c r="E49" s="120">
        <v>-1.9640000000000001E-2</v>
      </c>
      <c r="F49" s="120">
        <v>-1.0670001E-2</v>
      </c>
      <c r="G49" s="120">
        <v>0.45601999999999998</v>
      </c>
      <c r="H49" s="120">
        <v>-7.6230004000000004E-2</v>
      </c>
      <c r="I49" s="120">
        <v>0</v>
      </c>
      <c r="J49" s="120">
        <v>2.5554782999999999</v>
      </c>
      <c r="K49" s="120">
        <v>9.407</v>
      </c>
      <c r="L49" s="120">
        <v>0.77303887015106021</v>
      </c>
      <c r="M49" s="120">
        <v>8.3734760630389524E-2</v>
      </c>
      <c r="N49" s="120">
        <v>0.55549375037821291</v>
      </c>
      <c r="O49" s="120">
        <v>6.7406390453008972E-3</v>
      </c>
      <c r="P49" s="120">
        <v>6.0713684345214507E-2</v>
      </c>
      <c r="Q49" s="120">
        <v>0.53471119867556638</v>
      </c>
      <c r="R49" s="120">
        <v>0.99306564666565489</v>
      </c>
      <c r="S49" s="120">
        <v>0.32618222712624168</v>
      </c>
      <c r="T49" s="120">
        <v>0.26716480215678928</v>
      </c>
      <c r="U49" s="120">
        <v>0.27239211484427289</v>
      </c>
      <c r="V49" s="120">
        <v>0.35067278779890848</v>
      </c>
      <c r="W49" s="120">
        <v>1.056758356640036</v>
      </c>
    </row>
    <row r="50" spans="1:23">
      <c r="A50" s="120" t="s">
        <v>538</v>
      </c>
      <c r="B50" s="120">
        <v>-2.25</v>
      </c>
      <c r="C50" s="120">
        <v>1.081</v>
      </c>
      <c r="D50" s="120">
        <v>11.619719</v>
      </c>
      <c r="E50" s="120">
        <v>-4.0949997000000002E-2</v>
      </c>
      <c r="F50" s="120">
        <v>-4.6120000000000001E-2</v>
      </c>
      <c r="G50" s="120">
        <v>-0.12755</v>
      </c>
      <c r="H50" s="120">
        <v>-0.30708997999999998</v>
      </c>
      <c r="I50" s="120">
        <v>0</v>
      </c>
      <c r="J50" s="120">
        <v>1.2184765</v>
      </c>
      <c r="K50" s="120">
        <v>10.641999999999999</v>
      </c>
      <c r="L50" s="120">
        <v>0.76705431121395851</v>
      </c>
      <c r="M50" s="120">
        <v>7.2078501338090989E-2</v>
      </c>
      <c r="N50" s="120">
        <v>7.7952262953948068E-2</v>
      </c>
      <c r="O50" s="120">
        <v>7.6507395395554734E-3</v>
      </c>
      <c r="P50" s="120">
        <v>2.4750555237351621E-2</v>
      </c>
      <c r="Q50" s="120">
        <v>0.53044181060317419</v>
      </c>
      <c r="R50" s="120">
        <v>0.99124086280052104</v>
      </c>
      <c r="S50" s="120">
        <v>0.2482923579323523</v>
      </c>
      <c r="T50" s="120">
        <v>0.24825546584046251</v>
      </c>
      <c r="U50" s="120">
        <v>0.26323771141526531</v>
      </c>
      <c r="V50" s="120">
        <v>0.31440543604635368</v>
      </c>
      <c r="W50" s="120">
        <v>1.0520178419277451</v>
      </c>
    </row>
    <row r="51" spans="1:23">
      <c r="A51" s="120" t="s">
        <v>539</v>
      </c>
      <c r="B51" s="120">
        <v>-0.16</v>
      </c>
      <c r="C51" s="120">
        <v>1.127</v>
      </c>
      <c r="D51" s="120">
        <v>37.752808000000002</v>
      </c>
      <c r="E51" s="120">
        <v>2.2509999999999999E-2</v>
      </c>
      <c r="F51" s="120">
        <v>9.3600000000000003E-3</v>
      </c>
      <c r="G51" s="120">
        <v>0.2147</v>
      </c>
      <c r="H51" s="120">
        <v>9.4900000000000002E-3</v>
      </c>
      <c r="I51" s="120">
        <v>0</v>
      </c>
      <c r="J51" s="120">
        <v>2.1929251999999999</v>
      </c>
      <c r="K51" s="120">
        <v>27.085000000000001</v>
      </c>
      <c r="L51" s="120">
        <v>0.78487599801169949</v>
      </c>
      <c r="M51" s="120">
        <v>8.4507879869164429E-2</v>
      </c>
      <c r="N51" s="120">
        <v>0.3580190485511423</v>
      </c>
      <c r="O51" s="120">
        <v>1.9767972273991099E-2</v>
      </c>
      <c r="P51" s="120">
        <v>5.0961607763301213E-2</v>
      </c>
      <c r="Q51" s="120">
        <v>0.54706062650325116</v>
      </c>
      <c r="R51" s="120">
        <v>0.99374320231184621</v>
      </c>
      <c r="S51" s="120">
        <v>0.30119026383938952</v>
      </c>
      <c r="T51" s="120">
        <v>0.26838850563994793</v>
      </c>
      <c r="U51" s="120">
        <v>0.27731379629427239</v>
      </c>
      <c r="V51" s="120">
        <v>0.34636124428498349</v>
      </c>
      <c r="W51" s="120">
        <v>1.064414473097365</v>
      </c>
    </row>
    <row r="52" spans="1:23">
      <c r="A52" s="120" t="s">
        <v>540</v>
      </c>
      <c r="B52" s="120">
        <v>5.16</v>
      </c>
      <c r="C52" s="120">
        <v>0.96799999999999997</v>
      </c>
      <c r="D52" s="120">
        <v>14.632628</v>
      </c>
      <c r="E52" s="120">
        <v>0.20993999999999999</v>
      </c>
      <c r="F52" s="120">
        <v>7.374E-2</v>
      </c>
      <c r="G52" s="120">
        <v>0.27808001999999998</v>
      </c>
      <c r="H52" s="120">
        <v>8.9840000000000003E-2</v>
      </c>
      <c r="I52" s="120">
        <v>22.771318000000001</v>
      </c>
      <c r="J52" s="120">
        <v>4.1882020000000004</v>
      </c>
      <c r="K52" s="120">
        <v>48.862000000000002</v>
      </c>
      <c r="L52" s="120">
        <v>0.83751260239887881</v>
      </c>
      <c r="M52" s="120">
        <v>0.11614629794826049</v>
      </c>
      <c r="N52" s="120">
        <v>0.40988358755037058</v>
      </c>
      <c r="O52" s="120">
        <v>3.5815954835433941E-2</v>
      </c>
      <c r="P52" s="120">
        <v>0.10463124168924171</v>
      </c>
      <c r="Q52" s="120">
        <v>0.53235780989413772</v>
      </c>
      <c r="R52" s="120">
        <v>0.99437831189690273</v>
      </c>
      <c r="S52" s="120">
        <v>0.33103824676009419</v>
      </c>
      <c r="T52" s="120">
        <v>0.28961081348544282</v>
      </c>
      <c r="U52" s="120">
        <v>0.29918078355986027</v>
      </c>
      <c r="V52" s="120">
        <v>0.3401837287042106</v>
      </c>
      <c r="W52" s="120">
        <v>1.097063921212095</v>
      </c>
    </row>
    <row r="53" spans="1:23">
      <c r="A53" s="120" t="s">
        <v>541</v>
      </c>
      <c r="B53" s="120">
        <v>-0.57999999999999996</v>
      </c>
      <c r="C53" s="120">
        <v>1.121</v>
      </c>
      <c r="D53" s="120">
        <v>15.163933999999999</v>
      </c>
      <c r="E53" s="120">
        <v>-3.4459999999999998E-2</v>
      </c>
      <c r="F53" s="120">
        <v>-1.6670000000000001E-2</v>
      </c>
      <c r="G53" s="120">
        <v>0.10241</v>
      </c>
      <c r="H53" s="120">
        <v>-2.4230001000000001E-2</v>
      </c>
      <c r="I53" s="120">
        <v>0</v>
      </c>
      <c r="J53" s="120">
        <v>1.4489349</v>
      </c>
      <c r="K53" s="120">
        <v>7.5430000000000001</v>
      </c>
      <c r="L53" s="120">
        <v>0.76887691914525547</v>
      </c>
      <c r="M53" s="120">
        <v>8.2010110020814736E-2</v>
      </c>
      <c r="N53" s="120">
        <v>0.26613095693767569</v>
      </c>
      <c r="O53" s="120">
        <v>5.3670136839320476E-3</v>
      </c>
      <c r="P53" s="120">
        <v>3.0949503655514941E-2</v>
      </c>
      <c r="Q53" s="120">
        <v>0.53269568333116635</v>
      </c>
      <c r="R53" s="120">
        <v>0.99347666969400916</v>
      </c>
      <c r="S53" s="120">
        <v>0.28091834028453277</v>
      </c>
      <c r="T53" s="120">
        <v>0.253297571864466</v>
      </c>
      <c r="U53" s="120">
        <v>0.27033714852220753</v>
      </c>
      <c r="V53" s="120">
        <v>0.32939142750060713</v>
      </c>
      <c r="W53" s="120">
        <v>1.054447436596315</v>
      </c>
    </row>
    <row r="54" spans="1:23">
      <c r="A54" s="120" t="s">
        <v>542</v>
      </c>
      <c r="B54" s="120">
        <v>57.51</v>
      </c>
      <c r="C54" s="120">
        <v>1.1439999999999999</v>
      </c>
      <c r="D54" s="120">
        <v>18.300467999999999</v>
      </c>
      <c r="E54" s="120">
        <v>0.25763000000000003</v>
      </c>
      <c r="F54" s="120">
        <v>8.8920004999999996E-2</v>
      </c>
      <c r="G54" s="120">
        <v>0.49093999999999999</v>
      </c>
      <c r="H54" s="120">
        <v>0.24112</v>
      </c>
      <c r="I54" s="120">
        <v>22.430882</v>
      </c>
      <c r="J54" s="120">
        <v>5.5660067</v>
      </c>
      <c r="K54" s="120">
        <v>296.84100000000001</v>
      </c>
      <c r="L54" s="120">
        <v>0.85090554730217383</v>
      </c>
      <c r="M54" s="120">
        <v>0.42747546833184652</v>
      </c>
      <c r="N54" s="120">
        <v>0.5840691547698974</v>
      </c>
      <c r="O54" s="120">
        <v>0.21855750177045871</v>
      </c>
      <c r="P54" s="120">
        <v>0.14169190107767349</v>
      </c>
      <c r="Q54" s="120">
        <v>0.53469029947127644</v>
      </c>
      <c r="R54" s="120">
        <v>0.99557407266886722</v>
      </c>
      <c r="S54" s="120">
        <v>0.48176901358931989</v>
      </c>
      <c r="T54" s="120">
        <v>0.3509836555799008</v>
      </c>
      <c r="U54" s="120">
        <v>0.49950218848335448</v>
      </c>
      <c r="V54" s="120">
        <v>0.39465418700119198</v>
      </c>
      <c r="W54" s="120">
        <v>1.1059781474477841</v>
      </c>
    </row>
    <row r="55" spans="1:23">
      <c r="A55" s="120" t="s">
        <v>543</v>
      </c>
      <c r="B55" s="120">
        <v>0.65</v>
      </c>
      <c r="C55" s="120">
        <v>0.93300000000000005</v>
      </c>
      <c r="D55" s="120">
        <v>235.49997999999999</v>
      </c>
      <c r="E55" s="120">
        <v>3.3730000000000003E-2</v>
      </c>
      <c r="F55" s="120">
        <v>-5.6999999999999998E-4</v>
      </c>
      <c r="G55" s="120">
        <v>9.5909999999999995E-2</v>
      </c>
      <c r="H55" s="120">
        <v>3.31E-3</v>
      </c>
      <c r="I55" s="120">
        <v>36.23077</v>
      </c>
      <c r="J55" s="120">
        <v>1.3089150000000001</v>
      </c>
      <c r="K55" s="120">
        <v>21.533999999999999</v>
      </c>
      <c r="L55" s="120">
        <v>0.78802694877317925</v>
      </c>
      <c r="M55" s="120">
        <v>8.9325007433838824E-2</v>
      </c>
      <c r="N55" s="120">
        <v>0.26081193836534039</v>
      </c>
      <c r="O55" s="120">
        <v>1.5677310052446838E-2</v>
      </c>
      <c r="P55" s="120">
        <v>2.7183200766939891E-2</v>
      </c>
      <c r="Q55" s="120">
        <v>0.67281399022649335</v>
      </c>
      <c r="R55" s="120">
        <v>0.99369435380860238</v>
      </c>
      <c r="S55" s="120">
        <v>0.28966377895970619</v>
      </c>
      <c r="T55" s="120">
        <v>0.31278333962208099</v>
      </c>
      <c r="U55" s="120">
        <v>0.31319430494741041</v>
      </c>
      <c r="V55" s="120">
        <v>0.41341163211981108</v>
      </c>
      <c r="W55" s="120">
        <v>1.066317971802601</v>
      </c>
    </row>
    <row r="56" spans="1:23">
      <c r="A56" s="120" t="s">
        <v>544</v>
      </c>
      <c r="B56" s="120">
        <v>2.0099999999999998</v>
      </c>
      <c r="C56" s="120">
        <v>0.91300000000000003</v>
      </c>
      <c r="D56" s="120">
        <v>15.454545</v>
      </c>
      <c r="E56" s="120">
        <v>0.10981</v>
      </c>
      <c r="F56" s="120">
        <v>3.7330000000000002E-2</v>
      </c>
      <c r="G56" s="120">
        <v>0.23871000000000001</v>
      </c>
      <c r="H56" s="120">
        <v>9.1749999999999998E-2</v>
      </c>
      <c r="I56" s="120">
        <v>28.756218000000001</v>
      </c>
      <c r="J56" s="120">
        <v>3.2451854</v>
      </c>
      <c r="K56" s="120">
        <v>30.670999999999999</v>
      </c>
      <c r="L56" s="120">
        <v>0.80939275393658217</v>
      </c>
      <c r="M56" s="120">
        <v>9.7413024085637817E-2</v>
      </c>
      <c r="N56" s="120">
        <v>0.37766668484679938</v>
      </c>
      <c r="O56" s="120">
        <v>2.2410579862976451E-2</v>
      </c>
      <c r="P56" s="120">
        <v>7.9265660478612165E-2</v>
      </c>
      <c r="Q56" s="120">
        <v>0.53288049159120543</v>
      </c>
      <c r="R56" s="120">
        <v>0.99439340908803475</v>
      </c>
      <c r="S56" s="120">
        <v>0.31272127283899509</v>
      </c>
      <c r="T56" s="120">
        <v>0.27628616191896149</v>
      </c>
      <c r="U56" s="120">
        <v>0.28443854865771978</v>
      </c>
      <c r="V56" s="120">
        <v>0.3373773631169148</v>
      </c>
      <c r="W56" s="120">
        <v>1.0798296891667709</v>
      </c>
    </row>
    <row r="57" spans="1:23">
      <c r="A57" s="120" t="s">
        <v>545</v>
      </c>
      <c r="B57" s="120">
        <v>-4.3499999999999996</v>
      </c>
      <c r="C57" s="120">
        <v>0.80600000000000005</v>
      </c>
      <c r="D57" s="120">
        <v>-34.64</v>
      </c>
      <c r="E57" s="120">
        <v>-0.14907000000000001</v>
      </c>
      <c r="F57" s="120">
        <v>-6.0900003000000001E-2</v>
      </c>
      <c r="G57" s="120">
        <v>0.41411999999999999</v>
      </c>
      <c r="H57" s="120">
        <v>-2.0285000000000002</v>
      </c>
      <c r="I57" s="120">
        <v>0</v>
      </c>
      <c r="J57" s="120">
        <v>1.5533631999999999</v>
      </c>
      <c r="K57" s="120">
        <v>4.8550000000000004</v>
      </c>
      <c r="L57" s="120">
        <v>0.73669060303356237</v>
      </c>
      <c r="M57" s="120">
        <v>5.9589652096342552E-2</v>
      </c>
      <c r="N57" s="120">
        <v>0.52120653835038988</v>
      </c>
      <c r="O57" s="120">
        <v>3.3861633774087269E-3</v>
      </c>
      <c r="P57" s="120">
        <v>3.3758451583195098E-2</v>
      </c>
      <c r="Q57" s="120">
        <v>0.50102386641562358</v>
      </c>
      <c r="R57" s="120">
        <v>0.97763434128820925</v>
      </c>
      <c r="S57" s="120">
        <v>0.3053629500815937</v>
      </c>
      <c r="T57" s="120">
        <v>0.23772306277886099</v>
      </c>
      <c r="U57" s="120">
        <v>0.2445045792181397</v>
      </c>
      <c r="V57" s="120">
        <v>0.33031254441057117</v>
      </c>
      <c r="W57" s="120">
        <v>1.025414509248102</v>
      </c>
    </row>
    <row r="58" spans="1:23">
      <c r="A58" s="120" t="s">
        <v>546</v>
      </c>
      <c r="B58" s="120">
        <v>3.82</v>
      </c>
      <c r="C58" s="120">
        <v>0.871</v>
      </c>
      <c r="D58" s="120">
        <v>14.949749000000001</v>
      </c>
      <c r="E58" s="120">
        <v>0.08</v>
      </c>
      <c r="F58" s="120">
        <v>2.155E-2</v>
      </c>
      <c r="G58" s="120">
        <v>0.23527001</v>
      </c>
      <c r="H58" s="120">
        <v>0.24379998</v>
      </c>
      <c r="I58" s="120">
        <v>15.575915999999999</v>
      </c>
      <c r="J58" s="120">
        <v>1.4920882</v>
      </c>
      <c r="K58" s="120">
        <v>17.010999999999999</v>
      </c>
      <c r="L58" s="120">
        <v>0.80102111024676825</v>
      </c>
      <c r="M58" s="120">
        <v>0.10817722271781149</v>
      </c>
      <c r="N58" s="120">
        <v>0.37485170473931512</v>
      </c>
      <c r="O58" s="120">
        <v>1.234420516539142E-2</v>
      </c>
      <c r="P58" s="120">
        <v>3.2110255794614788E-2</v>
      </c>
      <c r="Q58" s="120">
        <v>0.53255947665909797</v>
      </c>
      <c r="R58" s="120">
        <v>0.99559525600409748</v>
      </c>
      <c r="S58" s="120">
        <v>0.31620201777396822</v>
      </c>
      <c r="T58" s="120">
        <v>0.25747597245603648</v>
      </c>
      <c r="U58" s="120">
        <v>0.29033591393512748</v>
      </c>
      <c r="V58" s="120">
        <v>0.33941930572455342</v>
      </c>
      <c r="W58" s="120">
        <v>1.0754014410265229</v>
      </c>
    </row>
    <row r="59" spans="1:23">
      <c r="A59" s="120" t="s">
        <v>547</v>
      </c>
      <c r="B59" s="120">
        <v>1.43</v>
      </c>
      <c r="C59" s="120">
        <v>1.036</v>
      </c>
      <c r="D59" s="120">
        <v>13.031088</v>
      </c>
      <c r="E59" s="120">
        <v>2.7799999999999998E-2</v>
      </c>
      <c r="F59" s="120">
        <v>1.0670001E-2</v>
      </c>
      <c r="G59" s="120">
        <v>0.21354999999999999</v>
      </c>
      <c r="H59" s="120">
        <v>0.11461</v>
      </c>
      <c r="I59" s="120">
        <v>35.174827999999998</v>
      </c>
      <c r="J59" s="120">
        <v>0.85748380000000002</v>
      </c>
      <c r="K59" s="120">
        <v>20.329999999999998</v>
      </c>
      <c r="L59" s="120">
        <v>0.78636160670405486</v>
      </c>
      <c r="M59" s="120">
        <v>9.3963722866488242E-2</v>
      </c>
      <c r="N59" s="120">
        <v>0.35707799141911373</v>
      </c>
      <c r="O59" s="120">
        <v>1.4790054185983271E-2</v>
      </c>
      <c r="P59" s="120">
        <v>1.5040450825303701E-2</v>
      </c>
      <c r="Q59" s="120">
        <v>0.53133934252441306</v>
      </c>
      <c r="R59" s="120">
        <v>0.994574101124306</v>
      </c>
      <c r="S59" s="120">
        <v>0.30704993226686722</v>
      </c>
      <c r="T59" s="120">
        <v>0.24760579542730979</v>
      </c>
      <c r="U59" s="120">
        <v>0.27943190386192351</v>
      </c>
      <c r="V59" s="120">
        <v>0.3396318891776568</v>
      </c>
      <c r="W59" s="120">
        <v>1.065813019770669</v>
      </c>
    </row>
    <row r="60" spans="1:23">
      <c r="A60" s="120" t="s">
        <v>548</v>
      </c>
      <c r="B60" s="120">
        <v>4.03</v>
      </c>
      <c r="C60" s="120">
        <v>0.91600000000000004</v>
      </c>
      <c r="D60" s="120">
        <v>14.192913000000001</v>
      </c>
      <c r="E60" s="120">
        <v>0.22591998999999999</v>
      </c>
      <c r="F60" s="120">
        <v>5.6230000000000002E-2</v>
      </c>
      <c r="G60" s="120">
        <v>0.21393000000000001</v>
      </c>
      <c r="H60" s="120">
        <v>0.12817999999999999</v>
      </c>
      <c r="I60" s="120">
        <v>8.9454089999999997</v>
      </c>
      <c r="J60" s="120">
        <v>1.9464391000000001</v>
      </c>
      <c r="K60" s="120">
        <v>38.558999999999997</v>
      </c>
      <c r="L60" s="120">
        <v>0.8420003173417433</v>
      </c>
      <c r="M60" s="120">
        <v>0.10942610764198631</v>
      </c>
      <c r="N60" s="120">
        <v>0.35738894942795801</v>
      </c>
      <c r="O60" s="120">
        <v>2.8223432250571671E-2</v>
      </c>
      <c r="P60" s="120">
        <v>4.4331540819791043E-2</v>
      </c>
      <c r="Q60" s="120">
        <v>0.53207818192388501</v>
      </c>
      <c r="R60" s="120">
        <v>0.9946813623199402</v>
      </c>
      <c r="S60" s="120">
        <v>0.32662331668078348</v>
      </c>
      <c r="T60" s="120">
        <v>0.26268619794997938</v>
      </c>
      <c r="U60" s="120">
        <v>0.29529765818456533</v>
      </c>
      <c r="V60" s="120">
        <v>0.34026035399816729</v>
      </c>
      <c r="W60" s="120">
        <v>1.0999936180032981</v>
      </c>
    </row>
    <row r="61" spans="1:23">
      <c r="A61" s="120" t="s">
        <v>549</v>
      </c>
      <c r="B61" s="120">
        <v>10.82</v>
      </c>
      <c r="C61" s="120">
        <v>1.131</v>
      </c>
      <c r="D61" s="120">
        <v>11.713107000000001</v>
      </c>
      <c r="E61" s="120">
        <v>0.17242001000000001</v>
      </c>
      <c r="F61" s="120">
        <v>3.2479998000000003E-2</v>
      </c>
      <c r="G61" s="120">
        <v>0.19954</v>
      </c>
      <c r="H61" s="120">
        <v>6.0300003999999997E-2</v>
      </c>
      <c r="I61" s="120">
        <v>10.489834</v>
      </c>
      <c r="J61" s="120">
        <v>1.80362</v>
      </c>
      <c r="K61" s="120">
        <v>106.755</v>
      </c>
      <c r="L61" s="120">
        <v>0.8269757359941361</v>
      </c>
      <c r="M61" s="120">
        <v>0.1498067201903063</v>
      </c>
      <c r="N61" s="120">
        <v>0.34561346061935722</v>
      </c>
      <c r="O61" s="120">
        <v>7.8478665696875366E-2</v>
      </c>
      <c r="P61" s="120">
        <v>4.0489944097655897E-2</v>
      </c>
      <c r="Q61" s="120">
        <v>0.53050119883620228</v>
      </c>
      <c r="R61" s="120">
        <v>0.99414481924472942</v>
      </c>
      <c r="S61" s="120">
        <v>0.34107105914607022</v>
      </c>
      <c r="T61" s="120">
        <v>0.26613418417664642</v>
      </c>
      <c r="U61" s="120">
        <v>0.31903969997920217</v>
      </c>
      <c r="V61" s="120">
        <v>0.3506763409269571</v>
      </c>
      <c r="W61" s="120">
        <v>1.090465701244411</v>
      </c>
    </row>
    <row r="62" spans="1:23">
      <c r="A62" s="120" t="s">
        <v>550</v>
      </c>
      <c r="B62" s="120">
        <v>4.1900000000000004</v>
      </c>
      <c r="C62" s="120">
        <v>0.97699999999999998</v>
      </c>
      <c r="D62" s="120">
        <v>9.9346399999999999</v>
      </c>
      <c r="E62" s="120">
        <v>0.102819994</v>
      </c>
      <c r="F62" s="120">
        <v>3.1070001E-2</v>
      </c>
      <c r="G62" s="120">
        <v>0.26235999999999998</v>
      </c>
      <c r="H62" s="120">
        <v>0.30819999999999997</v>
      </c>
      <c r="I62" s="120">
        <v>18.138424000000001</v>
      </c>
      <c r="J62" s="120">
        <v>37.475340000000003</v>
      </c>
      <c r="K62" s="120">
        <v>0.77300000000000002</v>
      </c>
      <c r="L62" s="120">
        <v>0.80742972677718394</v>
      </c>
      <c r="M62" s="120">
        <v>0.1103776390127862</v>
      </c>
      <c r="N62" s="120">
        <v>0.39701972934460411</v>
      </c>
      <c r="O62" s="120">
        <v>3.7804174376728552E-4</v>
      </c>
      <c r="P62" s="120">
        <v>1</v>
      </c>
      <c r="Q62" s="120">
        <v>0.52937021827522224</v>
      </c>
      <c r="R62" s="120">
        <v>0.99610429234485454</v>
      </c>
      <c r="S62" s="120">
        <v>0.2246673534126136</v>
      </c>
      <c r="T62" s="120">
        <v>0.6712610401676874</v>
      </c>
      <c r="U62" s="120">
        <v>0.29158477582520592</v>
      </c>
      <c r="V62" s="120">
        <v>0.23737230225048411</v>
      </c>
      <c r="W62" s="120">
        <v>1.07962990720773</v>
      </c>
    </row>
    <row r="63" spans="1:23">
      <c r="A63" s="120" t="s">
        <v>551</v>
      </c>
      <c r="B63" s="120">
        <v>0.47</v>
      </c>
      <c r="C63" s="120">
        <v>0.81699999999999995</v>
      </c>
      <c r="D63" s="120">
        <v>49.666663999999997</v>
      </c>
      <c r="E63" s="120">
        <v>1.1270000000000001E-2</v>
      </c>
      <c r="F63" s="120">
        <v>3.1669999999999997E-2</v>
      </c>
      <c r="G63" s="120">
        <v>0.55518000000000001</v>
      </c>
      <c r="H63" s="120">
        <v>0.57264999999999999</v>
      </c>
      <c r="I63" s="120">
        <v>63.404254999999999</v>
      </c>
      <c r="J63" s="120">
        <v>1.0613668999999999</v>
      </c>
      <c r="K63" s="120">
        <v>6.742</v>
      </c>
      <c r="L63" s="120">
        <v>0.78171943058219573</v>
      </c>
      <c r="M63" s="120">
        <v>8.8254534641688961E-2</v>
      </c>
      <c r="N63" s="120">
        <v>0.63663742447556215</v>
      </c>
      <c r="O63" s="120">
        <v>4.7767379787515491E-3</v>
      </c>
      <c r="P63" s="120">
        <v>2.052456778626166E-2</v>
      </c>
      <c r="Q63" s="120">
        <v>0.55463700522847681</v>
      </c>
      <c r="R63" s="120">
        <v>0.99819458145211259</v>
      </c>
      <c r="S63" s="120">
        <v>0.34661691700925151</v>
      </c>
      <c r="T63" s="120">
        <v>0.25912582319441418</v>
      </c>
      <c r="U63" s="120">
        <v>0.28132690139922728</v>
      </c>
      <c r="V63" s="120">
        <v>0.37233329810597748</v>
      </c>
      <c r="W63" s="120">
        <v>1.065090935229102</v>
      </c>
    </row>
    <row r="64" spans="1:23">
      <c r="A64" s="120" t="s">
        <v>552</v>
      </c>
      <c r="B64" s="120">
        <v>3.57</v>
      </c>
      <c r="C64" s="120">
        <v>1.024</v>
      </c>
      <c r="D64" s="120">
        <v>20.249374</v>
      </c>
      <c r="E64" s="120">
        <v>8.8580000000000006E-2</v>
      </c>
      <c r="F64" s="120">
        <v>5.3319998E-2</v>
      </c>
      <c r="G64" s="120">
        <v>0.30735000000000001</v>
      </c>
      <c r="H64" s="120">
        <v>0.15156001</v>
      </c>
      <c r="I64" s="120">
        <v>22.745097999999999</v>
      </c>
      <c r="J64" s="120">
        <v>2.0201015</v>
      </c>
      <c r="K64" s="120">
        <v>26.788</v>
      </c>
      <c r="L64" s="120">
        <v>0.80343066082907633</v>
      </c>
      <c r="M64" s="120">
        <v>0.10669045495093669</v>
      </c>
      <c r="N64" s="120">
        <v>0.43383552097066042</v>
      </c>
      <c r="O64" s="120">
        <v>1.954910600128372E-2</v>
      </c>
      <c r="P64" s="120">
        <v>4.6312937106314393E-2</v>
      </c>
      <c r="Q64" s="120">
        <v>0.53592966730951996</v>
      </c>
      <c r="R64" s="120">
        <v>0.99486616466530076</v>
      </c>
      <c r="S64" s="120">
        <v>0.32561896435747317</v>
      </c>
      <c r="T64" s="120">
        <v>0.26479524626511552</v>
      </c>
      <c r="U64" s="120">
        <v>0.29051164305859989</v>
      </c>
      <c r="V64" s="120">
        <v>0.34628370789019708</v>
      </c>
      <c r="W64" s="120">
        <v>1.0764511466459881</v>
      </c>
    </row>
    <row r="65" spans="1:23">
      <c r="A65" s="120" t="s">
        <v>553</v>
      </c>
      <c r="B65" s="120">
        <v>153.78</v>
      </c>
      <c r="C65" s="120">
        <v>0.91900000000000004</v>
      </c>
      <c r="D65" s="120">
        <v>13.5295515</v>
      </c>
      <c r="E65" s="120">
        <v>0.12922</v>
      </c>
      <c r="F65" s="120">
        <v>5.849E-2</v>
      </c>
      <c r="G65" s="120">
        <v>0.48633999999999999</v>
      </c>
      <c r="H65" s="120">
        <v>0.35009997999999998</v>
      </c>
      <c r="I65" s="120">
        <v>14.826375000000001</v>
      </c>
      <c r="J65" s="120">
        <v>1.8118087</v>
      </c>
      <c r="K65" s="120">
        <v>382.26</v>
      </c>
      <c r="L65" s="120">
        <v>0.81484373025390144</v>
      </c>
      <c r="M65" s="120">
        <v>1</v>
      </c>
      <c r="N65" s="120">
        <v>0.5803049262417832</v>
      </c>
      <c r="O65" s="120">
        <v>0.28150476826335868</v>
      </c>
      <c r="P65" s="120">
        <v>4.071020653509283E-2</v>
      </c>
      <c r="Q65" s="120">
        <v>0.53165633042964722</v>
      </c>
      <c r="R65" s="120">
        <v>0.99643548187704711</v>
      </c>
      <c r="S65" s="120">
        <v>0.66307550217045119</v>
      </c>
      <c r="T65" s="120">
        <v>0.38821629774308758</v>
      </c>
      <c r="U65" s="120">
        <v>0.85964096870756146</v>
      </c>
      <c r="V65" s="120">
        <v>0.41779857227035799</v>
      </c>
      <c r="W65" s="120">
        <v>1.084370516157144</v>
      </c>
    </row>
    <row r="66" spans="1:23">
      <c r="A66" s="120" t="s">
        <v>554</v>
      </c>
      <c r="B66" s="120">
        <v>10.1</v>
      </c>
      <c r="C66" s="120">
        <v>0.90800000000000003</v>
      </c>
      <c r="D66" s="120">
        <v>38.28633</v>
      </c>
      <c r="E66" s="120">
        <v>0.25685000000000002</v>
      </c>
      <c r="F66" s="120">
        <v>0.14071</v>
      </c>
      <c r="G66" s="120">
        <v>0.54107000000000005</v>
      </c>
      <c r="H66" s="120">
        <v>0.27304</v>
      </c>
      <c r="I66" s="120">
        <v>17.475245999999999</v>
      </c>
      <c r="J66" s="120">
        <v>4.1850430000000003</v>
      </c>
      <c r="K66" s="120">
        <v>40.152000000000001</v>
      </c>
      <c r="L66" s="120">
        <v>0.85068649724923673</v>
      </c>
      <c r="M66" s="120">
        <v>0.1455248290217068</v>
      </c>
      <c r="N66" s="120">
        <v>0.62509106262084657</v>
      </c>
      <c r="O66" s="120">
        <v>2.9397351349638501E-2</v>
      </c>
      <c r="P66" s="120">
        <v>0.1045462698329198</v>
      </c>
      <c r="Q66" s="120">
        <v>0.54739990916121184</v>
      </c>
      <c r="R66" s="120">
        <v>0.99582637755940862</v>
      </c>
      <c r="S66" s="120">
        <v>0.37697740184149148</v>
      </c>
      <c r="T66" s="120">
        <v>0.30021963038408672</v>
      </c>
      <c r="U66" s="120">
        <v>0.32315958888516327</v>
      </c>
      <c r="V66" s="120">
        <v>0.3644182482850844</v>
      </c>
      <c r="W66" s="120">
        <v>1.1059918784650931</v>
      </c>
    </row>
    <row r="67" spans="1:23">
      <c r="A67" s="120" t="s">
        <v>555</v>
      </c>
      <c r="B67" s="120">
        <v>3.07</v>
      </c>
      <c r="C67" s="120">
        <v>1.1890000000000001</v>
      </c>
      <c r="D67" s="120">
        <v>24.558824999999999</v>
      </c>
      <c r="E67" s="120">
        <v>7.3669999999999999E-2</v>
      </c>
      <c r="F67" s="120">
        <v>2.7609998E-2</v>
      </c>
      <c r="G67" s="120">
        <v>0.17862</v>
      </c>
      <c r="H67" s="120">
        <v>4.82E-2</v>
      </c>
      <c r="I67" s="120">
        <v>21.758959000000001</v>
      </c>
      <c r="J67" s="120">
        <v>1.4855339999999999</v>
      </c>
      <c r="K67" s="120">
        <v>63.851999999999997</v>
      </c>
      <c r="L67" s="120">
        <v>0.79924343481716331</v>
      </c>
      <c r="M67" s="120">
        <v>0.103716919417187</v>
      </c>
      <c r="N67" s="120">
        <v>0.3284944039219333</v>
      </c>
      <c r="O67" s="120">
        <v>4.6862437757600822E-2</v>
      </c>
      <c r="P67" s="120">
        <v>3.1933958694043377E-2</v>
      </c>
      <c r="Q67" s="120">
        <v>0.53867017658492178</v>
      </c>
      <c r="R67" s="120">
        <v>0.99404917732164755</v>
      </c>
      <c r="S67" s="120">
        <v>0.31248613863933639</v>
      </c>
      <c r="T67" s="120">
        <v>0.25938208016528053</v>
      </c>
      <c r="U67" s="120">
        <v>0.28888697190599039</v>
      </c>
      <c r="V67" s="120">
        <v>0.34749245675823281</v>
      </c>
      <c r="W67" s="120">
        <v>1.0734041314822269</v>
      </c>
    </row>
    <row r="68" spans="1:23">
      <c r="A68" s="120" t="s">
        <v>556</v>
      </c>
      <c r="B68" s="120">
        <v>38.5</v>
      </c>
      <c r="C68" s="120">
        <v>1.071</v>
      </c>
      <c r="D68" s="120">
        <v>14.776300000000001</v>
      </c>
      <c r="E68" s="120">
        <v>0.32799998000000002</v>
      </c>
      <c r="F68" s="120">
        <v>0.1512</v>
      </c>
      <c r="G68" s="120">
        <v>0.41665999999999997</v>
      </c>
      <c r="H68" s="120">
        <v>0.21059</v>
      </c>
      <c r="I68" s="120">
        <v>15.87013</v>
      </c>
      <c r="J68" s="120">
        <v>5.1568579999999997</v>
      </c>
      <c r="K68" s="120">
        <v>182.101</v>
      </c>
      <c r="L68" s="120">
        <v>0.87066778812804879</v>
      </c>
      <c r="M68" s="120">
        <v>0.31442164733868572</v>
      </c>
      <c r="N68" s="120">
        <v>0.5232850471463486</v>
      </c>
      <c r="O68" s="120">
        <v>0.13400290200465301</v>
      </c>
      <c r="P68" s="120">
        <v>0.13068648020059301</v>
      </c>
      <c r="Q68" s="120">
        <v>0.53244917523246393</v>
      </c>
      <c r="R68" s="120">
        <v>0.99533275473941141</v>
      </c>
      <c r="S68" s="120">
        <v>0.43119002538723888</v>
      </c>
      <c r="T68" s="120">
        <v>0.32915079532330638</v>
      </c>
      <c r="U68" s="120">
        <v>0.42897712873429489</v>
      </c>
      <c r="V68" s="120">
        <v>0.36970802467371539</v>
      </c>
      <c r="W68" s="120">
        <v>1.117954748161206</v>
      </c>
    </row>
    <row r="69" spans="1:23">
      <c r="A69" s="120" t="s">
        <v>557</v>
      </c>
      <c r="B69" s="120">
        <v>0.13</v>
      </c>
      <c r="C69" s="120">
        <v>1.095</v>
      </c>
      <c r="D69" s="120">
        <v>13.119891000000001</v>
      </c>
      <c r="E69" s="120">
        <v>3.6170002E-2</v>
      </c>
      <c r="F69" s="120">
        <v>9.0600000000000003E-3</v>
      </c>
      <c r="G69" s="120">
        <v>0.26107000000000002</v>
      </c>
      <c r="H69" s="120">
        <v>4.5929999999999999E-2</v>
      </c>
      <c r="I69" s="120">
        <v>740.76930000000004</v>
      </c>
      <c r="J69" s="120">
        <v>1.3942782</v>
      </c>
      <c r="K69" s="120">
        <v>59.637999999999998</v>
      </c>
      <c r="L69" s="120">
        <v>0.78871218283377742</v>
      </c>
      <c r="M69" s="120">
        <v>8.6232530478739217E-2</v>
      </c>
      <c r="N69" s="120">
        <v>0.39596410873563292</v>
      </c>
      <c r="O69" s="120">
        <v>4.3757042224978317E-2</v>
      </c>
      <c r="P69" s="120">
        <v>2.9479329151105359E-2</v>
      </c>
      <c r="Q69" s="120">
        <v>0.5313958150182837</v>
      </c>
      <c r="R69" s="120">
        <v>0.99403123458663722</v>
      </c>
      <c r="S69" s="120">
        <v>0.3148174595291065</v>
      </c>
      <c r="T69" s="120">
        <v>0.25271371539641202</v>
      </c>
      <c r="U69" s="120">
        <v>0.27476782647687598</v>
      </c>
      <c r="V69" s="120">
        <v>0.3480963604958584</v>
      </c>
      <c r="W69" s="120">
        <v>1.066935838969111</v>
      </c>
    </row>
    <row r="70" spans="1:23">
      <c r="A70" s="120" t="s">
        <v>558</v>
      </c>
      <c r="B70" s="120">
        <v>5.14</v>
      </c>
      <c r="C70" s="120">
        <v>0.879</v>
      </c>
      <c r="D70" s="120">
        <v>13.348678</v>
      </c>
      <c r="E70" s="120">
        <v>0.17141001</v>
      </c>
      <c r="F70" s="120">
        <v>4.1840002000000001E-2</v>
      </c>
      <c r="G70" s="120">
        <v>7.979E-2</v>
      </c>
      <c r="H70" s="120">
        <v>2.9499999999999998E-2</v>
      </c>
      <c r="I70" s="120">
        <v>22.568093999999999</v>
      </c>
      <c r="J70" s="120">
        <v>2.9471544999999999</v>
      </c>
      <c r="K70" s="120">
        <v>317.12299999999999</v>
      </c>
      <c r="L70" s="120">
        <v>0.82669209425892276</v>
      </c>
      <c r="M70" s="120">
        <v>0.1160273565269105</v>
      </c>
      <c r="N70" s="120">
        <v>0.24762077230594881</v>
      </c>
      <c r="O70" s="120">
        <v>0.23350378373359329</v>
      </c>
      <c r="P70" s="120">
        <v>7.1249123975196393E-2</v>
      </c>
      <c r="Q70" s="120">
        <v>0.53154130754055429</v>
      </c>
      <c r="R70" s="120">
        <v>0.99390136712574773</v>
      </c>
      <c r="S70" s="120">
        <v>0.33693027348616678</v>
      </c>
      <c r="T70" s="120">
        <v>0.27493628819534621</v>
      </c>
      <c r="U70" s="120">
        <v>0.29776120811427642</v>
      </c>
      <c r="V70" s="120">
        <v>0.37701777400012693</v>
      </c>
      <c r="W70" s="120">
        <v>1.09014891442896</v>
      </c>
    </row>
    <row r="71" spans="1:23">
      <c r="A71" s="120" t="s">
        <v>559</v>
      </c>
      <c r="B71" s="120">
        <v>3.51</v>
      </c>
      <c r="C71" s="120">
        <v>0.80700000000000005</v>
      </c>
      <c r="D71" s="120">
        <v>39.875</v>
      </c>
      <c r="E71" s="120">
        <v>0.15946001000000001</v>
      </c>
      <c r="F71" s="120">
        <v>0.1016</v>
      </c>
      <c r="G71" s="120">
        <v>0.47833002000000002</v>
      </c>
      <c r="H71" s="120">
        <v>0.26486999999999999</v>
      </c>
      <c r="I71" s="120">
        <v>18.176638000000001</v>
      </c>
      <c r="J71" s="120">
        <v>3.0730697999999999</v>
      </c>
      <c r="K71" s="120">
        <v>13.452999999999999</v>
      </c>
      <c r="L71" s="120">
        <v>0.82333613511456594</v>
      </c>
      <c r="M71" s="120">
        <v>0.1063336306868867</v>
      </c>
      <c r="N71" s="120">
        <v>0.57375027510577792</v>
      </c>
      <c r="O71" s="120">
        <v>9.7222314337656861E-3</v>
      </c>
      <c r="P71" s="120">
        <v>7.4636036536238043E-2</v>
      </c>
      <c r="Q71" s="120">
        <v>0.54841019211153486</v>
      </c>
      <c r="R71" s="120">
        <v>0.99576179952194854</v>
      </c>
      <c r="S71" s="120">
        <v>0.34911697003505759</v>
      </c>
      <c r="T71" s="120">
        <v>0.28223268942359148</v>
      </c>
      <c r="U71" s="120">
        <v>0.29559216871645128</v>
      </c>
      <c r="V71" s="120">
        <v>0.35937149453415962</v>
      </c>
      <c r="W71" s="120">
        <v>1.089182742011731</v>
      </c>
    </row>
    <row r="72" spans="1:23">
      <c r="A72" s="120" t="s">
        <v>560</v>
      </c>
      <c r="B72" s="120">
        <v>2.2000000000000002</v>
      </c>
      <c r="C72" s="120">
        <v>0.98</v>
      </c>
      <c r="D72" s="120">
        <v>23.034056</v>
      </c>
      <c r="E72" s="120">
        <v>4.8710000000000003E-2</v>
      </c>
      <c r="F72" s="120">
        <v>2.9870000000000001E-2</v>
      </c>
      <c r="G72" s="120">
        <v>0.1449</v>
      </c>
      <c r="H72" s="120">
        <v>4.4760000000000001E-2</v>
      </c>
      <c r="I72" s="120">
        <v>33.818179999999998</v>
      </c>
      <c r="J72" s="120">
        <v>2.0768200000000001</v>
      </c>
      <c r="K72" s="120">
        <v>46.390999999999998</v>
      </c>
      <c r="L72" s="120">
        <v>0.7922338331231763</v>
      </c>
      <c r="M72" s="120">
        <v>9.8542967588462677E-2</v>
      </c>
      <c r="N72" s="120">
        <v>0.30090097218975692</v>
      </c>
      <c r="O72" s="120">
        <v>3.3995016923447648E-2</v>
      </c>
      <c r="P72" s="120">
        <v>4.783857060830693E-2</v>
      </c>
      <c r="Q72" s="120">
        <v>0.53770053019902597</v>
      </c>
      <c r="R72" s="120">
        <v>0.99402198656903284</v>
      </c>
      <c r="S72" s="120">
        <v>0.30091847528657412</v>
      </c>
      <c r="T72" s="120">
        <v>0.26504384867441422</v>
      </c>
      <c r="U72" s="120">
        <v>0.28460679963225571</v>
      </c>
      <c r="V72" s="120">
        <v>0.34008259891373221</v>
      </c>
      <c r="W72" s="120">
        <v>1.0690898881898401</v>
      </c>
    </row>
    <row r="73" spans="1:23">
      <c r="A73" s="120" t="s">
        <v>561</v>
      </c>
      <c r="B73" s="120">
        <v>2.65</v>
      </c>
      <c r="C73" s="120">
        <v>1.056</v>
      </c>
      <c r="D73" s="120">
        <v>10.04762</v>
      </c>
      <c r="E73" s="120">
        <v>0.10326</v>
      </c>
      <c r="F73" s="120">
        <v>2.4559999999999998E-2</v>
      </c>
      <c r="G73" s="120">
        <v>0.14432</v>
      </c>
      <c r="H73" s="120">
        <v>6.4250000000000002E-2</v>
      </c>
      <c r="I73" s="120">
        <v>15.924528</v>
      </c>
      <c r="J73" s="120">
        <v>1.4591472999999999</v>
      </c>
      <c r="K73" s="120">
        <v>77.222999999999999</v>
      </c>
      <c r="L73" s="120">
        <v>0.80755329515871299</v>
      </c>
      <c r="M73" s="120">
        <v>0.1012191495688373</v>
      </c>
      <c r="N73" s="120">
        <v>0.30042635207099472</v>
      </c>
      <c r="O73" s="120">
        <v>5.6715841570295501E-2</v>
      </c>
      <c r="P73" s="120">
        <v>3.122420026377765E-2</v>
      </c>
      <c r="Q73" s="120">
        <v>0.52944206564926943</v>
      </c>
      <c r="R73" s="120">
        <v>0.99417604115288782</v>
      </c>
      <c r="S73" s="120">
        <v>0.31122499780759061</v>
      </c>
      <c r="T73" s="120">
        <v>0.2547657780437188</v>
      </c>
      <c r="U73" s="120">
        <v>0.28578231383567287</v>
      </c>
      <c r="V73" s="120">
        <v>0.34230256609099391</v>
      </c>
      <c r="W73" s="120">
        <v>1.0785741815398371</v>
      </c>
    </row>
    <row r="74" spans="1:23">
      <c r="A74" s="120" t="s">
        <v>562</v>
      </c>
      <c r="B74" s="120">
        <v>4.76</v>
      </c>
      <c r="C74" s="120">
        <v>0.91400000000000003</v>
      </c>
      <c r="D74" s="120">
        <v>248.57142999999999</v>
      </c>
      <c r="E74" s="120">
        <v>0.14915999999999999</v>
      </c>
      <c r="F74" s="120">
        <v>3.5909999999999997E-2</v>
      </c>
      <c r="G74" s="120">
        <v>0.47761002000000002</v>
      </c>
      <c r="H74" s="120">
        <v>0.15135000000000001</v>
      </c>
      <c r="I74" s="120">
        <v>14.621848</v>
      </c>
      <c r="J74" s="120">
        <v>3.0916845999999998</v>
      </c>
      <c r="K74" s="120">
        <v>14.073</v>
      </c>
      <c r="L74" s="120">
        <v>0.82044354827385746</v>
      </c>
      <c r="M74" s="120">
        <v>0.11376746952126079</v>
      </c>
      <c r="N74" s="120">
        <v>0.57316109151007311</v>
      </c>
      <c r="O74" s="120">
        <v>1.01791239895858E-2</v>
      </c>
      <c r="P74" s="120">
        <v>7.5136743757213381E-2</v>
      </c>
      <c r="Q74" s="120">
        <v>0.68112651773126176</v>
      </c>
      <c r="R74" s="120">
        <v>0.99486450468566223</v>
      </c>
      <c r="S74" s="120">
        <v>0.35046722039621858</v>
      </c>
      <c r="T74" s="120">
        <v>0.34039180526854862</v>
      </c>
      <c r="U74" s="120">
        <v>0.3343052971193009</v>
      </c>
      <c r="V74" s="120">
        <v>0.43668891322420628</v>
      </c>
      <c r="W74" s="120">
        <v>1.0868824751510759</v>
      </c>
    </row>
    <row r="75" spans="1:23">
      <c r="A75" s="120" t="s">
        <v>563</v>
      </c>
      <c r="B75" s="120">
        <v>0.81</v>
      </c>
      <c r="C75" s="120">
        <v>0.82899999999999996</v>
      </c>
      <c r="D75" s="120">
        <v>17.064219999999999</v>
      </c>
      <c r="E75" s="120">
        <v>4.165E-2</v>
      </c>
      <c r="F75" s="120">
        <v>1.487E-2</v>
      </c>
      <c r="G75" s="120">
        <v>0.18837999</v>
      </c>
      <c r="H75" s="120">
        <v>1.874E-2</v>
      </c>
      <c r="I75" s="120">
        <v>45.925925999999997</v>
      </c>
      <c r="J75" s="120">
        <v>2.0719615999999998</v>
      </c>
      <c r="K75" s="120">
        <v>47.225999999999999</v>
      </c>
      <c r="L75" s="120">
        <v>0.7902511493106944</v>
      </c>
      <c r="M75" s="120">
        <v>9.0276538804638706E-2</v>
      </c>
      <c r="N75" s="120">
        <v>0.33648110670282672</v>
      </c>
      <c r="O75" s="120">
        <v>3.4610348026850549E-2</v>
      </c>
      <c r="P75" s="120">
        <v>4.7707887712848111E-2</v>
      </c>
      <c r="Q75" s="120">
        <v>0.53390413225167066</v>
      </c>
      <c r="R75" s="120">
        <v>0.99381631698094108</v>
      </c>
      <c r="S75" s="120">
        <v>0.30368268843407542</v>
      </c>
      <c r="T75" s="120">
        <v>0.26217942915197562</v>
      </c>
      <c r="U75" s="120">
        <v>0.27815288791199111</v>
      </c>
      <c r="V75" s="120">
        <v>0.34083719285759773</v>
      </c>
      <c r="W75" s="120">
        <v>1.067753419561734</v>
      </c>
    </row>
    <row r="76" spans="1:23">
      <c r="A76" s="120" t="s">
        <v>564</v>
      </c>
      <c r="B76" s="120">
        <v>24.02</v>
      </c>
      <c r="C76" s="120">
        <v>1.1160000000000001</v>
      </c>
      <c r="D76" s="120">
        <v>40.572792</v>
      </c>
      <c r="E76" s="120">
        <v>0.33438000000000001</v>
      </c>
      <c r="F76" s="120">
        <v>0.10416</v>
      </c>
      <c r="G76" s="120">
        <v>0.29842999999999997</v>
      </c>
      <c r="H76" s="120">
        <v>0.12397</v>
      </c>
      <c r="I76" s="120">
        <v>63.696919999999999</v>
      </c>
      <c r="J76" s="120">
        <v>19.787894999999999</v>
      </c>
      <c r="K76" s="120">
        <v>189.553</v>
      </c>
      <c r="L76" s="120">
        <v>0.87245951084438178</v>
      </c>
      <c r="M76" s="120">
        <v>0.22830805828129641</v>
      </c>
      <c r="N76" s="120">
        <v>0.42653619086831712</v>
      </c>
      <c r="O76" s="120">
        <v>0.1394944557562198</v>
      </c>
      <c r="P76" s="120">
        <v>0.524237089192233</v>
      </c>
      <c r="Q76" s="120">
        <v>0.54885393899444435</v>
      </c>
      <c r="R76" s="120">
        <v>0.99464808526514137</v>
      </c>
      <c r="S76" s="120">
        <v>0.35234065040053719</v>
      </c>
      <c r="T76" s="120">
        <v>0.49255203620920712</v>
      </c>
      <c r="U76" s="120">
        <v>0.37854771635285761</v>
      </c>
      <c r="V76" s="120">
        <v>0.33262783744010849</v>
      </c>
      <c r="W76" s="120">
        <v>1.1186516684833601</v>
      </c>
    </row>
    <row r="77" spans="1:23">
      <c r="A77" s="120" t="s">
        <v>565</v>
      </c>
      <c r="B77" s="120">
        <v>0.06</v>
      </c>
      <c r="C77" s="120">
        <v>0.82299999999999995</v>
      </c>
      <c r="D77" s="120">
        <v>17.973734</v>
      </c>
      <c r="E77" s="120">
        <v>2.162E-2</v>
      </c>
      <c r="F77" s="120">
        <v>1.235E-2</v>
      </c>
      <c r="G77" s="120">
        <v>0.14915</v>
      </c>
      <c r="H77" s="120">
        <v>5.0709999999999998E-2</v>
      </c>
      <c r="I77" s="120">
        <v>1596.6667</v>
      </c>
      <c r="J77" s="120">
        <v>3.6681089999999998</v>
      </c>
      <c r="K77" s="120">
        <v>37.061999999999998</v>
      </c>
      <c r="L77" s="120">
        <v>0.78462605628463022</v>
      </c>
      <c r="M77" s="120">
        <v>8.5816235504014265E-2</v>
      </c>
      <c r="N77" s="120">
        <v>0.3043787920255146</v>
      </c>
      <c r="O77" s="120">
        <v>2.7120257805309241E-2</v>
      </c>
      <c r="P77" s="120">
        <v>9.0641603300500778E-2</v>
      </c>
      <c r="Q77" s="120">
        <v>0.5344825195110009</v>
      </c>
      <c r="R77" s="120">
        <v>0.99406901708591011</v>
      </c>
      <c r="S77" s="120">
        <v>0.29018665131697241</v>
      </c>
      <c r="T77" s="120">
        <v>0.28019133909053318</v>
      </c>
      <c r="U77" s="120">
        <v>0.2748721248987494</v>
      </c>
      <c r="V77" s="120">
        <v>0.33247565902161391</v>
      </c>
      <c r="W77" s="120">
        <v>1.064452396939747</v>
      </c>
    </row>
    <row r="78" spans="1:23">
      <c r="A78" s="120" t="s">
        <v>566</v>
      </c>
      <c r="B78" s="120">
        <v>4.12</v>
      </c>
      <c r="C78" s="120">
        <v>0.877</v>
      </c>
      <c r="D78" s="120">
        <v>23.045603</v>
      </c>
      <c r="E78" s="120">
        <v>0.10256999999999999</v>
      </c>
      <c r="F78" s="120">
        <v>3.422E-2</v>
      </c>
      <c r="G78" s="120">
        <v>0.2762</v>
      </c>
      <c r="H78" s="120">
        <v>-1.1610000000000001E-2</v>
      </c>
      <c r="I78" s="120">
        <v>34.344659999999998</v>
      </c>
      <c r="J78" s="120">
        <v>3.438472</v>
      </c>
      <c r="K78" s="120">
        <v>96.108999999999995</v>
      </c>
      <c r="L78" s="120">
        <v>0.80735952011188394</v>
      </c>
      <c r="M78" s="120">
        <v>0.10996134403806131</v>
      </c>
      <c r="N78" s="120">
        <v>0.4083451473509303</v>
      </c>
      <c r="O78" s="120">
        <v>7.0633378359357776E-2</v>
      </c>
      <c r="P78" s="120">
        <v>8.4464749178881554E-2</v>
      </c>
      <c r="Q78" s="120">
        <v>0.53770787328300651</v>
      </c>
      <c r="R78" s="120">
        <v>0.99357642182342443</v>
      </c>
      <c r="S78" s="120">
        <v>0.32803038789122319</v>
      </c>
      <c r="T78" s="120">
        <v>0.28237666205020417</v>
      </c>
      <c r="U78" s="120">
        <v>0.29346586157695992</v>
      </c>
      <c r="V78" s="120">
        <v>0.3534676819659025</v>
      </c>
      <c r="W78" s="120">
        <v>1.078103502058593</v>
      </c>
    </row>
    <row r="79" spans="1:23">
      <c r="A79" s="120" t="s">
        <v>567</v>
      </c>
      <c r="B79" s="120">
        <v>7.63</v>
      </c>
      <c r="C79" s="120">
        <v>0.87</v>
      </c>
      <c r="D79" s="120">
        <v>17.924527999999999</v>
      </c>
      <c r="E79" s="120">
        <v>0.15709000000000001</v>
      </c>
      <c r="F79" s="120">
        <v>7.4120000000000005E-2</v>
      </c>
      <c r="G79" s="120">
        <v>0.35324</v>
      </c>
      <c r="H79" s="120">
        <v>0.12678</v>
      </c>
      <c r="I79" s="120">
        <v>22.411532999999999</v>
      </c>
      <c r="J79" s="120">
        <v>2.7888315000000001</v>
      </c>
      <c r="K79" s="120">
        <v>39.783999999999999</v>
      </c>
      <c r="L79" s="120">
        <v>0.82267055714538462</v>
      </c>
      <c r="M79" s="120">
        <v>0.1308355634849836</v>
      </c>
      <c r="N79" s="120">
        <v>0.47138779209134768</v>
      </c>
      <c r="O79" s="120">
        <v>2.912616351005495E-2</v>
      </c>
      <c r="P79" s="120">
        <v>6.6990498078249833E-2</v>
      </c>
      <c r="Q79" s="120">
        <v>0.53445122793826794</v>
      </c>
      <c r="R79" s="120">
        <v>0.99467029631596915</v>
      </c>
      <c r="S79" s="120">
        <v>0.34377246740340639</v>
      </c>
      <c r="T79" s="120">
        <v>0.27647432579268372</v>
      </c>
      <c r="U79" s="120">
        <v>0.30752461344951088</v>
      </c>
      <c r="V79" s="120">
        <v>0.34853010988791061</v>
      </c>
      <c r="W79" s="120">
        <v>1.088134115519761</v>
      </c>
    </row>
    <row r="80" spans="1:23">
      <c r="A80" s="120" t="s">
        <v>568</v>
      </c>
      <c r="B80" s="120">
        <v>1.98</v>
      </c>
      <c r="C80" s="120">
        <v>0.879</v>
      </c>
      <c r="D80" s="120">
        <v>39.267242000000003</v>
      </c>
      <c r="E80" s="120">
        <v>3.8879999999999998E-2</v>
      </c>
      <c r="F80" s="120">
        <v>3.9100000000000003E-3</v>
      </c>
      <c r="G80" s="120">
        <v>0.19962999000000001</v>
      </c>
      <c r="H80" s="120">
        <v>1.001E-2</v>
      </c>
      <c r="I80" s="120">
        <v>46.010100000000001</v>
      </c>
      <c r="J80" s="120">
        <v>2.1199357999999999</v>
      </c>
      <c r="K80" s="120">
        <v>65.313999999999993</v>
      </c>
      <c r="L80" s="120">
        <v>0.78947324078936643</v>
      </c>
      <c r="M80" s="120">
        <v>9.723461195361284E-2</v>
      </c>
      <c r="N80" s="120">
        <v>0.34568710038571482</v>
      </c>
      <c r="O80" s="120">
        <v>4.793981988116372E-2</v>
      </c>
      <c r="P80" s="120">
        <v>4.8998314059653658E-2</v>
      </c>
      <c r="Q80" s="120">
        <v>0.54802370055235494</v>
      </c>
      <c r="R80" s="120">
        <v>0.99374731254189264</v>
      </c>
      <c r="S80" s="120">
        <v>0.30903263725812619</v>
      </c>
      <c r="T80" s="120">
        <v>0.26977846151087809</v>
      </c>
      <c r="U80" s="120">
        <v>0.28615081797777131</v>
      </c>
      <c r="V80" s="120">
        <v>0.35280447588840202</v>
      </c>
      <c r="W80" s="120">
        <v>1.0672359142516219</v>
      </c>
    </row>
    <row r="81" spans="1:23">
      <c r="A81" s="120" t="s">
        <v>569</v>
      </c>
      <c r="B81" s="120">
        <v>23.83</v>
      </c>
      <c r="C81" s="120">
        <v>1.1479999999999999</v>
      </c>
      <c r="D81" s="120">
        <v>12.28725</v>
      </c>
      <c r="E81" s="120">
        <v>0.11946</v>
      </c>
      <c r="F81" s="120">
        <v>4.1950002E-2</v>
      </c>
      <c r="G81" s="120">
        <v>0.28947001999999999</v>
      </c>
      <c r="H81" s="120">
        <v>0.10641</v>
      </c>
      <c r="I81" s="120">
        <v>17.268149999999999</v>
      </c>
      <c r="J81" s="120">
        <v>2.7824922000000001</v>
      </c>
      <c r="K81" s="120">
        <v>241.864</v>
      </c>
      <c r="L81" s="120">
        <v>0.81210279625817572</v>
      </c>
      <c r="M81" s="120">
        <v>0.22717811477847161</v>
      </c>
      <c r="N81" s="120">
        <v>0.41920414471020118</v>
      </c>
      <c r="O81" s="120">
        <v>0.17804365976832601</v>
      </c>
      <c r="P81" s="120">
        <v>6.6819981430962239E-2</v>
      </c>
      <c r="Q81" s="120">
        <v>0.53086631360764469</v>
      </c>
      <c r="R81" s="120">
        <v>0.99450928595818944</v>
      </c>
      <c r="S81" s="120">
        <v>0.38524060541993388</v>
      </c>
      <c r="T81" s="120">
        <v>0.28863209865539052</v>
      </c>
      <c r="U81" s="120">
        <v>0.36686239068697202</v>
      </c>
      <c r="V81" s="120">
        <v>0.37751638103283602</v>
      </c>
      <c r="W81" s="120">
        <v>1.0815594836657789</v>
      </c>
    </row>
    <row r="82" spans="1:23">
      <c r="A82" s="120" t="s">
        <v>570</v>
      </c>
      <c r="B82" s="120">
        <v>-0.75</v>
      </c>
      <c r="C82" s="120">
        <v>0.98599999999999999</v>
      </c>
      <c r="D82" s="120">
        <v>17.60135</v>
      </c>
      <c r="E82" s="120">
        <v>-4.9160000000000002E-2</v>
      </c>
      <c r="F82" s="120">
        <v>-1.6480000000000002E-2</v>
      </c>
      <c r="G82" s="120">
        <v>0.20643</v>
      </c>
      <c r="H82" s="120">
        <v>-2.2130001E-2</v>
      </c>
      <c r="I82" s="120">
        <v>0</v>
      </c>
      <c r="J82" s="120">
        <v>1.3327194</v>
      </c>
      <c r="K82" s="120">
        <v>63.133000000000003</v>
      </c>
      <c r="L82" s="120">
        <v>0.76474866814759479</v>
      </c>
      <c r="M82" s="120">
        <v>8.0999107939339871E-2</v>
      </c>
      <c r="N82" s="120">
        <v>0.35125162030603257</v>
      </c>
      <c r="O82" s="120">
        <v>4.6332589777544918E-2</v>
      </c>
      <c r="P82" s="120">
        <v>2.7823499613609508E-2</v>
      </c>
      <c r="Q82" s="120">
        <v>0.53424570934515581</v>
      </c>
      <c r="R82" s="120">
        <v>0.99349326869996579</v>
      </c>
      <c r="S82" s="120">
        <v>0.2999380698923701</v>
      </c>
      <c r="T82" s="120">
        <v>0.25247763548425839</v>
      </c>
      <c r="U82" s="120">
        <v>0.26966128403626638</v>
      </c>
      <c r="V82" s="120">
        <v>0.34700650988072168</v>
      </c>
      <c r="W82" s="120">
        <v>1.0519257333812451</v>
      </c>
    </row>
    <row r="83" spans="1:23">
      <c r="A83" s="120" t="s">
        <v>571</v>
      </c>
      <c r="B83" s="120">
        <v>18.98</v>
      </c>
      <c r="C83" s="120">
        <v>0.86</v>
      </c>
      <c r="D83" s="120">
        <v>33.333331999999999</v>
      </c>
      <c r="E83" s="120">
        <v>0.23125999999999999</v>
      </c>
      <c r="F83" s="120">
        <v>9.1319999999999998E-2</v>
      </c>
      <c r="G83" s="120">
        <v>0.47675000000000001</v>
      </c>
      <c r="H83" s="120">
        <v>0.18833</v>
      </c>
      <c r="I83" s="120">
        <v>14.805058499999999</v>
      </c>
      <c r="J83" s="120">
        <v>3.5038279999999999</v>
      </c>
      <c r="K83" s="120">
        <v>132.43100000000001</v>
      </c>
      <c r="L83" s="120">
        <v>0.84349997051249281</v>
      </c>
      <c r="M83" s="120">
        <v>0.19833482010110021</v>
      </c>
      <c r="N83" s="120">
        <v>0.57245732807121463</v>
      </c>
      <c r="O83" s="120">
        <v>9.7399912895645008E-2</v>
      </c>
      <c r="P83" s="120">
        <v>8.6222717093340229E-2</v>
      </c>
      <c r="Q83" s="120">
        <v>0.5442501490270214</v>
      </c>
      <c r="R83" s="120">
        <v>0.9951568052762706</v>
      </c>
      <c r="S83" s="120">
        <v>0.39509292578415389</v>
      </c>
      <c r="T83" s="120">
        <v>0.29856271621163422</v>
      </c>
      <c r="U83" s="120">
        <v>0.35523354081073838</v>
      </c>
      <c r="V83" s="120">
        <v>0.37636924818865208</v>
      </c>
      <c r="W83" s="120">
        <v>1.1011921952543759</v>
      </c>
    </row>
    <row r="84" spans="1:23">
      <c r="A84" s="120" t="s">
        <v>572</v>
      </c>
      <c r="B84" s="120">
        <v>-0.06</v>
      </c>
      <c r="C84" s="120">
        <v>1.177</v>
      </c>
      <c r="D84" s="120">
        <v>14.2715225</v>
      </c>
      <c r="E84" s="120">
        <v>-5.2449997999999998E-2</v>
      </c>
      <c r="F84" s="120">
        <v>-1.5689999999999999E-2</v>
      </c>
      <c r="G84" s="120">
        <v>0.15151000000000001</v>
      </c>
      <c r="H84" s="120">
        <v>-0.20121998999999999</v>
      </c>
      <c r="I84" s="120">
        <v>0</v>
      </c>
      <c r="J84" s="120">
        <v>2.0308155999999999</v>
      </c>
      <c r="K84" s="120">
        <v>12.071999999999999</v>
      </c>
      <c r="L84" s="120">
        <v>0.76382472681930891</v>
      </c>
      <c r="M84" s="120">
        <v>8.5102586975914357E-2</v>
      </c>
      <c r="N84" s="120">
        <v>0.30631000492254712</v>
      </c>
      <c r="O84" s="120">
        <v>8.7045401118502445E-3</v>
      </c>
      <c r="P84" s="120">
        <v>4.6601128611796702E-2</v>
      </c>
      <c r="Q84" s="120">
        <v>0.53212817206506191</v>
      </c>
      <c r="R84" s="120">
        <v>0.99207768975035093</v>
      </c>
      <c r="S84" s="120">
        <v>0.28584493611708472</v>
      </c>
      <c r="T84" s="120">
        <v>0.26020453794895981</v>
      </c>
      <c r="U84" s="120">
        <v>0.27163150364604449</v>
      </c>
      <c r="V84" s="120">
        <v>0.33141657642085859</v>
      </c>
      <c r="W84" s="120">
        <v>1.050528510831106</v>
      </c>
    </row>
    <row r="85" spans="1:23">
      <c r="A85" s="120" t="s">
        <v>573</v>
      </c>
      <c r="B85" s="120">
        <v>0.55000000000000004</v>
      </c>
      <c r="C85" s="120">
        <v>0.82799999999999996</v>
      </c>
      <c r="D85" s="120">
        <v>17.716894</v>
      </c>
      <c r="E85" s="120">
        <v>5.5900000000000004E-3</v>
      </c>
      <c r="F85" s="120">
        <v>-2.5000000000000001E-4</v>
      </c>
      <c r="G85" s="120">
        <v>4.6989999999999997E-2</v>
      </c>
      <c r="H85" s="120">
        <v>-9.3900000000000008E-3</v>
      </c>
      <c r="I85" s="120">
        <v>70.545450000000002</v>
      </c>
      <c r="J85" s="120">
        <v>0.40389736999999998</v>
      </c>
      <c r="K85" s="120">
        <v>166.85300000000001</v>
      </c>
      <c r="L85" s="120">
        <v>0.7801242968633717</v>
      </c>
      <c r="M85" s="120">
        <v>8.8730300327088896E-2</v>
      </c>
      <c r="N85" s="120">
        <v>0.22078018627939519</v>
      </c>
      <c r="O85" s="120">
        <v>0.1227662928253867</v>
      </c>
      <c r="P85" s="120">
        <v>2.8397287741706318E-3</v>
      </c>
      <c r="Q85" s="120">
        <v>0.53431918724378302</v>
      </c>
      <c r="R85" s="120">
        <v>0.99359396934400723</v>
      </c>
      <c r="S85" s="120">
        <v>0.30040035623136929</v>
      </c>
      <c r="T85" s="120">
        <v>0.24290587132203589</v>
      </c>
      <c r="U85" s="120">
        <v>0.27621486125501982</v>
      </c>
      <c r="V85" s="120">
        <v>0.35736709340582917</v>
      </c>
      <c r="W85" s="120">
        <v>1.061413160047683</v>
      </c>
    </row>
    <row r="86" spans="1:23">
      <c r="A86" s="120" t="s">
        <v>574</v>
      </c>
      <c r="B86" s="120">
        <v>2.29</v>
      </c>
      <c r="C86" s="120">
        <v>1.155</v>
      </c>
      <c r="D86" s="120">
        <v>8.6550309999999993</v>
      </c>
      <c r="E86" s="120">
        <v>8.6040000000000005E-2</v>
      </c>
      <c r="F86" s="120">
        <v>1.847E-2</v>
      </c>
      <c r="G86" s="120">
        <v>0.22838</v>
      </c>
      <c r="H86" s="120">
        <v>-6.4400000000000004E-3</v>
      </c>
      <c r="I86" s="120">
        <v>18.406115</v>
      </c>
      <c r="J86" s="120">
        <v>1.5435038000000001</v>
      </c>
      <c r="K86" s="120">
        <v>67.817999999999998</v>
      </c>
      <c r="L86" s="120">
        <v>0.8027173439900247</v>
      </c>
      <c r="M86" s="120">
        <v>9.9078203984537608E-2</v>
      </c>
      <c r="N86" s="120">
        <v>0.36921353686953418</v>
      </c>
      <c r="O86" s="120">
        <v>4.9785076267895273E-2</v>
      </c>
      <c r="P86" s="120">
        <v>3.3493250088981658E-2</v>
      </c>
      <c r="Q86" s="120">
        <v>0.52855647649387061</v>
      </c>
      <c r="R86" s="120">
        <v>0.99361728699523211</v>
      </c>
      <c r="S86" s="120">
        <v>0.31889676766255132</v>
      </c>
      <c r="T86" s="120">
        <v>0.25505278816280091</v>
      </c>
      <c r="U86" s="120">
        <v>0.28368345973227282</v>
      </c>
      <c r="V86" s="120">
        <v>0.345344621822051</v>
      </c>
      <c r="W86" s="120">
        <v>1.075280899343485</v>
      </c>
    </row>
    <row r="87" spans="1:23">
      <c r="A87" s="120" t="s">
        <v>575</v>
      </c>
      <c r="B87" s="120">
        <v>8.02</v>
      </c>
      <c r="C87" s="120">
        <v>1.093</v>
      </c>
      <c r="D87" s="120">
        <v>11.149111</v>
      </c>
      <c r="E87" s="120">
        <v>0.111049995</v>
      </c>
      <c r="F87" s="120">
        <v>3.6989998000000003E-2</v>
      </c>
      <c r="G87" s="120">
        <v>0.15978000000000001</v>
      </c>
      <c r="H87" s="120">
        <v>5.6660000000000002E-2</v>
      </c>
      <c r="I87" s="120">
        <v>20.324187999999999</v>
      </c>
      <c r="J87" s="120">
        <v>2.4198336999999999</v>
      </c>
      <c r="K87" s="120">
        <v>135.71600000000001</v>
      </c>
      <c r="L87" s="120">
        <v>0.80974098594990485</v>
      </c>
      <c r="M87" s="120">
        <v>0.13315492120130831</v>
      </c>
      <c r="N87" s="120">
        <v>0.31307743316765679</v>
      </c>
      <c r="O87" s="120">
        <v>9.9820706518014474E-2</v>
      </c>
      <c r="P87" s="120">
        <v>5.706506976400421E-2</v>
      </c>
      <c r="Q87" s="120">
        <v>0.53014253684670776</v>
      </c>
      <c r="R87" s="120">
        <v>0.99411604760278727</v>
      </c>
      <c r="S87" s="120">
        <v>0.32780068064063012</v>
      </c>
      <c r="T87" s="120">
        <v>0.27070501843301809</v>
      </c>
      <c r="U87" s="120">
        <v>0.30653538330169311</v>
      </c>
      <c r="V87" s="120">
        <v>0.35124402492585632</v>
      </c>
      <c r="W87" s="120">
        <v>1.079880469317797</v>
      </c>
    </row>
    <row r="88" spans="1:23">
      <c r="A88" s="120" t="s">
        <v>576</v>
      </c>
      <c r="B88" s="120">
        <v>-7.99</v>
      </c>
      <c r="C88" s="120">
        <v>1.0669999999999999</v>
      </c>
      <c r="D88" s="120">
        <v>-587.5</v>
      </c>
      <c r="E88" s="120">
        <v>-0.12567</v>
      </c>
      <c r="F88" s="120">
        <v>-2.9509998999999999E-2</v>
      </c>
      <c r="G88" s="120">
        <v>8.4230005999999996E-2</v>
      </c>
      <c r="H88" s="120">
        <v>-9.3450000000000005E-2</v>
      </c>
      <c r="I88" s="120">
        <v>0</v>
      </c>
      <c r="J88" s="120">
        <v>0.75762459999999998</v>
      </c>
      <c r="K88" s="120">
        <v>30.812999999999999</v>
      </c>
      <c r="L88" s="120">
        <v>0.74326210462167519</v>
      </c>
      <c r="M88" s="120">
        <v>3.7942313410645252E-2</v>
      </c>
      <c r="N88" s="120">
        <v>0.25125407605599193</v>
      </c>
      <c r="O88" s="120">
        <v>2.2515222996728802E-2</v>
      </c>
      <c r="P88" s="120">
        <v>1.2354404103296371E-2</v>
      </c>
      <c r="Q88" s="120">
        <v>0.14944359366192969</v>
      </c>
      <c r="R88" s="120">
        <v>0.99292953484842728</v>
      </c>
      <c r="S88" s="120">
        <v>0.26268834264935392</v>
      </c>
      <c r="T88" s="120">
        <v>7.4768578428557081E-2</v>
      </c>
      <c r="U88" s="120">
        <v>0.1405900762393468</v>
      </c>
      <c r="V88" s="120">
        <v>0.1109278446005416</v>
      </c>
      <c r="W88" s="120">
        <v>1.038419373603068</v>
      </c>
    </row>
    <row r="89" spans="1:23">
      <c r="A89" s="120" t="s">
        <v>577</v>
      </c>
      <c r="B89" s="120">
        <v>1.84</v>
      </c>
      <c r="C89" s="120">
        <v>0.90100000000000002</v>
      </c>
      <c r="D89" s="120">
        <v>9.9408279999999998</v>
      </c>
      <c r="E89" s="120">
        <v>6.6689999999999999E-2</v>
      </c>
      <c r="F89" s="120">
        <v>3.049E-2</v>
      </c>
      <c r="G89" s="120">
        <v>0.20802000000000001</v>
      </c>
      <c r="H89" s="120">
        <v>6.8210000000000007E-2</v>
      </c>
      <c r="I89" s="120">
        <v>27.391304000000002</v>
      </c>
      <c r="J89" s="120">
        <v>1.4316148</v>
      </c>
      <c r="K89" s="120">
        <v>44.142000000000003</v>
      </c>
      <c r="L89" s="120">
        <v>0.79728321767677757</v>
      </c>
      <c r="M89" s="120">
        <v>9.6402022004162938E-2</v>
      </c>
      <c r="N89" s="120">
        <v>0.35255273407988069</v>
      </c>
      <c r="O89" s="120">
        <v>3.2337676023384061E-2</v>
      </c>
      <c r="P89" s="120">
        <v>3.0483621715444931E-2</v>
      </c>
      <c r="Q89" s="120">
        <v>0.52937415341020722</v>
      </c>
      <c r="R89" s="120">
        <v>0.99420734213554895</v>
      </c>
      <c r="S89" s="120">
        <v>0.31140697872472611</v>
      </c>
      <c r="T89" s="120">
        <v>0.25373089136324939</v>
      </c>
      <c r="U89" s="120">
        <v>0.28162098473326691</v>
      </c>
      <c r="V89" s="120">
        <v>0.34069349129340998</v>
      </c>
      <c r="W89" s="120">
        <v>1.0722949374445401</v>
      </c>
    </row>
    <row r="90" spans="1:23">
      <c r="A90" s="120" t="s">
        <v>578</v>
      </c>
      <c r="B90" s="120">
        <v>-0.19</v>
      </c>
      <c r="C90" s="120">
        <v>0.84199999999999997</v>
      </c>
      <c r="D90" s="120">
        <v>17.888887</v>
      </c>
      <c r="E90" s="120">
        <v>2.2550002E-2</v>
      </c>
      <c r="F90" s="120">
        <v>-7.0899999999999999E-3</v>
      </c>
      <c r="G90" s="120">
        <v>0.20397000000000001</v>
      </c>
      <c r="H90" s="120">
        <v>-7.2680004000000006E-2</v>
      </c>
      <c r="I90" s="120">
        <v>0</v>
      </c>
      <c r="J90" s="120">
        <v>1.2079226999999999</v>
      </c>
      <c r="K90" s="120">
        <v>29.905000000000001</v>
      </c>
      <c r="L90" s="120">
        <v>0.78488723190941434</v>
      </c>
      <c r="M90" s="120">
        <v>8.4329467737139452E-2</v>
      </c>
      <c r="N90" s="120">
        <v>0.3492385763540411</v>
      </c>
      <c r="O90" s="120">
        <v>2.184609647949547E-2</v>
      </c>
      <c r="P90" s="120">
        <v>2.4466675535784611E-2</v>
      </c>
      <c r="Q90" s="120">
        <v>0.53442856275630291</v>
      </c>
      <c r="R90" s="120">
        <v>0.9930937068900102</v>
      </c>
      <c r="S90" s="120">
        <v>0.30268514693883058</v>
      </c>
      <c r="T90" s="120">
        <v>0.2515931800716259</v>
      </c>
      <c r="U90" s="120">
        <v>0.2739384618894265</v>
      </c>
      <c r="V90" s="120">
        <v>0.34151422189347269</v>
      </c>
      <c r="W90" s="120">
        <v>1.064040237809911</v>
      </c>
    </row>
    <row r="91" spans="1:23">
      <c r="A91" s="120" t="s">
        <v>579</v>
      </c>
      <c r="B91" s="120">
        <v>-3.23</v>
      </c>
      <c r="C91" s="120">
        <v>0.81799999999999995</v>
      </c>
      <c r="D91" s="120">
        <v>11.159874</v>
      </c>
      <c r="E91" s="120">
        <v>-3.0779999999999998E-2</v>
      </c>
      <c r="F91" s="120">
        <v>-5.5999999999999999E-3</v>
      </c>
      <c r="G91" s="120">
        <v>0.16261</v>
      </c>
      <c r="H91" s="120">
        <v>-0.28569</v>
      </c>
      <c r="I91" s="120">
        <v>0</v>
      </c>
      <c r="J91" s="120">
        <v>1.0393250000000001</v>
      </c>
      <c r="K91" s="120">
        <v>27.081</v>
      </c>
      <c r="L91" s="120">
        <v>0.76991038606167661</v>
      </c>
      <c r="M91" s="120">
        <v>6.6250371691941715E-2</v>
      </c>
      <c r="N91" s="120">
        <v>0.31539325202299662</v>
      </c>
      <c r="O91" s="120">
        <v>1.9765024580082578E-2</v>
      </c>
      <c r="P91" s="120">
        <v>1.993167726398817E-2</v>
      </c>
      <c r="Q91" s="120">
        <v>0.53014938136154988</v>
      </c>
      <c r="R91" s="120">
        <v>0.99141001441742227</v>
      </c>
      <c r="S91" s="120">
        <v>0.28774852260518868</v>
      </c>
      <c r="T91" s="120">
        <v>0.2452319198416841</v>
      </c>
      <c r="U91" s="120">
        <v>0.25974868939411272</v>
      </c>
      <c r="V91" s="120">
        <v>0.33632403728170029</v>
      </c>
      <c r="W91" s="120">
        <v>1.053868445193163</v>
      </c>
    </row>
    <row r="92" spans="1:23">
      <c r="A92" s="120" t="s">
        <v>580</v>
      </c>
      <c r="B92" s="120">
        <v>4.59</v>
      </c>
      <c r="C92" s="120">
        <v>0.871</v>
      </c>
      <c r="D92" s="120">
        <v>13.436385</v>
      </c>
      <c r="E92" s="120">
        <v>6.3969999999999999E-2</v>
      </c>
      <c r="F92" s="120">
        <v>3.4389999999999997E-2</v>
      </c>
      <c r="G92" s="120">
        <v>0.21734999999999999</v>
      </c>
      <c r="H92" s="120">
        <v>0.11001000599999999</v>
      </c>
      <c r="I92" s="120">
        <v>24.618735999999998</v>
      </c>
      <c r="J92" s="120">
        <v>1.6417736000000001</v>
      </c>
      <c r="K92" s="120">
        <v>61.81</v>
      </c>
      <c r="L92" s="120">
        <v>0.79651935082550973</v>
      </c>
      <c r="M92" s="120">
        <v>0.1127564674397859</v>
      </c>
      <c r="N92" s="120">
        <v>0.36018757150755593</v>
      </c>
      <c r="O92" s="120">
        <v>4.5357640017302969E-2</v>
      </c>
      <c r="P92" s="120">
        <v>3.6136544589261209E-2</v>
      </c>
      <c r="Q92" s="120">
        <v>0.53159708305511932</v>
      </c>
      <c r="R92" s="120">
        <v>0.99453774144439799</v>
      </c>
      <c r="S92" s="120">
        <v>0.31885161976927318</v>
      </c>
      <c r="T92" s="120">
        <v>0.25944353200552689</v>
      </c>
      <c r="U92" s="120">
        <v>0.29253297234371178</v>
      </c>
      <c r="V92" s="120">
        <v>0.34508719267769972</v>
      </c>
      <c r="W92" s="120">
        <v>1.0720204126057751</v>
      </c>
    </row>
    <row r="93" spans="1:23">
      <c r="A93" s="120" t="s">
        <v>581</v>
      </c>
      <c r="B93" s="120">
        <v>3.34</v>
      </c>
      <c r="C93" s="120">
        <v>0.82799999999999996</v>
      </c>
      <c r="D93" s="120">
        <v>14.048673000000001</v>
      </c>
      <c r="E93" s="120">
        <v>7.2069994999999998E-2</v>
      </c>
      <c r="F93" s="120">
        <v>1.686E-2</v>
      </c>
      <c r="G93" s="120">
        <v>0.22113000999999999</v>
      </c>
      <c r="H93" s="120">
        <v>3.2890000000000003E-2</v>
      </c>
      <c r="I93" s="120">
        <v>19.011976000000001</v>
      </c>
      <c r="J93" s="120">
        <v>1.4708607</v>
      </c>
      <c r="K93" s="120">
        <v>48.764000000000003</v>
      </c>
      <c r="L93" s="120">
        <v>0.79879409997107409</v>
      </c>
      <c r="M93" s="120">
        <v>0.10532262860541181</v>
      </c>
      <c r="N93" s="120">
        <v>0.36328079356811183</v>
      </c>
      <c r="O93" s="120">
        <v>3.5743736334675279E-2</v>
      </c>
      <c r="P93" s="120">
        <v>3.1539271280504808E-2</v>
      </c>
      <c r="Q93" s="120">
        <v>0.53198645537730538</v>
      </c>
      <c r="R93" s="120">
        <v>0.99392816266393491</v>
      </c>
      <c r="S93" s="120">
        <v>0.31666814568687529</v>
      </c>
      <c r="T93" s="120">
        <v>0.2565777300732508</v>
      </c>
      <c r="U93" s="120">
        <v>0.28813635811257682</v>
      </c>
      <c r="V93" s="120">
        <v>0.34375801401293099</v>
      </c>
      <c r="W93" s="120">
        <v>1.0730575879534601</v>
      </c>
    </row>
    <row r="94" spans="1:23">
      <c r="A94" s="120" t="s">
        <v>582</v>
      </c>
      <c r="B94" s="120">
        <v>80.17</v>
      </c>
      <c r="C94" s="120">
        <v>1.1519999999999999</v>
      </c>
      <c r="D94" s="120">
        <v>6.8982510000000001</v>
      </c>
      <c r="E94" s="120">
        <v>0.74744003999999997</v>
      </c>
      <c r="F94" s="120">
        <v>0.43423998000000003</v>
      </c>
      <c r="G94" s="120">
        <v>0.62478999999999996</v>
      </c>
      <c r="H94" s="120">
        <v>0.60777999999999999</v>
      </c>
      <c r="I94" s="120">
        <v>10.4777355</v>
      </c>
      <c r="J94" s="120">
        <v>7.0750545999999996</v>
      </c>
      <c r="K94" s="120">
        <v>133.18899999999999</v>
      </c>
      <c r="L94" s="120">
        <v>0.98846056677797023</v>
      </c>
      <c r="M94" s="120">
        <v>0.5622360987213797</v>
      </c>
      <c r="N94" s="120">
        <v>0.69360002183252534</v>
      </c>
      <c r="O94" s="120">
        <v>9.7958500891308947E-2</v>
      </c>
      <c r="P94" s="120">
        <v>0.1822827846932748</v>
      </c>
      <c r="Q94" s="120">
        <v>0.52743928734730861</v>
      </c>
      <c r="R94" s="120">
        <v>0.99847225910890203</v>
      </c>
      <c r="S94" s="120">
        <v>0.55509527571527451</v>
      </c>
      <c r="T94" s="120">
        <v>0.38453041858387921</v>
      </c>
      <c r="U94" s="120">
        <v>0.59787378414898218</v>
      </c>
      <c r="V94" s="120">
        <v>0.36643046736032941</v>
      </c>
      <c r="W94" s="120">
        <v>1.192027541193355</v>
      </c>
    </row>
    <row r="95" spans="1:23">
      <c r="A95" s="120" t="s">
        <v>583</v>
      </c>
      <c r="B95" s="120">
        <v>20.45</v>
      </c>
      <c r="C95" s="120">
        <v>1.081</v>
      </c>
      <c r="D95" s="120">
        <v>14.797449</v>
      </c>
      <c r="E95" s="120">
        <v>0.23753001000000001</v>
      </c>
      <c r="F95" s="120">
        <v>0.12839999999999999</v>
      </c>
      <c r="G95" s="120">
        <v>0.46448</v>
      </c>
      <c r="H95" s="120">
        <v>0.38162000000000001</v>
      </c>
      <c r="I95" s="120">
        <v>19.290952999999998</v>
      </c>
      <c r="J95" s="120">
        <v>4.227843</v>
      </c>
      <c r="K95" s="120">
        <v>71.756</v>
      </c>
      <c r="L95" s="120">
        <v>0.84526079874635962</v>
      </c>
      <c r="M95" s="120">
        <v>0.2070770145703241</v>
      </c>
      <c r="N95" s="120">
        <v>0.56241665762774473</v>
      </c>
      <c r="O95" s="120">
        <v>5.2687080920830097E-2</v>
      </c>
      <c r="P95" s="120">
        <v>0.10569751878846829</v>
      </c>
      <c r="Q95" s="120">
        <v>0.53246262451652948</v>
      </c>
      <c r="R95" s="120">
        <v>0.99668462521025403</v>
      </c>
      <c r="S95" s="120">
        <v>0.38752885077637439</v>
      </c>
      <c r="T95" s="120">
        <v>0.3031067428026214</v>
      </c>
      <c r="U95" s="120">
        <v>0.35794195982265992</v>
      </c>
      <c r="V95" s="120">
        <v>0.35615541565726838</v>
      </c>
      <c r="W95" s="120">
        <v>1.103168459864645</v>
      </c>
    </row>
    <row r="96" spans="1:23">
      <c r="A96" s="120" t="s">
        <v>584</v>
      </c>
      <c r="B96" s="120">
        <v>-4.5</v>
      </c>
      <c r="C96" s="120">
        <v>0.93300000000000005</v>
      </c>
      <c r="D96" s="120">
        <v>4.0163929999999999</v>
      </c>
      <c r="E96" s="120">
        <v>-0.17242001000000001</v>
      </c>
      <c r="F96" s="120">
        <v>-0.10038</v>
      </c>
      <c r="G96" s="120">
        <v>3.7510000000000002E-2</v>
      </c>
      <c r="H96" s="120">
        <v>-5.6469999999999999E-2</v>
      </c>
      <c r="I96" s="120">
        <v>0</v>
      </c>
      <c r="J96" s="120">
        <v>0.85792893000000003</v>
      </c>
      <c r="K96" s="120">
        <v>29.917999999999999</v>
      </c>
      <c r="L96" s="120">
        <v>0.73013314030717558</v>
      </c>
      <c r="M96" s="120">
        <v>5.869759143621766E-2</v>
      </c>
      <c r="N96" s="120">
        <v>0.21302260226928149</v>
      </c>
      <c r="O96" s="120">
        <v>2.1855676484698151E-2</v>
      </c>
      <c r="P96" s="120">
        <v>1.505242408342481E-2</v>
      </c>
      <c r="Q96" s="120">
        <v>0.52560662732184571</v>
      </c>
      <c r="R96" s="120">
        <v>0.99322183543903575</v>
      </c>
      <c r="S96" s="120">
        <v>0.25874748736688907</v>
      </c>
      <c r="T96" s="120">
        <v>0.24011435524853439</v>
      </c>
      <c r="U96" s="120">
        <v>0.24959949737226469</v>
      </c>
      <c r="V96" s="120">
        <v>0.32659428629356441</v>
      </c>
      <c r="W96" s="120">
        <v>1.030540214671986</v>
      </c>
    </row>
    <row r="97" spans="1:23">
      <c r="A97" s="120" t="s">
        <v>585</v>
      </c>
      <c r="B97" s="120">
        <v>5.01</v>
      </c>
      <c r="C97" s="120">
        <v>1.022</v>
      </c>
      <c r="D97" s="120">
        <v>10.474309</v>
      </c>
      <c r="E97" s="120">
        <v>7.961E-2</v>
      </c>
      <c r="F97" s="120">
        <v>2.717E-2</v>
      </c>
      <c r="G97" s="120">
        <v>0.2606</v>
      </c>
      <c r="H97" s="120">
        <v>0.10724</v>
      </c>
      <c r="I97" s="120">
        <v>26.447105000000001</v>
      </c>
      <c r="J97" s="120">
        <v>2.4130394000000002</v>
      </c>
      <c r="K97" s="120">
        <v>74.995999999999995</v>
      </c>
      <c r="L97" s="120">
        <v>0.8009115852202997</v>
      </c>
      <c r="M97" s="120">
        <v>0.11525423728813559</v>
      </c>
      <c r="N97" s="120">
        <v>0.39557950277732562</v>
      </c>
      <c r="O97" s="120">
        <v>5.5074712986728752E-2</v>
      </c>
      <c r="P97" s="120">
        <v>5.6882314371978902E-2</v>
      </c>
      <c r="Q97" s="120">
        <v>0.52971340999503691</v>
      </c>
      <c r="R97" s="120">
        <v>0.99451584651768654</v>
      </c>
      <c r="S97" s="120">
        <v>0.32600304787351331</v>
      </c>
      <c r="T97" s="120">
        <v>0.26788475797217748</v>
      </c>
      <c r="U97" s="120">
        <v>0.29409736592682573</v>
      </c>
      <c r="V97" s="120">
        <v>0.34695318230701461</v>
      </c>
      <c r="W97" s="120">
        <v>1.0747008827936659</v>
      </c>
    </row>
    <row r="98" spans="1:23">
      <c r="A98" s="120" t="s">
        <v>586</v>
      </c>
      <c r="B98" s="120">
        <v>-5.2</v>
      </c>
      <c r="C98" s="120">
        <v>0.81899999999999995</v>
      </c>
      <c r="D98" s="120">
        <v>5.0312109999999999</v>
      </c>
      <c r="E98" s="120">
        <v>-0.14074</v>
      </c>
      <c r="F98" s="120">
        <v>-2.6159999999999999E-2</v>
      </c>
      <c r="G98" s="120">
        <v>6.8070000000000006E-2</v>
      </c>
      <c r="H98" s="120">
        <v>-8.2229994000000001E-2</v>
      </c>
      <c r="I98" s="120">
        <v>0</v>
      </c>
      <c r="J98" s="120">
        <v>1.1851545999999999</v>
      </c>
      <c r="K98" s="120">
        <v>63.965000000000003</v>
      </c>
      <c r="L98" s="120">
        <v>0.73902994526557009</v>
      </c>
      <c r="M98" s="120">
        <v>5.4534641688968183E-2</v>
      </c>
      <c r="N98" s="120">
        <v>0.2380301726647534</v>
      </c>
      <c r="O98" s="120">
        <v>4.6945710110516417E-2</v>
      </c>
      <c r="P98" s="120">
        <v>2.3854251438942899E-2</v>
      </c>
      <c r="Q98" s="120">
        <v>0.52625198055636324</v>
      </c>
      <c r="R98" s="120">
        <v>0.99301822101339299</v>
      </c>
      <c r="S98" s="120">
        <v>0.2671411561958138</v>
      </c>
      <c r="T98" s="120">
        <v>0.24356853133054179</v>
      </c>
      <c r="U98" s="120">
        <v>0.24804588860288651</v>
      </c>
      <c r="V98" s="120">
        <v>0.33396826067808688</v>
      </c>
      <c r="W98" s="120">
        <v>1.0358762545275071</v>
      </c>
    </row>
    <row r="99" spans="1:23">
      <c r="A99" s="120" t="s">
        <v>587</v>
      </c>
      <c r="B99" s="120">
        <v>-2.76</v>
      </c>
      <c r="C99" s="120">
        <v>0.80400000000000005</v>
      </c>
      <c r="D99" s="120">
        <v>1.6762767999999999</v>
      </c>
      <c r="E99" s="120">
        <v>-1.8806799999999999</v>
      </c>
      <c r="F99" s="120">
        <v>-8.4970000000000004E-2</v>
      </c>
      <c r="G99" s="120">
        <v>-1.6910000000000001E-2</v>
      </c>
      <c r="H99" s="120">
        <v>-0.18457999999999999</v>
      </c>
      <c r="I99" s="120">
        <v>0</v>
      </c>
      <c r="J99" s="120">
        <v>12.530787999999999</v>
      </c>
      <c r="K99" s="120">
        <v>19.259</v>
      </c>
      <c r="L99" s="120">
        <v>0.250396677179197</v>
      </c>
      <c r="M99" s="120">
        <v>6.9045495093666365E-2</v>
      </c>
      <c r="N99" s="120">
        <v>0.16849014216059111</v>
      </c>
      <c r="O99" s="120">
        <v>1.4000809141977891E-2</v>
      </c>
      <c r="P99" s="120">
        <v>0.32903295708816588</v>
      </c>
      <c r="Q99" s="120">
        <v>0.52411847717195004</v>
      </c>
      <c r="R99" s="120">
        <v>0.9922092170327933</v>
      </c>
      <c r="S99" s="120">
        <v>8.7742749726156144E-2</v>
      </c>
      <c r="T99" s="120">
        <v>0.37552730597277062</v>
      </c>
      <c r="U99" s="120">
        <v>0.20557831512884209</v>
      </c>
      <c r="V99" s="120">
        <v>0.28820690148263861</v>
      </c>
      <c r="W99" s="120">
        <v>0.73577161100112665</v>
      </c>
    </row>
    <row r="100" spans="1:23">
      <c r="A100" s="120" t="s">
        <v>588</v>
      </c>
      <c r="B100" s="120">
        <v>-0.68</v>
      </c>
      <c r="C100" s="120">
        <v>0.99399999999999999</v>
      </c>
      <c r="D100" s="120">
        <v>-30.714285</v>
      </c>
      <c r="E100" s="120">
        <v>-5.7660000000000003E-2</v>
      </c>
      <c r="F100" s="120">
        <v>-2.2739999E-2</v>
      </c>
      <c r="G100" s="120">
        <v>3.9510000000000003E-2</v>
      </c>
      <c r="H100" s="120">
        <v>-6.6850000000000007E-2</v>
      </c>
      <c r="I100" s="120">
        <v>0</v>
      </c>
      <c r="J100" s="120">
        <v>0.93839633</v>
      </c>
      <c r="K100" s="120">
        <v>15.750999999999999</v>
      </c>
      <c r="L100" s="120">
        <v>0.76236158423738276</v>
      </c>
      <c r="M100" s="120">
        <v>8.1415402914064822E-2</v>
      </c>
      <c r="N100" s="120">
        <v>0.2146592233684616</v>
      </c>
      <c r="O100" s="120">
        <v>1.1415681584208611E-2</v>
      </c>
      <c r="P100" s="120">
        <v>1.7216863574212371E-2</v>
      </c>
      <c r="Q100" s="120">
        <v>0.50352034644755439</v>
      </c>
      <c r="R100" s="120">
        <v>0.99313978892387844</v>
      </c>
      <c r="S100" s="120">
        <v>0.27299927856053718</v>
      </c>
      <c r="T100" s="120">
        <v>0.23482222929174909</v>
      </c>
      <c r="U100" s="120">
        <v>0.26174017501331659</v>
      </c>
      <c r="V100" s="120">
        <v>0.31117059168966282</v>
      </c>
      <c r="W100" s="120">
        <v>1.0502545515948949</v>
      </c>
    </row>
    <row r="101" spans="1:23">
      <c r="A101" s="120" t="s">
        <v>589</v>
      </c>
      <c r="B101" s="120">
        <v>8.26</v>
      </c>
      <c r="C101" s="120">
        <v>0.95799999999999996</v>
      </c>
      <c r="D101" s="120">
        <v>10.645431500000001</v>
      </c>
      <c r="E101" s="120">
        <v>0.27474999999999999</v>
      </c>
      <c r="F101" s="120">
        <v>0.10803001</v>
      </c>
      <c r="G101" s="120">
        <v>0.33335999999999999</v>
      </c>
      <c r="H101" s="120">
        <v>0.18542998999999999</v>
      </c>
      <c r="I101" s="120">
        <v>15.375302</v>
      </c>
      <c r="J101" s="120">
        <v>3.5819041999999999</v>
      </c>
      <c r="K101" s="120">
        <v>77.366</v>
      </c>
      <c r="L101" s="120">
        <v>0.85571341513074195</v>
      </c>
      <c r="M101" s="120">
        <v>0.13458221825750821</v>
      </c>
      <c r="N101" s="120">
        <v>0.4551197783654975</v>
      </c>
      <c r="O101" s="120">
        <v>5.6821221627524982E-2</v>
      </c>
      <c r="P101" s="120">
        <v>8.8322837273321519E-2</v>
      </c>
      <c r="Q101" s="120">
        <v>0.52982223193047129</v>
      </c>
      <c r="R101" s="120">
        <v>0.99513388276043047</v>
      </c>
      <c r="S101" s="120">
        <v>0.35389708900954719</v>
      </c>
      <c r="T101" s="120">
        <v>0.28416877564974352</v>
      </c>
      <c r="U101" s="120">
        <v>0.31217515010186209</v>
      </c>
      <c r="V101" s="120">
        <v>0.34890731462417057</v>
      </c>
      <c r="W101" s="120">
        <v>1.108668028561991</v>
      </c>
    </row>
    <row r="102" spans="1:23">
      <c r="A102" s="120" t="s">
        <v>590</v>
      </c>
      <c r="B102" s="120">
        <v>39.1</v>
      </c>
      <c r="C102" s="120">
        <v>0.97199999999999998</v>
      </c>
      <c r="D102" s="120">
        <v>23.000551000000002</v>
      </c>
      <c r="E102" s="120">
        <v>0.12770000000000001</v>
      </c>
      <c r="F102" s="120">
        <v>5.8130003999999999E-2</v>
      </c>
      <c r="G102" s="120">
        <v>0.55046004000000004</v>
      </c>
      <c r="H102" s="120">
        <v>0.38008999999999998</v>
      </c>
      <c r="I102" s="120">
        <v>53.324809999999999</v>
      </c>
      <c r="J102" s="120">
        <v>7.3840857</v>
      </c>
      <c r="K102" s="120">
        <v>92.489000000000004</v>
      </c>
      <c r="L102" s="120">
        <v>0.81441686348407527</v>
      </c>
      <c r="M102" s="120">
        <v>0.3179898899791852</v>
      </c>
      <c r="N102" s="120">
        <v>0.63277503141391911</v>
      </c>
      <c r="O102" s="120">
        <v>6.7965715372150043E-2</v>
      </c>
      <c r="P102" s="120">
        <v>0.19059520831727059</v>
      </c>
      <c r="Q102" s="120">
        <v>0.53767922336359086</v>
      </c>
      <c r="R102" s="120">
        <v>0.99667253164877134</v>
      </c>
      <c r="S102" s="120">
        <v>0.41750013112010032</v>
      </c>
      <c r="T102" s="120">
        <v>0.35757917669644268</v>
      </c>
      <c r="U102" s="120">
        <v>0.42671154891833918</v>
      </c>
      <c r="V102" s="120">
        <v>0.35966065022706323</v>
      </c>
      <c r="W102" s="120">
        <v>1.0842478622599341</v>
      </c>
    </row>
    <row r="103" spans="1:23">
      <c r="A103" s="120" t="s">
        <v>591</v>
      </c>
      <c r="B103" s="120">
        <v>4.9800000000000004</v>
      </c>
      <c r="C103" s="120">
        <v>0.92300000000000004</v>
      </c>
      <c r="D103" s="120">
        <v>15.31823</v>
      </c>
      <c r="E103" s="120">
        <v>9.7839999999999996E-2</v>
      </c>
      <c r="F103" s="120">
        <v>4.7480002E-2</v>
      </c>
      <c r="G103" s="120">
        <v>0.38919997000000001</v>
      </c>
      <c r="H103" s="120">
        <v>0.13816999999999999</v>
      </c>
      <c r="I103" s="120">
        <v>28.514054999999999</v>
      </c>
      <c r="J103" s="120">
        <v>2.3419976</v>
      </c>
      <c r="K103" s="120">
        <v>37.542999999999999</v>
      </c>
      <c r="L103" s="120">
        <v>0.80603117812420133</v>
      </c>
      <c r="M103" s="120">
        <v>0.1150758251561106</v>
      </c>
      <c r="N103" s="120">
        <v>0.50081421490528932</v>
      </c>
      <c r="O103" s="120">
        <v>2.7474717997808391E-2</v>
      </c>
      <c r="P103" s="120">
        <v>5.4971407875476809E-2</v>
      </c>
      <c r="Q103" s="120">
        <v>0.53279380479006155</v>
      </c>
      <c r="R103" s="120">
        <v>0.99476032616256271</v>
      </c>
      <c r="S103" s="120">
        <v>0.33999738686056991</v>
      </c>
      <c r="T103" s="120">
        <v>0.26836050556325802</v>
      </c>
      <c r="U103" s="120">
        <v>0.29531540475131918</v>
      </c>
      <c r="V103" s="120">
        <v>0.35072708907087169</v>
      </c>
      <c r="W103" s="120">
        <v>1.0779836778179519</v>
      </c>
    </row>
    <row r="104" spans="1:23">
      <c r="A104" s="120" t="s">
        <v>592</v>
      </c>
      <c r="B104" s="120">
        <v>14.31</v>
      </c>
      <c r="C104" s="120">
        <v>1.1659999999999999</v>
      </c>
      <c r="D104" s="120">
        <v>8.5967830000000003</v>
      </c>
      <c r="E104" s="120">
        <v>0.15104999999999999</v>
      </c>
      <c r="F104" s="120">
        <v>2.6859999999999998E-2</v>
      </c>
      <c r="G104" s="120">
        <v>0.71453005000000003</v>
      </c>
      <c r="H104" s="120">
        <v>0.51114000000000004</v>
      </c>
      <c r="I104" s="120">
        <v>10.831586</v>
      </c>
      <c r="J104" s="120">
        <v>1.5625473000000001</v>
      </c>
      <c r="K104" s="120">
        <v>39.076000000000001</v>
      </c>
      <c r="L104" s="120">
        <v>0.82097432340212806</v>
      </c>
      <c r="M104" s="120">
        <v>0.1705619982158787</v>
      </c>
      <c r="N104" s="120">
        <v>0.7670352514682639</v>
      </c>
      <c r="O104" s="120">
        <v>2.8604421688247471E-2</v>
      </c>
      <c r="P104" s="120">
        <v>3.4005488628350553E-2</v>
      </c>
      <c r="Q104" s="120">
        <v>0.52851943484186581</v>
      </c>
      <c r="R104" s="120">
        <v>0.9977083886633531</v>
      </c>
      <c r="S104" s="120">
        <v>0.40570901970392831</v>
      </c>
      <c r="T104" s="120">
        <v>0.26547149174438378</v>
      </c>
      <c r="U104" s="120">
        <v>0.3311205745433714</v>
      </c>
      <c r="V104" s="120">
        <v>0.37165585450345379</v>
      </c>
      <c r="W104" s="120">
        <v>1.088876737577841</v>
      </c>
    </row>
    <row r="105" spans="1:23">
      <c r="A105" s="120" t="s">
        <v>593</v>
      </c>
      <c r="B105" s="120">
        <v>-1.74</v>
      </c>
      <c r="C105" s="120">
        <v>1.099</v>
      </c>
      <c r="D105" s="120">
        <v>37.777774999999998</v>
      </c>
      <c r="E105" s="120">
        <v>-0.11402000499999999</v>
      </c>
      <c r="F105" s="120">
        <v>-5.7160000000000002E-2</v>
      </c>
      <c r="G105" s="120">
        <v>-0.22281000000000001</v>
      </c>
      <c r="H105" s="120">
        <v>-0.43385000000000001</v>
      </c>
      <c r="I105" s="120">
        <v>0</v>
      </c>
      <c r="J105" s="120">
        <v>0.72479210000000005</v>
      </c>
      <c r="K105" s="120">
        <v>4.2729999999999997</v>
      </c>
      <c r="L105" s="120">
        <v>0.74653381234150462</v>
      </c>
      <c r="M105" s="120">
        <v>7.5111507582515613E-2</v>
      </c>
      <c r="N105" s="120">
        <v>0</v>
      </c>
      <c r="O105" s="120">
        <v>2.9572739137195261E-3</v>
      </c>
      <c r="P105" s="120">
        <v>1.147126435252423E-2</v>
      </c>
      <c r="Q105" s="120">
        <v>0.54707650376814621</v>
      </c>
      <c r="R105" s="120">
        <v>0.99023891502573635</v>
      </c>
      <c r="S105" s="120">
        <v>0.23152999429144791</v>
      </c>
      <c r="T105" s="120">
        <v>0.25012700785006081</v>
      </c>
      <c r="U105" s="120">
        <v>0.26731798140553009</v>
      </c>
      <c r="V105" s="120">
        <v>0.31819591407366732</v>
      </c>
      <c r="W105" s="120">
        <v>1.038846729064913</v>
      </c>
    </row>
    <row r="106" spans="1:23">
      <c r="A106" s="120" t="s">
        <v>594</v>
      </c>
      <c r="B106" s="120">
        <v>0.5</v>
      </c>
      <c r="C106" s="120">
        <v>0.97099999999999997</v>
      </c>
      <c r="D106" s="120">
        <v>-822.50005999999996</v>
      </c>
      <c r="E106" s="120">
        <v>3.6909999999999998E-2</v>
      </c>
      <c r="F106" s="120">
        <v>-1.8699999999999999E-3</v>
      </c>
      <c r="G106" s="120">
        <v>5.5530000000000003E-2</v>
      </c>
      <c r="H106" s="120">
        <v>-2.8830000000000001E-2</v>
      </c>
      <c r="I106" s="120">
        <v>32.9</v>
      </c>
      <c r="J106" s="120">
        <v>1.1827725</v>
      </c>
      <c r="K106" s="120">
        <v>29.315000000000001</v>
      </c>
      <c r="L106" s="120">
        <v>0.78891999898899967</v>
      </c>
      <c r="M106" s="120">
        <v>8.8432946773713939E-2</v>
      </c>
      <c r="N106" s="120">
        <v>0.2277685583728942</v>
      </c>
      <c r="O106" s="120">
        <v>2.1411311627989239E-2</v>
      </c>
      <c r="P106" s="120">
        <v>2.379017690303141E-2</v>
      </c>
      <c r="Q106" s="120">
        <v>0</v>
      </c>
      <c r="R106" s="120">
        <v>0.99344030997457977</v>
      </c>
      <c r="S106" s="120">
        <v>0.28561230264905668</v>
      </c>
      <c r="T106" s="120">
        <v>2.2833537914602981E-2</v>
      </c>
      <c r="U106" s="120">
        <v>0.138931710989004</v>
      </c>
      <c r="V106" s="120">
        <v>2.0592176947281989E-2</v>
      </c>
      <c r="W106" s="120">
        <v>1.0667165172731381</v>
      </c>
    </row>
    <row r="107" spans="1:23">
      <c r="A107" s="120" t="s">
        <v>595</v>
      </c>
      <c r="B107" s="120">
        <v>-5.45</v>
      </c>
      <c r="C107" s="120">
        <v>0.93500000000000005</v>
      </c>
      <c r="D107" s="120">
        <v>5.9029645999999998</v>
      </c>
      <c r="E107" s="120">
        <v>-0.24551999999999999</v>
      </c>
      <c r="F107" s="120">
        <v>-6.3130000000000006E-2</v>
      </c>
      <c r="G107" s="120">
        <v>-9.5939999999999998E-2</v>
      </c>
      <c r="H107" s="120">
        <v>-0.16547000000000001</v>
      </c>
      <c r="I107" s="120">
        <v>0</v>
      </c>
      <c r="J107" s="120">
        <v>0.99274706999999995</v>
      </c>
      <c r="K107" s="120">
        <v>17.745999999999999</v>
      </c>
      <c r="L107" s="120">
        <v>0.70960422148768676</v>
      </c>
      <c r="M107" s="120">
        <v>5.3047873922093362E-2</v>
      </c>
      <c r="N107" s="120">
        <v>0.1038190594264895</v>
      </c>
      <c r="O107" s="120">
        <v>1.2885843921081389E-2</v>
      </c>
      <c r="P107" s="120">
        <v>1.8678808262490191E-2</v>
      </c>
      <c r="Q107" s="120">
        <v>0.5268063548436368</v>
      </c>
      <c r="R107" s="120">
        <v>0.99236026798699895</v>
      </c>
      <c r="S107" s="120">
        <v>0.23201976499921659</v>
      </c>
      <c r="T107" s="120">
        <v>0.24137548209075321</v>
      </c>
      <c r="U107" s="120">
        <v>0.2441611391342457</v>
      </c>
      <c r="V107" s="120">
        <v>0.31618695185324891</v>
      </c>
      <c r="W107" s="120">
        <v>1.0174463138710199</v>
      </c>
    </row>
    <row r="108" spans="1:23">
      <c r="A108" s="120" t="s">
        <v>596</v>
      </c>
      <c r="B108" s="120">
        <v>0.5</v>
      </c>
      <c r="C108" s="120">
        <v>0.84299999999999997</v>
      </c>
      <c r="D108" s="120">
        <v>10.744681</v>
      </c>
      <c r="E108" s="120">
        <v>2.7629999999999998E-2</v>
      </c>
      <c r="F108" s="120">
        <v>6.6500003000000002E-3</v>
      </c>
      <c r="G108" s="120">
        <v>0.26624999999999999</v>
      </c>
      <c r="H108" s="120">
        <v>6.6700003999999993E-2</v>
      </c>
      <c r="I108" s="120">
        <v>50.5</v>
      </c>
      <c r="J108" s="120">
        <v>1.6653476</v>
      </c>
      <c r="K108" s="120">
        <v>9.8810000000000002</v>
      </c>
      <c r="L108" s="120">
        <v>0.78631386502585066</v>
      </c>
      <c r="M108" s="120">
        <v>8.8432946773713939E-2</v>
      </c>
      <c r="N108" s="120">
        <v>0.40020295738250927</v>
      </c>
      <c r="O108" s="120">
        <v>7.0899407734601426E-3</v>
      </c>
      <c r="P108" s="120">
        <v>3.6770646058375732E-2</v>
      </c>
      <c r="Q108" s="120">
        <v>0.52988534766733175</v>
      </c>
      <c r="R108" s="120">
        <v>0.99419540669145445</v>
      </c>
      <c r="S108" s="120">
        <v>0.30889611438447018</v>
      </c>
      <c r="T108" s="120">
        <v>0.2555058270048019</v>
      </c>
      <c r="U108" s="120">
        <v>0.27552823406553412</v>
      </c>
      <c r="V108" s="120">
        <v>0.33814355820801439</v>
      </c>
      <c r="W108" s="120">
        <v>1.0655615266803971</v>
      </c>
    </row>
    <row r="109" spans="1:23">
      <c r="A109" s="120" t="s">
        <v>597</v>
      </c>
      <c r="B109" s="120">
        <v>2.08</v>
      </c>
      <c r="C109" s="120">
        <v>1.0309999999999999</v>
      </c>
      <c r="D109" s="120">
        <v>16.332377999999999</v>
      </c>
      <c r="E109" s="120">
        <v>3.8710000000000001E-2</v>
      </c>
      <c r="F109" s="120">
        <v>2.0550000999999998E-2</v>
      </c>
      <c r="G109" s="120">
        <v>0.12892999999999999</v>
      </c>
      <c r="H109" s="120">
        <v>4.0039999999999999E-2</v>
      </c>
      <c r="I109" s="120">
        <v>54.807693</v>
      </c>
      <c r="J109" s="120">
        <v>2.0816214</v>
      </c>
      <c r="K109" s="120">
        <v>68.807000000000002</v>
      </c>
      <c r="L109" s="120">
        <v>0.78942549911116222</v>
      </c>
      <c r="M109" s="120">
        <v>9.7829319060362768E-2</v>
      </c>
      <c r="N109" s="120">
        <v>0.28783255271280378</v>
      </c>
      <c r="O109" s="120">
        <v>5.0513893586776062E-2</v>
      </c>
      <c r="P109" s="120">
        <v>4.7967720298381013E-2</v>
      </c>
      <c r="Q109" s="120">
        <v>0.53343873195146341</v>
      </c>
      <c r="R109" s="120">
        <v>0.99398467832707305</v>
      </c>
      <c r="S109" s="120">
        <v>0.30045482823859998</v>
      </c>
      <c r="T109" s="120">
        <v>0.26317061512800921</v>
      </c>
      <c r="U109" s="120">
        <v>0.28275735046145278</v>
      </c>
      <c r="V109" s="120">
        <v>0.34045753687740993</v>
      </c>
      <c r="W109" s="120">
        <v>1.067345925297291</v>
      </c>
    </row>
    <row r="110" spans="1:23">
      <c r="A110" s="120" t="s">
        <v>598</v>
      </c>
      <c r="B110" s="120">
        <v>6.41</v>
      </c>
      <c r="C110" s="120">
        <v>0.84699999999999998</v>
      </c>
      <c r="D110" s="120">
        <v>56.328125</v>
      </c>
      <c r="E110" s="120">
        <v>0.10920999000000001</v>
      </c>
      <c r="F110" s="120">
        <v>3.9800000000000002E-2</v>
      </c>
      <c r="G110" s="120">
        <v>0.19577</v>
      </c>
      <c r="H110" s="120">
        <v>3.5589999999999997E-2</v>
      </c>
      <c r="I110" s="120">
        <v>56.240250000000003</v>
      </c>
      <c r="J110" s="120">
        <v>5.4270915999999998</v>
      </c>
      <c r="K110" s="120">
        <v>124.60899999999999</v>
      </c>
      <c r="L110" s="120">
        <v>0.80922425108752727</v>
      </c>
      <c r="M110" s="120">
        <v>0.12358013678263451</v>
      </c>
      <c r="N110" s="120">
        <v>0.34252842984740273</v>
      </c>
      <c r="O110" s="120">
        <v>9.1635697457540313E-2</v>
      </c>
      <c r="P110" s="120">
        <v>0.13795531547522211</v>
      </c>
      <c r="Q110" s="120">
        <v>0.55887322827828712</v>
      </c>
      <c r="R110" s="120">
        <v>0.99394950424302209</v>
      </c>
      <c r="S110" s="120">
        <v>0.32018991799472002</v>
      </c>
      <c r="T110" s="120">
        <v>0.31632031539899252</v>
      </c>
      <c r="U110" s="120">
        <v>0.30780328108368382</v>
      </c>
      <c r="V110" s="120">
        <v>0.36008687602187062</v>
      </c>
      <c r="W110" s="120">
        <v>1.079465879856677</v>
      </c>
    </row>
    <row r="111" spans="1:23">
      <c r="A111" s="120" t="s">
        <v>599</v>
      </c>
      <c r="B111" s="120">
        <v>4.1399999999999997</v>
      </c>
      <c r="C111" s="120">
        <v>1.0269999999999999</v>
      </c>
      <c r="D111" s="120">
        <v>7.0962610000000002</v>
      </c>
      <c r="E111" s="120">
        <v>0.22076999999999999</v>
      </c>
      <c r="F111" s="120">
        <v>7.911E-2</v>
      </c>
      <c r="G111" s="120">
        <v>0.31134000000000001</v>
      </c>
      <c r="H111" s="120">
        <v>0.16079001000000001</v>
      </c>
      <c r="I111" s="120">
        <v>21.545895000000002</v>
      </c>
      <c r="J111" s="120">
        <v>4.3490976999999997</v>
      </c>
      <c r="K111" s="120">
        <v>29.975000000000001</v>
      </c>
      <c r="L111" s="120">
        <v>0.84055402813389013</v>
      </c>
      <c r="M111" s="120">
        <v>0.1100802854594112</v>
      </c>
      <c r="N111" s="120">
        <v>0.43710058006352459</v>
      </c>
      <c r="O111" s="120">
        <v>2.189768112289452E-2</v>
      </c>
      <c r="P111" s="120">
        <v>0.10895906894571961</v>
      </c>
      <c r="Q111" s="120">
        <v>0.52756520785124805</v>
      </c>
      <c r="R111" s="120">
        <v>0.9949391212486246</v>
      </c>
      <c r="S111" s="120">
        <v>0.33177025462999338</v>
      </c>
      <c r="T111" s="120">
        <v>0.28854477782733018</v>
      </c>
      <c r="U111" s="120">
        <v>0.2943972417712406</v>
      </c>
      <c r="V111" s="120">
        <v>0.33580879296155008</v>
      </c>
      <c r="W111" s="120">
        <v>1.0992580064003941</v>
      </c>
    </row>
    <row r="112" spans="1:23">
      <c r="A112" s="120" t="s">
        <v>600</v>
      </c>
      <c r="B112" s="120">
        <v>6.12</v>
      </c>
      <c r="C112" s="120">
        <v>0.83599999999999997</v>
      </c>
      <c r="D112" s="120">
        <v>15.518342000000001</v>
      </c>
      <c r="E112" s="120">
        <v>7.9060000000000005E-2</v>
      </c>
      <c r="F112" s="120">
        <v>2.3689999999999999E-2</v>
      </c>
      <c r="G112" s="120">
        <v>0.14829998999999999</v>
      </c>
      <c r="H112" s="120">
        <v>6.5809994999999996E-2</v>
      </c>
      <c r="I112" s="120">
        <v>15.898694000000001</v>
      </c>
      <c r="J112" s="120">
        <v>1.2357910000000001</v>
      </c>
      <c r="K112" s="120">
        <v>102.134</v>
      </c>
      <c r="L112" s="120">
        <v>0.80075712684963896</v>
      </c>
      <c r="M112" s="120">
        <v>0.1218554861730598</v>
      </c>
      <c r="N112" s="120">
        <v>0.30368321987525748</v>
      </c>
      <c r="O112" s="120">
        <v>7.5073342309061292E-2</v>
      </c>
      <c r="P112" s="120">
        <v>2.5216286546717179E-2</v>
      </c>
      <c r="Q112" s="120">
        <v>0.53292106201891021</v>
      </c>
      <c r="R112" s="120">
        <v>0.99418837180350561</v>
      </c>
      <c r="S112" s="120">
        <v>0.31956767010444109</v>
      </c>
      <c r="T112" s="120">
        <v>0.25663081656935821</v>
      </c>
      <c r="U112" s="120">
        <v>0.29911472619288082</v>
      </c>
      <c r="V112" s="120">
        <v>0.34953730038518938</v>
      </c>
      <c r="W112" s="120">
        <v>1.074414006758496</v>
      </c>
    </row>
    <row r="113" spans="1:23">
      <c r="A113" s="120" t="s">
        <v>601</v>
      </c>
      <c r="B113" s="120">
        <v>5.45</v>
      </c>
      <c r="C113" s="120">
        <v>1.109</v>
      </c>
      <c r="D113" s="120">
        <v>16.238437999999999</v>
      </c>
      <c r="E113" s="120">
        <v>4.6390000000000001E-2</v>
      </c>
      <c r="F113" s="120">
        <v>2.4809999999999999E-2</v>
      </c>
      <c r="G113" s="120">
        <v>0.23963000000000001</v>
      </c>
      <c r="H113" s="120">
        <v>0.14427000000000001</v>
      </c>
      <c r="I113" s="120">
        <v>28.990828</v>
      </c>
      <c r="J113" s="120">
        <v>1.3553274</v>
      </c>
      <c r="K113" s="120">
        <v>55.752000000000002</v>
      </c>
      <c r="L113" s="120">
        <v>0.79158229963238902</v>
      </c>
      <c r="M113" s="120">
        <v>0.1178709485578353</v>
      </c>
      <c r="N113" s="120">
        <v>0.37841953055242222</v>
      </c>
      <c r="O113" s="120">
        <v>4.0893357592854208E-2</v>
      </c>
      <c r="P113" s="120">
        <v>2.8431617286203938E-2</v>
      </c>
      <c r="Q113" s="120">
        <v>0.53337899268506239</v>
      </c>
      <c r="R113" s="120">
        <v>0.99480854232272253</v>
      </c>
      <c r="S113" s="120">
        <v>0.32196576099891577</v>
      </c>
      <c r="T113" s="120">
        <v>0.2576357859825994</v>
      </c>
      <c r="U113" s="120">
        <v>0.29573425481340382</v>
      </c>
      <c r="V113" s="120">
        <v>0.34729817765295978</v>
      </c>
      <c r="W113" s="120">
        <v>1.069151918769554</v>
      </c>
    </row>
    <row r="114" spans="1:23">
      <c r="A114" s="120" t="s">
        <v>602</v>
      </c>
      <c r="B114" s="120">
        <v>-0.1</v>
      </c>
      <c r="C114" s="120">
        <v>0.92</v>
      </c>
      <c r="D114" s="120">
        <v>24.966888000000001</v>
      </c>
      <c r="E114" s="120">
        <v>-2.99E-3</v>
      </c>
      <c r="F114" s="120">
        <v>6.8100000000000001E-3</v>
      </c>
      <c r="G114" s="120">
        <v>0.22624000999999999</v>
      </c>
      <c r="H114" s="120">
        <v>-8.0800000000000004E-3</v>
      </c>
      <c r="I114" s="120">
        <v>0</v>
      </c>
      <c r="J114" s="120">
        <v>1.4211935</v>
      </c>
      <c r="K114" s="120">
        <v>40.200000000000003</v>
      </c>
      <c r="L114" s="120">
        <v>0.77771474628106363</v>
      </c>
      <c r="M114" s="120">
        <v>8.4864704133214383E-2</v>
      </c>
      <c r="N114" s="120">
        <v>0.36746236047651692</v>
      </c>
      <c r="O114" s="120">
        <v>2.943272367654071E-2</v>
      </c>
      <c r="P114" s="120">
        <v>3.02033060439389E-2</v>
      </c>
      <c r="Q114" s="120">
        <v>0.53892967609807285</v>
      </c>
      <c r="R114" s="120">
        <v>0.99360432396200882</v>
      </c>
      <c r="S114" s="120">
        <v>0.30439478470468828</v>
      </c>
      <c r="T114" s="120">
        <v>0.25605756236670252</v>
      </c>
      <c r="U114" s="120">
        <v>0.27469108580461721</v>
      </c>
      <c r="V114" s="120">
        <v>0.34677850736222421</v>
      </c>
      <c r="W114" s="120">
        <v>1.0599416997204549</v>
      </c>
    </row>
    <row r="115" spans="1:23">
      <c r="A115" s="120" t="s">
        <v>603</v>
      </c>
      <c r="B115" s="120">
        <v>-1.01</v>
      </c>
      <c r="C115" s="120">
        <v>1.1240000000000001</v>
      </c>
      <c r="D115" s="120">
        <v>94.861114999999998</v>
      </c>
      <c r="E115" s="120">
        <v>-0.105450004</v>
      </c>
      <c r="F115" s="120">
        <v>-4.3730001999999997E-2</v>
      </c>
      <c r="G115" s="120">
        <v>6.9010000000000002E-2</v>
      </c>
      <c r="H115" s="120">
        <v>-0.24417</v>
      </c>
      <c r="I115" s="120">
        <v>0</v>
      </c>
      <c r="J115" s="120">
        <v>3.2250450000000002</v>
      </c>
      <c r="K115" s="120">
        <v>8.798</v>
      </c>
      <c r="L115" s="120">
        <v>0.74894055487063405</v>
      </c>
      <c r="M115" s="120">
        <v>7.945286946179006E-2</v>
      </c>
      <c r="N115" s="120">
        <v>0.2387993845813681</v>
      </c>
      <c r="O115" s="120">
        <v>6.2918526477292076E-3</v>
      </c>
      <c r="P115" s="120">
        <v>7.8723917150006317E-2</v>
      </c>
      <c r="Q115" s="120">
        <v>0.58337751351182787</v>
      </c>
      <c r="R115" s="120">
        <v>0.99173820047805128</v>
      </c>
      <c r="S115" s="120">
        <v>0.26560682473623071</v>
      </c>
      <c r="T115" s="120">
        <v>0.2951304882277519</v>
      </c>
      <c r="U115" s="120">
        <v>0.27971196568222079</v>
      </c>
      <c r="V115" s="120">
        <v>0.35208347954334263</v>
      </c>
      <c r="W115" s="120">
        <v>1.0412023242871931</v>
      </c>
    </row>
    <row r="116" spans="1:23">
      <c r="A116" s="120" t="s">
        <v>604</v>
      </c>
      <c r="B116" s="120">
        <v>40.99</v>
      </c>
      <c r="C116" s="120">
        <v>1.0049999999999999</v>
      </c>
      <c r="D116" s="120">
        <v>33.604492</v>
      </c>
      <c r="E116" s="120">
        <v>0.38408002000000002</v>
      </c>
      <c r="F116" s="120">
        <v>0.15642998999999999</v>
      </c>
      <c r="G116" s="120">
        <v>0.31224000000000002</v>
      </c>
      <c r="H116" s="120">
        <v>0.21546000000000001</v>
      </c>
      <c r="I116" s="120">
        <v>42.327396</v>
      </c>
      <c r="J116" s="120">
        <v>16.079405000000001</v>
      </c>
      <c r="K116" s="120">
        <v>216.017</v>
      </c>
      <c r="L116" s="120">
        <v>0.88641693650075959</v>
      </c>
      <c r="M116" s="120">
        <v>0.32922985429675877</v>
      </c>
      <c r="N116" s="120">
        <v>0.43783705955815572</v>
      </c>
      <c r="O116" s="120">
        <v>0.15899639865496731</v>
      </c>
      <c r="P116" s="120">
        <v>0.42448486397816187</v>
      </c>
      <c r="Q116" s="120">
        <v>0.54442258781217479</v>
      </c>
      <c r="R116" s="120">
        <v>0.99537124862465376</v>
      </c>
      <c r="S116" s="120">
        <v>0.40136077275321691</v>
      </c>
      <c r="T116" s="120">
        <v>0.46232068001634508</v>
      </c>
      <c r="U116" s="120">
        <v>0.44315162487054971</v>
      </c>
      <c r="V116" s="120">
        <v>0.34575920069066979</v>
      </c>
      <c r="W116" s="120">
        <v>1.127634714155213</v>
      </c>
    </row>
    <row r="117" spans="1:23">
      <c r="A117" s="120" t="s">
        <v>605</v>
      </c>
      <c r="B117" s="120">
        <v>15.16</v>
      </c>
      <c r="C117" s="120">
        <v>1.113</v>
      </c>
      <c r="D117" s="120">
        <v>14.490239000000001</v>
      </c>
      <c r="E117" s="120">
        <v>0.11517999</v>
      </c>
      <c r="F117" s="120">
        <v>2.6440000000000002E-2</v>
      </c>
      <c r="G117" s="120">
        <v>0.19399999000000001</v>
      </c>
      <c r="H117" s="120">
        <v>3.1289999999999998E-2</v>
      </c>
      <c r="I117" s="120">
        <v>22.031662000000001</v>
      </c>
      <c r="J117" s="120">
        <v>2.0130792</v>
      </c>
      <c r="K117" s="120">
        <v>1022.6660000000001</v>
      </c>
      <c r="L117" s="120">
        <v>0.81090082649269968</v>
      </c>
      <c r="M117" s="120">
        <v>0.175617008623253</v>
      </c>
      <c r="N117" s="120">
        <v>0.34108001199152282</v>
      </c>
      <c r="O117" s="120">
        <v>0.75343498455776858</v>
      </c>
      <c r="P117" s="120">
        <v>4.6124048892750173E-2</v>
      </c>
      <c r="Q117" s="120">
        <v>0.5322672604540315</v>
      </c>
      <c r="R117" s="120">
        <v>0.99391551580225357</v>
      </c>
      <c r="S117" s="120">
        <v>0.45102164488685831</v>
      </c>
      <c r="T117" s="120">
        <v>0.27299418571829348</v>
      </c>
      <c r="U117" s="120">
        <v>0.33425398440207421</v>
      </c>
      <c r="V117" s="120">
        <v>0.51019513290653185</v>
      </c>
      <c r="W117" s="120">
        <v>1.080474011478086</v>
      </c>
    </row>
    <row r="118" spans="1:23">
      <c r="A118" s="120" t="s">
        <v>606</v>
      </c>
      <c r="B118" s="120">
        <v>4.1500000000000004</v>
      </c>
      <c r="C118" s="120">
        <v>1.056</v>
      </c>
      <c r="D118" s="120">
        <v>92.021280000000004</v>
      </c>
      <c r="E118" s="120">
        <v>8.3129994999999998E-2</v>
      </c>
      <c r="F118" s="120">
        <v>4.1789997000000002E-2</v>
      </c>
      <c r="G118" s="120">
        <v>0.35546001999999999</v>
      </c>
      <c r="H118" s="120">
        <v>0.14383000000000001</v>
      </c>
      <c r="I118" s="120">
        <v>41.686745000000002</v>
      </c>
      <c r="J118" s="120">
        <v>5.5930942999999997</v>
      </c>
      <c r="K118" s="120">
        <v>39.478000000000002</v>
      </c>
      <c r="L118" s="120">
        <v>0.80190011738836164</v>
      </c>
      <c r="M118" s="120">
        <v>0.1101397561700862</v>
      </c>
      <c r="N118" s="120">
        <v>0.47320445787764859</v>
      </c>
      <c r="O118" s="120">
        <v>2.8900664926053421E-2</v>
      </c>
      <c r="P118" s="120">
        <v>0.14242051255450339</v>
      </c>
      <c r="Q118" s="120">
        <v>0.58157157717373953</v>
      </c>
      <c r="R118" s="120">
        <v>0.99480506443576022</v>
      </c>
      <c r="S118" s="120">
        <v>0.32452520872435331</v>
      </c>
      <c r="T118" s="120">
        <v>0.32604198081423019</v>
      </c>
      <c r="U118" s="120">
        <v>0.30433790535488331</v>
      </c>
      <c r="V118" s="120">
        <v>0.36834375200020242</v>
      </c>
      <c r="W118" s="120">
        <v>1.075476763793447</v>
      </c>
    </row>
    <row r="119" spans="1:23">
      <c r="A119" s="120" t="s">
        <v>607</v>
      </c>
      <c r="B119" s="120">
        <v>4.96</v>
      </c>
      <c r="C119" s="120">
        <v>1.0409999999999999</v>
      </c>
      <c r="D119" s="120">
        <v>38.036810000000003</v>
      </c>
      <c r="E119" s="120">
        <v>0.11655</v>
      </c>
      <c r="F119" s="120">
        <v>4.7919999999999997E-2</v>
      </c>
      <c r="G119" s="120">
        <v>0.27150999999999997</v>
      </c>
      <c r="H119" s="120">
        <v>0.1588</v>
      </c>
      <c r="I119" s="120">
        <v>25</v>
      </c>
      <c r="J119" s="120">
        <v>3.7422667000000001</v>
      </c>
      <c r="K119" s="120">
        <v>33.369</v>
      </c>
      <c r="L119" s="120">
        <v>0.81128557106067967</v>
      </c>
      <c r="M119" s="120">
        <v>0.1149568837347606</v>
      </c>
      <c r="N119" s="120">
        <v>0.40450727087335292</v>
      </c>
      <c r="O119" s="120">
        <v>2.439879940427106E-2</v>
      </c>
      <c r="P119" s="120">
        <v>9.2636322334867183E-2</v>
      </c>
      <c r="Q119" s="120">
        <v>0.54724123190176543</v>
      </c>
      <c r="R119" s="120">
        <v>0.99492339163536558</v>
      </c>
      <c r="S119" s="120">
        <v>0.32181453882549588</v>
      </c>
      <c r="T119" s="120">
        <v>0.29067885843151797</v>
      </c>
      <c r="U119" s="120">
        <v>0.29952154442932172</v>
      </c>
      <c r="V119" s="120">
        <v>0.34696067826688443</v>
      </c>
      <c r="W119" s="120">
        <v>1.0813013583860409</v>
      </c>
    </row>
    <row r="120" spans="1:23">
      <c r="A120" s="120" t="s">
        <v>608</v>
      </c>
      <c r="B120" s="120">
        <v>-4.53</v>
      </c>
      <c r="C120" s="120">
        <v>0.871</v>
      </c>
      <c r="D120" s="120">
        <v>20.000001999999999</v>
      </c>
      <c r="E120" s="120">
        <v>-8.931E-2</v>
      </c>
      <c r="F120" s="120">
        <v>-3.8629997999999999E-2</v>
      </c>
      <c r="G120" s="120">
        <v>2.8740000000000002E-2</v>
      </c>
      <c r="H120" s="120">
        <v>-6.2820000000000001E-2</v>
      </c>
      <c r="I120" s="120">
        <v>0</v>
      </c>
      <c r="J120" s="120">
        <v>0.78919022999999999</v>
      </c>
      <c r="K120" s="120">
        <v>211.11699999999999</v>
      </c>
      <c r="L120" s="120">
        <v>0.75347320708935839</v>
      </c>
      <c r="M120" s="120">
        <v>5.8519179304192682E-2</v>
      </c>
      <c r="N120" s="120">
        <v>0.2058460187493768</v>
      </c>
      <c r="O120" s="120">
        <v>0.15538547361703409</v>
      </c>
      <c r="P120" s="120">
        <v>1.3203467153967681E-2</v>
      </c>
      <c r="Q120" s="120">
        <v>0.53577108416771702</v>
      </c>
      <c r="R120" s="120">
        <v>0.99317164320673823</v>
      </c>
      <c r="S120" s="120">
        <v>0.28564697423748497</v>
      </c>
      <c r="T120" s="120">
        <v>0.2436528834190432</v>
      </c>
      <c r="U120" s="120">
        <v>0.25455503303954791</v>
      </c>
      <c r="V120" s="120">
        <v>0.36367792123879822</v>
      </c>
      <c r="W120" s="120">
        <v>1.044822890820909</v>
      </c>
    </row>
    <row r="121" spans="1:23">
      <c r="A121" s="120" t="s">
        <v>609</v>
      </c>
      <c r="B121" s="120">
        <v>0.44</v>
      </c>
      <c r="C121" s="120">
        <v>1.169</v>
      </c>
      <c r="D121" s="120">
        <v>16.016949</v>
      </c>
      <c r="E121" s="120">
        <v>3.9389998000000002E-2</v>
      </c>
      <c r="F121" s="120">
        <v>2.4530000999999999E-2</v>
      </c>
      <c r="G121" s="120">
        <v>0.28811002000000002</v>
      </c>
      <c r="H121" s="120">
        <v>0.15303998999999999</v>
      </c>
      <c r="I121" s="120">
        <v>85.909090000000006</v>
      </c>
      <c r="J121" s="120">
        <v>1.3770994000000001</v>
      </c>
      <c r="K121" s="120">
        <v>12.138999999999999</v>
      </c>
      <c r="L121" s="120">
        <v>0.78961646526231244</v>
      </c>
      <c r="M121" s="120">
        <v>8.8076122509663984E-2</v>
      </c>
      <c r="N121" s="120">
        <v>0.4180912423627588</v>
      </c>
      <c r="O121" s="120">
        <v>8.7539139848179012E-3</v>
      </c>
      <c r="P121" s="120">
        <v>2.901724794648906E-2</v>
      </c>
      <c r="Q121" s="120">
        <v>0.53323814118010282</v>
      </c>
      <c r="R121" s="120">
        <v>0.99487786285427016</v>
      </c>
      <c r="S121" s="120">
        <v>0.31361069156605959</v>
      </c>
      <c r="T121" s="120">
        <v>0.25356873768628818</v>
      </c>
      <c r="U121" s="120">
        <v>0.27651274581844071</v>
      </c>
      <c r="V121" s="120">
        <v>0.34269492455332512</v>
      </c>
      <c r="W121" s="120">
        <v>1.0679871464217361</v>
      </c>
    </row>
    <row r="122" spans="1:23">
      <c r="A122" s="120" t="s">
        <v>610</v>
      </c>
      <c r="B122" s="120">
        <v>14.98</v>
      </c>
      <c r="C122" s="120">
        <v>1.1990000000000001</v>
      </c>
      <c r="D122" s="120">
        <v>18.356110000000001</v>
      </c>
      <c r="E122" s="120">
        <v>0.12917000000000001</v>
      </c>
      <c r="F122" s="120">
        <v>6.5809994999999996E-2</v>
      </c>
      <c r="G122" s="120">
        <v>0.37063000000000001</v>
      </c>
      <c r="H122" s="120">
        <v>0.110869996</v>
      </c>
      <c r="I122" s="120">
        <v>60.080109999999998</v>
      </c>
      <c r="J122" s="120">
        <v>8.9686990000000009</v>
      </c>
      <c r="K122" s="120">
        <v>107.31100000000001</v>
      </c>
      <c r="L122" s="120">
        <v>0.81482968858384131</v>
      </c>
      <c r="M122" s="120">
        <v>0.17454653583110319</v>
      </c>
      <c r="N122" s="120">
        <v>0.48561821254871862</v>
      </c>
      <c r="O122" s="120">
        <v>7.8888395150159218E-2</v>
      </c>
      <c r="P122" s="120">
        <v>0.23321867576057301</v>
      </c>
      <c r="Q122" s="120">
        <v>0.53472568388964015</v>
      </c>
      <c r="R122" s="120">
        <v>0.99454453905350881</v>
      </c>
      <c r="S122" s="120">
        <v>0.34851700798468188</v>
      </c>
      <c r="T122" s="120">
        <v>0.35408365251634599</v>
      </c>
      <c r="U122" s="120">
        <v>0.33461845586783501</v>
      </c>
      <c r="V122" s="120">
        <v>0.34454483437239419</v>
      </c>
      <c r="W122" s="120">
        <v>1.08325230055621</v>
      </c>
    </row>
    <row r="123" spans="1:23">
      <c r="A123" s="120" t="s">
        <v>611</v>
      </c>
      <c r="B123" s="120">
        <v>10.57</v>
      </c>
      <c r="C123" s="120">
        <v>0.82399999999999995</v>
      </c>
      <c r="D123" s="120">
        <v>26.214285</v>
      </c>
      <c r="E123" s="120">
        <v>0.108660005</v>
      </c>
      <c r="F123" s="120">
        <v>4.8800003000000002E-2</v>
      </c>
      <c r="G123" s="120">
        <v>0.35108002999999999</v>
      </c>
      <c r="H123" s="120">
        <v>0.12282999999999999</v>
      </c>
      <c r="I123" s="120">
        <v>17.360455000000002</v>
      </c>
      <c r="J123" s="120">
        <v>2.9403280999999999</v>
      </c>
      <c r="K123" s="120">
        <v>70.165000000000006</v>
      </c>
      <c r="L123" s="120">
        <v>0.80906979692936754</v>
      </c>
      <c r="M123" s="120">
        <v>0.14831995242343141</v>
      </c>
      <c r="N123" s="120">
        <v>0.46962026585354971</v>
      </c>
      <c r="O123" s="120">
        <v>5.1514635668717543E-2</v>
      </c>
      <c r="P123" s="120">
        <v>7.1065505146454433E-2</v>
      </c>
      <c r="Q123" s="120">
        <v>0.53972293330150978</v>
      </c>
      <c r="R123" s="120">
        <v>0.99463907437619348</v>
      </c>
      <c r="S123" s="120">
        <v>0.34810242502085831</v>
      </c>
      <c r="T123" s="120">
        <v>0.2829788459201058</v>
      </c>
      <c r="U123" s="120">
        <v>0.31859985110401062</v>
      </c>
      <c r="V123" s="120">
        <v>0.35633229684192869</v>
      </c>
      <c r="W123" s="120">
        <v>1.079775808321038</v>
      </c>
    </row>
    <row r="124" spans="1:23">
      <c r="A124" s="120" t="s">
        <v>612</v>
      </c>
      <c r="B124" s="120">
        <v>2.79</v>
      </c>
      <c r="C124" s="120">
        <v>0.85399999999999998</v>
      </c>
      <c r="D124" s="120">
        <v>18.711656999999999</v>
      </c>
      <c r="E124" s="120">
        <v>5.9070002000000003E-2</v>
      </c>
      <c r="F124" s="120">
        <v>1.4489999999999999E-2</v>
      </c>
      <c r="G124" s="120">
        <v>0.12919</v>
      </c>
      <c r="H124" s="120">
        <v>1.24699995E-2</v>
      </c>
      <c r="I124" s="120">
        <v>32.795699999999997</v>
      </c>
      <c r="J124" s="120">
        <v>2.1588845000000001</v>
      </c>
      <c r="K124" s="120">
        <v>144.39099999999999</v>
      </c>
      <c r="L124" s="120">
        <v>0.79514326772128963</v>
      </c>
      <c r="M124" s="120">
        <v>0.10205173951828719</v>
      </c>
      <c r="N124" s="120">
        <v>0.28804531345569723</v>
      </c>
      <c r="O124" s="120">
        <v>0.1062135176821104</v>
      </c>
      <c r="P124" s="120">
        <v>5.0045969438040898E-2</v>
      </c>
      <c r="Q124" s="120">
        <v>0.53495178690168066</v>
      </c>
      <c r="R124" s="120">
        <v>0.99376675708777551</v>
      </c>
      <c r="S124" s="120">
        <v>0.31206944332900238</v>
      </c>
      <c r="T124" s="120">
        <v>0.2653132319443679</v>
      </c>
      <c r="U124" s="120">
        <v>0.2864365047602721</v>
      </c>
      <c r="V124" s="120">
        <v>0.35429911670794262</v>
      </c>
      <c r="W124" s="120">
        <v>1.070724184825802</v>
      </c>
    </row>
    <row r="125" spans="1:23">
      <c r="A125" s="120" t="s">
        <v>613</v>
      </c>
      <c r="B125" s="120">
        <v>-0.56000000000000005</v>
      </c>
      <c r="C125" s="120">
        <v>0.84399999999999997</v>
      </c>
      <c r="D125" s="120">
        <v>20.15625</v>
      </c>
      <c r="E125" s="120">
        <v>-2.4E-2</v>
      </c>
      <c r="F125" s="120">
        <v>-1.6160000000000001E-2</v>
      </c>
      <c r="G125" s="120">
        <v>0.11096</v>
      </c>
      <c r="H125" s="120">
        <v>-0.1008</v>
      </c>
      <c r="I125" s="120">
        <v>0</v>
      </c>
      <c r="J125" s="120">
        <v>1.1359134</v>
      </c>
      <c r="K125" s="120">
        <v>10.625</v>
      </c>
      <c r="L125" s="120">
        <v>0.77181443652182213</v>
      </c>
      <c r="M125" s="120">
        <v>8.212905144216473E-2</v>
      </c>
      <c r="N125" s="120">
        <v>0.27312751213667058</v>
      </c>
      <c r="O125" s="120">
        <v>7.6382118404442756E-3</v>
      </c>
      <c r="P125" s="120">
        <v>2.2529744895252311E-2</v>
      </c>
      <c r="Q125" s="120">
        <v>0.53587044696201802</v>
      </c>
      <c r="R125" s="120">
        <v>0.99287143832757896</v>
      </c>
      <c r="S125" s="120">
        <v>0.28409363786924141</v>
      </c>
      <c r="T125" s="120">
        <v>0.25106656368111141</v>
      </c>
      <c r="U125" s="120">
        <v>0.27154051372278287</v>
      </c>
      <c r="V125" s="120">
        <v>0.33319139582239787</v>
      </c>
      <c r="W125" s="120">
        <v>1.055893572485805</v>
      </c>
    </row>
    <row r="126" spans="1:23">
      <c r="A126" s="120" t="s">
        <v>614</v>
      </c>
      <c r="B126" s="120">
        <v>0.1</v>
      </c>
      <c r="C126" s="120">
        <v>1.1299999999999999</v>
      </c>
      <c r="D126" s="120">
        <v>15.031644999999999</v>
      </c>
      <c r="E126" s="120">
        <v>1.035E-2</v>
      </c>
      <c r="F126" s="120">
        <v>4.7000000000000002E-3</v>
      </c>
      <c r="G126" s="120">
        <v>0.15562001</v>
      </c>
      <c r="H126" s="120">
        <v>-1.729E-2</v>
      </c>
      <c r="I126" s="120">
        <v>237.5</v>
      </c>
      <c r="J126" s="120">
        <v>1.3641585000000001</v>
      </c>
      <c r="K126" s="120">
        <v>13.217000000000001</v>
      </c>
      <c r="L126" s="120">
        <v>0.78146106385309033</v>
      </c>
      <c r="M126" s="120">
        <v>8.605411834671424E-2</v>
      </c>
      <c r="N126" s="120">
        <v>0.30967326946446772</v>
      </c>
      <c r="O126" s="120">
        <v>9.5483174931631932E-3</v>
      </c>
      <c r="P126" s="120">
        <v>2.8669159217310131E-2</v>
      </c>
      <c r="Q126" s="120">
        <v>0.53261155678429672</v>
      </c>
      <c r="R126" s="120">
        <v>0.99353152546445589</v>
      </c>
      <c r="S126" s="120">
        <v>0.29352786486385152</v>
      </c>
      <c r="T126" s="120">
        <v>0.25286204839003418</v>
      </c>
      <c r="U126" s="120">
        <v>0.27420901188965929</v>
      </c>
      <c r="V126" s="120">
        <v>0.33399904347563197</v>
      </c>
      <c r="W126" s="120">
        <v>1.062196223497258</v>
      </c>
    </row>
    <row r="127" spans="1:23">
      <c r="A127" s="120" t="s">
        <v>615</v>
      </c>
      <c r="B127" s="120">
        <v>-2.61</v>
      </c>
      <c r="C127" s="120">
        <v>0.90500000000000003</v>
      </c>
      <c r="D127" s="120">
        <v>3.574468</v>
      </c>
      <c r="E127" s="120">
        <v>-1.0420100000000001</v>
      </c>
      <c r="F127" s="120">
        <v>-0.16788</v>
      </c>
      <c r="G127" s="120">
        <v>6.5700000000000003E-3</v>
      </c>
      <c r="H127" s="120">
        <v>-0.59784999999999999</v>
      </c>
      <c r="I127" s="120">
        <v>0</v>
      </c>
      <c r="J127" s="120">
        <v>2.6966290000000002</v>
      </c>
      <c r="K127" s="120">
        <v>2.306</v>
      </c>
      <c r="L127" s="120">
        <v>0.48592322576477948</v>
      </c>
      <c r="M127" s="120">
        <v>6.993755575379125E-2</v>
      </c>
      <c r="N127" s="120">
        <v>0.1877040738649654</v>
      </c>
      <c r="O127" s="120">
        <v>1.507745434206367E-3</v>
      </c>
      <c r="P127" s="120">
        <v>6.4510403876755329E-2</v>
      </c>
      <c r="Q127" s="120">
        <v>0.52532559394624134</v>
      </c>
      <c r="R127" s="120">
        <v>0.98894261170340569</v>
      </c>
      <c r="S127" s="120">
        <v>0.18135674672803309</v>
      </c>
      <c r="T127" s="120">
        <v>0.2627977853841531</v>
      </c>
      <c r="U127" s="120">
        <v>0.23111798566905159</v>
      </c>
      <c r="V127" s="120">
        <v>0.31456227401621117</v>
      </c>
      <c r="W127" s="120">
        <v>0.87827964658652125</v>
      </c>
    </row>
    <row r="128" spans="1:23">
      <c r="A128" s="120" t="s">
        <v>616</v>
      </c>
      <c r="B128" s="120">
        <v>3.05</v>
      </c>
      <c r="C128" s="120">
        <v>0.98399999999999999</v>
      </c>
      <c r="D128" s="120">
        <v>9.6084340000000008</v>
      </c>
      <c r="E128" s="120">
        <v>7.0059999999999997E-2</v>
      </c>
      <c r="F128" s="120">
        <v>3.6609999999999997E-2</v>
      </c>
      <c r="G128" s="120">
        <v>0.34077000000000002</v>
      </c>
      <c r="H128" s="120">
        <v>0.104399994</v>
      </c>
      <c r="I128" s="120">
        <v>15.688523999999999</v>
      </c>
      <c r="J128" s="120">
        <v>1.2284980000000001</v>
      </c>
      <c r="K128" s="120">
        <v>37.472999999999999</v>
      </c>
      <c r="L128" s="120">
        <v>0.79822962623882632</v>
      </c>
      <c r="M128" s="120">
        <v>0.103597977995837</v>
      </c>
      <c r="N128" s="120">
        <v>0.46118345953795981</v>
      </c>
      <c r="O128" s="120">
        <v>2.7423133354409341E-2</v>
      </c>
      <c r="P128" s="120">
        <v>2.502011695249251E-2</v>
      </c>
      <c r="Q128" s="120">
        <v>0.5291627740859991</v>
      </c>
      <c r="R128" s="120">
        <v>0.99449339829077654</v>
      </c>
      <c r="S128" s="120">
        <v>0.33096877894568472</v>
      </c>
      <c r="T128" s="120">
        <v>0.25232693815470258</v>
      </c>
      <c r="U128" s="120">
        <v>0.28624929839696689</v>
      </c>
      <c r="V128" s="120">
        <v>0.34853997498501582</v>
      </c>
      <c r="W128" s="120">
        <v>1.0730431329266761</v>
      </c>
    </row>
    <row r="129" spans="1:23">
      <c r="A129" s="120" t="s">
        <v>617</v>
      </c>
      <c r="B129" s="120">
        <v>-3.13</v>
      </c>
      <c r="C129" s="120">
        <v>1.113</v>
      </c>
      <c r="D129" s="120">
        <v>44.629629999999999</v>
      </c>
      <c r="E129" s="120">
        <v>-9.1300000000000006E-2</v>
      </c>
      <c r="F129" s="120">
        <v>-7.3400004999999999E-3</v>
      </c>
      <c r="G129" s="120">
        <v>0.11783</v>
      </c>
      <c r="H129" s="120">
        <v>-4.2079999999999999E-2</v>
      </c>
      <c r="I129" s="120">
        <v>0</v>
      </c>
      <c r="J129" s="120">
        <v>1.4223882999999999</v>
      </c>
      <c r="K129" s="120">
        <v>36.417000000000002</v>
      </c>
      <c r="L129" s="120">
        <v>0.75291434862096751</v>
      </c>
      <c r="M129" s="120">
        <v>6.6845078798691643E-2</v>
      </c>
      <c r="N129" s="120">
        <v>0.27874930561235428</v>
      </c>
      <c r="O129" s="120">
        <v>2.66449421625609E-2</v>
      </c>
      <c r="P129" s="120">
        <v>3.0235444180669969E-2</v>
      </c>
      <c r="Q129" s="120">
        <v>0.55143380407883746</v>
      </c>
      <c r="R129" s="120">
        <v>0.99333557815128171</v>
      </c>
      <c r="S129" s="120">
        <v>0.27737442852283078</v>
      </c>
      <c r="T129" s="120">
        <v>0.25885560156435788</v>
      </c>
      <c r="U129" s="120">
        <v>0.26384579908894562</v>
      </c>
      <c r="V129" s="120">
        <v>0.34640093694343388</v>
      </c>
      <c r="W129" s="120">
        <v>1.044576395833549</v>
      </c>
    </row>
    <row r="130" spans="1:23">
      <c r="A130" s="120" t="s">
        <v>618</v>
      </c>
      <c r="B130" s="120">
        <v>1.24</v>
      </c>
      <c r="C130" s="120">
        <v>0.82499999999999996</v>
      </c>
      <c r="D130" s="120">
        <v>11.161616</v>
      </c>
      <c r="E130" s="120">
        <v>5.6090000000000001E-2</v>
      </c>
      <c r="F130" s="120">
        <v>1.7090000000000001E-2</v>
      </c>
      <c r="G130" s="120">
        <v>0.18462998999999999</v>
      </c>
      <c r="H130" s="120">
        <v>2.112E-2</v>
      </c>
      <c r="I130" s="120">
        <v>26.733871000000001</v>
      </c>
      <c r="J130" s="120">
        <v>1.9315931</v>
      </c>
      <c r="K130" s="120">
        <v>55.051000000000002</v>
      </c>
      <c r="L130" s="120">
        <v>0.79430638362404271</v>
      </c>
      <c r="M130" s="120">
        <v>9.2833779363663382E-2</v>
      </c>
      <c r="N130" s="120">
        <v>0.33341244214186411</v>
      </c>
      <c r="O130" s="120">
        <v>4.0376774235386631E-2</v>
      </c>
      <c r="P130" s="120">
        <v>4.3932208062920163E-2</v>
      </c>
      <c r="Q130" s="120">
        <v>0.53015048915165075</v>
      </c>
      <c r="R130" s="120">
        <v>0.99383512918769201</v>
      </c>
      <c r="S130" s="120">
        <v>0.30639427230621918</v>
      </c>
      <c r="T130" s="120">
        <v>0.25931779109723258</v>
      </c>
      <c r="U130" s="120">
        <v>0.27923686716796231</v>
      </c>
      <c r="V130" s="120">
        <v>0.34015723758458488</v>
      </c>
      <c r="W130" s="120">
        <v>1.0702511282456011</v>
      </c>
    </row>
    <row r="131" spans="1:23">
      <c r="A131" s="120" t="s">
        <v>619</v>
      </c>
      <c r="B131" s="120">
        <v>-1.27</v>
      </c>
      <c r="C131" s="120">
        <v>0.89700000000000002</v>
      </c>
      <c r="D131" s="120">
        <v>19.852941999999999</v>
      </c>
      <c r="E131" s="120">
        <v>-7.0690000000000003E-2</v>
      </c>
      <c r="F131" s="120">
        <v>6.1599999999999997E-3</v>
      </c>
      <c r="G131" s="120">
        <v>0.31341999999999998</v>
      </c>
      <c r="H131" s="120">
        <v>0.13661000000000001</v>
      </c>
      <c r="I131" s="120">
        <v>0</v>
      </c>
      <c r="J131" s="120">
        <v>1.3078860999999999</v>
      </c>
      <c r="K131" s="120">
        <v>16.248000000000001</v>
      </c>
      <c r="L131" s="120">
        <v>0.75870232501972845</v>
      </c>
      <c r="M131" s="120">
        <v>7.7906630984240249E-2</v>
      </c>
      <c r="N131" s="120">
        <v>0.43880266600667189</v>
      </c>
      <c r="O131" s="120">
        <v>1.178193255234183E-2</v>
      </c>
      <c r="P131" s="120">
        <v>2.715552506482858E-2</v>
      </c>
      <c r="Q131" s="120">
        <v>0.53567756429847135</v>
      </c>
      <c r="R131" s="120">
        <v>0.99474799547242343</v>
      </c>
      <c r="S131" s="120">
        <v>0.30585733470624271</v>
      </c>
      <c r="T131" s="120">
        <v>0.2523631196687583</v>
      </c>
      <c r="U131" s="120">
        <v>0.26742817222482168</v>
      </c>
      <c r="V131" s="120">
        <v>0.34665587825401067</v>
      </c>
      <c r="W131" s="120">
        <v>1.048954389445315</v>
      </c>
    </row>
    <row r="132" spans="1:23">
      <c r="A132" s="120" t="s">
        <v>620</v>
      </c>
      <c r="B132" s="120">
        <v>19.73</v>
      </c>
      <c r="C132" s="120">
        <v>0.91300000000000003</v>
      </c>
      <c r="D132" s="120">
        <v>15.233522000000001</v>
      </c>
      <c r="E132" s="120">
        <v>0.25988</v>
      </c>
      <c r="F132" s="120">
        <v>0.13204001000000001</v>
      </c>
      <c r="G132" s="120">
        <v>0.55284999999999995</v>
      </c>
      <c r="H132" s="120">
        <v>0.24364</v>
      </c>
      <c r="I132" s="120">
        <v>17.688798999999999</v>
      </c>
      <c r="J132" s="120">
        <v>4.5570282999999998</v>
      </c>
      <c r="K132" s="120">
        <v>92.694999999999993</v>
      </c>
      <c r="L132" s="120">
        <v>0.85153742245487707</v>
      </c>
      <c r="M132" s="120">
        <v>0.20279512340172459</v>
      </c>
      <c r="N132" s="120">
        <v>0.63473076089501723</v>
      </c>
      <c r="O132" s="120">
        <v>6.8117521608438647E-2</v>
      </c>
      <c r="P132" s="120">
        <v>0.1145520569381631</v>
      </c>
      <c r="Q132" s="120">
        <v>0.5327399364296368</v>
      </c>
      <c r="R132" s="120">
        <v>0.99559399147601513</v>
      </c>
      <c r="S132" s="120">
        <v>0.40116934527026998</v>
      </c>
      <c r="T132" s="120">
        <v>0.3064087714915455</v>
      </c>
      <c r="U132" s="120">
        <v>0.35594318731769942</v>
      </c>
      <c r="V132" s="120">
        <v>0.3647604979783256</v>
      </c>
      <c r="W132" s="120">
        <v>1.1063773016474561</v>
      </c>
    </row>
    <row r="133" spans="1:23">
      <c r="A133" s="120" t="s">
        <v>621</v>
      </c>
      <c r="B133" s="120">
        <v>5.56</v>
      </c>
      <c r="C133" s="120">
        <v>0.90400000000000003</v>
      </c>
      <c r="D133" s="120">
        <v>19.147583000000001</v>
      </c>
      <c r="E133" s="120">
        <v>0.21834000000000001</v>
      </c>
      <c r="F133" s="120">
        <v>8.6080000000000004E-2</v>
      </c>
      <c r="G133" s="120">
        <v>0.21375</v>
      </c>
      <c r="H133" s="120">
        <v>6.5049999999999997E-2</v>
      </c>
      <c r="I133" s="120">
        <v>27.068345999999998</v>
      </c>
      <c r="J133" s="120">
        <v>5.8498855000000001</v>
      </c>
      <c r="K133" s="120">
        <v>87.981999999999999</v>
      </c>
      <c r="L133" s="120">
        <v>0.83987160296897068</v>
      </c>
      <c r="M133" s="120">
        <v>0.11852512637526021</v>
      </c>
      <c r="N133" s="120">
        <v>0.35724165352903181</v>
      </c>
      <c r="O133" s="120">
        <v>6.4644401260728679E-2</v>
      </c>
      <c r="P133" s="120">
        <v>0.14932776958240199</v>
      </c>
      <c r="Q133" s="120">
        <v>0.5352290053330746</v>
      </c>
      <c r="R133" s="120">
        <v>0.99418236458372844</v>
      </c>
      <c r="S133" s="120">
        <v>0.32418907920843543</v>
      </c>
      <c r="T133" s="120">
        <v>0.31033827428779792</v>
      </c>
      <c r="U133" s="120">
        <v>0.30168471440942513</v>
      </c>
      <c r="V133" s="120">
        <v>0.33993510604250271</v>
      </c>
      <c r="W133" s="120">
        <v>1.098395478478305</v>
      </c>
    </row>
    <row r="134" spans="1:23">
      <c r="A134" s="120" t="s">
        <v>622</v>
      </c>
      <c r="B134" s="120">
        <v>7.64</v>
      </c>
      <c r="C134" s="120">
        <v>1.119</v>
      </c>
      <c r="D134" s="120">
        <v>19.763514000000001</v>
      </c>
      <c r="E134" s="120">
        <v>8.3540000000000003E-2</v>
      </c>
      <c r="F134" s="120">
        <v>5.2440000000000001E-2</v>
      </c>
      <c r="G134" s="120">
        <v>0.18759000000000001</v>
      </c>
      <c r="H134" s="120">
        <v>0.121300004</v>
      </c>
      <c r="I134" s="120">
        <v>30.628273</v>
      </c>
      <c r="J134" s="120">
        <v>3.409538</v>
      </c>
      <c r="K134" s="120">
        <v>91.179000000000002</v>
      </c>
      <c r="L134" s="120">
        <v>0.80201526048702121</v>
      </c>
      <c r="M134" s="120">
        <v>0.13089503419565859</v>
      </c>
      <c r="N134" s="120">
        <v>0.33583464955175613</v>
      </c>
      <c r="O134" s="120">
        <v>6.7000345617110782E-2</v>
      </c>
      <c r="P134" s="120">
        <v>8.3686472606922635E-2</v>
      </c>
      <c r="Q134" s="120">
        <v>0.53562069434833603</v>
      </c>
      <c r="R134" s="120">
        <v>0.99462698084632795</v>
      </c>
      <c r="S134" s="120">
        <v>0.32071212915058622</v>
      </c>
      <c r="T134" s="120">
        <v>0.28413995214358351</v>
      </c>
      <c r="U134" s="120">
        <v>0.30570195990580079</v>
      </c>
      <c r="V134" s="120">
        <v>0.34575239514735201</v>
      </c>
      <c r="W134" s="120">
        <v>1.075442870091267</v>
      </c>
    </row>
    <row r="135" spans="1:23">
      <c r="A135" s="120" t="s">
        <v>623</v>
      </c>
      <c r="B135" s="120">
        <v>7.68</v>
      </c>
      <c r="C135" s="120">
        <v>1.1200000000000001</v>
      </c>
      <c r="D135" s="120">
        <v>19.666374000000001</v>
      </c>
      <c r="E135" s="120">
        <v>8.7779999999999997E-2</v>
      </c>
      <c r="F135" s="120">
        <v>2.4549998E-2</v>
      </c>
      <c r="G135" s="120">
        <v>0.21681998999999999</v>
      </c>
      <c r="H135" s="120">
        <v>3.381E-2</v>
      </c>
      <c r="I135" s="120">
        <v>29.166668000000001</v>
      </c>
      <c r="J135" s="120">
        <v>2.5225794000000001</v>
      </c>
      <c r="K135" s="120">
        <v>186.12799999999999</v>
      </c>
      <c r="L135" s="120">
        <v>0.80320599410811522</v>
      </c>
      <c r="M135" s="120">
        <v>0.13113291703835861</v>
      </c>
      <c r="N135" s="120">
        <v>0.35975385873316768</v>
      </c>
      <c r="O135" s="120">
        <v>0.13697049284705229</v>
      </c>
      <c r="P135" s="120">
        <v>5.9828758544660861E-2</v>
      </c>
      <c r="Q135" s="120">
        <v>0.53555892010586004</v>
      </c>
      <c r="R135" s="120">
        <v>0.99393543460940159</v>
      </c>
      <c r="S135" s="120">
        <v>0.33849738633250442</v>
      </c>
      <c r="T135" s="120">
        <v>0.2739220529143947</v>
      </c>
      <c r="U135" s="120">
        <v>0.30596220479989772</v>
      </c>
      <c r="V135" s="120">
        <v>0.36657361595121091</v>
      </c>
      <c r="W135" s="120">
        <v>1.075767228615893</v>
      </c>
    </row>
  </sheetData>
  <phoneticPr fontId="6"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B4C35-E80A-4923-91D6-506C0ACAAB5A}">
  <sheetPr codeName="工作表22"/>
  <dimension ref="A1:W272"/>
  <sheetViews>
    <sheetView workbookViewId="0">
      <selection activeCell="G18" sqref="G18"/>
    </sheetView>
  </sheetViews>
  <sheetFormatPr defaultRowHeight="17"/>
  <sheetData>
    <row r="1" spans="1:23">
      <c r="A1" t="s">
        <v>147</v>
      </c>
      <c r="B1" t="s">
        <v>148</v>
      </c>
      <c r="C1" t="s">
        <v>149</v>
      </c>
      <c r="D1" t="s">
        <v>150</v>
      </c>
      <c r="E1" t="s">
        <v>151</v>
      </c>
      <c r="F1" t="s">
        <v>152</v>
      </c>
      <c r="G1" t="s">
        <v>153</v>
      </c>
      <c r="H1" t="s">
        <v>154</v>
      </c>
      <c r="I1" t="s">
        <v>155</v>
      </c>
      <c r="J1" t="s">
        <v>156</v>
      </c>
      <c r="K1" t="s">
        <v>157</v>
      </c>
      <c r="L1" t="s">
        <v>158</v>
      </c>
      <c r="M1" t="s">
        <v>159</v>
      </c>
      <c r="N1" t="s">
        <v>160</v>
      </c>
      <c r="O1" t="s">
        <v>161</v>
      </c>
      <c r="P1" t="s">
        <v>162</v>
      </c>
      <c r="Q1" t="s">
        <v>163</v>
      </c>
      <c r="R1" t="s">
        <v>164</v>
      </c>
      <c r="S1" t="s">
        <v>165</v>
      </c>
      <c r="T1" t="s">
        <v>166</v>
      </c>
      <c r="U1" t="s">
        <v>167</v>
      </c>
      <c r="V1" t="s">
        <v>168</v>
      </c>
      <c r="W1" t="s">
        <v>169</v>
      </c>
    </row>
    <row r="2" spans="1:23">
      <c r="A2" t="s">
        <v>219</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
        <v>220</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
        <v>221</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
        <v>222</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
        <v>223</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
        <v>224</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
        <v>225</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
        <v>226</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
        <v>227</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
        <v>228</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
        <v>229</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
        <v>230</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
        <v>231</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
        <v>232</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
        <v>233</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
        <v>234</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
        <v>235</v>
      </c>
      <c r="B18">
        <v>-1.87</v>
      </c>
      <c r="C18">
        <v>0.746</v>
      </c>
      <c r="D18">
        <v>21.893937999999999</v>
      </c>
      <c r="E18">
        <v>-4.0120002000000002E-2</v>
      </c>
      <c r="F18">
        <v>-1.116E-2</v>
      </c>
      <c r="G18">
        <v>2.852E-2</v>
      </c>
      <c r="H18">
        <v>-0.12066</v>
      </c>
      <c r="I18">
        <v>0</v>
      </c>
      <c r="J18">
        <v>0.48395739999999998</v>
      </c>
      <c r="K18">
        <v>17.233000000000001</v>
      </c>
      <c r="L18">
        <v>0.76728740153278863</v>
      </c>
      <c r="M18">
        <v>7.4338388343740708E-2</v>
      </c>
      <c r="N18">
        <v>0.205665990428467</v>
      </c>
      <c r="O18">
        <v>1.250780217731411E-2</v>
      </c>
      <c r="P18">
        <v>4.9932106881586131E-3</v>
      </c>
      <c r="Q18">
        <v>0.53697549493257257</v>
      </c>
      <c r="R18">
        <v>0.99271445915696011</v>
      </c>
      <c r="S18">
        <v>0.27220003180980168</v>
      </c>
      <c r="T18">
        <v>0.2429107429233659</v>
      </c>
      <c r="U18">
        <v>0.26638931465652932</v>
      </c>
      <c r="V18">
        <v>0.33145831054284369</v>
      </c>
      <c r="W18">
        <v>1.0530254792532101</v>
      </c>
    </row>
    <row r="19" spans="1:23">
      <c r="A19" t="s">
        <v>236</v>
      </c>
      <c r="B19">
        <v>0.05</v>
      </c>
      <c r="C19">
        <v>0.54600000000000004</v>
      </c>
      <c r="D19">
        <v>5.8620687</v>
      </c>
      <c r="E19">
        <v>-1.3660001E-2</v>
      </c>
      <c r="F19">
        <v>-1.329E-2</v>
      </c>
      <c r="G19">
        <v>-4.1199997000000002E-2</v>
      </c>
      <c r="H19">
        <v>-8.3280000000000007E-2</v>
      </c>
      <c r="I19">
        <v>204</v>
      </c>
      <c r="J19">
        <v>0.49080934999999998</v>
      </c>
      <c r="K19">
        <v>6.9790000000000001</v>
      </c>
      <c r="L19">
        <v>0.77471825360941127</v>
      </c>
      <c r="M19">
        <v>8.5756764793339268E-2</v>
      </c>
      <c r="N19">
        <v>0.1486133813659804</v>
      </c>
      <c r="O19">
        <v>4.9513888428311722E-3</v>
      </c>
      <c r="P19">
        <v>5.1775167694897081E-3</v>
      </c>
      <c r="Q19">
        <v>0.52678034791299155</v>
      </c>
      <c r="R19">
        <v>0.99300992146298894</v>
      </c>
      <c r="S19">
        <v>0.26736104233402608</v>
      </c>
      <c r="T19">
        <v>0.24025178249187959</v>
      </c>
      <c r="U19">
        <v>0.27180742419218817</v>
      </c>
      <c r="V19">
        <v>0.31921448877657438</v>
      </c>
      <c r="W19">
        <v>1.057755455027773</v>
      </c>
    </row>
    <row r="20" spans="1:23">
      <c r="A20" t="s">
        <v>237</v>
      </c>
      <c r="B20">
        <v>6.25</v>
      </c>
      <c r="C20">
        <v>0.42899999999999999</v>
      </c>
      <c r="D20">
        <v>16.122450000000001</v>
      </c>
      <c r="E20">
        <v>0.12146</v>
      </c>
      <c r="F20">
        <v>6.8239999999999995E-2</v>
      </c>
      <c r="G20">
        <v>0.29898999999999998</v>
      </c>
      <c r="H20">
        <v>0.18451998999999999</v>
      </c>
      <c r="I20">
        <v>18.96</v>
      </c>
      <c r="J20">
        <v>2.7538927000000002</v>
      </c>
      <c r="K20">
        <v>40.338000000000001</v>
      </c>
      <c r="L20">
        <v>0.81266446306057849</v>
      </c>
      <c r="M20">
        <v>0.12262860541183471</v>
      </c>
      <c r="N20">
        <v>0.4269944447760875</v>
      </c>
      <c r="O20">
        <v>2.953441911638454E-2</v>
      </c>
      <c r="P20">
        <v>6.6050702353761065E-2</v>
      </c>
      <c r="Q20">
        <v>0.53330523243350469</v>
      </c>
      <c r="R20">
        <v>0.99512668985784924</v>
      </c>
      <c r="S20">
        <v>0.33155262312336953</v>
      </c>
      <c r="T20">
        <v>0.27440758136317328</v>
      </c>
      <c r="U20">
        <v>0.3009531324673555</v>
      </c>
      <c r="V20">
        <v>0.34455259745961458</v>
      </c>
      <c r="W20">
        <v>1.082266190357333</v>
      </c>
    </row>
    <row r="21" spans="1:23">
      <c r="A21" t="s">
        <v>238</v>
      </c>
      <c r="B21">
        <v>0.88</v>
      </c>
      <c r="C21">
        <v>0.22900000000000001</v>
      </c>
      <c r="D21">
        <v>9.2455619999999996</v>
      </c>
      <c r="E21">
        <v>6.1690003E-2</v>
      </c>
      <c r="F21">
        <v>2.4039999999999999E-2</v>
      </c>
      <c r="G21">
        <v>0.19325999999999999</v>
      </c>
      <c r="H21">
        <v>7.2270005999999998E-2</v>
      </c>
      <c r="I21">
        <v>35.511364</v>
      </c>
      <c r="J21">
        <v>1.1854184999999999</v>
      </c>
      <c r="K21">
        <v>36.408000000000001</v>
      </c>
      <c r="L21">
        <v>0.79587905151327076</v>
      </c>
      <c r="M21">
        <v>9.0692833779363657E-2</v>
      </c>
      <c r="N21">
        <v>0.34047447036793171</v>
      </c>
      <c r="O21">
        <v>2.663830985126674E-2</v>
      </c>
      <c r="P21">
        <v>2.386134991089078E-2</v>
      </c>
      <c r="Q21">
        <v>0.52893201288653691</v>
      </c>
      <c r="R21">
        <v>0.99423943359449096</v>
      </c>
      <c r="S21">
        <v>0.30710750839612311</v>
      </c>
      <c r="T21">
        <v>0.24988724124204861</v>
      </c>
      <c r="U21">
        <v>0.27772301073948658</v>
      </c>
      <c r="V21">
        <v>0.33881489977443158</v>
      </c>
      <c r="W21">
        <v>1.071452734021185</v>
      </c>
    </row>
    <row r="22" spans="1:23">
      <c r="A22" t="s">
        <v>239</v>
      </c>
      <c r="B22">
        <v>1.85</v>
      </c>
      <c r="C22">
        <v>0.54700000000000004</v>
      </c>
      <c r="D22">
        <v>22.552301</v>
      </c>
      <c r="E22">
        <v>2.7720000000000002E-2</v>
      </c>
      <c r="F22">
        <v>-9.7999999999999997E-4</v>
      </c>
      <c r="G22">
        <v>4.0910000000000002E-2</v>
      </c>
      <c r="H22">
        <v>-1.7700000000000001E-3</v>
      </c>
      <c r="I22">
        <v>29.135135999999999</v>
      </c>
      <c r="J22">
        <v>0.96756244000000002</v>
      </c>
      <c r="K22">
        <v>57.024000000000001</v>
      </c>
      <c r="L22">
        <v>0.78633914003195882</v>
      </c>
      <c r="M22">
        <v>9.6461492714837935E-2</v>
      </c>
      <c r="N22">
        <v>0.21580485813788769</v>
      </c>
      <c r="O22">
        <v>4.1830724255762557E-2</v>
      </c>
      <c r="P22">
        <v>1.8001383519887931E-2</v>
      </c>
      <c r="Q22">
        <v>0.53739416773058823</v>
      </c>
      <c r="R22">
        <v>0.99365420002276428</v>
      </c>
      <c r="S22">
        <v>0.2892242194237305</v>
      </c>
      <c r="T22">
        <v>0.25182688057490438</v>
      </c>
      <c r="U22">
        <v>0.28258459234550881</v>
      </c>
      <c r="V22">
        <v>0.33809618140692149</v>
      </c>
      <c r="W22">
        <v>1.0652594452409549</v>
      </c>
    </row>
    <row r="23" spans="1:23">
      <c r="A23" t="s">
        <v>240</v>
      </c>
      <c r="B23">
        <v>-2.06</v>
      </c>
      <c r="C23">
        <v>0.68100000000000005</v>
      </c>
      <c r="D23">
        <v>3.9617171</v>
      </c>
      <c r="E23">
        <v>-2.5860000000000001E-2</v>
      </c>
      <c r="F23">
        <v>2.48E-3</v>
      </c>
      <c r="G23">
        <v>0.22122</v>
      </c>
      <c r="H23">
        <v>7.5599999999999999E-3</v>
      </c>
      <c r="I23">
        <v>0</v>
      </c>
      <c r="J23">
        <v>0.46907409999999999</v>
      </c>
      <c r="K23">
        <v>68.718000000000004</v>
      </c>
      <c r="L23">
        <v>0.77129208639558755</v>
      </c>
      <c r="M23">
        <v>7.3208444840915848E-2</v>
      </c>
      <c r="N23">
        <v>0.36335443333446937</v>
      </c>
      <c r="O23">
        <v>5.0448307397311563E-2</v>
      </c>
      <c r="P23">
        <v>4.5928746232026391E-3</v>
      </c>
      <c r="Q23">
        <v>0.52557185727547773</v>
      </c>
      <c r="R23">
        <v>0.99372794703494327</v>
      </c>
      <c r="S23">
        <v>0.30432529719440471</v>
      </c>
      <c r="T23">
        <v>0.23769009085954129</v>
      </c>
      <c r="U23">
        <v>0.26314327154353728</v>
      </c>
      <c r="V23">
        <v>0.34625985149888439</v>
      </c>
      <c r="W23">
        <v>1.0560758666978789</v>
      </c>
    </row>
    <row r="24" spans="1:23">
      <c r="A24" t="s">
        <v>241</v>
      </c>
      <c r="B24">
        <v>6.79</v>
      </c>
      <c r="C24">
        <v>0.57499999999999996</v>
      </c>
      <c r="D24">
        <v>22.49221</v>
      </c>
      <c r="E24">
        <v>0.110080004</v>
      </c>
      <c r="F24">
        <v>4.5859999999999998E-2</v>
      </c>
      <c r="G24">
        <v>0.33612999999999998</v>
      </c>
      <c r="H24">
        <v>0.26817000000000002</v>
      </c>
      <c r="I24">
        <v>10.633284</v>
      </c>
      <c r="J24">
        <v>1.356276</v>
      </c>
      <c r="K24">
        <v>27.672999999999998</v>
      </c>
      <c r="L24">
        <v>0.80946858007824019</v>
      </c>
      <c r="M24">
        <v>0.12584002378828429</v>
      </c>
      <c r="N24">
        <v>0.4573864985878619</v>
      </c>
      <c r="O24">
        <v>2.0201283278543071E-2</v>
      </c>
      <c r="P24">
        <v>2.845713305160659E-2</v>
      </c>
      <c r="Q24">
        <v>0.53735595405955028</v>
      </c>
      <c r="R24">
        <v>0.99578788367416615</v>
      </c>
      <c r="S24">
        <v>0.33870360078509648</v>
      </c>
      <c r="T24">
        <v>0.26049002853518771</v>
      </c>
      <c r="U24">
        <v>0.30371049842091069</v>
      </c>
      <c r="V24">
        <v>0.3509551706641777</v>
      </c>
      <c r="W24">
        <v>1.0806944634439779</v>
      </c>
    </row>
    <row r="25" spans="1:23">
      <c r="A25" t="s">
        <v>242</v>
      </c>
      <c r="B25">
        <v>7.66</v>
      </c>
      <c r="C25">
        <v>0.128</v>
      </c>
      <c r="D25">
        <v>11.641026</v>
      </c>
      <c r="E25">
        <v>0.24933</v>
      </c>
      <c r="F25">
        <v>0.12333000500000001</v>
      </c>
      <c r="G25">
        <v>0.32498001999999998</v>
      </c>
      <c r="H25">
        <v>0.25974999999999998</v>
      </c>
      <c r="I25">
        <v>14.817233</v>
      </c>
      <c r="J25">
        <v>3.6086735999999999</v>
      </c>
      <c r="K25">
        <v>36.386000000000003</v>
      </c>
      <c r="L25">
        <v>0.84857463007220224</v>
      </c>
      <c r="M25">
        <v>0.13101397561700859</v>
      </c>
      <c r="N25">
        <v>0.44826235232614392</v>
      </c>
      <c r="O25">
        <v>2.6622097534769899E-2</v>
      </c>
      <c r="P25">
        <v>8.9042889698336986E-2</v>
      </c>
      <c r="Q25">
        <v>0.53045536036418339</v>
      </c>
      <c r="R25">
        <v>0.99572132956456849</v>
      </c>
      <c r="S25">
        <v>0.34482042887517428</v>
      </c>
      <c r="T25">
        <v>0.28423884709246672</v>
      </c>
      <c r="U25">
        <v>0.30931828581866261</v>
      </c>
      <c r="V25">
        <v>0.34152829454327249</v>
      </c>
      <c r="W25">
        <v>1.1046352393487631</v>
      </c>
    </row>
    <row r="26" spans="1:23">
      <c r="A26" t="s">
        <v>243</v>
      </c>
      <c r="B26">
        <v>1.67</v>
      </c>
      <c r="C26">
        <v>0.42599999999999999</v>
      </c>
      <c r="D26">
        <v>16.403939999999999</v>
      </c>
      <c r="E26">
        <v>5.3960000000000001E-2</v>
      </c>
      <c r="F26">
        <v>1.4239999999999999E-2</v>
      </c>
      <c r="G26">
        <v>0.18440000000000001</v>
      </c>
      <c r="H26">
        <v>4.9520000000000002E-2</v>
      </c>
      <c r="I26">
        <v>19.94012</v>
      </c>
      <c r="J26">
        <v>0.77140474000000003</v>
      </c>
      <c r="K26">
        <v>52.177</v>
      </c>
      <c r="L26">
        <v>0.79370820847948365</v>
      </c>
      <c r="M26">
        <v>9.5391019922688072E-2</v>
      </c>
      <c r="N26">
        <v>0.33322423889856378</v>
      </c>
      <c r="O26">
        <v>3.8258856162117272E-2</v>
      </c>
      <c r="P26">
        <v>1.272506699540649E-2</v>
      </c>
      <c r="Q26">
        <v>0.53348424037580011</v>
      </c>
      <c r="R26">
        <v>0.99405961098253459</v>
      </c>
      <c r="S26">
        <v>0.30970878591637729</v>
      </c>
      <c r="T26">
        <v>0.24773668588625131</v>
      </c>
      <c r="U26">
        <v>0.28166430840762341</v>
      </c>
      <c r="V26">
        <v>0.34477965743316269</v>
      </c>
      <c r="W26">
        <v>1.0700160531641709</v>
      </c>
    </row>
    <row r="27" spans="1:23">
      <c r="A27" t="s">
        <v>244</v>
      </c>
      <c r="B27">
        <v>0.32</v>
      </c>
      <c r="C27">
        <v>0.156</v>
      </c>
      <c r="D27">
        <v>32.394367000000003</v>
      </c>
      <c r="E27">
        <v>1.0279999999999999E-2</v>
      </c>
      <c r="F27">
        <v>2.0699999999999998E-3</v>
      </c>
      <c r="G27">
        <v>8.9039999999999994E-2</v>
      </c>
      <c r="H27">
        <v>2.5409998E-2</v>
      </c>
      <c r="I27">
        <v>71.875</v>
      </c>
      <c r="J27">
        <v>0.77111346000000003</v>
      </c>
      <c r="K27">
        <v>16.658999999999999</v>
      </c>
      <c r="L27">
        <v>0.78144140551500629</v>
      </c>
      <c r="M27">
        <v>8.7362473981564076E-2</v>
      </c>
      <c r="N27">
        <v>0.25519014488965669</v>
      </c>
      <c r="O27">
        <v>1.2084808101441941E-2</v>
      </c>
      <c r="P27">
        <v>1.271723204690714E-2</v>
      </c>
      <c r="Q27">
        <v>0.54365303299257117</v>
      </c>
      <c r="R27">
        <v>0.99386903856976638</v>
      </c>
      <c r="S27">
        <v>0.28717996380501698</v>
      </c>
      <c r="T27">
        <v>0.25094439312788591</v>
      </c>
      <c r="U27">
        <v>0.27789238950565859</v>
      </c>
      <c r="V27">
        <v>0.33836458126192398</v>
      </c>
      <c r="W27">
        <v>1.0623822216945411</v>
      </c>
    </row>
    <row r="28" spans="1:23">
      <c r="A28" t="s">
        <v>245</v>
      </c>
      <c r="B28">
        <v>7.15</v>
      </c>
      <c r="C28">
        <v>0.24399999999999999</v>
      </c>
      <c r="D28">
        <v>47.735194999999997</v>
      </c>
      <c r="E28">
        <v>0.2606</v>
      </c>
      <c r="F28">
        <v>4.8639997999999997E-2</v>
      </c>
      <c r="G28">
        <v>0.83848</v>
      </c>
      <c r="H28">
        <v>0.80105999999999999</v>
      </c>
      <c r="I28">
        <v>19.16084</v>
      </c>
      <c r="J28">
        <v>3.5144427</v>
      </c>
      <c r="K28">
        <v>16.689</v>
      </c>
      <c r="L28">
        <v>0.85173962250374202</v>
      </c>
      <c r="M28">
        <v>0.12798096937258399</v>
      </c>
      <c r="N28">
        <v>0.86846480317442309</v>
      </c>
      <c r="O28">
        <v>1.210691580575581E-2</v>
      </c>
      <c r="P28">
        <v>8.6508234903818287E-2</v>
      </c>
      <c r="Q28">
        <v>0.55340872610205183</v>
      </c>
      <c r="R28">
        <v>0.99999999999999989</v>
      </c>
      <c r="S28">
        <v>0.40995843062690629</v>
      </c>
      <c r="T28">
        <v>0.2925568900104582</v>
      </c>
      <c r="U28">
        <v>0.31364648991863769</v>
      </c>
      <c r="V28">
        <v>0.38488366618407571</v>
      </c>
      <c r="W28">
        <v>1.109086736519294</v>
      </c>
    </row>
    <row r="29" spans="1:23">
      <c r="A29" t="s">
        <v>246</v>
      </c>
      <c r="B29">
        <v>7.0000000000000007E-2</v>
      </c>
      <c r="C29">
        <v>0.47199999999999998</v>
      </c>
      <c r="D29">
        <v>34.964286999999999</v>
      </c>
      <c r="E29">
        <v>-2.6180001000000001E-2</v>
      </c>
      <c r="F29">
        <v>-1.9359999999999999E-2</v>
      </c>
      <c r="G29">
        <v>-7.4900000000000001E-3</v>
      </c>
      <c r="H29">
        <v>-8.838E-2</v>
      </c>
      <c r="I29">
        <v>139.85714999999999</v>
      </c>
      <c r="J29">
        <v>0.90589434000000002</v>
      </c>
      <c r="K29">
        <v>8.2349999999999994</v>
      </c>
      <c r="L29">
        <v>0.77120221942636968</v>
      </c>
      <c r="M29">
        <v>8.5875706214689262E-2</v>
      </c>
      <c r="N29">
        <v>0.1761986275377293</v>
      </c>
      <c r="O29">
        <v>5.8769647301054606E-3</v>
      </c>
      <c r="P29">
        <v>1.6342613993821021E-2</v>
      </c>
      <c r="Q29">
        <v>0.54528732227838517</v>
      </c>
      <c r="R29">
        <v>0.99296960959137981</v>
      </c>
      <c r="S29">
        <v>0.26986808986208127</v>
      </c>
      <c r="T29">
        <v>0.25298622910434659</v>
      </c>
      <c r="U29">
        <v>0.27629541257720491</v>
      </c>
      <c r="V29">
        <v>0.33124659233616982</v>
      </c>
      <c r="W29">
        <v>1.0555757678604709</v>
      </c>
    </row>
    <row r="30" spans="1:23">
      <c r="A30" t="s">
        <v>247</v>
      </c>
      <c r="B30">
        <v>-0.19</v>
      </c>
      <c r="C30">
        <v>0.67900000000000005</v>
      </c>
      <c r="D30">
        <v>25.694443</v>
      </c>
      <c r="E30">
        <v>-4.2689999999999999E-2</v>
      </c>
      <c r="F30">
        <v>-1.932E-2</v>
      </c>
      <c r="G30">
        <v>7.7999999999999996E-3</v>
      </c>
      <c r="H30">
        <v>-1.5820000000000001E-2</v>
      </c>
      <c r="I30">
        <v>0</v>
      </c>
      <c r="J30">
        <v>0.86319524000000003</v>
      </c>
      <c r="K30">
        <v>33.930999999999997</v>
      </c>
      <c r="L30">
        <v>0.76656566025336781</v>
      </c>
      <c r="M30">
        <v>8.4329467737139452E-2</v>
      </c>
      <c r="N30">
        <v>0.1887105958409612</v>
      </c>
      <c r="O30">
        <v>2.4812950398417681E-2</v>
      </c>
      <c r="P30">
        <v>1.519407908078684E-2</v>
      </c>
      <c r="Q30">
        <v>0.53939235016626974</v>
      </c>
      <c r="R30">
        <v>0.9935431447686256</v>
      </c>
      <c r="S30">
        <v>0.27324680189250122</v>
      </c>
      <c r="T30">
        <v>0.24974642451492571</v>
      </c>
      <c r="U30">
        <v>0.27330233962503292</v>
      </c>
      <c r="V30">
        <v>0.33339025516993759</v>
      </c>
      <c r="W30">
        <v>1.0530691802175951</v>
      </c>
    </row>
    <row r="31" spans="1:23">
      <c r="A31" t="s">
        <v>248</v>
      </c>
      <c r="B31">
        <v>2.4700000000000002</v>
      </c>
      <c r="C31">
        <v>0.39900000000000002</v>
      </c>
      <c r="D31">
        <v>40.740738</v>
      </c>
      <c r="E31">
        <v>0.116009995</v>
      </c>
      <c r="F31">
        <v>-1.4999999E-4</v>
      </c>
      <c r="G31">
        <v>6.6439999999999999E-2</v>
      </c>
      <c r="H31">
        <v>-2.026E-2</v>
      </c>
      <c r="I31">
        <v>8.9068819999999995</v>
      </c>
      <c r="J31">
        <v>0.88932</v>
      </c>
      <c r="K31">
        <v>14.032</v>
      </c>
      <c r="L31">
        <v>0.81113391961986381</v>
      </c>
      <c r="M31">
        <v>0.1001486767766875</v>
      </c>
      <c r="N31">
        <v>0.23669632646892161</v>
      </c>
      <c r="O31">
        <v>1.01489101270235E-2</v>
      </c>
      <c r="P31">
        <v>1.5896791759851241E-2</v>
      </c>
      <c r="Q31">
        <v>0.54896074089815938</v>
      </c>
      <c r="R31">
        <v>0.9935080497274601</v>
      </c>
      <c r="S31">
        <v>0.29577570196245262</v>
      </c>
      <c r="T31">
        <v>0.25640918440861199</v>
      </c>
      <c r="U31">
        <v>0.29051698786494418</v>
      </c>
      <c r="V31">
        <v>0.33921431282736991</v>
      </c>
      <c r="W31">
        <v>1.0803778430909741</v>
      </c>
    </row>
    <row r="32" spans="1:23">
      <c r="A32" t="s">
        <v>249</v>
      </c>
      <c r="B32">
        <v>0.11</v>
      </c>
      <c r="C32">
        <v>0.76700000000000002</v>
      </c>
      <c r="D32">
        <v>160</v>
      </c>
      <c r="E32">
        <v>8.3899999999999999E-3</v>
      </c>
      <c r="F32">
        <v>-3.3950000000000001E-2</v>
      </c>
      <c r="G32">
        <v>-0.13024999000000001</v>
      </c>
      <c r="H32">
        <v>-0.11793999400000001</v>
      </c>
      <c r="I32">
        <v>101.818184</v>
      </c>
      <c r="J32">
        <v>1.2734506999999999</v>
      </c>
      <c r="K32">
        <v>3.7919999999999998</v>
      </c>
      <c r="L32">
        <v>0.78091063038673558</v>
      </c>
      <c r="M32">
        <v>8.6113589057389223E-2</v>
      </c>
      <c r="N32">
        <v>7.5742832653160425E-2</v>
      </c>
      <c r="O32">
        <v>2.6028137212203749E-3</v>
      </c>
      <c r="P32">
        <v>2.6229269964737539E-2</v>
      </c>
      <c r="Q32">
        <v>0.62480128617610364</v>
      </c>
      <c r="R32">
        <v>0.99273595886924404</v>
      </c>
      <c r="S32">
        <v>0.25509207871281991</v>
      </c>
      <c r="T32">
        <v>0.29133732823826541</v>
      </c>
      <c r="U32">
        <v>0.29800187145033569</v>
      </c>
      <c r="V32">
        <v>0.36785176605047792</v>
      </c>
      <c r="W32">
        <v>1.061391859217619</v>
      </c>
    </row>
    <row r="33" spans="1:23">
      <c r="A33" t="s">
        <v>250</v>
      </c>
      <c r="B33">
        <v>-1.8</v>
      </c>
      <c r="C33">
        <v>0.71299999999999997</v>
      </c>
      <c r="D33">
        <v>12.7384615</v>
      </c>
      <c r="E33">
        <v>-0.18757999</v>
      </c>
      <c r="F33">
        <v>-4.7780000000000003E-2</v>
      </c>
      <c r="G33">
        <v>3.8110003000000003E-2</v>
      </c>
      <c r="H33">
        <v>-0.24599001000000001</v>
      </c>
      <c r="I33">
        <v>0</v>
      </c>
      <c r="J33">
        <v>0.95172409999999996</v>
      </c>
      <c r="K33">
        <v>11.622</v>
      </c>
      <c r="L33">
        <v>0.72587571156163022</v>
      </c>
      <c r="M33">
        <v>7.4754683318465645E-2</v>
      </c>
      <c r="N33">
        <v>0.21351359105396719</v>
      </c>
      <c r="O33">
        <v>8.3729245471420993E-3</v>
      </c>
      <c r="P33">
        <v>1.7575358464219169E-2</v>
      </c>
      <c r="Q33">
        <v>0.53115325254741175</v>
      </c>
      <c r="R33">
        <v>0.99172381459384595</v>
      </c>
      <c r="S33">
        <v>0.26004760375528552</v>
      </c>
      <c r="T33">
        <v>0.24586752692579381</v>
      </c>
      <c r="U33">
        <v>0.26081480540736168</v>
      </c>
      <c r="V33">
        <v>0.32642096001432419</v>
      </c>
      <c r="W33">
        <v>1.0270505207332601</v>
      </c>
    </row>
    <row r="34" spans="1:23">
      <c r="A34" t="s">
        <v>251</v>
      </c>
      <c r="B34">
        <v>0.15</v>
      </c>
      <c r="C34">
        <v>0.49199999999999999</v>
      </c>
      <c r="D34">
        <v>13.443396999999999</v>
      </c>
      <c r="E34">
        <v>2.0559999999999998E-2</v>
      </c>
      <c r="F34">
        <v>-3.1299998999999999E-3</v>
      </c>
      <c r="G34">
        <v>0.15762000000000001</v>
      </c>
      <c r="H34">
        <v>-1.337E-2</v>
      </c>
      <c r="I34">
        <v>95</v>
      </c>
      <c r="J34">
        <v>1.1606125</v>
      </c>
      <c r="K34">
        <v>24.114000000000001</v>
      </c>
      <c r="L34">
        <v>0.78432837287935675</v>
      </c>
      <c r="M34">
        <v>8.6351471900089197E-2</v>
      </c>
      <c r="N34">
        <v>0.31130988238054241</v>
      </c>
      <c r="O34">
        <v>1.757857262344021E-2</v>
      </c>
      <c r="P34">
        <v>2.3194109686794119E-2</v>
      </c>
      <c r="Q34">
        <v>0.53160154219644362</v>
      </c>
      <c r="R34">
        <v>0.99356251027557507</v>
      </c>
      <c r="S34">
        <v>0.29650996402689211</v>
      </c>
      <c r="T34">
        <v>0.25012504173167838</v>
      </c>
      <c r="U34">
        <v>0.27443774659016679</v>
      </c>
      <c r="V34">
        <v>0.33599723007098209</v>
      </c>
      <c r="W34">
        <v>1.0639726392793289</v>
      </c>
    </row>
    <row r="35" spans="1:23">
      <c r="A35" t="s">
        <v>252</v>
      </c>
      <c r="B35">
        <v>3.04</v>
      </c>
      <c r="C35">
        <v>0.112</v>
      </c>
      <c r="D35">
        <v>27.781690000000001</v>
      </c>
      <c r="E35">
        <v>8.6080000000000004E-2</v>
      </c>
      <c r="F35">
        <v>3.3730000000000003E-2</v>
      </c>
      <c r="G35">
        <v>0.17868000000000001</v>
      </c>
      <c r="H35">
        <v>4.5029998000000002E-2</v>
      </c>
      <c r="I35">
        <v>12.976974500000001</v>
      </c>
      <c r="J35">
        <v>1.5587956999999999</v>
      </c>
      <c r="K35">
        <v>44.53</v>
      </c>
      <c r="L35">
        <v>0.80272857732607283</v>
      </c>
      <c r="M35">
        <v>0.10353850728516199</v>
      </c>
      <c r="N35">
        <v>0.32854350255490872</v>
      </c>
      <c r="O35">
        <v>3.2623602332510188E-2</v>
      </c>
      <c r="P35">
        <v>3.3904576815695503E-2</v>
      </c>
      <c r="Q35">
        <v>0.54071969319988455</v>
      </c>
      <c r="R35">
        <v>0.994024120711133</v>
      </c>
      <c r="S35">
        <v>0.31094611669422029</v>
      </c>
      <c r="T35">
        <v>0.2610796148197273</v>
      </c>
      <c r="U35">
        <v>0.28966760794021817</v>
      </c>
      <c r="V35">
        <v>0.34512516984552682</v>
      </c>
      <c r="W35">
        <v>1.0755265176496409</v>
      </c>
    </row>
    <row r="36" spans="1:23">
      <c r="A36" t="s">
        <v>253</v>
      </c>
      <c r="B36">
        <v>5.24</v>
      </c>
      <c r="C36">
        <v>0.48499999999999999</v>
      </c>
      <c r="D36">
        <v>23.114594</v>
      </c>
      <c r="E36">
        <v>7.9560000000000006E-2</v>
      </c>
      <c r="F36">
        <v>2.9870000000000001E-2</v>
      </c>
      <c r="G36">
        <v>0.17819001000000001</v>
      </c>
      <c r="H36">
        <v>5.466E-2</v>
      </c>
      <c r="I36">
        <v>45.038170000000001</v>
      </c>
      <c r="J36">
        <v>3.7917736</v>
      </c>
      <c r="K36">
        <v>61.054000000000002</v>
      </c>
      <c r="L36">
        <v>0.80089754355023968</v>
      </c>
      <c r="M36">
        <v>0.1166220636336604</v>
      </c>
      <c r="N36">
        <v>0.32814253856871511</v>
      </c>
      <c r="O36">
        <v>4.4800525868593288E-2</v>
      </c>
      <c r="P36">
        <v>9.3967975767517808E-2</v>
      </c>
      <c r="Q36">
        <v>0.53775174673125292</v>
      </c>
      <c r="R36">
        <v>0.99410023902568567</v>
      </c>
      <c r="S36">
        <v>0.31031215244859739</v>
      </c>
      <c r="T36">
        <v>0.28742036595622322</v>
      </c>
      <c r="U36">
        <v>0.29704350352503439</v>
      </c>
      <c r="V36">
        <v>0.34009040225559428</v>
      </c>
      <c r="W36">
        <v>1.0744483939652789</v>
      </c>
    </row>
    <row r="37" spans="1:23">
      <c r="A37" t="s">
        <v>254</v>
      </c>
      <c r="B37">
        <v>2.5299999999999998</v>
      </c>
      <c r="C37">
        <v>0.29499999999999998</v>
      </c>
      <c r="D37">
        <v>15.722713000000001</v>
      </c>
      <c r="E37">
        <v>6.8099999999999994E-2</v>
      </c>
      <c r="F37">
        <v>3.143E-2</v>
      </c>
      <c r="G37">
        <v>0.25541002000000002</v>
      </c>
      <c r="H37">
        <v>0.11902001</v>
      </c>
      <c r="I37">
        <v>21.067194000000001</v>
      </c>
      <c r="J37">
        <v>1.5107710000000001</v>
      </c>
      <c r="K37">
        <v>27.565999999999999</v>
      </c>
      <c r="L37">
        <v>0.79767919277247157</v>
      </c>
      <c r="M37">
        <v>0.1005055010407374</v>
      </c>
      <c r="N37">
        <v>0.39133248739116422</v>
      </c>
      <c r="O37">
        <v>2.0122432466490248E-2</v>
      </c>
      <c r="P37">
        <v>3.2612792102715782E-2</v>
      </c>
      <c r="Q37">
        <v>0.53305102767372869</v>
      </c>
      <c r="R37">
        <v>0.99460895911585789</v>
      </c>
      <c r="S37">
        <v>0.31679081316062391</v>
      </c>
      <c r="T37">
        <v>0.25680574925490551</v>
      </c>
      <c r="U37">
        <v>0.28522609609435162</v>
      </c>
      <c r="V37">
        <v>0.34279172551237669</v>
      </c>
      <c r="W37">
        <v>1.072773418217265</v>
      </c>
    </row>
    <row r="38" spans="1:23">
      <c r="A38" t="s">
        <v>255</v>
      </c>
      <c r="B38">
        <v>3.27</v>
      </c>
      <c r="C38">
        <v>0.78800000000000003</v>
      </c>
      <c r="D38">
        <v>29.729728999999999</v>
      </c>
      <c r="E38">
        <v>0.17732000000000001</v>
      </c>
      <c r="F38">
        <v>5.4959998000000003E-2</v>
      </c>
      <c r="G38">
        <v>0.17777000000000001</v>
      </c>
      <c r="H38">
        <v>0.1249</v>
      </c>
      <c r="I38">
        <v>33.639144999999999</v>
      </c>
      <c r="J38">
        <v>5.7913027000000001</v>
      </c>
      <c r="K38">
        <v>38.81</v>
      </c>
      <c r="L38">
        <v>0.82835181685168902</v>
      </c>
      <c r="M38">
        <v>0.1049063336306869</v>
      </c>
      <c r="N38">
        <v>0.32779883995478182</v>
      </c>
      <c r="O38">
        <v>2.8408400043331099E-2</v>
      </c>
      <c r="P38">
        <v>0.14775198950499291</v>
      </c>
      <c r="Q38">
        <v>0.54195850968679782</v>
      </c>
      <c r="R38">
        <v>0.99465543625349362</v>
      </c>
      <c r="S38">
        <v>0.30651031463121742</v>
      </c>
      <c r="T38">
        <v>0.31060103502942671</v>
      </c>
      <c r="U38">
        <v>0.29354165279921918</v>
      </c>
      <c r="V38">
        <v>0.33313442072991561</v>
      </c>
      <c r="W38">
        <v>1.0916091440870059</v>
      </c>
    </row>
    <row r="39" spans="1:23">
      <c r="A39" t="s">
        <v>256</v>
      </c>
      <c r="B39">
        <v>-0.78</v>
      </c>
      <c r="C39">
        <v>0.69499999999999995</v>
      </c>
      <c r="D39">
        <v>2.5833333000000001</v>
      </c>
      <c r="E39">
        <v>-3.9669999999999997E-2</v>
      </c>
      <c r="F39">
        <v>-3.8800000000000001E-2</v>
      </c>
      <c r="G39">
        <v>2.6839999999999999E-2</v>
      </c>
      <c r="H39">
        <v>-0.26445999999999997</v>
      </c>
      <c r="I39">
        <v>0</v>
      </c>
      <c r="J39">
        <v>1.0305850000000001</v>
      </c>
      <c r="K39">
        <v>8.4749999999999996</v>
      </c>
      <c r="L39">
        <v>0.76741377712499614</v>
      </c>
      <c r="M39">
        <v>8.0820695807314893E-2</v>
      </c>
      <c r="N39">
        <v>0.2042912287051557</v>
      </c>
      <c r="O39">
        <v>6.0538263646164724E-3</v>
      </c>
      <c r="P39">
        <v>1.9696585771663531E-2</v>
      </c>
      <c r="Q39">
        <v>0.52469530163324773</v>
      </c>
      <c r="R39">
        <v>0.99157782246335568</v>
      </c>
      <c r="S39">
        <v>0.27147751177413948</v>
      </c>
      <c r="T39">
        <v>0.24487564037261031</v>
      </c>
      <c r="U39">
        <v>0.26735980210611449</v>
      </c>
      <c r="V39">
        <v>0.32116657455050768</v>
      </c>
      <c r="W39">
        <v>1.0524359943545449</v>
      </c>
    </row>
    <row r="40" spans="1:23">
      <c r="A40" t="s">
        <v>257</v>
      </c>
      <c r="B40">
        <v>11.33</v>
      </c>
      <c r="C40">
        <v>0.69599999999999995</v>
      </c>
      <c r="D40">
        <v>27.286190000000001</v>
      </c>
      <c r="E40">
        <v>0.49275002000000001</v>
      </c>
      <c r="F40">
        <v>0.13237001000000001</v>
      </c>
      <c r="G40">
        <v>0.31180999999999998</v>
      </c>
      <c r="H40">
        <v>0.22</v>
      </c>
      <c r="I40">
        <v>65.048546000000002</v>
      </c>
      <c r="J40">
        <v>31.925492999999999</v>
      </c>
      <c r="K40">
        <v>53.244</v>
      </c>
      <c r="L40">
        <v>0.91693510220931629</v>
      </c>
      <c r="M40">
        <v>0.1528397264347309</v>
      </c>
      <c r="N40">
        <v>0.43748518602183201</v>
      </c>
      <c r="O40">
        <v>3.9045153512214152E-2</v>
      </c>
      <c r="P40">
        <v>0.85071832798588176</v>
      </c>
      <c r="Q40">
        <v>0.54040458987327489</v>
      </c>
      <c r="R40">
        <v>0.9954071340946743</v>
      </c>
      <c r="S40">
        <v>0.2955823140418114</v>
      </c>
      <c r="T40">
        <v>0.61807607950195764</v>
      </c>
      <c r="U40">
        <v>0.33294851650450591</v>
      </c>
      <c r="V40">
        <v>0.27141216325213591</v>
      </c>
      <c r="W40">
        <v>1.146369510961508</v>
      </c>
    </row>
    <row r="41" spans="1:23">
      <c r="A41" t="s">
        <v>258</v>
      </c>
      <c r="B41">
        <v>0.73</v>
      </c>
      <c r="C41">
        <v>0.42199999999999999</v>
      </c>
      <c r="D41">
        <v>7.2141557000000001</v>
      </c>
      <c r="E41">
        <v>2.3779999999999999E-2</v>
      </c>
      <c r="F41">
        <v>3.721E-2</v>
      </c>
      <c r="G41">
        <v>0.14804</v>
      </c>
      <c r="H41">
        <v>3.4439999999999998E-2</v>
      </c>
      <c r="I41">
        <v>54.452052999999999</v>
      </c>
      <c r="J41">
        <v>1.708869</v>
      </c>
      <c r="K41">
        <v>63.19</v>
      </c>
      <c r="L41">
        <v>0.78523265643122531</v>
      </c>
      <c r="M41">
        <v>8.9800773119238772E-2</v>
      </c>
      <c r="N41">
        <v>0.30347046731546973</v>
      </c>
      <c r="O41">
        <v>4.637459441574128E-2</v>
      </c>
      <c r="P41">
        <v>3.7941299476460091E-2</v>
      </c>
      <c r="Q41">
        <v>0.52764018063058138</v>
      </c>
      <c r="R41">
        <v>0.99394041431118862</v>
      </c>
      <c r="S41">
        <v>0.29969609165962691</v>
      </c>
      <c r="T41">
        <v>0.25524075285261721</v>
      </c>
      <c r="U41">
        <v>0.27570641026218362</v>
      </c>
      <c r="V41">
        <v>0.33836271522311279</v>
      </c>
      <c r="W41">
        <v>1.064748900041433</v>
      </c>
    </row>
    <row r="42" spans="1:23">
      <c r="A42" t="s">
        <v>259</v>
      </c>
      <c r="B42">
        <v>4.67</v>
      </c>
      <c r="C42">
        <v>0.625</v>
      </c>
      <c r="D42">
        <v>11.948052000000001</v>
      </c>
      <c r="E42">
        <v>0.123780005</v>
      </c>
      <c r="F42">
        <v>4.2090002000000001E-2</v>
      </c>
      <c r="G42">
        <v>0.26811000000000001</v>
      </c>
      <c r="H42">
        <v>0.11613999999999999</v>
      </c>
      <c r="I42">
        <v>13.790150000000001</v>
      </c>
      <c r="J42">
        <v>2.2634614000000002</v>
      </c>
      <c r="K42">
        <v>61.795000000000002</v>
      </c>
      <c r="L42">
        <v>0.81331599795553278</v>
      </c>
      <c r="M42">
        <v>0.11323223312518579</v>
      </c>
      <c r="N42">
        <v>0.40172501500474678</v>
      </c>
      <c r="O42">
        <v>4.534658616514603E-2</v>
      </c>
      <c r="P42">
        <v>5.2858914459057382E-2</v>
      </c>
      <c r="Q42">
        <v>0.53065060741555714</v>
      </c>
      <c r="R42">
        <v>0.99458619468578868</v>
      </c>
      <c r="S42">
        <v>0.32870309049534729</v>
      </c>
      <c r="T42">
        <v>0.26627306718904881</v>
      </c>
      <c r="U42">
        <v>0.29435016938212599</v>
      </c>
      <c r="V42">
        <v>0.34609819331503661</v>
      </c>
      <c r="W42">
        <v>1.082348548987953</v>
      </c>
    </row>
    <row r="43" spans="1:23">
      <c r="A43" t="s">
        <v>260</v>
      </c>
      <c r="B43">
        <v>2.88</v>
      </c>
      <c r="C43">
        <v>0.46500000000000002</v>
      </c>
      <c r="D43">
        <v>33.274334000000003</v>
      </c>
      <c r="E43">
        <v>0.13458999999999999</v>
      </c>
      <c r="F43">
        <v>5.0590000000000003E-2</v>
      </c>
      <c r="G43">
        <v>0.27023000000000003</v>
      </c>
      <c r="H43">
        <v>0.20617000999999999</v>
      </c>
      <c r="I43">
        <v>13.055554000000001</v>
      </c>
      <c r="J43">
        <v>2.3037803000000001</v>
      </c>
      <c r="K43">
        <v>16.318000000000001</v>
      </c>
      <c r="L43">
        <v>0.81635180561835297</v>
      </c>
      <c r="M43">
        <v>0.10258697591436219</v>
      </c>
      <c r="N43">
        <v>0.40345983336987767</v>
      </c>
      <c r="O43">
        <v>1.183351719574088E-2</v>
      </c>
      <c r="P43">
        <v>5.3943425943026223E-2</v>
      </c>
      <c r="Q43">
        <v>0.54421263042749901</v>
      </c>
      <c r="R43">
        <v>0.99529781786305971</v>
      </c>
      <c r="S43">
        <v>0.3211660401896359</v>
      </c>
      <c r="T43">
        <v>0.27102936461856941</v>
      </c>
      <c r="U43">
        <v>0.29139006014511332</v>
      </c>
      <c r="V43">
        <v>0.34610810802196962</v>
      </c>
      <c r="W43">
        <v>1.084627686727218</v>
      </c>
    </row>
    <row r="44" spans="1:23">
      <c r="A44" t="s">
        <v>261</v>
      </c>
      <c r="B44">
        <v>2.2000000000000002</v>
      </c>
      <c r="C44">
        <v>0.51800000000000002</v>
      </c>
      <c r="D44">
        <v>19.553571999999999</v>
      </c>
      <c r="E44">
        <v>5.6339998000000002E-2</v>
      </c>
      <c r="F44">
        <v>3.2300000999999998E-3</v>
      </c>
      <c r="G44">
        <v>0.15204999999999999</v>
      </c>
      <c r="H44">
        <v>-3.9550000000000002E-2</v>
      </c>
      <c r="I44">
        <v>14.931817000000001</v>
      </c>
      <c r="J44">
        <v>0.96334310000000001</v>
      </c>
      <c r="K44">
        <v>24.452000000000002</v>
      </c>
      <c r="L44">
        <v>0.79437659141267625</v>
      </c>
      <c r="M44">
        <v>9.8542967588462677E-2</v>
      </c>
      <c r="N44">
        <v>0.30675189261932567</v>
      </c>
      <c r="O44">
        <v>1.7827652758709889E-2</v>
      </c>
      <c r="P44">
        <v>1.788789027764251E-2</v>
      </c>
      <c r="Q44">
        <v>0.535487185927357</v>
      </c>
      <c r="R44">
        <v>0.99335557600131519</v>
      </c>
      <c r="S44">
        <v>0.30282865803330827</v>
      </c>
      <c r="T44">
        <v>0.25125834772985411</v>
      </c>
      <c r="U44">
        <v>0.28425943959979422</v>
      </c>
      <c r="V44">
        <v>0.33850318174752692</v>
      </c>
      <c r="W44">
        <v>1.0700127778518249</v>
      </c>
    </row>
    <row r="45" spans="1:23">
      <c r="A45" t="s">
        <v>262</v>
      </c>
      <c r="B45">
        <v>1.82</v>
      </c>
      <c r="C45">
        <v>0.20200000000000001</v>
      </c>
      <c r="D45">
        <v>15.140845000000001</v>
      </c>
      <c r="E45">
        <v>7.9140000000000002E-2</v>
      </c>
      <c r="F45">
        <v>4.4150000000000002E-2</v>
      </c>
      <c r="G45">
        <v>0.32057000000000002</v>
      </c>
      <c r="H45">
        <v>0.29849999999999999</v>
      </c>
      <c r="I45">
        <v>11.813186999999999</v>
      </c>
      <c r="J45">
        <v>1.2825101999999999</v>
      </c>
      <c r="K45">
        <v>6.7350000000000003</v>
      </c>
      <c r="L45">
        <v>0.800779593521735</v>
      </c>
      <c r="M45">
        <v>9.6283080582812958E-2</v>
      </c>
      <c r="N45">
        <v>0.44465358643624081</v>
      </c>
      <c r="O45">
        <v>4.771579514411645E-3</v>
      </c>
      <c r="P45">
        <v>2.647295547671866E-2</v>
      </c>
      <c r="Q45">
        <v>0.53268100034285537</v>
      </c>
      <c r="R45">
        <v>0.99602762074591189</v>
      </c>
      <c r="S45">
        <v>0.32307484581898482</v>
      </c>
      <c r="T45">
        <v>0.2534122376795534</v>
      </c>
      <c r="U45">
        <v>0.28276544816153698</v>
      </c>
      <c r="V45">
        <v>0.34378606711002069</v>
      </c>
      <c r="W45">
        <v>1.0755070546012291</v>
      </c>
    </row>
    <row r="46" spans="1:23">
      <c r="A46" t="s">
        <v>263</v>
      </c>
      <c r="B46">
        <v>6.45</v>
      </c>
      <c r="C46">
        <v>0.55800000000000005</v>
      </c>
      <c r="D46">
        <v>17.693663000000001</v>
      </c>
      <c r="E46">
        <v>0.12685001000000001</v>
      </c>
      <c r="F46">
        <v>5.5069998000000002E-2</v>
      </c>
      <c r="G46">
        <v>0.24813999</v>
      </c>
      <c r="H46">
        <v>0.13821</v>
      </c>
      <c r="I46">
        <v>15.581396</v>
      </c>
      <c r="J46">
        <v>1.9283165</v>
      </c>
      <c r="K46">
        <v>69.960999999999999</v>
      </c>
      <c r="L46">
        <v>0.81417815790138814</v>
      </c>
      <c r="M46">
        <v>0.12381801962533449</v>
      </c>
      <c r="N46">
        <v>0.38538334514632799</v>
      </c>
      <c r="O46">
        <v>5.1364303279383169E-2</v>
      </c>
      <c r="P46">
        <v>4.3844072961804488E-2</v>
      </c>
      <c r="Q46">
        <v>0.53430441395340877</v>
      </c>
      <c r="R46">
        <v>0.99476064233410477</v>
      </c>
      <c r="S46">
        <v>0.33136398917364779</v>
      </c>
      <c r="T46">
        <v>0.26548803649632069</v>
      </c>
      <c r="U46">
        <v>0.30212736175777888</v>
      </c>
      <c r="V46">
        <v>0.34928168242320751</v>
      </c>
      <c r="W46">
        <v>1.0829795913467839</v>
      </c>
    </row>
    <row r="47" spans="1:23">
      <c r="A47" t="s">
        <v>264</v>
      </c>
      <c r="B47">
        <v>-7.59</v>
      </c>
      <c r="C47">
        <v>0.77400000000000002</v>
      </c>
      <c r="D47">
        <v>10.043763</v>
      </c>
      <c r="E47">
        <v>-3.2099999999999997E-2</v>
      </c>
      <c r="F47">
        <v>-4.5999999999999999E-3</v>
      </c>
      <c r="G47">
        <v>0.13811999999999999</v>
      </c>
      <c r="H47">
        <v>-0.12851000000000001</v>
      </c>
      <c r="I47">
        <v>0</v>
      </c>
      <c r="J47">
        <v>0.63346170000000002</v>
      </c>
      <c r="K47">
        <v>75.686000000000007</v>
      </c>
      <c r="L47">
        <v>0.76953968597209077</v>
      </c>
      <c r="M47">
        <v>4.0321141837644958E-2</v>
      </c>
      <c r="N47">
        <v>0.29535282666353629</v>
      </c>
      <c r="O47">
        <v>5.5583190185947907E-2</v>
      </c>
      <c r="P47">
        <v>9.014628193416023E-3</v>
      </c>
      <c r="Q47">
        <v>0.52943961286716901</v>
      </c>
      <c r="R47">
        <v>0.99265241049183639</v>
      </c>
      <c r="S47">
        <v>0.28345833225939959</v>
      </c>
      <c r="T47">
        <v>0.2365433788871662</v>
      </c>
      <c r="U47">
        <v>0.24300962447544749</v>
      </c>
      <c r="V47">
        <v>0.34390756411379408</v>
      </c>
      <c r="W47">
        <v>1.0543701699146959</v>
      </c>
    </row>
    <row r="48" spans="1:23">
      <c r="A48" t="s">
        <v>265</v>
      </c>
      <c r="B48">
        <v>5.0999999999999996</v>
      </c>
      <c r="C48">
        <v>0.39800000000000002</v>
      </c>
      <c r="D48">
        <v>15.427136000000001</v>
      </c>
      <c r="E48">
        <v>9.9610000000000004E-2</v>
      </c>
      <c r="F48">
        <v>3.2660000000000002E-2</v>
      </c>
      <c r="G48">
        <v>0.28688000000000002</v>
      </c>
      <c r="H48">
        <v>9.7799994000000001E-2</v>
      </c>
      <c r="I48">
        <v>12.039216</v>
      </c>
      <c r="J48">
        <v>1.5500354000000001</v>
      </c>
      <c r="K48">
        <v>91.418000000000006</v>
      </c>
      <c r="L48">
        <v>0.80652825324432786</v>
      </c>
      <c r="M48">
        <v>0.1157894736842105</v>
      </c>
      <c r="N48">
        <v>0.41708470402055209</v>
      </c>
      <c r="O48">
        <v>6.7176470328144666E-2</v>
      </c>
      <c r="P48">
        <v>3.3668939287067191E-2</v>
      </c>
      <c r="Q48">
        <v>0.53286306138519324</v>
      </c>
      <c r="R48">
        <v>0.99444122998634132</v>
      </c>
      <c r="S48">
        <v>0.33541158809997329</v>
      </c>
      <c r="T48">
        <v>0.25936193127760448</v>
      </c>
      <c r="U48">
        <v>0.29583993160731858</v>
      </c>
      <c r="V48">
        <v>0.35572009931260867</v>
      </c>
      <c r="W48">
        <v>1.078101238645407</v>
      </c>
    </row>
    <row r="49" spans="1:23">
      <c r="A49" t="s">
        <v>266</v>
      </c>
      <c r="B49">
        <v>9.58</v>
      </c>
      <c r="C49">
        <v>0.42099999999999999</v>
      </c>
      <c r="D49">
        <v>13.459915000000001</v>
      </c>
      <c r="E49">
        <v>0.18809000000000001</v>
      </c>
      <c r="F49">
        <v>0.102110006</v>
      </c>
      <c r="G49">
        <v>0.80259999999999998</v>
      </c>
      <c r="H49">
        <v>0.25694</v>
      </c>
      <c r="I49">
        <v>16.649270000000001</v>
      </c>
      <c r="J49">
        <v>2.3679092000000002</v>
      </c>
      <c r="K49">
        <v>71.795000000000002</v>
      </c>
      <c r="L49">
        <v>0.83137639258262819</v>
      </c>
      <c r="M49">
        <v>0.1424323520666072</v>
      </c>
      <c r="N49">
        <v>0.839103820655132</v>
      </c>
      <c r="O49">
        <v>5.2715820936438153E-2</v>
      </c>
      <c r="P49">
        <v>5.5668386904369163E-2</v>
      </c>
      <c r="Q49">
        <v>0.53161204648857063</v>
      </c>
      <c r="R49">
        <v>0.99569911851374071</v>
      </c>
      <c r="S49">
        <v>0.41342827562651041</v>
      </c>
      <c r="T49">
        <v>0.27206197686253208</v>
      </c>
      <c r="U49">
        <v>0.31508990817782773</v>
      </c>
      <c r="V49">
        <v>0.38262034261546157</v>
      </c>
      <c r="W49">
        <v>1.0940762466755301</v>
      </c>
    </row>
    <row r="50" spans="1:23">
      <c r="A50" t="s">
        <v>267</v>
      </c>
      <c r="B50">
        <v>2.5499999999999998</v>
      </c>
      <c r="C50">
        <v>0.246</v>
      </c>
      <c r="D50">
        <v>27.43243</v>
      </c>
      <c r="E50">
        <v>0.12275999999999999</v>
      </c>
      <c r="F50">
        <v>5.21E-2</v>
      </c>
      <c r="G50">
        <v>0.27205000000000001</v>
      </c>
      <c r="H50">
        <v>6.5140000000000003E-2</v>
      </c>
      <c r="I50">
        <v>15.921568000000001</v>
      </c>
      <c r="J50">
        <v>2.0077143</v>
      </c>
      <c r="K50">
        <v>45.453000000000003</v>
      </c>
      <c r="L50">
        <v>0.81302954648214032</v>
      </c>
      <c r="M50">
        <v>0.1006244424620874</v>
      </c>
      <c r="N50">
        <v>0.40494915857013158</v>
      </c>
      <c r="O50">
        <v>3.3303782701900458E-2</v>
      </c>
      <c r="P50">
        <v>4.597974198803937E-2</v>
      </c>
      <c r="Q50">
        <v>0.54049758827990135</v>
      </c>
      <c r="R50">
        <v>0.99418307596969802</v>
      </c>
      <c r="S50">
        <v>0.32410395126290292</v>
      </c>
      <c r="T50">
        <v>0.26574341658067158</v>
      </c>
      <c r="U50">
        <v>0.28883249041772829</v>
      </c>
      <c r="V50">
        <v>0.34994836167883958</v>
      </c>
      <c r="W50">
        <v>1.081936346881867</v>
      </c>
    </row>
    <row r="51" spans="1:23">
      <c r="A51" t="s">
        <v>268</v>
      </c>
      <c r="B51">
        <v>4.74</v>
      </c>
      <c r="C51">
        <v>0.14299999999999999</v>
      </c>
      <c r="D51">
        <v>13.995983000000001</v>
      </c>
      <c r="E51">
        <v>0.14871000000000001</v>
      </c>
      <c r="F51">
        <v>7.1059999999999998E-2</v>
      </c>
      <c r="G51">
        <v>0.43678</v>
      </c>
      <c r="H51">
        <v>0.19281000000000001</v>
      </c>
      <c r="I51">
        <v>14.704641000000001</v>
      </c>
      <c r="J51">
        <v>2.3504417000000002</v>
      </c>
      <c r="K51">
        <v>34.917999999999999</v>
      </c>
      <c r="L51">
        <v>0.82031717324331677</v>
      </c>
      <c r="M51">
        <v>0.1136485280999108</v>
      </c>
      <c r="N51">
        <v>0.53974945540410035</v>
      </c>
      <c r="O51">
        <v>2.5540293870344209E-2</v>
      </c>
      <c r="P51">
        <v>5.5198540148970923E-2</v>
      </c>
      <c r="Q51">
        <v>0.53195294822437089</v>
      </c>
      <c r="R51">
        <v>0.99519221648897815</v>
      </c>
      <c r="S51">
        <v>0.34947782420512941</v>
      </c>
      <c r="T51">
        <v>0.26789350258229161</v>
      </c>
      <c r="U51">
        <v>0.29568476696457341</v>
      </c>
      <c r="V51">
        <v>0.35282911127300032</v>
      </c>
      <c r="W51">
        <v>1.086997283268534</v>
      </c>
    </row>
    <row r="52" spans="1:23">
      <c r="A52" t="s">
        <v>269</v>
      </c>
      <c r="B52">
        <v>3.8</v>
      </c>
      <c r="C52">
        <v>0.42799999999999999</v>
      </c>
      <c r="D52">
        <v>21.512025999999999</v>
      </c>
      <c r="E52">
        <v>7.2709999999999997E-2</v>
      </c>
      <c r="F52">
        <v>2.1240002000000001E-2</v>
      </c>
      <c r="G52">
        <v>0.27427000000000001</v>
      </c>
      <c r="H52">
        <v>7.016E-2</v>
      </c>
      <c r="I52">
        <v>16.473683999999999</v>
      </c>
      <c r="J52">
        <v>1.120719</v>
      </c>
      <c r="K52">
        <v>15.321</v>
      </c>
      <c r="L52">
        <v>0.79897383475201</v>
      </c>
      <c r="M52">
        <v>0.1080582812964615</v>
      </c>
      <c r="N52">
        <v>0.40676580799022161</v>
      </c>
      <c r="O52">
        <v>1.1098804489043049E-2</v>
      </c>
      <c r="P52">
        <v>2.2121040756696551E-2</v>
      </c>
      <c r="Q52">
        <v>0.53673262562546431</v>
      </c>
      <c r="R52">
        <v>0.99422275549822303</v>
      </c>
      <c r="S52">
        <v>0.32148533966974208</v>
      </c>
      <c r="T52">
        <v>0.25496620980865847</v>
      </c>
      <c r="U52">
        <v>0.29112372288343891</v>
      </c>
      <c r="V52">
        <v>0.34509691972408768</v>
      </c>
      <c r="W52">
        <v>1.0733406683962901</v>
      </c>
    </row>
    <row r="53" spans="1:23">
      <c r="A53" t="s">
        <v>270</v>
      </c>
      <c r="B53">
        <v>5.96</v>
      </c>
      <c r="C53">
        <v>0.47699999999999998</v>
      </c>
      <c r="D53">
        <v>17.942582999999999</v>
      </c>
      <c r="E53">
        <v>0.16455998999999999</v>
      </c>
      <c r="F53">
        <v>8.0620005999999994E-2</v>
      </c>
      <c r="G53">
        <v>0.25636998</v>
      </c>
      <c r="H53">
        <v>0.16047001</v>
      </c>
      <c r="I53">
        <v>18.87584</v>
      </c>
      <c r="J53">
        <v>3.1153080000000002</v>
      </c>
      <c r="K53">
        <v>33.494999999999997</v>
      </c>
      <c r="L53">
        <v>0.82476837984402507</v>
      </c>
      <c r="M53">
        <v>0.12090395480225991</v>
      </c>
      <c r="N53">
        <v>0.3921180327863486</v>
      </c>
      <c r="O53">
        <v>2.4491651762389339E-2</v>
      </c>
      <c r="P53">
        <v>7.5772174004328008E-2</v>
      </c>
      <c r="Q53">
        <v>0.534462709654841</v>
      </c>
      <c r="R53">
        <v>0.99493659187628836</v>
      </c>
      <c r="S53">
        <v>0.32708576781897158</v>
      </c>
      <c r="T53">
        <v>0.27882384627756268</v>
      </c>
      <c r="U53">
        <v>0.30142078648255438</v>
      </c>
      <c r="V53">
        <v>0.34028849868902089</v>
      </c>
      <c r="W53">
        <v>1.0895767626333619</v>
      </c>
    </row>
    <row r="54" spans="1:23">
      <c r="A54" t="s">
        <v>271</v>
      </c>
      <c r="B54">
        <v>1.3</v>
      </c>
      <c r="C54">
        <v>0.36799999999999999</v>
      </c>
      <c r="D54">
        <v>22.681818</v>
      </c>
      <c r="E54">
        <v>8.3830009999999996E-2</v>
      </c>
      <c r="F54">
        <v>4.5379999999999997E-2</v>
      </c>
      <c r="G54">
        <v>0.65683997000000005</v>
      </c>
      <c r="H54">
        <v>0.11251</v>
      </c>
      <c r="I54">
        <v>19.192308000000001</v>
      </c>
      <c r="J54">
        <v>1.6278463999999999</v>
      </c>
      <c r="K54">
        <v>9.7859999999999996</v>
      </c>
      <c r="L54">
        <v>0.8020967049817036</v>
      </c>
      <c r="M54">
        <v>9.319060362771335E-2</v>
      </c>
      <c r="N54">
        <v>0.71982685039757</v>
      </c>
      <c r="O54">
        <v>7.0199330431328687E-3</v>
      </c>
      <c r="P54">
        <v>3.57619260272585E-2</v>
      </c>
      <c r="Q54">
        <v>0.53747653147943286</v>
      </c>
      <c r="R54">
        <v>0.99455750211834926</v>
      </c>
      <c r="S54">
        <v>0.36598541914764682</v>
      </c>
      <c r="T54">
        <v>0.25900694014576808</v>
      </c>
      <c r="U54">
        <v>0.28217212760357518</v>
      </c>
      <c r="V54">
        <v>0.36787050504273472</v>
      </c>
      <c r="W54">
        <v>1.0754520417378279</v>
      </c>
    </row>
    <row r="55" spans="1:23">
      <c r="A55" t="s">
        <v>272</v>
      </c>
      <c r="B55">
        <v>1.08</v>
      </c>
      <c r="C55">
        <v>0.42099999999999999</v>
      </c>
      <c r="D55">
        <v>17.539266999999999</v>
      </c>
      <c r="E55">
        <v>6.4019999999999994E-2</v>
      </c>
      <c r="F55">
        <v>3.6819999999999999E-2</v>
      </c>
      <c r="G55">
        <v>0.31679000000000002</v>
      </c>
      <c r="H55">
        <v>9.3439995999999997E-2</v>
      </c>
      <c r="I55">
        <v>31.018516999999999</v>
      </c>
      <c r="J55">
        <v>1.863907</v>
      </c>
      <c r="K55">
        <v>16.774000000000001</v>
      </c>
      <c r="L55">
        <v>0.79653339249556976</v>
      </c>
      <c r="M55">
        <v>9.1882247992863514E-2</v>
      </c>
      <c r="N55">
        <v>0.44156037255879038</v>
      </c>
      <c r="O55">
        <v>1.2169554301311799E-2</v>
      </c>
      <c r="P55">
        <v>4.2111564326234301E-2</v>
      </c>
      <c r="Q55">
        <v>0.53420622890151115</v>
      </c>
      <c r="R55">
        <v>0.99440676730406841</v>
      </c>
      <c r="S55">
        <v>0.31970416965199661</v>
      </c>
      <c r="T55">
        <v>0.26013977941559191</v>
      </c>
      <c r="U55">
        <v>0.27991150709100049</v>
      </c>
      <c r="V55">
        <v>0.34457646626898231</v>
      </c>
      <c r="W55">
        <v>1.0719521673323109</v>
      </c>
    </row>
    <row r="56" spans="1:23">
      <c r="A56" t="s">
        <v>273</v>
      </c>
      <c r="B56">
        <v>0.84</v>
      </c>
      <c r="C56">
        <v>0.217</v>
      </c>
      <c r="D56">
        <v>20.406974999999999</v>
      </c>
      <c r="E56">
        <v>5.0259999999999999E-2</v>
      </c>
      <c r="F56">
        <v>1.711E-2</v>
      </c>
      <c r="G56">
        <v>0.18579000000000001</v>
      </c>
      <c r="H56">
        <v>5.9880000000000003E-2</v>
      </c>
      <c r="I56">
        <v>20.892856999999999</v>
      </c>
      <c r="J56">
        <v>1.1646426000000001</v>
      </c>
      <c r="K56">
        <v>23.821000000000002</v>
      </c>
      <c r="L56">
        <v>0.79266912489503849</v>
      </c>
      <c r="M56">
        <v>9.0454950936663683E-2</v>
      </c>
      <c r="N56">
        <v>0.33436169056249399</v>
      </c>
      <c r="O56">
        <v>1.7362654044641351E-2</v>
      </c>
      <c r="P56">
        <v>2.3302512687162259E-2</v>
      </c>
      <c r="Q56">
        <v>0.53602989051714256</v>
      </c>
      <c r="R56">
        <v>0.99414149941192087</v>
      </c>
      <c r="S56">
        <v>0.30372776441555049</v>
      </c>
      <c r="T56">
        <v>0.25265588050221433</v>
      </c>
      <c r="U56">
        <v>0.27906878184374317</v>
      </c>
      <c r="V56">
        <v>0.34033343019779522</v>
      </c>
      <c r="W56">
        <v>1.0694269392405531</v>
      </c>
    </row>
    <row r="57" spans="1:23">
      <c r="A57" t="s">
        <v>274</v>
      </c>
      <c r="B57">
        <v>1.1499999999999999</v>
      </c>
      <c r="C57">
        <v>0.24</v>
      </c>
      <c r="D57">
        <v>20.187891</v>
      </c>
      <c r="E57">
        <v>3.9419996999999998E-2</v>
      </c>
      <c r="F57">
        <v>3.0980000000000001E-2</v>
      </c>
      <c r="G57">
        <v>0.51778000000000002</v>
      </c>
      <c r="H57">
        <v>0.10813</v>
      </c>
      <c r="I57">
        <v>84.086950000000002</v>
      </c>
      <c r="J57">
        <v>4.3382680000000002</v>
      </c>
      <c r="K57">
        <v>21.949000000000002</v>
      </c>
      <c r="L57">
        <v>0.78962488998351499</v>
      </c>
      <c r="M57">
        <v>9.2298542967588451E-2</v>
      </c>
      <c r="N57">
        <v>0.60603260992089436</v>
      </c>
      <c r="O57">
        <v>1.5983133295455469E-2</v>
      </c>
      <c r="P57">
        <v>0.1086677679921237</v>
      </c>
      <c r="Q57">
        <v>0.53589056842388938</v>
      </c>
      <c r="R57">
        <v>0.99452288133449673</v>
      </c>
      <c r="S57">
        <v>0.3382392948518288</v>
      </c>
      <c r="T57">
        <v>0.28944716477797161</v>
      </c>
      <c r="U57">
        <v>0.27988843167551852</v>
      </c>
      <c r="V57">
        <v>0.35261986567166731</v>
      </c>
      <c r="W57">
        <v>1.067784009304974</v>
      </c>
    </row>
    <row r="58" spans="1:23">
      <c r="A58" t="s">
        <v>275</v>
      </c>
      <c r="B58">
        <v>0.55000000000000004</v>
      </c>
      <c r="C58">
        <v>0.191</v>
      </c>
      <c r="D58">
        <v>14.453125</v>
      </c>
      <c r="E58">
        <v>2.8490000000000001E-2</v>
      </c>
      <c r="F58">
        <v>4.4600000000000004E-3</v>
      </c>
      <c r="G58">
        <v>0.15237999999999999</v>
      </c>
      <c r="H58">
        <v>5.9359997999999997E-2</v>
      </c>
      <c r="I58">
        <v>33.636364</v>
      </c>
      <c r="J58">
        <v>1.2634885</v>
      </c>
      <c r="K58">
        <v>18.189</v>
      </c>
      <c r="L58">
        <v>0.78655538175088391</v>
      </c>
      <c r="M58">
        <v>8.8730300327088896E-2</v>
      </c>
      <c r="N58">
        <v>0.30702193510069042</v>
      </c>
      <c r="O58">
        <v>1.3212301021449629E-2</v>
      </c>
      <c r="P58">
        <v>2.596130332116357E-2</v>
      </c>
      <c r="Q58">
        <v>0.53224365854714184</v>
      </c>
      <c r="R58">
        <v>0.99413738916606587</v>
      </c>
      <c r="S58">
        <v>0.29619183442531721</v>
      </c>
      <c r="T58">
        <v>0.25192620657349668</v>
      </c>
      <c r="U58">
        <v>0.27635208678039991</v>
      </c>
      <c r="V58">
        <v>0.33471826982433378</v>
      </c>
      <c r="W58">
        <v>1.065675580052289</v>
      </c>
    </row>
    <row r="59" spans="1:23">
      <c r="A59" t="s">
        <v>276</v>
      </c>
      <c r="B59">
        <v>2.65</v>
      </c>
      <c r="C59">
        <v>0.63600000000000001</v>
      </c>
      <c r="D59">
        <v>15.022422000000001</v>
      </c>
      <c r="E59">
        <v>0.12639</v>
      </c>
      <c r="F59">
        <v>5.8799999999999998E-2</v>
      </c>
      <c r="G59">
        <v>0.74134003999999998</v>
      </c>
      <c r="H59">
        <v>0.24482999999999999</v>
      </c>
      <c r="I59">
        <v>37.924526</v>
      </c>
      <c r="J59">
        <v>4.4341492999999996</v>
      </c>
      <c r="K59">
        <v>11.721</v>
      </c>
      <c r="L59">
        <v>0.81404897172850144</v>
      </c>
      <c r="M59">
        <v>0.1012191495688373</v>
      </c>
      <c r="N59">
        <v>0.78897414911966757</v>
      </c>
      <c r="O59">
        <v>8.4458799713778912E-3</v>
      </c>
      <c r="P59">
        <v>0.11124681580711521</v>
      </c>
      <c r="Q59">
        <v>0.53260569160169069</v>
      </c>
      <c r="R59">
        <v>0.99560339757939065</v>
      </c>
      <c r="S59">
        <v>0.37558720304466631</v>
      </c>
      <c r="T59">
        <v>0.29041940114880099</v>
      </c>
      <c r="U59">
        <v>0.28727957575604018</v>
      </c>
      <c r="V59">
        <v>0.36309611863411739</v>
      </c>
      <c r="W59">
        <v>1.083394903163504</v>
      </c>
    </row>
    <row r="60" spans="1:23">
      <c r="A60" t="s">
        <v>277</v>
      </c>
      <c r="B60">
        <v>0.49</v>
      </c>
      <c r="C60">
        <v>0.29799999999999999</v>
      </c>
      <c r="D60">
        <v>108.26922999999999</v>
      </c>
      <c r="E60">
        <v>2.7579999000000001E-2</v>
      </c>
      <c r="F60">
        <v>1.6629999999999999E-2</v>
      </c>
      <c r="G60">
        <v>0.38166</v>
      </c>
      <c r="H60">
        <v>0.17058999999999999</v>
      </c>
      <c r="I60">
        <v>57.448979999999999</v>
      </c>
      <c r="J60">
        <v>2.1477072000000001</v>
      </c>
      <c r="K60">
        <v>4.0289999999999999</v>
      </c>
      <c r="L60">
        <v>0.78629982307495716</v>
      </c>
      <c r="M60">
        <v>8.8373476063038942E-2</v>
      </c>
      <c r="N60">
        <v>0.49464417791069692</v>
      </c>
      <c r="O60">
        <v>2.777464585299998E-3</v>
      </c>
      <c r="P60">
        <v>4.9745318621432187E-2</v>
      </c>
      <c r="Q60">
        <v>0.59190413639793449</v>
      </c>
      <c r="R60">
        <v>0.99501658319737951</v>
      </c>
      <c r="S60">
        <v>0.32201300784834691</v>
      </c>
      <c r="T60">
        <v>0.28763952615070881</v>
      </c>
      <c r="U60">
        <v>0.2915083341596903</v>
      </c>
      <c r="V60">
        <v>0.37937370159716399</v>
      </c>
      <c r="W60">
        <v>1.066034782529786</v>
      </c>
    </row>
    <row r="61" spans="1:23">
      <c r="A61" t="s">
        <v>278</v>
      </c>
      <c r="B61">
        <v>15.06</v>
      </c>
      <c r="C61">
        <v>0.52200000000000002</v>
      </c>
      <c r="D61">
        <v>11.93206</v>
      </c>
      <c r="E61">
        <v>0.25278</v>
      </c>
      <c r="F61">
        <v>8.9969999999999994E-2</v>
      </c>
      <c r="G61">
        <v>0.53990000000000005</v>
      </c>
      <c r="H61">
        <v>0.29908000000000001</v>
      </c>
      <c r="I61">
        <v>18.658697</v>
      </c>
      <c r="J61">
        <v>4.3320746000000003</v>
      </c>
      <c r="K61">
        <v>63.627000000000002</v>
      </c>
      <c r="L61">
        <v>0.84954350530634704</v>
      </c>
      <c r="M61">
        <v>0.17502230151650311</v>
      </c>
      <c r="N61">
        <v>0.62413363927782628</v>
      </c>
      <c r="O61">
        <v>4.6696629975246748E-2</v>
      </c>
      <c r="P61">
        <v>0.1085011758126542</v>
      </c>
      <c r="Q61">
        <v>0.53064043762262247</v>
      </c>
      <c r="R61">
        <v>0.99603220523327129</v>
      </c>
      <c r="S61">
        <v>0.3877414425757813</v>
      </c>
      <c r="T61">
        <v>0.29894678240506789</v>
      </c>
      <c r="U61">
        <v>0.33750083610951043</v>
      </c>
      <c r="V61">
        <v>0.35826142265113559</v>
      </c>
      <c r="W61">
        <v>1.1054117754847359</v>
      </c>
    </row>
    <row r="62" spans="1:23">
      <c r="A62" t="s">
        <v>279</v>
      </c>
      <c r="B62">
        <v>15.93</v>
      </c>
      <c r="C62">
        <v>0.20699999999999999</v>
      </c>
      <c r="D62">
        <v>49.061030000000002</v>
      </c>
      <c r="E62">
        <v>0.78852999999999995</v>
      </c>
      <c r="F62">
        <v>0.12968001000000001</v>
      </c>
      <c r="G62">
        <v>0.36764999999999998</v>
      </c>
      <c r="H62">
        <v>0.25781999999999999</v>
      </c>
      <c r="I62">
        <v>6.5599499999999997</v>
      </c>
      <c r="J62">
        <v>3.4885662000000002</v>
      </c>
      <c r="K62">
        <v>68.031000000000006</v>
      </c>
      <c r="L62">
        <v>0.99999999999999989</v>
      </c>
      <c r="M62">
        <v>0.18019625334522749</v>
      </c>
      <c r="N62">
        <v>0.48317964711094019</v>
      </c>
      <c r="O62">
        <v>4.9942040968523803E-2</v>
      </c>
      <c r="P62">
        <v>8.581220000666287E-2</v>
      </c>
      <c r="Q62">
        <v>0.55425186438466656</v>
      </c>
      <c r="R62">
        <v>0.99570607428766544</v>
      </c>
      <c r="S62">
        <v>0.41175217923696222</v>
      </c>
      <c r="T62">
        <v>0.30008150260115668</v>
      </c>
      <c r="U62">
        <v>0.36264826995146932</v>
      </c>
      <c r="V62">
        <v>0.36398372595720452</v>
      </c>
      <c r="W62">
        <v>1.197480324392002</v>
      </c>
    </row>
    <row r="63" spans="1:23">
      <c r="A63" t="s">
        <v>280</v>
      </c>
      <c r="B63">
        <v>3.72</v>
      </c>
      <c r="C63">
        <v>0.39800000000000002</v>
      </c>
      <c r="D63">
        <v>10.552631</v>
      </c>
      <c r="E63">
        <v>0.11666000999999999</v>
      </c>
      <c r="F63">
        <v>6.6430000000000003E-2</v>
      </c>
      <c r="G63">
        <v>0.34293000000000001</v>
      </c>
      <c r="H63">
        <v>0.16254999000000001</v>
      </c>
      <c r="I63">
        <v>10.77957</v>
      </c>
      <c r="J63">
        <v>1.4396496000000001</v>
      </c>
      <c r="K63">
        <v>34.697000000000003</v>
      </c>
      <c r="L63">
        <v>0.81131646554314574</v>
      </c>
      <c r="M63">
        <v>0.10758251561106159</v>
      </c>
      <c r="N63">
        <v>0.4629510103250743</v>
      </c>
      <c r="O63">
        <v>2.5377433781898662E-2</v>
      </c>
      <c r="P63">
        <v>3.06997444983431E-2</v>
      </c>
      <c r="Q63">
        <v>0.52976321730633202</v>
      </c>
      <c r="R63">
        <v>0.99495303263838819</v>
      </c>
      <c r="S63">
        <v>0.33523486751475762</v>
      </c>
      <c r="T63">
        <v>0.25558796691030439</v>
      </c>
      <c r="U63">
        <v>0.29031273541683911</v>
      </c>
      <c r="V63">
        <v>0.34796440481824092</v>
      </c>
      <c r="W63">
        <v>1.081337696223263</v>
      </c>
    </row>
    <row r="64" spans="1:23">
      <c r="A64" t="s">
        <v>281</v>
      </c>
      <c r="B64">
        <v>0.77</v>
      </c>
      <c r="C64">
        <v>0.45700000000000002</v>
      </c>
      <c r="D64">
        <v>27.122643</v>
      </c>
      <c r="E64">
        <v>3.1630001999999997E-2</v>
      </c>
      <c r="F64">
        <v>1.7670000000000002E-2</v>
      </c>
      <c r="G64">
        <v>0.18167</v>
      </c>
      <c r="H64">
        <v>7.8869999999999996E-2</v>
      </c>
      <c r="I64">
        <v>37.33766</v>
      </c>
      <c r="J64">
        <v>1.1042827</v>
      </c>
      <c r="K64">
        <v>38.045999999999999</v>
      </c>
      <c r="L64">
        <v>0.78743719919232313</v>
      </c>
      <c r="M64">
        <v>9.0038655961938732E-2</v>
      </c>
      <c r="N64">
        <v>0.33099025109818297</v>
      </c>
      <c r="O64">
        <v>2.7845390506804381E-2</v>
      </c>
      <c r="P64">
        <v>2.167893156959181E-2</v>
      </c>
      <c r="Q64">
        <v>0.54030058542573289</v>
      </c>
      <c r="R64">
        <v>0.99429160185150045</v>
      </c>
      <c r="S64">
        <v>0.30343180200189301</v>
      </c>
      <c r="T64">
        <v>0.25373094492115722</v>
      </c>
      <c r="U64">
        <v>0.279358939818658</v>
      </c>
      <c r="V64">
        <v>0.34519738046711701</v>
      </c>
      <c r="W64">
        <v>1.066306802511193</v>
      </c>
    </row>
    <row r="65" spans="1:23">
      <c r="A65" t="s">
        <v>282</v>
      </c>
      <c r="B65">
        <v>0.2</v>
      </c>
      <c r="C65">
        <v>0.749</v>
      </c>
      <c r="D65">
        <v>27.848837</v>
      </c>
      <c r="E65">
        <v>1.3509999999999999E-2</v>
      </c>
      <c r="F65">
        <v>3.9199999999999999E-3</v>
      </c>
      <c r="G65">
        <v>4.759E-2</v>
      </c>
      <c r="H65">
        <v>8.2000000000000007E-3</v>
      </c>
      <c r="I65">
        <v>119.75</v>
      </c>
      <c r="J65">
        <v>1.1851156</v>
      </c>
      <c r="K65">
        <v>23.815999999999999</v>
      </c>
      <c r="L65">
        <v>0.78234849740088686</v>
      </c>
      <c r="M65">
        <v>8.6648825453464168E-2</v>
      </c>
      <c r="N65">
        <v>0.22127117260914919</v>
      </c>
      <c r="O65">
        <v>1.7358969427255701E-2</v>
      </c>
      <c r="P65">
        <v>2.385320240367968E-2</v>
      </c>
      <c r="Q65">
        <v>0.54076239399316783</v>
      </c>
      <c r="R65">
        <v>0.99373300577961576</v>
      </c>
      <c r="S65">
        <v>0.28153689156473088</v>
      </c>
      <c r="T65">
        <v>0.25437636177298878</v>
      </c>
      <c r="U65">
        <v>0.27678611586016483</v>
      </c>
      <c r="V65">
        <v>0.33411001067246321</v>
      </c>
      <c r="W65">
        <v>1.062858626397702</v>
      </c>
    </row>
    <row r="66" spans="1:23">
      <c r="A66" t="s">
        <v>283</v>
      </c>
      <c r="B66">
        <v>6.38</v>
      </c>
      <c r="C66">
        <v>0.46899999999999997</v>
      </c>
      <c r="D66">
        <v>12.321429</v>
      </c>
      <c r="E66">
        <v>0.16566</v>
      </c>
      <c r="F66">
        <v>6.6720000000000002E-2</v>
      </c>
      <c r="G66">
        <v>0.13888</v>
      </c>
      <c r="H66">
        <v>9.4700000000000006E-2</v>
      </c>
      <c r="I66">
        <v>10.815047</v>
      </c>
      <c r="J66">
        <v>1.7267268</v>
      </c>
      <c r="K66">
        <v>85.45</v>
      </c>
      <c r="L66">
        <v>0.82507729939368057</v>
      </c>
      <c r="M66">
        <v>0.1234017246506096</v>
      </c>
      <c r="N66">
        <v>0.29597474268122481</v>
      </c>
      <c r="O66">
        <v>6.277851101663752E-2</v>
      </c>
      <c r="P66">
        <v>3.8421644653992677E-2</v>
      </c>
      <c r="Q66">
        <v>0.53088804905991549</v>
      </c>
      <c r="R66">
        <v>0.99441672673925963</v>
      </c>
      <c r="S66">
        <v>0.32235604585463212</v>
      </c>
      <c r="T66">
        <v>0.26164024117835322</v>
      </c>
      <c r="U66">
        <v>0.30212087492113282</v>
      </c>
      <c r="V66">
        <v>0.34348860366451028</v>
      </c>
      <c r="W66">
        <v>1.0894611352388019</v>
      </c>
    </row>
    <row r="67" spans="1:23">
      <c r="A67" t="s">
        <v>284</v>
      </c>
      <c r="B67">
        <v>1.34</v>
      </c>
      <c r="C67">
        <v>0.79900000000000004</v>
      </c>
      <c r="D67">
        <v>17.435898000000002</v>
      </c>
      <c r="E67">
        <v>7.5370000000000006E-2</v>
      </c>
      <c r="F67">
        <v>2.8219999999999999E-2</v>
      </c>
      <c r="G67">
        <v>8.3239999999999995E-2</v>
      </c>
      <c r="H67">
        <v>5.2580000000000002E-2</v>
      </c>
      <c r="I67">
        <v>15.223879999999999</v>
      </c>
      <c r="J67">
        <v>1.1300060999999999</v>
      </c>
      <c r="K67">
        <v>32.725000000000001</v>
      </c>
      <c r="L67">
        <v>0.79972085159920581</v>
      </c>
      <c r="M67">
        <v>9.3428486470413311E-2</v>
      </c>
      <c r="N67">
        <v>0.25044394370203449</v>
      </c>
      <c r="O67">
        <v>2.3924220684999851E-2</v>
      </c>
      <c r="P67">
        <v>2.237084833088054E-2</v>
      </c>
      <c r="Q67">
        <v>0.53414049345091918</v>
      </c>
      <c r="R67">
        <v>0.99408379810550007</v>
      </c>
      <c r="S67">
        <v>0.29431619895160371</v>
      </c>
      <c r="T67">
        <v>0.25187169180430141</v>
      </c>
      <c r="U67">
        <v>0.28121320850246262</v>
      </c>
      <c r="V67">
        <v>0.33425699064996572</v>
      </c>
      <c r="W67">
        <v>1.07371719892894</v>
      </c>
    </row>
    <row r="68" spans="1:23">
      <c r="A68" t="s">
        <v>285</v>
      </c>
      <c r="B68">
        <v>0.83</v>
      </c>
      <c r="C68">
        <v>0.64700000000000002</v>
      </c>
      <c r="D68">
        <v>6.6806726000000003</v>
      </c>
      <c r="E68">
        <v>7.1080000000000004E-2</v>
      </c>
      <c r="F68">
        <v>2.3009999999999999E-2</v>
      </c>
      <c r="G68">
        <v>0.15590999999999999</v>
      </c>
      <c r="H68">
        <v>5.289E-2</v>
      </c>
      <c r="I68">
        <v>28.734940999999999</v>
      </c>
      <c r="J68">
        <v>1.5540495999999999</v>
      </c>
      <c r="K68">
        <v>30.353999999999999</v>
      </c>
      <c r="L68">
        <v>0.79851607630805177</v>
      </c>
      <c r="M68">
        <v>9.03954802259887E-2</v>
      </c>
      <c r="N68">
        <v>0.30991057134074329</v>
      </c>
      <c r="O68">
        <v>2.2176975120726489E-2</v>
      </c>
      <c r="P68">
        <v>3.3776914603828007E-2</v>
      </c>
      <c r="Q68">
        <v>0.52730092271029871</v>
      </c>
      <c r="R68">
        <v>0.99408624843495086</v>
      </c>
      <c r="S68">
        <v>0.30117496475816491</v>
      </c>
      <c r="T68">
        <v>0.25339547519712852</v>
      </c>
      <c r="U68">
        <v>0.27738838242947789</v>
      </c>
      <c r="V68">
        <v>0.33338417702561729</v>
      </c>
      <c r="W68">
        <v>1.072979868573726</v>
      </c>
    </row>
    <row r="69" spans="1:23">
      <c r="A69" t="s">
        <v>286</v>
      </c>
      <c r="B69">
        <v>4.08</v>
      </c>
      <c r="C69">
        <v>0.71599999999999997</v>
      </c>
      <c r="D69">
        <v>16.162528999999999</v>
      </c>
      <c r="E69">
        <v>0.11726</v>
      </c>
      <c r="F69">
        <v>6.3079999999999997E-2</v>
      </c>
      <c r="G69">
        <v>0.102919996</v>
      </c>
      <c r="H69">
        <v>8.1619999999999998E-2</v>
      </c>
      <c r="I69">
        <v>17.549019000000001</v>
      </c>
      <c r="J69">
        <v>2.0356524</v>
      </c>
      <c r="K69">
        <v>59.55</v>
      </c>
      <c r="L69">
        <v>0.81148496277553261</v>
      </c>
      <c r="M69">
        <v>0.1097234611953613</v>
      </c>
      <c r="N69">
        <v>0.26654829204472441</v>
      </c>
      <c r="O69">
        <v>4.3692192958990947E-2</v>
      </c>
      <c r="P69">
        <v>4.6731230503109719E-2</v>
      </c>
      <c r="Q69">
        <v>0.53333071987291381</v>
      </c>
      <c r="R69">
        <v>0.99431333864501514</v>
      </c>
      <c r="S69">
        <v>0.30584733731734332</v>
      </c>
      <c r="T69">
        <v>0.26429403453598083</v>
      </c>
      <c r="U69">
        <v>0.29261564532721701</v>
      </c>
      <c r="V69">
        <v>0.33723062254169628</v>
      </c>
      <c r="W69">
        <v>1.081065646290851</v>
      </c>
    </row>
    <row r="70" spans="1:23">
      <c r="A70" t="s">
        <v>287</v>
      </c>
      <c r="B70">
        <v>-0.54</v>
      </c>
      <c r="C70">
        <v>0.748</v>
      </c>
      <c r="D70">
        <v>40.789473999999998</v>
      </c>
      <c r="E70">
        <v>-4.5969999999999997E-2</v>
      </c>
      <c r="F70">
        <v>1.0779999E-2</v>
      </c>
      <c r="G70">
        <v>9.1560000000000002E-2</v>
      </c>
      <c r="H70">
        <v>1.264E-2</v>
      </c>
      <c r="I70">
        <v>0</v>
      </c>
      <c r="J70">
        <v>1.019871</v>
      </c>
      <c r="K70">
        <v>37.341999999999999</v>
      </c>
      <c r="L70">
        <v>0.76564452669742722</v>
      </c>
      <c r="M70">
        <v>8.224799286351471E-2</v>
      </c>
      <c r="N70">
        <v>0.2572522874746237</v>
      </c>
      <c r="O70">
        <v>2.7326596378905419E-2</v>
      </c>
      <c r="P70">
        <v>1.940839695601523E-2</v>
      </c>
      <c r="Q70">
        <v>0.54899173358378128</v>
      </c>
      <c r="R70">
        <v>0.99376810082078126</v>
      </c>
      <c r="S70">
        <v>0.28331535195014768</v>
      </c>
      <c r="T70">
        <v>0.25536953412955299</v>
      </c>
      <c r="U70">
        <v>0.2743595181839702</v>
      </c>
      <c r="V70">
        <v>0.34455201251070189</v>
      </c>
      <c r="W70">
        <v>1.0526363453324969</v>
      </c>
    </row>
    <row r="71" spans="1:23">
      <c r="A71" t="s">
        <v>288</v>
      </c>
      <c r="B71">
        <v>1.91</v>
      </c>
      <c r="C71">
        <v>0.73099999999999998</v>
      </c>
      <c r="D71">
        <v>13.116438</v>
      </c>
      <c r="E71">
        <v>9.1800004000000004E-2</v>
      </c>
      <c r="F71">
        <v>3.9379999999999998E-2</v>
      </c>
      <c r="G71">
        <v>0.19214999999999999</v>
      </c>
      <c r="H71">
        <v>4.5700002000000003E-2</v>
      </c>
      <c r="I71">
        <v>20.052357000000001</v>
      </c>
      <c r="J71">
        <v>1.302101</v>
      </c>
      <c r="K71">
        <v>43.603999999999999</v>
      </c>
      <c r="L71">
        <v>0.80433494550427842</v>
      </c>
      <c r="M71">
        <v>9.6818316978887889E-2</v>
      </c>
      <c r="N71">
        <v>0.33956614565788668</v>
      </c>
      <c r="O71">
        <v>3.1941211192688543E-2</v>
      </c>
      <c r="P71">
        <v>2.699991547761494E-2</v>
      </c>
      <c r="Q71">
        <v>0.53139361915191285</v>
      </c>
      <c r="R71">
        <v>0.99402941661607913</v>
      </c>
      <c r="S71">
        <v>0.31171506056496301</v>
      </c>
      <c r="T71">
        <v>0.2531628064384987</v>
      </c>
      <c r="U71">
        <v>0.28314610853678862</v>
      </c>
      <c r="V71">
        <v>0.34110827478720179</v>
      </c>
      <c r="W71">
        <v>1.076514650253539</v>
      </c>
    </row>
    <row r="72" spans="1:23">
      <c r="A72" t="s">
        <v>289</v>
      </c>
      <c r="B72">
        <v>-0.46</v>
      </c>
      <c r="C72">
        <v>0.56899999999999995</v>
      </c>
      <c r="D72">
        <v>12.064517</v>
      </c>
      <c r="E72">
        <v>1.0140000999999999E-2</v>
      </c>
      <c r="F72">
        <v>1.2990000999999999E-2</v>
      </c>
      <c r="G72">
        <v>7.2889999999999996E-2</v>
      </c>
      <c r="H72">
        <v>1.0720001E-2</v>
      </c>
      <c r="I72">
        <v>0</v>
      </c>
      <c r="J72">
        <v>1.0883484000000001</v>
      </c>
      <c r="K72">
        <v>45.831000000000003</v>
      </c>
      <c r="L72">
        <v>0.78140208911967146</v>
      </c>
      <c r="M72">
        <v>8.2723758548914658E-2</v>
      </c>
      <c r="N72">
        <v>0.24197442951377751</v>
      </c>
      <c r="O72">
        <v>3.3582339776255299E-2</v>
      </c>
      <c r="P72">
        <v>2.1250325349208701E-2</v>
      </c>
      <c r="Q72">
        <v>0.53072467100573595</v>
      </c>
      <c r="R72">
        <v>0.99375292459466802</v>
      </c>
      <c r="S72">
        <v>0.28625747463480122</v>
      </c>
      <c r="T72">
        <v>0.24839770853436921</v>
      </c>
      <c r="U72">
        <v>0.2715940154472698</v>
      </c>
      <c r="V72">
        <v>0.33399501868887072</v>
      </c>
      <c r="W72">
        <v>1.062289977200334</v>
      </c>
    </row>
    <row r="73" spans="1:23">
      <c r="A73" t="s">
        <v>290</v>
      </c>
      <c r="B73">
        <v>0.08</v>
      </c>
      <c r="C73">
        <v>0.75600000000000001</v>
      </c>
      <c r="D73">
        <v>69.565216000000007</v>
      </c>
      <c r="E73">
        <v>-3.0300000000000001E-3</v>
      </c>
      <c r="F73">
        <v>-2.9699997999999999E-3</v>
      </c>
      <c r="G73">
        <v>8.8859999999999995E-2</v>
      </c>
      <c r="H73">
        <v>2.479E-2</v>
      </c>
      <c r="I73">
        <v>200</v>
      </c>
      <c r="J73">
        <v>1.2551973000000001</v>
      </c>
      <c r="K73">
        <v>7.2690000000000001</v>
      </c>
      <c r="L73">
        <v>0.77770351294501561</v>
      </c>
      <c r="M73">
        <v>8.5935176925364246E-2</v>
      </c>
      <c r="N73">
        <v>0.25504284899073049</v>
      </c>
      <c r="O73">
        <v>5.1650966511986437E-3</v>
      </c>
      <c r="P73">
        <v>2.573828380386815E-2</v>
      </c>
      <c r="Q73">
        <v>0.56729109186806648</v>
      </c>
      <c r="R73">
        <v>0.99386413792667339</v>
      </c>
      <c r="S73">
        <v>0.28328440244622632</v>
      </c>
      <c r="T73">
        <v>0.26645252719562568</v>
      </c>
      <c r="U73">
        <v>0.28269755453632173</v>
      </c>
      <c r="V73">
        <v>0.34915433736601442</v>
      </c>
      <c r="W73">
        <v>1.060087270273256</v>
      </c>
    </row>
    <row r="74" spans="1:23">
      <c r="A74" t="s">
        <v>291</v>
      </c>
      <c r="B74">
        <v>37.729999999999997</v>
      </c>
      <c r="C74">
        <v>0.754</v>
      </c>
      <c r="D74">
        <v>22.408453000000002</v>
      </c>
      <c r="E74">
        <v>0.21405001000000001</v>
      </c>
      <c r="F74">
        <v>0.10067</v>
      </c>
      <c r="G74">
        <v>0.62111000000000005</v>
      </c>
      <c r="H74">
        <v>0.52182996000000004</v>
      </c>
      <c r="I74">
        <v>32.600050000000003</v>
      </c>
      <c r="J74">
        <v>6.565042</v>
      </c>
      <c r="K74">
        <v>68.622</v>
      </c>
      <c r="L74">
        <v>0.83866683048615065</v>
      </c>
      <c r="M74">
        <v>0.30984240261671131</v>
      </c>
      <c r="N74">
        <v>0.6905886390100342</v>
      </c>
      <c r="O74">
        <v>5.0377562743507159E-2</v>
      </c>
      <c r="P74">
        <v>0.16856429233190559</v>
      </c>
      <c r="Q74">
        <v>0.53730269046857781</v>
      </c>
      <c r="R74">
        <v>0.99779288519178955</v>
      </c>
      <c r="S74">
        <v>0.43047474394474539</v>
      </c>
      <c r="T74">
        <v>0.34681106816221519</v>
      </c>
      <c r="U74">
        <v>0.42396331256677872</v>
      </c>
      <c r="V74">
        <v>0.36210445760106758</v>
      </c>
      <c r="W74">
        <v>1.09977536548465</v>
      </c>
    </row>
    <row r="75" spans="1:23">
      <c r="A75" t="s">
        <v>292</v>
      </c>
      <c r="B75">
        <v>2.48</v>
      </c>
      <c r="C75">
        <v>0.68799999999999994</v>
      </c>
      <c r="D75">
        <v>11.123595</v>
      </c>
      <c r="E75">
        <v>4.2909999999999997E-2</v>
      </c>
      <c r="F75">
        <v>1.6889999999999999E-2</v>
      </c>
      <c r="G75">
        <v>0.119160004</v>
      </c>
      <c r="H75">
        <v>6.8059999999999996E-2</v>
      </c>
      <c r="I75">
        <v>11.975806</v>
      </c>
      <c r="J75">
        <v>0.80875750000000002</v>
      </c>
      <c r="K75">
        <v>37.835999999999999</v>
      </c>
      <c r="L75">
        <v>0.7906049993962081</v>
      </c>
      <c r="M75">
        <v>0.10020814748736249</v>
      </c>
      <c r="N75">
        <v>0.27983766191655118</v>
      </c>
      <c r="O75">
        <v>2.7690636576607249E-2</v>
      </c>
      <c r="P75">
        <v>1.372979423692181E-2</v>
      </c>
      <c r="Q75">
        <v>0.53012631045622982</v>
      </c>
      <c r="R75">
        <v>0.9942061564922664</v>
      </c>
      <c r="S75">
        <v>0.29995243542395639</v>
      </c>
      <c r="T75">
        <v>0.2474164707474289</v>
      </c>
      <c r="U75">
        <v>0.28354055937707701</v>
      </c>
      <c r="V75">
        <v>0.33601236479550362</v>
      </c>
      <c r="W75">
        <v>1.068199158259417</v>
      </c>
    </row>
    <row r="76" spans="1:23">
      <c r="A76" t="s">
        <v>293</v>
      </c>
      <c r="B76">
        <v>0.24</v>
      </c>
      <c r="C76">
        <v>0.35699999999999998</v>
      </c>
      <c r="D76">
        <v>120</v>
      </c>
      <c r="E76">
        <v>1.29700005E-2</v>
      </c>
      <c r="F76">
        <v>6.9999998000000001E-3</v>
      </c>
      <c r="G76">
        <v>0.19511998999999999</v>
      </c>
      <c r="H76">
        <v>9.9809999999999996E-2</v>
      </c>
      <c r="I76">
        <v>240</v>
      </c>
      <c r="J76">
        <v>4.6373075999999998</v>
      </c>
      <c r="K76">
        <v>9.4160000000000004</v>
      </c>
      <c r="L76">
        <v>0.78219684750465479</v>
      </c>
      <c r="M76">
        <v>8.6886708296164128E-2</v>
      </c>
      <c r="N76">
        <v>0.34199651980706358</v>
      </c>
      <c r="O76">
        <v>6.7472713565950608E-3</v>
      </c>
      <c r="P76">
        <v>0.1167114368511811</v>
      </c>
      <c r="Q76">
        <v>0.59936408523889029</v>
      </c>
      <c r="R76">
        <v>0.99445711765375411</v>
      </c>
      <c r="S76">
        <v>0.29000955857676353</v>
      </c>
      <c r="T76">
        <v>0.31932607938332641</v>
      </c>
      <c r="U76">
        <v>0.29205858633559922</v>
      </c>
      <c r="V76">
        <v>0.36575555942529769</v>
      </c>
      <c r="W76">
        <v>1.0631905435290769</v>
      </c>
    </row>
    <row r="77" spans="1:23">
      <c r="A77" t="s">
        <v>294</v>
      </c>
      <c r="B77">
        <v>-0.78</v>
      </c>
      <c r="C77">
        <v>0.73099999999999998</v>
      </c>
      <c r="D77">
        <v>65.55556</v>
      </c>
      <c r="E77">
        <v>-1.52900005E-2</v>
      </c>
      <c r="F77">
        <v>1.6300001E-3</v>
      </c>
      <c r="G77">
        <v>8.1999995000000006E-2</v>
      </c>
      <c r="H77">
        <v>3.424E-2</v>
      </c>
      <c r="I77">
        <v>0</v>
      </c>
      <c r="J77">
        <v>0.51142763999999996</v>
      </c>
      <c r="K77">
        <v>18.428000000000001</v>
      </c>
      <c r="L77">
        <v>0.7742604953058696</v>
      </c>
      <c r="M77">
        <v>8.0820695807314893E-2</v>
      </c>
      <c r="N77">
        <v>0.2494292345289901</v>
      </c>
      <c r="O77">
        <v>1.338842573248351E-2</v>
      </c>
      <c r="P77">
        <v>5.7321145458377734E-3</v>
      </c>
      <c r="Q77">
        <v>0.56474123123403897</v>
      </c>
      <c r="R77">
        <v>0.99393883345347844</v>
      </c>
      <c r="S77">
        <v>0.28317537682711258</v>
      </c>
      <c r="T77">
        <v>0.25605415343212051</v>
      </c>
      <c r="U77">
        <v>0.27842051711553639</v>
      </c>
      <c r="V77">
        <v>0.35121711142668383</v>
      </c>
      <c r="W77">
        <v>1.05801984319206</v>
      </c>
    </row>
    <row r="78" spans="1:23">
      <c r="A78" t="s">
        <v>295</v>
      </c>
      <c r="B78">
        <v>2.0299999999999998</v>
      </c>
      <c r="C78">
        <v>0.51400000000000001</v>
      </c>
      <c r="D78">
        <v>18.333334000000001</v>
      </c>
      <c r="E78">
        <v>9.5219999999999999E-2</v>
      </c>
      <c r="F78">
        <v>4.8759999999999998E-2</v>
      </c>
      <c r="G78">
        <v>0.25247999999999998</v>
      </c>
      <c r="H78">
        <v>0.115830004</v>
      </c>
      <c r="I78">
        <v>27.635467999999999</v>
      </c>
      <c r="J78">
        <v>2.2088350999999999</v>
      </c>
      <c r="K78">
        <v>29.707999999999998</v>
      </c>
      <c r="L78">
        <v>0.80529539461305366</v>
      </c>
      <c r="M78">
        <v>9.7531965506987797E-2</v>
      </c>
      <c r="N78">
        <v>0.38893482111465433</v>
      </c>
      <c r="O78">
        <v>2.1700922554501019E-2</v>
      </c>
      <c r="P78">
        <v>5.1389557664186312E-2</v>
      </c>
      <c r="Q78">
        <v>0.53471119994742644</v>
      </c>
      <c r="R78">
        <v>0.99458374438795505</v>
      </c>
      <c r="S78">
        <v>0.31604997993548778</v>
      </c>
      <c r="T78">
        <v>0.26514010258328569</v>
      </c>
      <c r="U78">
        <v>0.28455819279035821</v>
      </c>
      <c r="V78">
        <v>0.34201969855788261</v>
      </c>
      <c r="W78">
        <v>1.0774288771835761</v>
      </c>
    </row>
    <row r="79" spans="1:23">
      <c r="A79" t="s">
        <v>296</v>
      </c>
      <c r="B79">
        <v>1.78</v>
      </c>
      <c r="C79">
        <v>0.29299999999999998</v>
      </c>
      <c r="D79">
        <v>23.450704999999999</v>
      </c>
      <c r="E79">
        <v>4.5229997000000001E-2</v>
      </c>
      <c r="F79">
        <v>1.7919999999999998E-2</v>
      </c>
      <c r="G79">
        <v>0.19373000000000001</v>
      </c>
      <c r="H79">
        <v>7.4950000000000003E-2</v>
      </c>
      <c r="I79">
        <v>18.707865000000002</v>
      </c>
      <c r="J79">
        <v>1.6245487999999999</v>
      </c>
      <c r="K79">
        <v>36.070999999999998</v>
      </c>
      <c r="L79">
        <v>0.7912565320444952</v>
      </c>
      <c r="M79">
        <v>9.6045197740112984E-2</v>
      </c>
      <c r="N79">
        <v>0.34085907632623902</v>
      </c>
      <c r="O79">
        <v>2.638996663947419E-2</v>
      </c>
      <c r="P79">
        <v>3.5673226061001102E-2</v>
      </c>
      <c r="Q79">
        <v>0.53796548980735814</v>
      </c>
      <c r="R79">
        <v>0.99426061704038138</v>
      </c>
      <c r="S79">
        <v>0.30627214373891137</v>
      </c>
      <c r="T79">
        <v>0.25958641237824093</v>
      </c>
      <c r="U79">
        <v>0.28298183588275122</v>
      </c>
      <c r="V79">
        <v>0.34283905070652371</v>
      </c>
      <c r="W79">
        <v>1.0686306355289801</v>
      </c>
    </row>
    <row r="80" spans="1:23">
      <c r="A80" t="s">
        <v>297</v>
      </c>
      <c r="B80">
        <v>8.7799999999999994</v>
      </c>
      <c r="C80">
        <v>0.58499999999999996</v>
      </c>
      <c r="D80">
        <v>27.743901999999999</v>
      </c>
      <c r="E80">
        <v>0.16409999</v>
      </c>
      <c r="F80">
        <v>6.1550002999999999E-2</v>
      </c>
      <c r="G80">
        <v>0.35127000000000003</v>
      </c>
      <c r="H80">
        <v>0.30717</v>
      </c>
      <c r="I80">
        <v>15.546697999999999</v>
      </c>
      <c r="J80">
        <v>2.3419403999999999</v>
      </c>
      <c r="K80">
        <v>26.59</v>
      </c>
      <c r="L80">
        <v>0.82463919647947248</v>
      </c>
      <c r="M80">
        <v>0.13767469521260781</v>
      </c>
      <c r="N80">
        <v>0.46977572030865528</v>
      </c>
      <c r="O80">
        <v>1.9403195152812139E-2</v>
      </c>
      <c r="P80">
        <v>5.4969869290424071E-2</v>
      </c>
      <c r="Q80">
        <v>0.54069566267615921</v>
      </c>
      <c r="R80">
        <v>0.99609615092764725</v>
      </c>
      <c r="S80">
        <v>0.34575376820124409</v>
      </c>
      <c r="T80">
        <v>0.27497596094675919</v>
      </c>
      <c r="U80">
        <v>0.31370019439108382</v>
      </c>
      <c r="V80">
        <v>0.35097464792097038</v>
      </c>
      <c r="W80">
        <v>1.0901779766455559</v>
      </c>
    </row>
    <row r="81" spans="1:23">
      <c r="A81" t="s">
        <v>298</v>
      </c>
      <c r="B81">
        <v>4.58</v>
      </c>
      <c r="C81">
        <v>0.52700000000000002</v>
      </c>
      <c r="D81">
        <v>6.9889783999999997</v>
      </c>
      <c r="E81">
        <v>7.1129999999999999E-2</v>
      </c>
      <c r="F81">
        <v>6.4099999999999999E-3</v>
      </c>
      <c r="G81">
        <v>0.12020001</v>
      </c>
      <c r="H81">
        <v>3.6389999999999999E-2</v>
      </c>
      <c r="I81">
        <v>30.458514999999998</v>
      </c>
      <c r="J81">
        <v>2.2060217999999998</v>
      </c>
      <c r="K81">
        <v>88.841999999999999</v>
      </c>
      <c r="L81">
        <v>0.7985301179781118</v>
      </c>
      <c r="M81">
        <v>0.1126969967291109</v>
      </c>
      <c r="N81">
        <v>0.28068870979798821</v>
      </c>
      <c r="O81">
        <v>6.5278155451059805E-2</v>
      </c>
      <c r="P81">
        <v>5.1313884564031048E-2</v>
      </c>
      <c r="Q81">
        <v>0.52749698362491637</v>
      </c>
      <c r="R81">
        <v>0.9939558276738627</v>
      </c>
      <c r="S81">
        <v>0.30836632159060012</v>
      </c>
      <c r="T81">
        <v>0.2641827389383728</v>
      </c>
      <c r="U81">
        <v>0.29164656113906778</v>
      </c>
      <c r="V81">
        <v>0.33957749070275861</v>
      </c>
      <c r="W81">
        <v>1.072911948023201</v>
      </c>
    </row>
    <row r="82" spans="1:23">
      <c r="A82" t="s">
        <v>299</v>
      </c>
      <c r="B82">
        <v>9.02</v>
      </c>
      <c r="C82">
        <v>0.624</v>
      </c>
      <c r="D82">
        <v>13.7173395</v>
      </c>
      <c r="E82">
        <v>0.15221999999999999</v>
      </c>
      <c r="F82">
        <v>6.0939997000000003E-2</v>
      </c>
      <c r="G82">
        <v>0.25152999999999998</v>
      </c>
      <c r="H82">
        <v>0.11921</v>
      </c>
      <c r="I82">
        <v>12.804876999999999</v>
      </c>
      <c r="J82">
        <v>1.8599334000000001</v>
      </c>
      <c r="K82">
        <v>66.14</v>
      </c>
      <c r="L82">
        <v>0.82130289848153371</v>
      </c>
      <c r="M82">
        <v>0.13910199226880759</v>
      </c>
      <c r="N82">
        <v>0.38815742609254378</v>
      </c>
      <c r="O82">
        <v>4.8548518673272457E-2</v>
      </c>
      <c r="P82">
        <v>4.2004681082080851E-2</v>
      </c>
      <c r="Q82">
        <v>0.53177575045688719</v>
      </c>
      <c r="R82">
        <v>0.99461046085163962</v>
      </c>
      <c r="S82">
        <v>0.33813098104278549</v>
      </c>
      <c r="T82">
        <v>0.26579996765281427</v>
      </c>
      <c r="U82">
        <v>0.31195605888926092</v>
      </c>
      <c r="V82">
        <v>0.34755087632766041</v>
      </c>
      <c r="W82">
        <v>1.0872603557766189</v>
      </c>
    </row>
    <row r="83" spans="1:23">
      <c r="A83" t="s">
        <v>300</v>
      </c>
      <c r="B83">
        <v>6.3</v>
      </c>
      <c r="C83">
        <v>0.52700000000000002</v>
      </c>
      <c r="D83">
        <v>16.330936000000001</v>
      </c>
      <c r="E83">
        <v>0.18106001999999999</v>
      </c>
      <c r="F83">
        <v>4.9369999999999997E-2</v>
      </c>
      <c r="G83">
        <v>0.22453000000000001</v>
      </c>
      <c r="H83">
        <v>7.7520000000000006E-2</v>
      </c>
      <c r="I83">
        <v>18.015872999999999</v>
      </c>
      <c r="J83">
        <v>3.1361387000000001</v>
      </c>
      <c r="K83">
        <v>62.414000000000001</v>
      </c>
      <c r="L83">
        <v>0.82940213938885032</v>
      </c>
      <c r="M83">
        <v>0.12292595896520959</v>
      </c>
      <c r="N83">
        <v>0.3660630412536125</v>
      </c>
      <c r="O83">
        <v>4.5802741797489013E-2</v>
      </c>
      <c r="P83">
        <v>7.6332485257093102E-2</v>
      </c>
      <c r="Q83">
        <v>0.53343781494036957</v>
      </c>
      <c r="R83">
        <v>0.99428093106195692</v>
      </c>
      <c r="S83">
        <v>0.32817995455831361</v>
      </c>
      <c r="T83">
        <v>0.27891367020076102</v>
      </c>
      <c r="U83">
        <v>0.30292922745394862</v>
      </c>
      <c r="V83">
        <v>0.34261206227991592</v>
      </c>
      <c r="W83">
        <v>1.092033442220399</v>
      </c>
    </row>
    <row r="84" spans="1:23">
      <c r="A84" t="s">
        <v>301</v>
      </c>
      <c r="B84">
        <v>10.72</v>
      </c>
      <c r="C84">
        <v>0.61599999999999999</v>
      </c>
      <c r="D84">
        <v>12.801418</v>
      </c>
      <c r="E84">
        <v>0.100839995</v>
      </c>
      <c r="F84">
        <v>2.7369999999999998E-2</v>
      </c>
      <c r="G84">
        <v>6.3630000000000006E-2</v>
      </c>
      <c r="H84">
        <v>2.776E-2</v>
      </c>
      <c r="I84">
        <v>16.837686999999999</v>
      </c>
      <c r="J84">
        <v>1.6794916</v>
      </c>
      <c r="K84">
        <v>434.56900000000002</v>
      </c>
      <c r="L84">
        <v>0.80687367692363854</v>
      </c>
      <c r="M84">
        <v>0.14921201308355639</v>
      </c>
      <c r="N84">
        <v>0.23439687382457361</v>
      </c>
      <c r="O84">
        <v>0.32005249842851069</v>
      </c>
      <c r="P84">
        <v>3.7151096180508408E-2</v>
      </c>
      <c r="Q84">
        <v>0.53119328847593184</v>
      </c>
      <c r="R84">
        <v>0.99388761366366929</v>
      </c>
      <c r="S84">
        <v>0.35643478846831728</v>
      </c>
      <c r="T84">
        <v>0.26491479993339051</v>
      </c>
      <c r="U84">
        <v>0.31673495272146363</v>
      </c>
      <c r="V84">
        <v>0.39970613176191933</v>
      </c>
      <c r="W84">
        <v>1.077988190387416</v>
      </c>
    </row>
    <row r="85" spans="1:23">
      <c r="A85" t="s">
        <v>302</v>
      </c>
      <c r="B85">
        <v>1.86</v>
      </c>
      <c r="C85">
        <v>0.41399999999999998</v>
      </c>
      <c r="D85">
        <v>13.754512</v>
      </c>
      <c r="E85">
        <v>7.6409995999999994E-2</v>
      </c>
      <c r="F85">
        <v>1.7729999999999999E-2</v>
      </c>
      <c r="G85">
        <v>4.5739996999999998E-2</v>
      </c>
      <c r="H85">
        <v>1.422E-2</v>
      </c>
      <c r="I85">
        <v>20.48387</v>
      </c>
      <c r="J85">
        <v>1.3806849000000001</v>
      </c>
      <c r="K85">
        <v>215.01</v>
      </c>
      <c r="L85">
        <v>0.80001291721312162</v>
      </c>
      <c r="M85">
        <v>9.6520963425512932E-2</v>
      </c>
      <c r="N85">
        <v>0.21975729563747601</v>
      </c>
      <c r="O85">
        <v>0.15825431671349821</v>
      </c>
      <c r="P85">
        <v>2.911369194485634E-2</v>
      </c>
      <c r="Q85">
        <v>0.53179938956568318</v>
      </c>
      <c r="R85">
        <v>0.99378058959669158</v>
      </c>
      <c r="S85">
        <v>0.31124394977847269</v>
      </c>
      <c r="T85">
        <v>0.254200192408923</v>
      </c>
      <c r="U85">
        <v>0.2826089884590815</v>
      </c>
      <c r="V85">
        <v>0.36151042260038241</v>
      </c>
      <c r="W85">
        <v>1.073718370810425</v>
      </c>
    </row>
    <row r="86" spans="1:23">
      <c r="A86" t="s">
        <v>303</v>
      </c>
      <c r="B86">
        <v>0.63</v>
      </c>
      <c r="C86">
        <v>0.72199999999999998</v>
      </c>
      <c r="D86">
        <v>60.666668000000001</v>
      </c>
      <c r="E86">
        <v>6.5949999999999995E-2</v>
      </c>
      <c r="F86">
        <v>4.9199999999999999E-3</v>
      </c>
      <c r="G86">
        <v>0.24115998999999999</v>
      </c>
      <c r="H86">
        <v>-2.3259999999999999E-2</v>
      </c>
      <c r="I86">
        <v>28.888891000000001</v>
      </c>
      <c r="J86">
        <v>1.1974472</v>
      </c>
      <c r="K86">
        <v>26.651</v>
      </c>
      <c r="L86">
        <v>0.79707540095988849</v>
      </c>
      <c r="M86">
        <v>8.9206066012488844E-2</v>
      </c>
      <c r="N86">
        <v>0.37967153751018939</v>
      </c>
      <c r="O86">
        <v>1.9448147484917019E-2</v>
      </c>
      <c r="P86">
        <v>2.4184901974246088E-2</v>
      </c>
      <c r="Q86">
        <v>0.56163223802993056</v>
      </c>
      <c r="R86">
        <v>0.9934843368618077</v>
      </c>
      <c r="S86">
        <v>0.31208595610384993</v>
      </c>
      <c r="T86">
        <v>0.26382877303897467</v>
      </c>
      <c r="U86">
        <v>0.28534766561358682</v>
      </c>
      <c r="V86">
        <v>0.35922398143576312</v>
      </c>
      <c r="W86">
        <v>1.071743244739112</v>
      </c>
    </row>
    <row r="87" spans="1:23">
      <c r="A87" t="s">
        <v>304</v>
      </c>
      <c r="B87">
        <v>16.21</v>
      </c>
      <c r="C87">
        <v>0.374</v>
      </c>
      <c r="D87">
        <v>21.858149999999998</v>
      </c>
      <c r="E87">
        <v>0.34539002000000002</v>
      </c>
      <c r="F87">
        <v>0.12203</v>
      </c>
      <c r="G87">
        <v>0.22656999999999999</v>
      </c>
      <c r="H87">
        <v>0.10193000000000001</v>
      </c>
      <c r="I87">
        <v>32.510800000000003</v>
      </c>
      <c r="J87">
        <v>9.7049839999999996</v>
      </c>
      <c r="K87">
        <v>149.36500000000001</v>
      </c>
      <c r="L87">
        <v>0.87555149220827722</v>
      </c>
      <c r="M87">
        <v>0.18186143324412729</v>
      </c>
      <c r="N87">
        <v>0.36773239477477621</v>
      </c>
      <c r="O87">
        <v>0.1098789750573511</v>
      </c>
      <c r="P87">
        <v>0.25302352008851842</v>
      </c>
      <c r="Q87">
        <v>0.53695273626889406</v>
      </c>
      <c r="R87">
        <v>0.99447387474548188</v>
      </c>
      <c r="S87">
        <v>0.35190512894701481</v>
      </c>
      <c r="T87">
        <v>0.36457182228537272</v>
      </c>
      <c r="U87">
        <v>0.34621086598897099</v>
      </c>
      <c r="V87">
        <v>0.3418328602758427</v>
      </c>
      <c r="W87">
        <v>1.120445444722765</v>
      </c>
    </row>
    <row r="88" spans="1:23">
      <c r="A88" t="s">
        <v>305</v>
      </c>
      <c r="B88">
        <v>4.6500000000000004</v>
      </c>
      <c r="C88">
        <v>0.27200000000000002</v>
      </c>
      <c r="D88">
        <v>16.036697</v>
      </c>
      <c r="E88">
        <v>0.11663</v>
      </c>
      <c r="F88">
        <v>2.8119999999999999E-2</v>
      </c>
      <c r="G88">
        <v>4.3150000000000001E-2</v>
      </c>
      <c r="H88">
        <v>2.3359998999999999E-2</v>
      </c>
      <c r="I88">
        <v>18.795698000000002</v>
      </c>
      <c r="J88">
        <v>2.0693247000000001</v>
      </c>
      <c r="K88">
        <v>246.49600000000001</v>
      </c>
      <c r="L88">
        <v>0.81130803773277571</v>
      </c>
      <c r="M88">
        <v>0.1131132917038359</v>
      </c>
      <c r="N88">
        <v>0.2176378737689694</v>
      </c>
      <c r="O88">
        <v>0.1814570893143885</v>
      </c>
      <c r="P88">
        <v>4.7636959479883487E-2</v>
      </c>
      <c r="Q88">
        <v>0.53325069952620552</v>
      </c>
      <c r="R88">
        <v>0.9938528347861415</v>
      </c>
      <c r="S88">
        <v>0.32094319231992052</v>
      </c>
      <c r="T88">
        <v>0.26513234003448788</v>
      </c>
      <c r="U88">
        <v>0.29473577405358392</v>
      </c>
      <c r="V88">
        <v>0.36577230055970489</v>
      </c>
      <c r="W88">
        <v>1.0806869321902459</v>
      </c>
    </row>
    <row r="89" spans="1:23">
      <c r="A89" t="s">
        <v>306</v>
      </c>
      <c r="B89">
        <v>1.87</v>
      </c>
      <c r="C89">
        <v>0.753</v>
      </c>
      <c r="D89">
        <v>23.973215</v>
      </c>
      <c r="E89">
        <v>8.6219995999999993E-2</v>
      </c>
      <c r="F89">
        <v>1.4680001E-2</v>
      </c>
      <c r="G89">
        <v>0.10761999999999999</v>
      </c>
      <c r="H89">
        <v>1.3270000000000001E-2</v>
      </c>
      <c r="I89">
        <v>28.716577999999998</v>
      </c>
      <c r="J89">
        <v>2.1896026000000002</v>
      </c>
      <c r="K89">
        <v>82.495000000000005</v>
      </c>
      <c r="L89">
        <v>0.80276789287890737</v>
      </c>
      <c r="M89">
        <v>9.6580434136187915E-2</v>
      </c>
      <c r="N89">
        <v>0.27039435490103991</v>
      </c>
      <c r="O89">
        <v>6.060090214172071E-2</v>
      </c>
      <c r="P89">
        <v>5.0872235338541752E-2</v>
      </c>
      <c r="Q89">
        <v>0.53829776960390074</v>
      </c>
      <c r="R89">
        <v>0.9937730805225683</v>
      </c>
      <c r="S89">
        <v>0.30236305101030181</v>
      </c>
      <c r="T89">
        <v>0.26631960815639211</v>
      </c>
      <c r="U89">
        <v>0.28461384881786078</v>
      </c>
      <c r="V89">
        <v>0.343997181583172</v>
      </c>
      <c r="W89">
        <v>1.075403315563989</v>
      </c>
    </row>
    <row r="90" spans="1:23">
      <c r="A90" t="s">
        <v>307</v>
      </c>
      <c r="B90">
        <v>3.06</v>
      </c>
      <c r="C90">
        <v>0.753</v>
      </c>
      <c r="D90">
        <v>25.902777</v>
      </c>
      <c r="E90">
        <v>4.1410000000000002E-2</v>
      </c>
      <c r="F90">
        <v>6.43E-3</v>
      </c>
      <c r="G90">
        <v>7.6829999999999996E-2</v>
      </c>
      <c r="H90">
        <v>2.6020000000000001E-2</v>
      </c>
      <c r="I90">
        <v>24.379086000000001</v>
      </c>
      <c r="J90">
        <v>1.0022302000000001</v>
      </c>
      <c r="K90">
        <v>52.692999999999998</v>
      </c>
      <c r="L90">
        <v>0.79018374929440605</v>
      </c>
      <c r="M90">
        <v>0.103657448706512</v>
      </c>
      <c r="N90">
        <v>0.24519857307916229</v>
      </c>
      <c r="O90">
        <v>3.8639108676315953E-2</v>
      </c>
      <c r="P90">
        <v>1.8933888718280639E-2</v>
      </c>
      <c r="Q90">
        <v>0.53952483601177104</v>
      </c>
      <c r="R90">
        <v>0.99387386020159096</v>
      </c>
      <c r="S90">
        <v>0.29656565526881579</v>
      </c>
      <c r="T90">
        <v>0.2541680588394607</v>
      </c>
      <c r="U90">
        <v>0.28812129851901291</v>
      </c>
      <c r="V90">
        <v>0.34080711165739641</v>
      </c>
      <c r="W90">
        <v>1.0677458562336239</v>
      </c>
    </row>
    <row r="91" spans="1:23">
      <c r="A91" t="s">
        <v>308</v>
      </c>
      <c r="B91">
        <v>1.76</v>
      </c>
      <c r="C91">
        <v>0.45100000000000001</v>
      </c>
      <c r="D91">
        <v>17.714285</v>
      </c>
      <c r="E91">
        <v>0.10949001</v>
      </c>
      <c r="F91">
        <v>2.1540001E-2</v>
      </c>
      <c r="G91">
        <v>5.1990000000000001E-2</v>
      </c>
      <c r="H91">
        <v>1.6379999999999999E-2</v>
      </c>
      <c r="I91">
        <v>31.704546000000001</v>
      </c>
      <c r="J91">
        <v>3.3423180000000001</v>
      </c>
      <c r="K91">
        <v>146.36199999999999</v>
      </c>
      <c r="L91">
        <v>0.80930289005653167</v>
      </c>
      <c r="M91">
        <v>9.5926256318763004E-2</v>
      </c>
      <c r="N91">
        <v>0.22487173902734539</v>
      </c>
      <c r="O91">
        <v>0.10766599385553199</v>
      </c>
      <c r="P91">
        <v>8.1878366186549423E-2</v>
      </c>
      <c r="Q91">
        <v>0.53431752810235189</v>
      </c>
      <c r="R91">
        <v>0.99379766285996129</v>
      </c>
      <c r="S91">
        <v>0.3011849536080598</v>
      </c>
      <c r="T91">
        <v>0.2778094223201743</v>
      </c>
      <c r="U91">
        <v>0.28385325537280842</v>
      </c>
      <c r="V91">
        <v>0.34602870338005148</v>
      </c>
      <c r="W91">
        <v>1.0794250007488899</v>
      </c>
    </row>
    <row r="92" spans="1:23">
      <c r="A92" t="s">
        <v>309</v>
      </c>
      <c r="B92">
        <v>30.93</v>
      </c>
      <c r="C92">
        <v>0.55900000000000005</v>
      </c>
      <c r="D92">
        <v>14.297407</v>
      </c>
      <c r="E92">
        <v>9.8960000000000006E-2</v>
      </c>
      <c r="F92">
        <v>2.478E-2</v>
      </c>
      <c r="G92">
        <v>0.16486000000000001</v>
      </c>
      <c r="H92">
        <v>3.9829999999999997E-2</v>
      </c>
      <c r="I92">
        <v>16.941479999999999</v>
      </c>
      <c r="J92">
        <v>1.4964758</v>
      </c>
      <c r="K92">
        <v>663.22</v>
      </c>
      <c r="L92">
        <v>0.80634571153354695</v>
      </c>
      <c r="M92">
        <v>0.2694023193577163</v>
      </c>
      <c r="N92">
        <v>0.31723445075957418</v>
      </c>
      <c r="O92">
        <v>0.48855078839758198</v>
      </c>
      <c r="P92">
        <v>3.2228274951562559E-2</v>
      </c>
      <c r="Q92">
        <v>0.5321446327957533</v>
      </c>
      <c r="R92">
        <v>0.9939830184264774</v>
      </c>
      <c r="S92">
        <v>0.43309181723360862</v>
      </c>
      <c r="T92">
        <v>0.28038781969671722</v>
      </c>
      <c r="U92">
        <v>0.39348663207957069</v>
      </c>
      <c r="V92">
        <v>0.44709956763292552</v>
      </c>
      <c r="W92">
        <v>1.0777204255250279</v>
      </c>
    </row>
    <row r="93" spans="1:23">
      <c r="A93" t="s">
        <v>310</v>
      </c>
      <c r="B93">
        <v>-3.47</v>
      </c>
      <c r="C93">
        <v>0.46300000000000002</v>
      </c>
      <c r="D93">
        <v>2.1923077000000002</v>
      </c>
      <c r="E93">
        <v>-0.28244000000000002</v>
      </c>
      <c r="F93">
        <v>-8.3890000000000006E-2</v>
      </c>
      <c r="G93">
        <v>-4.1989997000000001E-2</v>
      </c>
      <c r="H93">
        <v>-2.0143401999999999</v>
      </c>
      <c r="I93">
        <v>0</v>
      </c>
      <c r="J93">
        <v>0.41819513000000003</v>
      </c>
      <c r="K93">
        <v>10.994999999999999</v>
      </c>
      <c r="L93">
        <v>0.69923585231533092</v>
      </c>
      <c r="M93">
        <v>6.4823074635741884E-2</v>
      </c>
      <c r="N93">
        <v>0.14796691603180431</v>
      </c>
      <c r="O93">
        <v>7.9108735269820835E-3</v>
      </c>
      <c r="P93">
        <v>3.224314785074461E-3</v>
      </c>
      <c r="Q93">
        <v>0.52444663671427783</v>
      </c>
      <c r="R93">
        <v>0.97774626443323087</v>
      </c>
      <c r="S93">
        <v>0.24044016297936219</v>
      </c>
      <c r="T93">
        <v>0.23542298717806989</v>
      </c>
      <c r="U93">
        <v>0.2499668585436807</v>
      </c>
      <c r="V93">
        <v>0.31870313405405781</v>
      </c>
      <c r="W93">
        <v>1.0025129326091811</v>
      </c>
    </row>
    <row r="94" spans="1:23">
      <c r="A94" t="s">
        <v>311</v>
      </c>
      <c r="B94">
        <v>0.49</v>
      </c>
      <c r="C94">
        <v>0.78500000000000003</v>
      </c>
      <c r="D94">
        <v>13.394833999999999</v>
      </c>
      <c r="E94">
        <v>-3.3509999999999998E-2</v>
      </c>
      <c r="F94">
        <v>-1.081E-2</v>
      </c>
      <c r="G94">
        <v>9.0500004999999994E-2</v>
      </c>
      <c r="H94">
        <v>-2.2630000000000001E-2</v>
      </c>
      <c r="I94">
        <v>74.081630000000004</v>
      </c>
      <c r="J94">
        <v>2.4734259999999999</v>
      </c>
      <c r="K94">
        <v>22.349</v>
      </c>
      <c r="L94">
        <v>0.76914371087639677</v>
      </c>
      <c r="M94">
        <v>8.8373476063038942E-2</v>
      </c>
      <c r="N94">
        <v>0.25638488238361101</v>
      </c>
      <c r="O94">
        <v>1.627790268630715E-2</v>
      </c>
      <c r="P94">
        <v>5.8506613675229538E-2</v>
      </c>
      <c r="Q94">
        <v>0.53157065952671578</v>
      </c>
      <c r="R94">
        <v>0.99348931656359474</v>
      </c>
      <c r="S94">
        <v>0.2803685384035034</v>
      </c>
      <c r="T94">
        <v>0.26553568902376201</v>
      </c>
      <c r="U94">
        <v>0.27412795213666519</v>
      </c>
      <c r="V94">
        <v>0.3277224397685411</v>
      </c>
      <c r="W94">
        <v>1.0546184544689241</v>
      </c>
    </row>
    <row r="95" spans="1:23">
      <c r="A95" t="s">
        <v>312</v>
      </c>
      <c r="B95">
        <v>8.7899999999999991</v>
      </c>
      <c r="C95">
        <v>0.17199999999999999</v>
      </c>
      <c r="D95">
        <v>12.876362</v>
      </c>
      <c r="E95">
        <v>0.29049000000000003</v>
      </c>
      <c r="F95">
        <v>0.12088</v>
      </c>
      <c r="G95">
        <v>0.27061000000000002</v>
      </c>
      <c r="H95">
        <v>0.19045000000000001</v>
      </c>
      <c r="I95">
        <v>22.866893999999998</v>
      </c>
      <c r="J95">
        <v>5.8778806000000001</v>
      </c>
      <c r="K95">
        <v>67.421000000000006</v>
      </c>
      <c r="L95">
        <v>0.86013373286565209</v>
      </c>
      <c r="M95">
        <v>0.1377341659232828</v>
      </c>
      <c r="N95">
        <v>0.40377079137872202</v>
      </c>
      <c r="O95">
        <v>4.9492517647474983E-2</v>
      </c>
      <c r="P95">
        <v>0.15008079130285701</v>
      </c>
      <c r="Q95">
        <v>0.53124094761560781</v>
      </c>
      <c r="R95">
        <v>0.99517356236799837</v>
      </c>
      <c r="S95">
        <v>0.34059504289549852</v>
      </c>
      <c r="T95">
        <v>0.31169670961089108</v>
      </c>
      <c r="U95">
        <v>0.31501220229327642</v>
      </c>
      <c r="V95">
        <v>0.3376272270647937</v>
      </c>
      <c r="W95">
        <v>1.1114018513907591</v>
      </c>
    </row>
    <row r="96" spans="1:23">
      <c r="A96" t="s">
        <v>313</v>
      </c>
      <c r="B96">
        <v>4.8099999999999996</v>
      </c>
      <c r="C96">
        <v>9.2999999999999999E-2</v>
      </c>
      <c r="D96">
        <v>10.362118000000001</v>
      </c>
      <c r="E96">
        <v>0.13350001</v>
      </c>
      <c r="F96">
        <v>3.5619999999999999E-2</v>
      </c>
      <c r="G96">
        <v>0.46128000000000002</v>
      </c>
      <c r="H96">
        <v>0.11161</v>
      </c>
      <c r="I96">
        <v>15.467776000000001</v>
      </c>
      <c r="J96">
        <v>2.2535894000000001</v>
      </c>
      <c r="K96">
        <v>51.302</v>
      </c>
      <c r="L96">
        <v>0.81604570001937748</v>
      </c>
      <c r="M96">
        <v>0.1140648230746357</v>
      </c>
      <c r="N96">
        <v>0.55979806386905651</v>
      </c>
      <c r="O96">
        <v>3.7614048119629213E-2</v>
      </c>
      <c r="P96">
        <v>5.2593374045758888E-2</v>
      </c>
      <c r="Q96">
        <v>0.52964206436977823</v>
      </c>
      <c r="R96">
        <v>0.99455038825865361</v>
      </c>
      <c r="S96">
        <v>0.35380041797953049</v>
      </c>
      <c r="T96">
        <v>0.26584597212226457</v>
      </c>
      <c r="U96">
        <v>0.29490582231728552</v>
      </c>
      <c r="V96">
        <v>0.35618344639823513</v>
      </c>
      <c r="W96">
        <v>1.0840013910820601</v>
      </c>
    </row>
    <row r="97" spans="1:23">
      <c r="A97" t="s">
        <v>314</v>
      </c>
      <c r="B97">
        <v>1.72</v>
      </c>
      <c r="C97">
        <v>0.66200000000000003</v>
      </c>
      <c r="D97">
        <v>-105.26316</v>
      </c>
      <c r="E97">
        <v>3.635E-2</v>
      </c>
      <c r="F97">
        <v>8.5599999999999999E-3</v>
      </c>
      <c r="G97">
        <v>0.26514998000000001</v>
      </c>
      <c r="H97">
        <v>6.6149995000000003E-2</v>
      </c>
      <c r="I97">
        <v>34.883719999999997</v>
      </c>
      <c r="J97">
        <v>2.6757046999999998</v>
      </c>
      <c r="K97">
        <v>17.305</v>
      </c>
      <c r="L97">
        <v>0.78876273228432692</v>
      </c>
      <c r="M97">
        <v>9.5688373476063029E-2</v>
      </c>
      <c r="N97">
        <v>0.39930279941174929</v>
      </c>
      <c r="O97">
        <v>1.2560860667667409E-2</v>
      </c>
      <c r="P97">
        <v>6.3947574939358487E-2</v>
      </c>
      <c r="Q97">
        <v>0.45611247862209953</v>
      </c>
      <c r="R97">
        <v>0.99419105926161289</v>
      </c>
      <c r="S97">
        <v>0.30980952782634641</v>
      </c>
      <c r="T97">
        <v>0.23657160752617029</v>
      </c>
      <c r="U97">
        <v>0.26135080520250947</v>
      </c>
      <c r="V97">
        <v>0.2936091532868727</v>
      </c>
      <c r="W97">
        <v>1.0670606210114639</v>
      </c>
    </row>
    <row r="98" spans="1:23">
      <c r="A98" t="s">
        <v>315</v>
      </c>
      <c r="B98">
        <v>8.92</v>
      </c>
      <c r="C98">
        <v>0.72399999999999998</v>
      </c>
      <c r="D98">
        <v>13.308624999999999</v>
      </c>
      <c r="E98">
        <v>0.16137000000000001</v>
      </c>
      <c r="F98">
        <v>5.4719999999999998E-2</v>
      </c>
      <c r="G98">
        <v>0.12196</v>
      </c>
      <c r="H98">
        <v>4.6800000000000001E-2</v>
      </c>
      <c r="I98">
        <v>22.141255999999998</v>
      </c>
      <c r="J98">
        <v>3.4492395</v>
      </c>
      <c r="K98">
        <v>221.32900000000001</v>
      </c>
      <c r="L98">
        <v>0.82387252410252665</v>
      </c>
      <c r="M98">
        <v>0.13850728516205771</v>
      </c>
      <c r="N98">
        <v>0.28212892818216118</v>
      </c>
      <c r="O98">
        <v>0.16291093616547769</v>
      </c>
      <c r="P98">
        <v>8.4754377055724278E-2</v>
      </c>
      <c r="Q98">
        <v>0.53151583663532587</v>
      </c>
      <c r="R98">
        <v>0.9940381113176765</v>
      </c>
      <c r="S98">
        <v>0.33578363907318831</v>
      </c>
      <c r="T98">
        <v>0.28392610463764212</v>
      </c>
      <c r="U98">
        <v>0.31177913452466999</v>
      </c>
      <c r="V98">
        <v>0.36166866218542948</v>
      </c>
      <c r="W98">
        <v>1.088500195500882</v>
      </c>
    </row>
    <row r="99" spans="1:23">
      <c r="A99" t="s">
        <v>316</v>
      </c>
      <c r="B99">
        <v>11.7</v>
      </c>
      <c r="C99">
        <v>0.64800000000000002</v>
      </c>
      <c r="D99">
        <v>17.383403999999999</v>
      </c>
      <c r="E99">
        <v>0.27445000000000003</v>
      </c>
      <c r="F99">
        <v>4.1100003000000003E-2</v>
      </c>
      <c r="G99">
        <v>8.2779995999999995E-2</v>
      </c>
      <c r="H99">
        <v>4.5179999999999998E-2</v>
      </c>
      <c r="I99">
        <v>24.529914999999999</v>
      </c>
      <c r="J99">
        <v>6.5534090000000003</v>
      </c>
      <c r="K99">
        <v>279.76799999999997</v>
      </c>
      <c r="L99">
        <v>0.85562916511038156</v>
      </c>
      <c r="M99">
        <v>0.15504014272970559</v>
      </c>
      <c r="N99">
        <v>0.25006751757598078</v>
      </c>
      <c r="O99">
        <v>0.20597600724543161</v>
      </c>
      <c r="P99">
        <v>0.16825138394172109</v>
      </c>
      <c r="Q99">
        <v>0.5341071109402693</v>
      </c>
      <c r="R99">
        <v>0.99402530637022413</v>
      </c>
      <c r="S99">
        <v>0.34317845567698269</v>
      </c>
      <c r="T99">
        <v>0.32318608730249598</v>
      </c>
      <c r="U99">
        <v>0.32630481126175098</v>
      </c>
      <c r="V99">
        <v>0.36227031045519048</v>
      </c>
      <c r="W99">
        <v>1.107965853823734</v>
      </c>
    </row>
    <row r="100" spans="1:23">
      <c r="A100" t="s">
        <v>317</v>
      </c>
      <c r="B100">
        <v>10.61</v>
      </c>
      <c r="C100">
        <v>0.39700000000000002</v>
      </c>
      <c r="D100">
        <v>13.665710000000001</v>
      </c>
      <c r="E100">
        <v>0.22711000000000001</v>
      </c>
      <c r="F100">
        <v>6.9599999999999995E-2</v>
      </c>
      <c r="G100">
        <v>0.20106001000000001</v>
      </c>
      <c r="H100">
        <v>9.9750005000000003E-2</v>
      </c>
      <c r="I100">
        <v>17.95476</v>
      </c>
      <c r="J100">
        <v>3.208475</v>
      </c>
      <c r="K100">
        <v>135.97300000000001</v>
      </c>
      <c r="L100">
        <v>0.84233451189750697</v>
      </c>
      <c r="M100">
        <v>0.14855783526613139</v>
      </c>
      <c r="N100">
        <v>0.3468573008378395</v>
      </c>
      <c r="O100">
        <v>0.1000100958516367</v>
      </c>
      <c r="P100">
        <v>7.8278211654832508E-2</v>
      </c>
      <c r="Q100">
        <v>0.53174291770774251</v>
      </c>
      <c r="R100">
        <v>0.99445664343596252</v>
      </c>
      <c r="S100">
        <v>0.34491920081358463</v>
      </c>
      <c r="T100">
        <v>0.28268397070432982</v>
      </c>
      <c r="U100">
        <v>0.32017296010410462</v>
      </c>
      <c r="V100">
        <v>0.35271398636756729</v>
      </c>
      <c r="W100">
        <v>1.100066681063774</v>
      </c>
    </row>
    <row r="101" spans="1:23">
      <c r="A101" t="s">
        <v>318</v>
      </c>
      <c r="B101">
        <v>11.39</v>
      </c>
      <c r="C101">
        <v>0.73299999999999998</v>
      </c>
      <c r="D101">
        <v>25.228391999999999</v>
      </c>
      <c r="E101">
        <v>0.23624999999999999</v>
      </c>
      <c r="F101">
        <v>9.3729999999999994E-2</v>
      </c>
      <c r="G101">
        <v>0.40619</v>
      </c>
      <c r="H101">
        <v>0.13814999</v>
      </c>
      <c r="I101">
        <v>31.518875000000001</v>
      </c>
      <c r="J101">
        <v>7.2034830000000003</v>
      </c>
      <c r="K101">
        <v>71.194000000000003</v>
      </c>
      <c r="L101">
        <v>0.84490132918448779</v>
      </c>
      <c r="M101">
        <v>0.15319655069878091</v>
      </c>
      <c r="N101">
        <v>0.51471733569214073</v>
      </c>
      <c r="O101">
        <v>5.227292992668349E-2</v>
      </c>
      <c r="P101">
        <v>0.18573729547277881</v>
      </c>
      <c r="Q101">
        <v>0.53909597434292</v>
      </c>
      <c r="R101">
        <v>0.9947601679977488</v>
      </c>
      <c r="S101">
        <v>0.3556361347712193</v>
      </c>
      <c r="T101">
        <v>0.33255532653786429</v>
      </c>
      <c r="U101">
        <v>0.32529586213351552</v>
      </c>
      <c r="V101">
        <v>0.34796196983313088</v>
      </c>
      <c r="W101">
        <v>1.101818761637007</v>
      </c>
    </row>
    <row r="102" spans="1:23">
      <c r="A102" t="s">
        <v>319</v>
      </c>
      <c r="B102">
        <v>2.5299999999999998</v>
      </c>
      <c r="C102">
        <v>0.38</v>
      </c>
      <c r="D102">
        <v>16.63223</v>
      </c>
      <c r="E102">
        <v>6.7900000000000002E-2</v>
      </c>
      <c r="F102">
        <v>3.0569999E-2</v>
      </c>
      <c r="G102">
        <v>0.26512999999999998</v>
      </c>
      <c r="H102">
        <v>5.9320003000000003E-2</v>
      </c>
      <c r="I102">
        <v>31.818182</v>
      </c>
      <c r="J102">
        <v>2.9146602000000001</v>
      </c>
      <c r="K102">
        <v>80.218999999999994</v>
      </c>
      <c r="L102">
        <v>0.79762302609223124</v>
      </c>
      <c r="M102">
        <v>0.1005055010407374</v>
      </c>
      <c r="N102">
        <v>0.39928644956696852</v>
      </c>
      <c r="O102">
        <v>5.8923664307774619E-2</v>
      </c>
      <c r="P102">
        <v>7.0375081243040288E-2</v>
      </c>
      <c r="Q102">
        <v>0.53362941684084897</v>
      </c>
      <c r="R102">
        <v>0.9941370730340453</v>
      </c>
      <c r="S102">
        <v>0.32052495843248258</v>
      </c>
      <c r="T102">
        <v>0.27323856397747631</v>
      </c>
      <c r="U102">
        <v>0.28536961336479771</v>
      </c>
      <c r="V102">
        <v>0.34905419737083743</v>
      </c>
      <c r="W102">
        <v>1.0724620740561339</v>
      </c>
    </row>
    <row r="103" spans="1:23">
      <c r="A103" t="s">
        <v>320</v>
      </c>
      <c r="B103">
        <v>1.73</v>
      </c>
      <c r="C103">
        <v>0.59499999999999997</v>
      </c>
      <c r="D103">
        <v>12.214532</v>
      </c>
      <c r="E103">
        <v>7.5789999999999996E-2</v>
      </c>
      <c r="F103">
        <v>3.0210000000000001E-2</v>
      </c>
      <c r="G103">
        <v>0.14879999999999999</v>
      </c>
      <c r="H103">
        <v>6.6879999999999995E-2</v>
      </c>
      <c r="I103">
        <v>20.404623000000001</v>
      </c>
      <c r="J103">
        <v>1.7067156000000001</v>
      </c>
      <c r="K103">
        <v>28.684999999999999</v>
      </c>
      <c r="L103">
        <v>0.79983880162771037</v>
      </c>
      <c r="M103">
        <v>9.5747844186738026E-2</v>
      </c>
      <c r="N103">
        <v>0.30409238333315808</v>
      </c>
      <c r="O103">
        <v>2.094704983739783E-2</v>
      </c>
      <c r="P103">
        <v>3.7883376590925548E-2</v>
      </c>
      <c r="Q103">
        <v>0.53082007004820086</v>
      </c>
      <c r="R103">
        <v>0.99419682943177645</v>
      </c>
      <c r="S103">
        <v>0.30162081959086268</v>
      </c>
      <c r="T103">
        <v>0.25742866416381438</v>
      </c>
      <c r="U103">
        <v>0.28184532337082369</v>
      </c>
      <c r="V103">
        <v>0.33426401525674582</v>
      </c>
      <c r="W103">
        <v>1.0738558526686779</v>
      </c>
    </row>
    <row r="104" spans="1:23">
      <c r="A104" t="s">
        <v>321</v>
      </c>
      <c r="B104">
        <v>25.27</v>
      </c>
      <c r="C104">
        <v>0.71899999999999997</v>
      </c>
      <c r="D104">
        <v>14.131306</v>
      </c>
      <c r="E104">
        <v>0.42081000000000002</v>
      </c>
      <c r="F104">
        <v>9.4790003999999997E-2</v>
      </c>
      <c r="G104">
        <v>0.10932</v>
      </c>
      <c r="H104">
        <v>9.0389999999999998E-2</v>
      </c>
      <c r="I104">
        <v>13.969132999999999</v>
      </c>
      <c r="J104">
        <v>5.4594100000000001</v>
      </c>
      <c r="K104">
        <v>367.24099999999999</v>
      </c>
      <c r="L104">
        <v>0.89673194171021919</v>
      </c>
      <c r="M104">
        <v>0.23574189711567051</v>
      </c>
      <c r="N104">
        <v>0.27178548283534287</v>
      </c>
      <c r="O104">
        <v>0.27043691456035512</v>
      </c>
      <c r="P104">
        <v>0.13882462678935761</v>
      </c>
      <c r="Q104">
        <v>0.53203900418293149</v>
      </c>
      <c r="R104">
        <v>0.99438265925560565</v>
      </c>
      <c r="S104">
        <v>0.39565890558230021</v>
      </c>
      <c r="T104">
        <v>0.32121966933255242</v>
      </c>
      <c r="U104">
        <v>0.38148109754019321</v>
      </c>
      <c r="V104">
        <v>0.38101815196819178</v>
      </c>
      <c r="W104">
        <v>1.1333797711078959</v>
      </c>
    </row>
    <row r="105" spans="1:23">
      <c r="A105" t="s">
        <v>322</v>
      </c>
      <c r="B105">
        <v>4.7300000000000004</v>
      </c>
      <c r="C105">
        <v>0.06</v>
      </c>
      <c r="D105">
        <v>24.606300000000001</v>
      </c>
      <c r="E105">
        <v>9.3530000000000002E-2</v>
      </c>
      <c r="F105">
        <v>5.5480000000000002E-2</v>
      </c>
      <c r="G105">
        <v>0.36324000000000001</v>
      </c>
      <c r="H105">
        <v>0.21698000000000001</v>
      </c>
      <c r="I105">
        <v>26.427060999999998</v>
      </c>
      <c r="J105">
        <v>2.4705021</v>
      </c>
      <c r="K105">
        <v>28.867999999999999</v>
      </c>
      <c r="L105">
        <v>0.80482078616502328</v>
      </c>
      <c r="M105">
        <v>0.1135890573892358</v>
      </c>
      <c r="N105">
        <v>0.47957089758724819</v>
      </c>
      <c r="O105">
        <v>2.1081906833712478E-2</v>
      </c>
      <c r="P105">
        <v>5.8427965618661128E-2</v>
      </c>
      <c r="Q105">
        <v>0.53870036736278415</v>
      </c>
      <c r="R105">
        <v>0.99538326314325098</v>
      </c>
      <c r="S105">
        <v>0.33444759529909501</v>
      </c>
      <c r="T105">
        <v>0.27216107981676918</v>
      </c>
      <c r="U105">
        <v>0.29576727075822828</v>
      </c>
      <c r="V105">
        <v>0.35062763052322771</v>
      </c>
      <c r="W105">
        <v>1.077607004888852</v>
      </c>
    </row>
    <row r="106" spans="1:23">
      <c r="A106" t="s">
        <v>323</v>
      </c>
      <c r="B106">
        <v>2.97</v>
      </c>
      <c r="C106">
        <v>0.29399999999999998</v>
      </c>
      <c r="D106">
        <v>15.758122999999999</v>
      </c>
      <c r="E106">
        <v>0.15038000000000001</v>
      </c>
      <c r="F106">
        <v>7.3130003999999998E-2</v>
      </c>
      <c r="G106">
        <v>0.50402000000000002</v>
      </c>
      <c r="H106">
        <v>0.14679</v>
      </c>
      <c r="I106">
        <v>14.69697</v>
      </c>
      <c r="J106">
        <v>2.5018628000000001</v>
      </c>
      <c r="K106">
        <v>20.215</v>
      </c>
      <c r="L106">
        <v>0.82078616502332313</v>
      </c>
      <c r="M106">
        <v>0.1031222123104371</v>
      </c>
      <c r="N106">
        <v>0.59477265675853519</v>
      </c>
      <c r="O106">
        <v>1.470530798611341E-2</v>
      </c>
      <c r="P106">
        <v>5.9271516392499238E-2</v>
      </c>
      <c r="Q106">
        <v>0.53307354595585843</v>
      </c>
      <c r="R106">
        <v>0.99482846112987056</v>
      </c>
      <c r="S106">
        <v>0.35311511625616931</v>
      </c>
      <c r="T106">
        <v>0.26861525786166762</v>
      </c>
      <c r="U106">
        <v>0.28931805764008861</v>
      </c>
      <c r="V106">
        <v>0.35484689360526411</v>
      </c>
      <c r="W106">
        <v>1.08707141738331</v>
      </c>
    </row>
    <row r="107" spans="1:23">
      <c r="A107" t="s">
        <v>324</v>
      </c>
      <c r="B107">
        <v>6.74</v>
      </c>
      <c r="C107">
        <v>0.68500000000000005</v>
      </c>
      <c r="D107">
        <v>13.656387</v>
      </c>
      <c r="E107">
        <v>0.13941999999999999</v>
      </c>
      <c r="F107">
        <v>2.4649999999999998E-2</v>
      </c>
      <c r="G107">
        <v>0.13016</v>
      </c>
      <c r="H107">
        <v>2.1579999999999998E-2</v>
      </c>
      <c r="I107">
        <v>18.397627</v>
      </c>
      <c r="J107">
        <v>2.2165021999999999</v>
      </c>
      <c r="K107">
        <v>176.65100000000001</v>
      </c>
      <c r="L107">
        <v>0.81770823094615575</v>
      </c>
      <c r="M107">
        <v>0.12554267023490931</v>
      </c>
      <c r="N107">
        <v>0.28883907468879949</v>
      </c>
      <c r="O107">
        <v>0.12998666905429879</v>
      </c>
      <c r="P107">
        <v>5.1595789927435978E-2</v>
      </c>
      <c r="Q107">
        <v>0.53173698893213406</v>
      </c>
      <c r="R107">
        <v>0.99383876516042535</v>
      </c>
      <c r="S107">
        <v>0.32923994434231241</v>
      </c>
      <c r="T107">
        <v>0.26795647659578031</v>
      </c>
      <c r="U107">
        <v>0.30293239696086988</v>
      </c>
      <c r="V107">
        <v>0.35794564138797041</v>
      </c>
      <c r="W107">
        <v>1.08460327461232</v>
      </c>
    </row>
    <row r="108" spans="1:23">
      <c r="A108" t="s">
        <v>325</v>
      </c>
      <c r="B108">
        <v>3.76</v>
      </c>
      <c r="C108">
        <v>0.625</v>
      </c>
      <c r="D108">
        <v>11.038062</v>
      </c>
      <c r="E108">
        <v>9.7890000000000005E-2</v>
      </c>
      <c r="F108">
        <v>5.9339999999999997E-2</v>
      </c>
      <c r="G108">
        <v>0.21275999000000001</v>
      </c>
      <c r="H108">
        <v>0.15459000000000001</v>
      </c>
      <c r="I108">
        <v>16.968084000000001</v>
      </c>
      <c r="J108">
        <v>1.5913796</v>
      </c>
      <c r="K108">
        <v>24.669</v>
      </c>
      <c r="L108">
        <v>0.80604521979426136</v>
      </c>
      <c r="M108">
        <v>0.1078203984537615</v>
      </c>
      <c r="N108">
        <v>0.35643151790183208</v>
      </c>
      <c r="O108">
        <v>1.7987565153246919E-2</v>
      </c>
      <c r="P108">
        <v>3.4781029639123037E-2</v>
      </c>
      <c r="Q108">
        <v>0.53007191745353577</v>
      </c>
      <c r="R108">
        <v>0.99489011458056675</v>
      </c>
      <c r="S108">
        <v>0.31519743297420583</v>
      </c>
      <c r="T108">
        <v>0.25750350806295608</v>
      </c>
      <c r="U108">
        <v>0.28999210460575348</v>
      </c>
      <c r="V108">
        <v>0.33757642413328992</v>
      </c>
      <c r="W108">
        <v>1.0780684480137179</v>
      </c>
    </row>
    <row r="109" spans="1:23">
      <c r="A109" t="s">
        <v>326</v>
      </c>
      <c r="B109">
        <v>4.8899999999999997</v>
      </c>
      <c r="C109">
        <v>0.68400000000000005</v>
      </c>
      <c r="D109">
        <v>13.5171385</v>
      </c>
      <c r="E109">
        <v>0.15298999999999999</v>
      </c>
      <c r="F109">
        <v>6.1979998000000001E-2</v>
      </c>
      <c r="G109">
        <v>0.33848998000000002</v>
      </c>
      <c r="H109">
        <v>0.21417</v>
      </c>
      <c r="I109">
        <v>18.548058000000001</v>
      </c>
      <c r="J109">
        <v>2.7052822000000001</v>
      </c>
      <c r="K109">
        <v>27.376999999999999</v>
      </c>
      <c r="L109">
        <v>0.8215191402004588</v>
      </c>
      <c r="M109">
        <v>0.1145405887600357</v>
      </c>
      <c r="N109">
        <v>0.45931769511868348</v>
      </c>
      <c r="O109">
        <v>1.9983153929312821E-2</v>
      </c>
      <c r="P109">
        <v>6.4743160593160765E-2</v>
      </c>
      <c r="Q109">
        <v>0.5316484366302664</v>
      </c>
      <c r="R109">
        <v>0.9953610520924232</v>
      </c>
      <c r="S109">
        <v>0.33538207901287859</v>
      </c>
      <c r="T109">
        <v>0.27198128870376997</v>
      </c>
      <c r="U109">
        <v>0.29630020020072861</v>
      </c>
      <c r="V109">
        <v>0.3440157017953584</v>
      </c>
      <c r="W109">
        <v>1.087833402138755</v>
      </c>
    </row>
    <row r="110" spans="1:23">
      <c r="A110" t="s">
        <v>327</v>
      </c>
      <c r="B110">
        <v>2.48</v>
      </c>
      <c r="C110">
        <v>0.54</v>
      </c>
      <c r="D110">
        <v>11.584301999999999</v>
      </c>
      <c r="E110">
        <v>0.10697</v>
      </c>
      <c r="F110">
        <v>2.647E-2</v>
      </c>
      <c r="G110">
        <v>0.10931</v>
      </c>
      <c r="H110">
        <v>1.6039999999999999E-2</v>
      </c>
      <c r="I110">
        <v>16.068548</v>
      </c>
      <c r="J110">
        <v>1.6978397000000001</v>
      </c>
      <c r="K110">
        <v>120.783</v>
      </c>
      <c r="L110">
        <v>0.80859518707717015</v>
      </c>
      <c r="M110">
        <v>0.10020814748736249</v>
      </c>
      <c r="N110">
        <v>0.27177729972984699</v>
      </c>
      <c r="O110">
        <v>8.8816228234043948E-2</v>
      </c>
      <c r="P110">
        <v>3.7644629614183647E-2</v>
      </c>
      <c r="Q110">
        <v>0.53041928786953441</v>
      </c>
      <c r="R110">
        <v>0.99379497540185402</v>
      </c>
      <c r="S110">
        <v>0.31113173110481429</v>
      </c>
      <c r="T110">
        <v>0.25779193930946559</v>
      </c>
      <c r="U110">
        <v>0.2854998080931303</v>
      </c>
      <c r="V110">
        <v>0.34753604716907749</v>
      </c>
      <c r="W110">
        <v>1.0789894602815291</v>
      </c>
    </row>
    <row r="111" spans="1:23">
      <c r="A111" t="s">
        <v>328</v>
      </c>
      <c r="B111">
        <v>3.51</v>
      </c>
      <c r="C111">
        <v>0.36</v>
      </c>
      <c r="D111">
        <v>20.426286999999999</v>
      </c>
      <c r="E111">
        <v>0.10226</v>
      </c>
      <c r="F111">
        <v>5.391E-2</v>
      </c>
      <c r="G111">
        <v>0.29006999999999999</v>
      </c>
      <c r="H111">
        <v>0.28495002000000003</v>
      </c>
      <c r="I111">
        <v>32.763534999999997</v>
      </c>
      <c r="J111">
        <v>2.5607337999999999</v>
      </c>
      <c r="K111">
        <v>24.463000000000001</v>
      </c>
      <c r="L111">
        <v>0.80727246175751155</v>
      </c>
      <c r="M111">
        <v>0.1063336306868867</v>
      </c>
      <c r="N111">
        <v>0.41969511467374432</v>
      </c>
      <c r="O111">
        <v>1.7835758916958301E-2</v>
      </c>
      <c r="P111">
        <v>6.0855048571520243E-2</v>
      </c>
      <c r="Q111">
        <v>0.53604217159775502</v>
      </c>
      <c r="R111">
        <v>0.99592051779413437</v>
      </c>
      <c r="S111">
        <v>0.32261719089549618</v>
      </c>
      <c r="T111">
        <v>0.2710252243897075</v>
      </c>
      <c r="U111">
        <v>0.29071564241725839</v>
      </c>
      <c r="V111">
        <v>0.34333975878591261</v>
      </c>
      <c r="W111">
        <v>1.0794256333913039</v>
      </c>
    </row>
    <row r="112" spans="1:23">
      <c r="A112" t="s">
        <v>329</v>
      </c>
      <c r="B112">
        <v>5.77</v>
      </c>
      <c r="C112">
        <v>0.31900000000000001</v>
      </c>
      <c r="D112">
        <v>16.742598000000001</v>
      </c>
      <c r="E112">
        <v>0.10695</v>
      </c>
      <c r="F112">
        <v>4.4510002999999999E-2</v>
      </c>
      <c r="G112">
        <v>0.19577</v>
      </c>
      <c r="H112">
        <v>0.12388</v>
      </c>
      <c r="I112">
        <v>12.738301</v>
      </c>
      <c r="J112">
        <v>1.4698823999999999</v>
      </c>
      <c r="K112">
        <v>70.269000000000005</v>
      </c>
      <c r="L112">
        <v>0.80858957040914614</v>
      </c>
      <c r="M112">
        <v>0.119774011299435</v>
      </c>
      <c r="N112">
        <v>0.34252842984740273</v>
      </c>
      <c r="O112">
        <v>5.1591275710338967E-2</v>
      </c>
      <c r="P112">
        <v>3.15129566344017E-2</v>
      </c>
      <c r="Q112">
        <v>0.533699603165675</v>
      </c>
      <c r="R112">
        <v>0.99464737387917179</v>
      </c>
      <c r="S112">
        <v>0.3229777371389983</v>
      </c>
      <c r="T112">
        <v>0.25936580934500209</v>
      </c>
      <c r="U112">
        <v>0.29880998071727161</v>
      </c>
      <c r="V112">
        <v>0.34686444452238502</v>
      </c>
      <c r="W112">
        <v>1.0794862035671859</v>
      </c>
    </row>
    <row r="113" spans="1:23">
      <c r="A113" t="s">
        <v>330</v>
      </c>
      <c r="B113">
        <v>0.37</v>
      </c>
      <c r="C113">
        <v>0.68300000000000005</v>
      </c>
      <c r="D113">
        <v>26.542555</v>
      </c>
      <c r="E113">
        <v>-2.0029999999999999E-2</v>
      </c>
      <c r="F113">
        <v>-2.7000001999999998E-4</v>
      </c>
      <c r="G113">
        <v>0.21288000000000001</v>
      </c>
      <c r="H113">
        <v>-3.3750000000000002E-2</v>
      </c>
      <c r="I113">
        <v>67.432434000000001</v>
      </c>
      <c r="J113">
        <v>1.4431976</v>
      </c>
      <c r="K113">
        <v>35.826000000000001</v>
      </c>
      <c r="L113">
        <v>0.77292934512459166</v>
      </c>
      <c r="M113">
        <v>8.7659827534939033E-2</v>
      </c>
      <c r="N113">
        <v>0.35652972335088839</v>
      </c>
      <c r="O113">
        <v>2.620942038757753E-2</v>
      </c>
      <c r="P113">
        <v>3.0795179808957261E-2</v>
      </c>
      <c r="Q113">
        <v>0.53993169005030128</v>
      </c>
      <c r="R113">
        <v>0.99340142087490979</v>
      </c>
      <c r="S113">
        <v>0.30156727153551061</v>
      </c>
      <c r="T113">
        <v>0.25714012577642098</v>
      </c>
      <c r="U113">
        <v>0.27622936811429383</v>
      </c>
      <c r="V113">
        <v>0.34567764330979422</v>
      </c>
      <c r="W113">
        <v>1.0568882281997971</v>
      </c>
    </row>
    <row r="114" spans="1:23">
      <c r="A114" t="s">
        <v>331</v>
      </c>
      <c r="B114">
        <v>1.85</v>
      </c>
      <c r="C114">
        <v>0.56499999999999995</v>
      </c>
      <c r="D114">
        <v>10.557229</v>
      </c>
      <c r="E114">
        <v>9.8430009999999998E-2</v>
      </c>
      <c r="F114">
        <v>2.332E-2</v>
      </c>
      <c r="G114">
        <v>0.15453</v>
      </c>
      <c r="H114">
        <v>3.5200000000000001E-3</v>
      </c>
      <c r="I114">
        <v>18.945945999999999</v>
      </c>
      <c r="J114">
        <v>1.6594857999999999</v>
      </c>
      <c r="K114">
        <v>26.024999999999999</v>
      </c>
      <c r="L114">
        <v>0.80619687263924411</v>
      </c>
      <c r="M114">
        <v>9.6461492714837935E-2</v>
      </c>
      <c r="N114">
        <v>0.30878130278230909</v>
      </c>
      <c r="O114">
        <v>1.898683338823413E-2</v>
      </c>
      <c r="P114">
        <v>3.6612973368477728E-2</v>
      </c>
      <c r="Q114">
        <v>0.52976614131257971</v>
      </c>
      <c r="R114">
        <v>0.99369601370919802</v>
      </c>
      <c r="S114">
        <v>0.30418265426711838</v>
      </c>
      <c r="T114">
        <v>0.25653443586125158</v>
      </c>
      <c r="U114">
        <v>0.28269337772572001</v>
      </c>
      <c r="V114">
        <v>0.33368714367747071</v>
      </c>
      <c r="W114">
        <v>1.0774607431469421</v>
      </c>
    </row>
    <row r="115" spans="1:23">
      <c r="A115" t="s">
        <v>332</v>
      </c>
      <c r="B115">
        <v>0.9</v>
      </c>
      <c r="C115">
        <v>0.54400000000000004</v>
      </c>
      <c r="D115">
        <v>12.261028</v>
      </c>
      <c r="E115">
        <v>4.2579997000000001E-2</v>
      </c>
      <c r="F115">
        <v>3.2000002E-4</v>
      </c>
      <c r="G115">
        <v>0.17282</v>
      </c>
      <c r="H115">
        <v>-2.777E-2</v>
      </c>
      <c r="I115">
        <v>74.111109999999996</v>
      </c>
      <c r="J115">
        <v>3.1198839999999999</v>
      </c>
      <c r="K115">
        <v>45.070999999999998</v>
      </c>
      <c r="L115">
        <v>0.79051232353131151</v>
      </c>
      <c r="M115">
        <v>9.0811775200713638E-2</v>
      </c>
      <c r="N115">
        <v>0.32374820273431099</v>
      </c>
      <c r="O115">
        <v>3.3022277933637087E-2</v>
      </c>
      <c r="P115">
        <v>7.5895260808547416E-2</v>
      </c>
      <c r="Q115">
        <v>0.5308496382505703</v>
      </c>
      <c r="R115">
        <v>0.99344868852044355</v>
      </c>
      <c r="S115">
        <v>0.29884054285687378</v>
      </c>
      <c r="T115">
        <v>0.27302786641291982</v>
      </c>
      <c r="U115">
        <v>0.27773220263670523</v>
      </c>
      <c r="V115">
        <v>0.33479183481782421</v>
      </c>
      <c r="W115">
        <v>1.0676978472131959</v>
      </c>
    </row>
    <row r="116" spans="1:23">
      <c r="A116" t="s">
        <v>333</v>
      </c>
      <c r="B116">
        <v>18.78</v>
      </c>
      <c r="C116">
        <v>0.54400000000000004</v>
      </c>
      <c r="D116">
        <v>15.976124</v>
      </c>
      <c r="E116">
        <v>7.8460000000000002E-2</v>
      </c>
      <c r="F116">
        <v>4.8500000000000001E-3</v>
      </c>
      <c r="G116">
        <v>0.28265000000000001</v>
      </c>
      <c r="H116">
        <v>7.8750000000000001E-2</v>
      </c>
      <c r="I116">
        <v>12.113951</v>
      </c>
      <c r="J116">
        <v>0.92960730000000003</v>
      </c>
      <c r="K116">
        <v>26.74</v>
      </c>
      <c r="L116">
        <v>0.80058862680891807</v>
      </c>
      <c r="M116">
        <v>0.19714540588760041</v>
      </c>
      <c r="N116">
        <v>0.41362325039578612</v>
      </c>
      <c r="O116">
        <v>1.9513733674381521E-2</v>
      </c>
      <c r="P116">
        <v>1.6980453256273471E-2</v>
      </c>
      <c r="Q116">
        <v>0.53321217933689624</v>
      </c>
      <c r="R116">
        <v>0.99429065333687439</v>
      </c>
      <c r="S116">
        <v>0.35165201500608628</v>
      </c>
      <c r="T116">
        <v>0.26398464083077061</v>
      </c>
      <c r="U116">
        <v>0.34713195870001551</v>
      </c>
      <c r="V116">
        <v>0.34610131440041608</v>
      </c>
      <c r="W116">
        <v>1.0743707013373061</v>
      </c>
    </row>
    <row r="117" spans="1:23">
      <c r="A117" t="s">
        <v>334</v>
      </c>
      <c r="B117">
        <v>7.27</v>
      </c>
      <c r="C117">
        <v>0.27700000000000002</v>
      </c>
      <c r="D117">
        <v>15.517241500000001</v>
      </c>
      <c r="E117">
        <v>0.28378999999999999</v>
      </c>
      <c r="F117">
        <v>8.0479999999999996E-2</v>
      </c>
      <c r="G117">
        <v>0.24475999000000001</v>
      </c>
      <c r="H117">
        <v>0.12851000000000001</v>
      </c>
      <c r="I117">
        <v>17.331499999999998</v>
      </c>
      <c r="J117">
        <v>4.8029275</v>
      </c>
      <c r="K117">
        <v>68.710999999999999</v>
      </c>
      <c r="L117">
        <v>0.85825214907760261</v>
      </c>
      <c r="M117">
        <v>0.1286946179006839</v>
      </c>
      <c r="N117">
        <v>0.38261745548871368</v>
      </c>
      <c r="O117">
        <v>5.0443148932971658E-2</v>
      </c>
      <c r="P117">
        <v>0.12116633724587859</v>
      </c>
      <c r="Q117">
        <v>0.53292036217791949</v>
      </c>
      <c r="R117">
        <v>0.99468397073516202</v>
      </c>
      <c r="S117">
        <v>0.33697552926593299</v>
      </c>
      <c r="T117">
        <v>0.29873202027104762</v>
      </c>
      <c r="U117">
        <v>0.30949080116171718</v>
      </c>
      <c r="V117">
        <v>0.34012186705068748</v>
      </c>
      <c r="W117">
        <v>1.109960771841779</v>
      </c>
    </row>
    <row r="118" spans="1:23">
      <c r="A118" t="s">
        <v>335</v>
      </c>
      <c r="B118">
        <v>2.2200000000000002</v>
      </c>
      <c r="C118">
        <v>0.39200000000000002</v>
      </c>
      <c r="D118">
        <v>28.041665999999999</v>
      </c>
      <c r="E118">
        <v>8.0299995999999998E-2</v>
      </c>
      <c r="F118">
        <v>1.984E-2</v>
      </c>
      <c r="G118">
        <v>0.28167999999999999</v>
      </c>
      <c r="H118">
        <v>0.23047000000000001</v>
      </c>
      <c r="I118">
        <v>15.157659000000001</v>
      </c>
      <c r="J118">
        <v>1.4830977000000001</v>
      </c>
      <c r="K118">
        <v>13.351000000000001</v>
      </c>
      <c r="L118">
        <v>0.8011053591437951</v>
      </c>
      <c r="M118">
        <v>9.8661909009812657E-2</v>
      </c>
      <c r="N118">
        <v>0.41282948916268369</v>
      </c>
      <c r="O118">
        <v>9.6470652390985064E-3</v>
      </c>
      <c r="P118">
        <v>3.1868426268099381E-2</v>
      </c>
      <c r="Q118">
        <v>0.54088501974365588</v>
      </c>
      <c r="R118">
        <v>0.99548989199580118</v>
      </c>
      <c r="S118">
        <v>0.31903607050312238</v>
      </c>
      <c r="T118">
        <v>0.25958091375814052</v>
      </c>
      <c r="U118">
        <v>0.28643396774139229</v>
      </c>
      <c r="V118">
        <v>0.34665308065523698</v>
      </c>
      <c r="W118">
        <v>1.0753912748501111</v>
      </c>
    </row>
    <row r="119" spans="1:23">
      <c r="A119" t="s">
        <v>336</v>
      </c>
      <c r="B119">
        <v>2.96</v>
      </c>
      <c r="C119">
        <v>0.73399999999999999</v>
      </c>
      <c r="D119">
        <v>15.208334000000001</v>
      </c>
      <c r="E119">
        <v>0.14479998999999999</v>
      </c>
      <c r="F119">
        <v>6.3379995999999994E-2</v>
      </c>
      <c r="G119">
        <v>0.23696</v>
      </c>
      <c r="H119">
        <v>0.20030001</v>
      </c>
      <c r="I119">
        <v>16.030404999999998</v>
      </c>
      <c r="J119">
        <v>2.2798251999999999</v>
      </c>
      <c r="K119">
        <v>17.879000000000001</v>
      </c>
      <c r="L119">
        <v>0.81921911183628526</v>
      </c>
      <c r="M119">
        <v>0.1030627415997621</v>
      </c>
      <c r="N119">
        <v>0.37623464138501678</v>
      </c>
      <c r="O119">
        <v>1.298385474353958E-2</v>
      </c>
      <c r="P119">
        <v>5.3299073516506097E-2</v>
      </c>
      <c r="Q119">
        <v>0.53272391862420665</v>
      </c>
      <c r="R119">
        <v>0.99525141968926656</v>
      </c>
      <c r="S119">
        <v>0.31800578509733568</v>
      </c>
      <c r="T119">
        <v>0.26589712020611539</v>
      </c>
      <c r="U119">
        <v>0.28902579558894009</v>
      </c>
      <c r="V119">
        <v>0.33760555716621199</v>
      </c>
      <c r="W119">
        <v>1.0863586924516719</v>
      </c>
    </row>
    <row r="120" spans="1:23">
      <c r="A120" t="s">
        <v>337</v>
      </c>
      <c r="B120">
        <v>0.72</v>
      </c>
      <c r="C120">
        <v>0.61699999999999999</v>
      </c>
      <c r="D120">
        <v>102.3077</v>
      </c>
      <c r="E120">
        <v>3.0769998E-2</v>
      </c>
      <c r="F120">
        <v>3.7999997999999999E-4</v>
      </c>
      <c r="G120">
        <v>0.39640999999999998</v>
      </c>
      <c r="H120">
        <v>0.18745000000000001</v>
      </c>
      <c r="I120">
        <v>36.944443</v>
      </c>
      <c r="J120">
        <v>1.0008277999999999</v>
      </c>
      <c r="K120">
        <v>1.9350000000000001</v>
      </c>
      <c r="L120">
        <v>0.78719568134395623</v>
      </c>
      <c r="M120">
        <v>8.9741302408563775E-2</v>
      </c>
      <c r="N120">
        <v>0.50671425851715002</v>
      </c>
      <c r="O120">
        <v>1.234346824191429E-3</v>
      </c>
      <c r="P120">
        <v>1.889616648614836E-2</v>
      </c>
      <c r="Q120">
        <v>0.58811302048535385</v>
      </c>
      <c r="R120">
        <v>0.99514984950234597</v>
      </c>
      <c r="S120">
        <v>0.32740767017069861</v>
      </c>
      <c r="T120">
        <v>0.27298816965016959</v>
      </c>
      <c r="U120">
        <v>0.29149419066233417</v>
      </c>
      <c r="V120">
        <v>0.38091217470141409</v>
      </c>
      <c r="W120">
        <v>1.066662323488091</v>
      </c>
    </row>
    <row r="121" spans="1:23">
      <c r="A121" t="s">
        <v>338</v>
      </c>
      <c r="B121">
        <v>0.34</v>
      </c>
      <c r="C121">
        <v>0.47699999999999998</v>
      </c>
      <c r="D121">
        <v>19.833331999999999</v>
      </c>
      <c r="E121">
        <v>2.2519999999999998E-2</v>
      </c>
      <c r="F121">
        <v>8.3300000000000006E-3</v>
      </c>
      <c r="G121">
        <v>0.29504999999999998</v>
      </c>
      <c r="H121">
        <v>0.10854999999999999</v>
      </c>
      <c r="I121">
        <v>35</v>
      </c>
      <c r="J121">
        <v>0.75069386000000005</v>
      </c>
      <c r="K121">
        <v>5.2290000000000001</v>
      </c>
      <c r="L121">
        <v>0.7848788063457115</v>
      </c>
      <c r="M121">
        <v>8.7481415402914056E-2</v>
      </c>
      <c r="N121">
        <v>0.42377030121070269</v>
      </c>
      <c r="O121">
        <v>3.6617727578550519E-3</v>
      </c>
      <c r="P121">
        <v>1.216797870175015E-2</v>
      </c>
      <c r="Q121">
        <v>0.53566509371071191</v>
      </c>
      <c r="R121">
        <v>0.99452620113568813</v>
      </c>
      <c r="S121">
        <v>0.31386032154814753</v>
      </c>
      <c r="T121">
        <v>0.24730234909705759</v>
      </c>
      <c r="U121">
        <v>0.27626476634152908</v>
      </c>
      <c r="V121">
        <v>0.34507930355836031</v>
      </c>
      <c r="W121">
        <v>1.064875658877612</v>
      </c>
    </row>
    <row r="122" spans="1:23">
      <c r="A122" t="s">
        <v>339</v>
      </c>
      <c r="B122">
        <v>4.91</v>
      </c>
      <c r="C122">
        <v>0.46100000000000002</v>
      </c>
      <c r="D122">
        <v>11.005917</v>
      </c>
      <c r="E122">
        <v>0.13661999999999999</v>
      </c>
      <c r="F122">
        <v>4.3330002999999999E-2</v>
      </c>
      <c r="G122">
        <v>0.30198999999999998</v>
      </c>
      <c r="H122">
        <v>0.24573999999999999</v>
      </c>
      <c r="I122">
        <v>11.364561999999999</v>
      </c>
      <c r="J122">
        <v>1.5164279000000001</v>
      </c>
      <c r="K122">
        <v>35.905999999999999</v>
      </c>
      <c r="L122">
        <v>0.81692189742279187</v>
      </c>
      <c r="M122">
        <v>0.11465953018138569</v>
      </c>
      <c r="N122">
        <v>0.42944937642485759</v>
      </c>
      <c r="O122">
        <v>2.6268374265747869E-2</v>
      </c>
      <c r="P122">
        <v>3.2764953322730793E-2</v>
      </c>
      <c r="Q122">
        <v>0.53005147548293263</v>
      </c>
      <c r="R122">
        <v>0.99561059048197187</v>
      </c>
      <c r="S122">
        <v>0.33351305438501933</v>
      </c>
      <c r="T122">
        <v>0.25760796824902732</v>
      </c>
      <c r="U122">
        <v>0.29548213950295038</v>
      </c>
      <c r="V122">
        <v>0.34548799905005162</v>
      </c>
      <c r="W122">
        <v>1.085160801994477</v>
      </c>
    </row>
    <row r="123" spans="1:23">
      <c r="A123" t="s">
        <v>340</v>
      </c>
      <c r="B123">
        <v>1.57</v>
      </c>
      <c r="C123">
        <v>0.27100000000000002</v>
      </c>
      <c r="D123">
        <v>28.255811999999999</v>
      </c>
      <c r="E123">
        <v>2.5260000000000001E-2</v>
      </c>
      <c r="F123">
        <v>1.396E-2</v>
      </c>
      <c r="G123">
        <v>0.50029999999999997</v>
      </c>
      <c r="H123">
        <v>0.33972999999999998</v>
      </c>
      <c r="I123">
        <v>30.955411999999999</v>
      </c>
      <c r="J123">
        <v>1.012732</v>
      </c>
      <c r="K123">
        <v>6.9139999999999997</v>
      </c>
      <c r="L123">
        <v>0.78564828986500335</v>
      </c>
      <c r="M123">
        <v>9.4796312815938144E-2</v>
      </c>
      <c r="N123">
        <v>0.59172854151406029</v>
      </c>
      <c r="O123">
        <v>4.9034888168177733E-3</v>
      </c>
      <c r="P123">
        <v>1.921636970616334E-2</v>
      </c>
      <c r="Q123">
        <v>0.54102120161445344</v>
      </c>
      <c r="R123">
        <v>0.99635351456286114</v>
      </c>
      <c r="S123">
        <v>0.34264939968997232</v>
      </c>
      <c r="T123">
        <v>0.25366421616941393</v>
      </c>
      <c r="U123">
        <v>0.28238840358963169</v>
      </c>
      <c r="V123">
        <v>0.3610226796664997</v>
      </c>
      <c r="W123">
        <v>1.0664197736907071</v>
      </c>
    </row>
    <row r="124" spans="1:23">
      <c r="A124" t="s">
        <v>341</v>
      </c>
      <c r="B124">
        <v>0.46</v>
      </c>
      <c r="C124">
        <v>0.46899999999999997</v>
      </c>
      <c r="D124">
        <v>5.0787399999999998</v>
      </c>
      <c r="E124">
        <v>3.5180000000000003E-2</v>
      </c>
      <c r="F124">
        <v>1.342E-2</v>
      </c>
      <c r="G124">
        <v>0.45082</v>
      </c>
      <c r="H124">
        <v>0.33450999999999997</v>
      </c>
      <c r="I124">
        <v>56.086951999999997</v>
      </c>
      <c r="J124">
        <v>0.83099809999999996</v>
      </c>
      <c r="K124">
        <v>5.3979999999999997</v>
      </c>
      <c r="L124">
        <v>0.78843415720492127</v>
      </c>
      <c r="M124">
        <v>8.8195063931013964E-2</v>
      </c>
      <c r="N124">
        <v>0.55123853552034463</v>
      </c>
      <c r="O124">
        <v>3.7863128254898878E-3</v>
      </c>
      <c r="P124">
        <v>1.432802945936977E-2</v>
      </c>
      <c r="Q124">
        <v>0.52628220567444695</v>
      </c>
      <c r="R124">
        <v>0.99631225417662606</v>
      </c>
      <c r="S124">
        <v>0.3352744749727663</v>
      </c>
      <c r="T124">
        <v>0.24430862141409571</v>
      </c>
      <c r="U124">
        <v>0.27466800570912081</v>
      </c>
      <c r="V124">
        <v>0.34947924213066178</v>
      </c>
      <c r="W124">
        <v>1.068103855948902</v>
      </c>
    </row>
    <row r="125" spans="1:23">
      <c r="A125" t="s">
        <v>342</v>
      </c>
      <c r="B125">
        <v>0.95</v>
      </c>
      <c r="C125">
        <v>0.36599999999999999</v>
      </c>
      <c r="D125">
        <v>26.297712000000001</v>
      </c>
      <c r="E125">
        <v>1.789E-2</v>
      </c>
      <c r="F125">
        <v>1.0299999000000001E-2</v>
      </c>
      <c r="G125">
        <v>0.28105999999999998</v>
      </c>
      <c r="H125">
        <v>0.21010999999999999</v>
      </c>
      <c r="I125">
        <v>36.263159999999999</v>
      </c>
      <c r="J125">
        <v>0.97772104000000004</v>
      </c>
      <c r="K125">
        <v>9.7149999999999999</v>
      </c>
      <c r="L125">
        <v>0.78357854769814894</v>
      </c>
      <c r="M125">
        <v>9.1109128754088609E-2</v>
      </c>
      <c r="N125">
        <v>0.41232213662193801</v>
      </c>
      <c r="O125">
        <v>6.9676114762566941E-3</v>
      </c>
      <c r="P125">
        <v>1.8274632997454181E-2</v>
      </c>
      <c r="Q125">
        <v>0.5397759870355745</v>
      </c>
      <c r="R125">
        <v>0.99532896068090693</v>
      </c>
      <c r="S125">
        <v>0.3126788644269311</v>
      </c>
      <c r="T125">
        <v>0.25219999024511541</v>
      </c>
      <c r="U125">
        <v>0.27950132641163949</v>
      </c>
      <c r="V125">
        <v>0.3467261564394456</v>
      </c>
      <c r="W125">
        <v>1.0645493995760611</v>
      </c>
    </row>
    <row r="126" spans="1:23">
      <c r="A126" t="s">
        <v>343</v>
      </c>
      <c r="B126">
        <v>3.65</v>
      </c>
      <c r="C126">
        <v>0.50800000000000001</v>
      </c>
      <c r="D126">
        <v>19.215246</v>
      </c>
      <c r="E126">
        <v>0.14534000999999999</v>
      </c>
      <c r="F126">
        <v>3.8949999999999999E-2</v>
      </c>
      <c r="G126">
        <v>0.18176001</v>
      </c>
      <c r="H126">
        <v>0.13517000000000001</v>
      </c>
      <c r="I126">
        <v>11.739725</v>
      </c>
      <c r="J126">
        <v>1.6127210999999999</v>
      </c>
      <c r="K126">
        <v>25.765999999999998</v>
      </c>
      <c r="L126">
        <v>0.81937076748960214</v>
      </c>
      <c r="M126">
        <v>0.1071662206363366</v>
      </c>
      <c r="N126">
        <v>0.33106390723075158</v>
      </c>
      <c r="O126">
        <v>1.8795970207657671E-2</v>
      </c>
      <c r="P126">
        <v>3.535508056400246E-2</v>
      </c>
      <c r="Q126">
        <v>0.53527203426624992</v>
      </c>
      <c r="R126">
        <v>0.99473661329691032</v>
      </c>
      <c r="S126">
        <v>0.31475654262065778</v>
      </c>
      <c r="T126">
        <v>0.25988483434517867</v>
      </c>
      <c r="U126">
        <v>0.29231376835248007</v>
      </c>
      <c r="V126">
        <v>0.33873615015389169</v>
      </c>
      <c r="W126">
        <v>1.086149599307251</v>
      </c>
    </row>
    <row r="127" spans="1:23">
      <c r="A127" t="s">
        <v>344</v>
      </c>
      <c r="B127">
        <v>1.4</v>
      </c>
      <c r="C127">
        <v>0.73799999999999999</v>
      </c>
      <c r="D127">
        <v>24.516128999999999</v>
      </c>
      <c r="E127">
        <v>0.12271</v>
      </c>
      <c r="F127">
        <v>2.5669999999999998E-2</v>
      </c>
      <c r="G127">
        <v>0.13748999000000001</v>
      </c>
      <c r="H127">
        <v>7.9189999999999997E-2</v>
      </c>
      <c r="I127">
        <v>16.285713000000001</v>
      </c>
      <c r="J127">
        <v>1.7844564000000001</v>
      </c>
      <c r="K127">
        <v>31.565999999999999</v>
      </c>
      <c r="L127">
        <v>0.81301550481208029</v>
      </c>
      <c r="M127">
        <v>9.3785310734463265E-2</v>
      </c>
      <c r="N127">
        <v>0.29483728283418909</v>
      </c>
      <c r="O127">
        <v>2.3070126375007091E-2</v>
      </c>
      <c r="P127">
        <v>3.9974475067643053E-2</v>
      </c>
      <c r="Q127">
        <v>0.5386430249166414</v>
      </c>
      <c r="R127">
        <v>0.9942941312238367</v>
      </c>
      <c r="S127">
        <v>0.30338356843265318</v>
      </c>
      <c r="T127">
        <v>0.26139738139721908</v>
      </c>
      <c r="U127">
        <v>0.28399545962764638</v>
      </c>
      <c r="V127">
        <v>0.33837800123241119</v>
      </c>
      <c r="W127">
        <v>1.081992903752915</v>
      </c>
    </row>
    <row r="128" spans="1:23">
      <c r="A128" t="s">
        <v>345</v>
      </c>
      <c r="B128">
        <v>0.18</v>
      </c>
      <c r="C128">
        <v>0.64</v>
      </c>
      <c r="D128">
        <v>59.057971999999999</v>
      </c>
      <c r="E128">
        <v>3.5529999999999999E-2</v>
      </c>
      <c r="F128">
        <v>1.523E-2</v>
      </c>
      <c r="G128">
        <v>7.6109999999999997E-2</v>
      </c>
      <c r="H128">
        <v>4.1770000000000002E-2</v>
      </c>
      <c r="I128">
        <v>226.38889</v>
      </c>
      <c r="J128">
        <v>2.5886165999999999</v>
      </c>
      <c r="K128">
        <v>24.518999999999998</v>
      </c>
      <c r="L128">
        <v>0.7885324488953418</v>
      </c>
      <c r="M128">
        <v>8.6529884032114174E-2</v>
      </c>
      <c r="N128">
        <v>0.2446093894834574</v>
      </c>
      <c r="O128">
        <v>1.7877026631677541E-2</v>
      </c>
      <c r="P128">
        <v>6.1605049608383998E-2</v>
      </c>
      <c r="Q128">
        <v>0.56060921994495827</v>
      </c>
      <c r="R128">
        <v>0.99399835274626591</v>
      </c>
      <c r="S128">
        <v>0.28332473649017242</v>
      </c>
      <c r="T128">
        <v>0.27904615635875157</v>
      </c>
      <c r="U128">
        <v>0.28248424503958169</v>
      </c>
      <c r="V128">
        <v>0.34376874805868668</v>
      </c>
      <c r="W128">
        <v>1.066806331054132</v>
      </c>
    </row>
    <row r="129" spans="1:23">
      <c r="A129" t="s">
        <v>346</v>
      </c>
      <c r="B129">
        <v>1.39</v>
      </c>
      <c r="C129">
        <v>0.28100000000000003</v>
      </c>
      <c r="D129">
        <v>25.732759999999999</v>
      </c>
      <c r="E129">
        <v>0.10927000000000001</v>
      </c>
      <c r="F129">
        <v>3.2919999999999998E-2</v>
      </c>
      <c r="G129">
        <v>0.44779997999999999</v>
      </c>
      <c r="H129">
        <v>0.44002997999999999</v>
      </c>
      <c r="I129">
        <v>21.474820999999999</v>
      </c>
      <c r="J129">
        <v>2.2875315999999999</v>
      </c>
      <c r="K129">
        <v>9.0690000000000008</v>
      </c>
      <c r="L129">
        <v>0.80924110389993342</v>
      </c>
      <c r="M129">
        <v>9.3725840023788282E-2</v>
      </c>
      <c r="N129">
        <v>0.54876722129437172</v>
      </c>
      <c r="O129">
        <v>6.4915589100312254E-3</v>
      </c>
      <c r="P129">
        <v>5.3506362884521028E-2</v>
      </c>
      <c r="Q129">
        <v>0.53941671709697747</v>
      </c>
      <c r="R129">
        <v>0.99714631454642022</v>
      </c>
      <c r="S129">
        <v>0.33894512049796111</v>
      </c>
      <c r="T129">
        <v>0.2675202546194696</v>
      </c>
      <c r="U129">
        <v>0.28376224169962538</v>
      </c>
      <c r="V129">
        <v>0.35356222612428972</v>
      </c>
      <c r="W129">
        <v>1.081352102287279</v>
      </c>
    </row>
    <row r="130" spans="1:23">
      <c r="A130" t="s">
        <v>347</v>
      </c>
      <c r="B130">
        <v>5.45</v>
      </c>
      <c r="C130">
        <v>0.25800000000000001</v>
      </c>
      <c r="D130">
        <v>19.122807999999999</v>
      </c>
      <c r="E130">
        <v>0.15357999999999999</v>
      </c>
      <c r="F130">
        <v>5.3540003000000003E-2</v>
      </c>
      <c r="G130">
        <v>0.17860999999999999</v>
      </c>
      <c r="H130">
        <v>0.10657999999999999</v>
      </c>
      <c r="I130">
        <v>20</v>
      </c>
      <c r="J130">
        <v>3.1505622999999998</v>
      </c>
      <c r="K130">
        <v>39.895000000000003</v>
      </c>
      <c r="L130">
        <v>0.82168483190716768</v>
      </c>
      <c r="M130">
        <v>0.1178709485578353</v>
      </c>
      <c r="N130">
        <v>0.32848622081643741</v>
      </c>
      <c r="O130">
        <v>2.92079620160163E-2</v>
      </c>
      <c r="P130">
        <v>7.6720456155112943E-2</v>
      </c>
      <c r="Q130">
        <v>0.53521325016674404</v>
      </c>
      <c r="R130">
        <v>0.99451062968724302</v>
      </c>
      <c r="S130">
        <v>0.3157886219313738</v>
      </c>
      <c r="T130">
        <v>0.27911854507846262</v>
      </c>
      <c r="U130">
        <v>0.2993597786500915</v>
      </c>
      <c r="V130">
        <v>0.3367220269624448</v>
      </c>
      <c r="W130">
        <v>1.08743597642595</v>
      </c>
    </row>
    <row r="131" spans="1:23">
      <c r="A131" t="s">
        <v>348</v>
      </c>
      <c r="B131">
        <v>5.09</v>
      </c>
      <c r="C131">
        <v>0.16900000000000001</v>
      </c>
      <c r="D131">
        <v>65.660380000000004</v>
      </c>
      <c r="E131">
        <v>2.9719999E-2</v>
      </c>
      <c r="F131">
        <v>-7.2000003000000003E-3</v>
      </c>
      <c r="G131">
        <v>0.28888999999999998</v>
      </c>
      <c r="H131">
        <v>-0.75144</v>
      </c>
      <c r="I131">
        <v>13.673870000000001</v>
      </c>
      <c r="J131">
        <v>1.2914958000000001</v>
      </c>
      <c r="K131">
        <v>3.4860000000000002</v>
      </c>
      <c r="L131">
        <v>0.78690080655352823</v>
      </c>
      <c r="M131">
        <v>0.1157300029735355</v>
      </c>
      <c r="N131">
        <v>0.41872950822522798</v>
      </c>
      <c r="O131">
        <v>2.3773151372188371E-3</v>
      </c>
      <c r="P131">
        <v>2.671465320136766E-2</v>
      </c>
      <c r="Q131">
        <v>0.56480788941909488</v>
      </c>
      <c r="R131">
        <v>0.98772859202488894</v>
      </c>
      <c r="S131">
        <v>0.32046472337517712</v>
      </c>
      <c r="T131">
        <v>0.27006437919204851</v>
      </c>
      <c r="U131">
        <v>0.30199840417724882</v>
      </c>
      <c r="V131">
        <v>0.3598642951331843</v>
      </c>
      <c r="W131">
        <v>1.0621267123788281</v>
      </c>
    </row>
    <row r="132" spans="1:23">
      <c r="A132" t="s">
        <v>349</v>
      </c>
      <c r="B132">
        <v>11.56</v>
      </c>
      <c r="C132">
        <v>0.53500000000000003</v>
      </c>
      <c r="D132">
        <v>18.376722000000001</v>
      </c>
      <c r="E132">
        <v>0.39955002000000001</v>
      </c>
      <c r="F132">
        <v>0.10901</v>
      </c>
      <c r="G132">
        <v>0.37333</v>
      </c>
      <c r="H132">
        <v>0.28726997999999998</v>
      </c>
      <c r="I132">
        <v>20.761246</v>
      </c>
      <c r="J132">
        <v>8.4346669999999992</v>
      </c>
      <c r="K132">
        <v>53.165999999999997</v>
      </c>
      <c r="L132">
        <v>0.89076142921734536</v>
      </c>
      <c r="M132">
        <v>0.15420755278025569</v>
      </c>
      <c r="N132">
        <v>0.48782765103261178</v>
      </c>
      <c r="O132">
        <v>3.8987673480998061E-2</v>
      </c>
      <c r="P132">
        <v>0.2188541014094163</v>
      </c>
      <c r="Q132">
        <v>0.53473879167928307</v>
      </c>
      <c r="R132">
        <v>0.99593885542740068</v>
      </c>
      <c r="S132">
        <v>0.35911742488234671</v>
      </c>
      <c r="T132">
        <v>0.34502617327011498</v>
      </c>
      <c r="U132">
        <v>0.32961596265083781</v>
      </c>
      <c r="V132">
        <v>0.33677317631154302</v>
      </c>
      <c r="W132">
        <v>1.130631828760875</v>
      </c>
    </row>
    <row r="133" spans="1:23">
      <c r="A133" t="s">
        <v>350</v>
      </c>
      <c r="B133">
        <v>17.489999999999998</v>
      </c>
      <c r="C133">
        <v>0.63600000000000001</v>
      </c>
      <c r="D133">
        <v>20.256409999999999</v>
      </c>
      <c r="E133">
        <v>0.54635999999999996</v>
      </c>
      <c r="F133">
        <v>7.3599999999999999E-2</v>
      </c>
      <c r="G133">
        <v>0.15067</v>
      </c>
      <c r="H133">
        <v>5.0430004E-2</v>
      </c>
      <c r="I133">
        <v>9.0337329999999998</v>
      </c>
      <c r="J133">
        <v>3.9499013000000001</v>
      </c>
      <c r="K133">
        <v>234.95699999999999</v>
      </c>
      <c r="L133">
        <v>0.93199057523105555</v>
      </c>
      <c r="M133">
        <v>0.18947368421052629</v>
      </c>
      <c r="N133">
        <v>0.30562262406089152</v>
      </c>
      <c r="O133">
        <v>0.17295372931179459</v>
      </c>
      <c r="P133">
        <v>9.8221348418646187E-2</v>
      </c>
      <c r="Q133">
        <v>0.53593414171316478</v>
      </c>
      <c r="R133">
        <v>0.99406680391673297</v>
      </c>
      <c r="S133">
        <v>0.38548879557759003</v>
      </c>
      <c r="T133">
        <v>0.2988748325441784</v>
      </c>
      <c r="U133">
        <v>0.3567059388733072</v>
      </c>
      <c r="V133">
        <v>0.36708906737169927</v>
      </c>
      <c r="W133">
        <v>1.1548150212700219</v>
      </c>
    </row>
    <row r="134" spans="1:23">
      <c r="A134" t="s">
        <v>351</v>
      </c>
      <c r="B134">
        <v>5.44</v>
      </c>
      <c r="C134">
        <v>0.28599999999999998</v>
      </c>
      <c r="D134">
        <v>12.879683999999999</v>
      </c>
      <c r="E134">
        <v>0.45893001999999999</v>
      </c>
      <c r="F134">
        <v>2.2780001000000001E-2</v>
      </c>
      <c r="G134">
        <v>0.39106997999999998</v>
      </c>
      <c r="H134">
        <v>0.1278</v>
      </c>
      <c r="I134">
        <v>12.003677</v>
      </c>
      <c r="J134">
        <v>4.7056284000000002</v>
      </c>
      <c r="K134">
        <v>54.540999999999997</v>
      </c>
      <c r="L134">
        <v>0.90743731658068483</v>
      </c>
      <c r="M134">
        <v>0.1178114778471603</v>
      </c>
      <c r="N134">
        <v>0.50234446381612829</v>
      </c>
      <c r="O134">
        <v>4.0000943262050732E-2</v>
      </c>
      <c r="P134">
        <v>0.1185491529643176</v>
      </c>
      <c r="Q134">
        <v>0.53124306017514566</v>
      </c>
      <c r="R134">
        <v>0.99467835869029098</v>
      </c>
      <c r="S134">
        <v>0.36526157526077729</v>
      </c>
      <c r="T134">
        <v>0.29533620273593308</v>
      </c>
      <c r="U134">
        <v>0.3072746808778789</v>
      </c>
      <c r="V134">
        <v>0.34639285028206518</v>
      </c>
      <c r="W134">
        <v>1.1401178234067391</v>
      </c>
    </row>
    <row r="135" spans="1:23">
      <c r="A135" t="s">
        <v>352</v>
      </c>
      <c r="B135">
        <v>3.25</v>
      </c>
      <c r="C135">
        <v>0.38500000000000001</v>
      </c>
      <c r="D135">
        <v>14.726167</v>
      </c>
      <c r="E135">
        <v>0.116739996</v>
      </c>
      <c r="F135">
        <v>4.0939997999999998E-2</v>
      </c>
      <c r="G135">
        <v>0.33189999999999997</v>
      </c>
      <c r="H135">
        <v>0.18753</v>
      </c>
      <c r="I135">
        <v>22.338460000000001</v>
      </c>
      <c r="J135">
        <v>2.7105733999999999</v>
      </c>
      <c r="K135">
        <v>23.041</v>
      </c>
      <c r="L135">
        <v>0.81133892828357423</v>
      </c>
      <c r="M135">
        <v>0.1047873922093369</v>
      </c>
      <c r="N135">
        <v>0.45392504496309599</v>
      </c>
      <c r="O135">
        <v>1.6787853732480571E-2</v>
      </c>
      <c r="P135">
        <v>6.4885485090207445E-2</v>
      </c>
      <c r="Q135">
        <v>0.53241729415259931</v>
      </c>
      <c r="R135">
        <v>0.99515048184542998</v>
      </c>
      <c r="S135">
        <v>0.32820548154609219</v>
      </c>
      <c r="T135">
        <v>0.27097808953018121</v>
      </c>
      <c r="U135">
        <v>0.28922014170825422</v>
      </c>
      <c r="V135">
        <v>0.34326877726985211</v>
      </c>
      <c r="W135">
        <v>1.0814673335703859</v>
      </c>
    </row>
    <row r="136" spans="1:23">
      <c r="A136" t="s">
        <v>353</v>
      </c>
      <c r="B136">
        <v>8.68</v>
      </c>
      <c r="C136">
        <v>-7.5999999999999998E-2</v>
      </c>
      <c r="D136">
        <v>14.182896</v>
      </c>
      <c r="E136">
        <v>0.15786</v>
      </c>
      <c r="F136">
        <v>6.9419999999999996E-2</v>
      </c>
      <c r="G136">
        <v>0.34777000000000002</v>
      </c>
      <c r="H136">
        <v>8.1199995999999997E-2</v>
      </c>
      <c r="I136">
        <v>19.297234</v>
      </c>
      <c r="J136">
        <v>3.2933542999999998</v>
      </c>
      <c r="K136">
        <v>110.584</v>
      </c>
      <c r="L136">
        <v>0.82288679886430971</v>
      </c>
      <c r="M136">
        <v>0.13707998810585789</v>
      </c>
      <c r="N136">
        <v>0.46691163338509012</v>
      </c>
      <c r="O136">
        <v>8.1300345690803119E-2</v>
      </c>
      <c r="P136">
        <v>8.0561323932231838E-2</v>
      </c>
      <c r="Q136">
        <v>0.53207181181284036</v>
      </c>
      <c r="R136">
        <v>0.99431001881220671</v>
      </c>
      <c r="S136">
        <v>0.35199989939573628</v>
      </c>
      <c r="T136">
        <v>0.282163292280665</v>
      </c>
      <c r="U136">
        <v>0.31091034925578132</v>
      </c>
      <c r="V136">
        <v>0.35772482033657033</v>
      </c>
      <c r="W136">
        <v>1.088055304102598</v>
      </c>
    </row>
    <row r="137" spans="1:23">
      <c r="A137" t="s">
        <v>354</v>
      </c>
      <c r="B137">
        <v>5.36</v>
      </c>
      <c r="C137">
        <v>0.64700000000000002</v>
      </c>
      <c r="D137">
        <v>9.4397289999999998</v>
      </c>
      <c r="E137">
        <v>7.2909996000000005E-2</v>
      </c>
      <c r="F137">
        <v>4.3800000000000002E-3</v>
      </c>
      <c r="G137">
        <v>0.22503000000000001</v>
      </c>
      <c r="H137">
        <v>0.35810003000000001</v>
      </c>
      <c r="I137">
        <v>10.373134</v>
      </c>
      <c r="J137">
        <v>1.0555091000000001</v>
      </c>
      <c r="K137">
        <v>57.433999999999997</v>
      </c>
      <c r="L137">
        <v>0.79903000030891669</v>
      </c>
      <c r="M137">
        <v>0.11733571216176029</v>
      </c>
      <c r="N137">
        <v>0.36647219652840751</v>
      </c>
      <c r="O137">
        <v>4.2132862881385527E-2</v>
      </c>
      <c r="P137">
        <v>2.0367002689723999E-2</v>
      </c>
      <c r="Q137">
        <v>0.52905548951139636</v>
      </c>
      <c r="R137">
        <v>0.99649871658066791</v>
      </c>
      <c r="S137">
        <v>0.32297982165995881</v>
      </c>
      <c r="T137">
        <v>0.25224975342531569</v>
      </c>
      <c r="U137">
        <v>0.29505632262017861</v>
      </c>
      <c r="V137">
        <v>0.34495568008363531</v>
      </c>
      <c r="W137">
        <v>1.074710643078963</v>
      </c>
    </row>
    <row r="138" spans="1:23">
      <c r="A138" t="s">
        <v>355</v>
      </c>
      <c r="B138">
        <v>2.37</v>
      </c>
      <c r="C138">
        <v>0.73599999999999999</v>
      </c>
      <c r="D138">
        <v>12.297297500000001</v>
      </c>
      <c r="E138">
        <v>0.105170004</v>
      </c>
      <c r="F138">
        <v>5.0299999999999997E-3</v>
      </c>
      <c r="G138">
        <v>0.50312000000000001</v>
      </c>
      <c r="H138">
        <v>0.15529001000000001</v>
      </c>
      <c r="I138">
        <v>13.438819000000001</v>
      </c>
      <c r="J138">
        <v>1.3502054999999999</v>
      </c>
      <c r="K138">
        <v>12.337</v>
      </c>
      <c r="L138">
        <v>0.80808968807834125</v>
      </c>
      <c r="M138">
        <v>9.9553969669937542E-2</v>
      </c>
      <c r="N138">
        <v>0.59403617726390423</v>
      </c>
      <c r="O138">
        <v>8.8998248332894866E-3</v>
      </c>
      <c r="P138">
        <v>2.829384667813328E-2</v>
      </c>
      <c r="Q138">
        <v>0.53087270311455514</v>
      </c>
      <c r="R138">
        <v>0.99489564766159522</v>
      </c>
      <c r="S138">
        <v>0.35049192518499889</v>
      </c>
      <c r="T138">
        <v>0.25388504550698032</v>
      </c>
      <c r="U138">
        <v>0.28514728823604207</v>
      </c>
      <c r="V138">
        <v>0.35530765267613262</v>
      </c>
      <c r="W138">
        <v>1.079325362777463</v>
      </c>
    </row>
    <row r="139" spans="1:23">
      <c r="A139" t="s">
        <v>356</v>
      </c>
      <c r="B139">
        <v>3.23</v>
      </c>
      <c r="C139">
        <v>0.64900000000000002</v>
      </c>
      <c r="D139">
        <v>11.300940000000001</v>
      </c>
      <c r="E139">
        <v>0.14724000000000001</v>
      </c>
      <c r="F139">
        <v>1.0410000000000001E-2</v>
      </c>
      <c r="G139">
        <v>0.60416000000000003</v>
      </c>
      <c r="H139">
        <v>0.29293000000000002</v>
      </c>
      <c r="I139">
        <v>11.160990999999999</v>
      </c>
      <c r="J139">
        <v>1.521739</v>
      </c>
      <c r="K139">
        <v>21.707000000000001</v>
      </c>
      <c r="L139">
        <v>0.81990434814355073</v>
      </c>
      <c r="M139">
        <v>0.10466845078798689</v>
      </c>
      <c r="N139">
        <v>0.67671827519448269</v>
      </c>
      <c r="O139">
        <v>1.5804797813990201E-2</v>
      </c>
      <c r="P139">
        <v>3.2907813096745127E-2</v>
      </c>
      <c r="Q139">
        <v>0.5302390894662351</v>
      </c>
      <c r="R139">
        <v>0.99598359385868396</v>
      </c>
      <c r="S139">
        <v>0.36922394332281749</v>
      </c>
      <c r="T139">
        <v>0.25632188405609663</v>
      </c>
      <c r="U139">
        <v>0.28947854521170591</v>
      </c>
      <c r="V139">
        <v>0.3626206747094845</v>
      </c>
      <c r="W139">
        <v>1.0872085191579011</v>
      </c>
    </row>
    <row r="140" spans="1:23">
      <c r="A140" t="s">
        <v>357</v>
      </c>
      <c r="B140">
        <v>1.8</v>
      </c>
      <c r="C140">
        <v>0.28100000000000003</v>
      </c>
      <c r="D140">
        <v>29.227274000000001</v>
      </c>
      <c r="E140">
        <v>0.10158</v>
      </c>
      <c r="F140">
        <v>2.6370000000000001E-2</v>
      </c>
      <c r="G140">
        <v>0.55942999999999998</v>
      </c>
      <c r="H140">
        <v>0.12734000000000001</v>
      </c>
      <c r="I140">
        <v>17.861113</v>
      </c>
      <c r="J140">
        <v>1.4459838</v>
      </c>
      <c r="K140">
        <v>26.07</v>
      </c>
      <c r="L140">
        <v>0.80708149504469462</v>
      </c>
      <c r="M140">
        <v>9.6164139161462978E-2</v>
      </c>
      <c r="N140">
        <v>0.64011524431131983</v>
      </c>
      <c r="O140">
        <v>1.9019994944704952E-2</v>
      </c>
      <c r="P140">
        <v>3.0870123964096271E-2</v>
      </c>
      <c r="Q140">
        <v>0.54163898346687511</v>
      </c>
      <c r="R140">
        <v>0.99467472271755764</v>
      </c>
      <c r="S140">
        <v>0.35792786124596498</v>
      </c>
      <c r="T140">
        <v>0.25911925893108739</v>
      </c>
      <c r="U140">
        <v>0.28566333860652532</v>
      </c>
      <c r="V140">
        <v>0.36734122275763381</v>
      </c>
      <c r="W140">
        <v>1.0785775000520701</v>
      </c>
    </row>
    <row r="141" spans="1:23">
      <c r="A141" t="s">
        <v>358</v>
      </c>
      <c r="B141">
        <v>0.46</v>
      </c>
      <c r="C141">
        <v>0.253</v>
      </c>
      <c r="D141">
        <v>11.675978000000001</v>
      </c>
      <c r="E141">
        <v>3.6639999999999999E-2</v>
      </c>
      <c r="F141">
        <v>7.0700003000000004E-3</v>
      </c>
      <c r="G141">
        <v>0.2492</v>
      </c>
      <c r="H141">
        <v>2.4260001E-2</v>
      </c>
      <c r="I141">
        <v>45.434780000000003</v>
      </c>
      <c r="J141">
        <v>1.5934736</v>
      </c>
      <c r="K141">
        <v>72.203000000000003</v>
      </c>
      <c r="L141">
        <v>0.7888441739706753</v>
      </c>
      <c r="M141">
        <v>8.8195063931013964E-2</v>
      </c>
      <c r="N141">
        <v>0.38625076251199902</v>
      </c>
      <c r="O141">
        <v>5.3016485715106858E-2</v>
      </c>
      <c r="P141">
        <v>3.4837354763256653E-2</v>
      </c>
      <c r="Q141">
        <v>0.53047758739036244</v>
      </c>
      <c r="R141">
        <v>0.99385994866164584</v>
      </c>
      <c r="S141">
        <v>0.31484207032156941</v>
      </c>
      <c r="T141">
        <v>0.25489705884278302</v>
      </c>
      <c r="U141">
        <v>0.2757946015617162</v>
      </c>
      <c r="V141">
        <v>0.34843352861523358</v>
      </c>
      <c r="W141">
        <v>1.0669162653534721</v>
      </c>
    </row>
    <row r="142" spans="1:23">
      <c r="A142" t="s">
        <v>359</v>
      </c>
      <c r="B142">
        <v>-5.04</v>
      </c>
      <c r="C142">
        <v>0.44800000000000001</v>
      </c>
      <c r="D142">
        <v>-10.275363</v>
      </c>
      <c r="E142">
        <v>-0.46096999999999999</v>
      </c>
      <c r="F142">
        <v>-8.4779999999999994E-2</v>
      </c>
      <c r="G142">
        <v>0.40311000000000002</v>
      </c>
      <c r="H142">
        <v>-0.21127000000000001</v>
      </c>
      <c r="I142">
        <v>0</v>
      </c>
      <c r="J142">
        <v>1.1713201</v>
      </c>
      <c r="K142">
        <v>22.222000000000001</v>
      </c>
      <c r="L142">
        <v>0.64909866519884407</v>
      </c>
      <c r="M142">
        <v>5.5486173059768072E-2</v>
      </c>
      <c r="N142">
        <v>0.51219693919940346</v>
      </c>
      <c r="O142">
        <v>1.6184313404711739E-2</v>
      </c>
      <c r="P142">
        <v>2.3482126353065891E-2</v>
      </c>
      <c r="Q142">
        <v>0.5165180705939052</v>
      </c>
      <c r="R142">
        <v>0.99199825157137256</v>
      </c>
      <c r="S142">
        <v>0.28115591790796529</v>
      </c>
      <c r="T142">
        <v>0.23937305854171259</v>
      </c>
      <c r="U142">
        <v>0.236721940119797</v>
      </c>
      <c r="V142">
        <v>0.34270227971142159</v>
      </c>
      <c r="W142">
        <v>0.98013187552201253</v>
      </c>
    </row>
    <row r="143" spans="1:23">
      <c r="A143" t="s">
        <v>360</v>
      </c>
      <c r="B143">
        <v>10.31</v>
      </c>
      <c r="C143">
        <v>8.6999999999999994E-2</v>
      </c>
      <c r="D143">
        <v>21.824103999999998</v>
      </c>
      <c r="E143">
        <v>0.25333</v>
      </c>
      <c r="F143">
        <v>3.5540000000000002E-2</v>
      </c>
      <c r="G143">
        <v>0.34036</v>
      </c>
      <c r="H143">
        <v>4.5039999999999997E-2</v>
      </c>
      <c r="I143">
        <v>25.994178999999999</v>
      </c>
      <c r="J143">
        <v>6.6267740000000002</v>
      </c>
      <c r="K143">
        <v>310.34199999999998</v>
      </c>
      <c r="L143">
        <v>0.84969796367700778</v>
      </c>
      <c r="M143">
        <v>0.14677371394588171</v>
      </c>
      <c r="N143">
        <v>0.46084795221262792</v>
      </c>
      <c r="O143">
        <v>0.22850670563518019</v>
      </c>
      <c r="P143">
        <v>0.1702247806619038</v>
      </c>
      <c r="Q143">
        <v>0.53693108539531631</v>
      </c>
      <c r="R143">
        <v>0.99402419976982703</v>
      </c>
      <c r="S143">
        <v>0.37616454879609978</v>
      </c>
      <c r="T143">
        <v>0.324060967914991</v>
      </c>
      <c r="U143">
        <v>0.32114753193811951</v>
      </c>
      <c r="V143">
        <v>0.38566552700359868</v>
      </c>
      <c r="W143">
        <v>1.1043281917516761</v>
      </c>
    </row>
    <row r="144" spans="1:23">
      <c r="A144" t="s">
        <v>361</v>
      </c>
      <c r="B144">
        <v>-0.64</v>
      </c>
      <c r="C144">
        <v>0.751</v>
      </c>
      <c r="D144">
        <v>0.74446199999999996</v>
      </c>
      <c r="E144">
        <v>-2.3829998000000002E-2</v>
      </c>
      <c r="F144">
        <v>-5.9000000000000003E-4</v>
      </c>
      <c r="G144">
        <v>0.16441</v>
      </c>
      <c r="H144">
        <v>4.9730000000000003E-2</v>
      </c>
      <c r="I144">
        <v>0</v>
      </c>
      <c r="J144">
        <v>0.36610514</v>
      </c>
      <c r="K144">
        <v>21.895</v>
      </c>
      <c r="L144">
        <v>0.77186217876169316</v>
      </c>
      <c r="M144">
        <v>8.1653285756764782E-2</v>
      </c>
      <c r="N144">
        <v>0.31686621101225881</v>
      </c>
      <c r="O144">
        <v>1.5943339427690491E-2</v>
      </c>
      <c r="P144">
        <v>1.8231805191390781E-3</v>
      </c>
      <c r="Q144">
        <v>0.52352590816435329</v>
      </c>
      <c r="R144">
        <v>0.99406127088313034</v>
      </c>
      <c r="S144">
        <v>0.29433694467271648</v>
      </c>
      <c r="T144">
        <v>0.23683287394438651</v>
      </c>
      <c r="U144">
        <v>0.26805385522226088</v>
      </c>
      <c r="V144">
        <v>0.33353370864226373</v>
      </c>
      <c r="W144">
        <v>1.056621041770891</v>
      </c>
    </row>
    <row r="145" spans="1:23">
      <c r="A145" t="s">
        <v>362</v>
      </c>
      <c r="B145">
        <v>8.67</v>
      </c>
      <c r="C145">
        <v>0.51100000000000001</v>
      </c>
      <c r="D145">
        <v>12.743091</v>
      </c>
      <c r="E145">
        <v>0.11889</v>
      </c>
      <c r="F145">
        <v>3.3020000000000001E-2</v>
      </c>
      <c r="G145">
        <v>8.2749989999999995E-2</v>
      </c>
      <c r="H145">
        <v>4.3309998000000002E-2</v>
      </c>
      <c r="I145">
        <v>14.359861</v>
      </c>
      <c r="J145">
        <v>1.5819367</v>
      </c>
      <c r="K145">
        <v>282.93200000000002</v>
      </c>
      <c r="L145">
        <v>0.81194272121949096</v>
      </c>
      <c r="M145">
        <v>0.13702051739518289</v>
      </c>
      <c r="N145">
        <v>0.25004296334962978</v>
      </c>
      <c r="O145">
        <v>0.20830763312706849</v>
      </c>
      <c r="P145">
        <v>3.4527031303554133E-2</v>
      </c>
      <c r="Q145">
        <v>0.53115619658545521</v>
      </c>
      <c r="R145">
        <v>0.99401052533482559</v>
      </c>
      <c r="S145">
        <v>0.33907930428742661</v>
      </c>
      <c r="T145">
        <v>0.26203206340900098</v>
      </c>
      <c r="U145">
        <v>0.30949011807043519</v>
      </c>
      <c r="V145">
        <v>0.37479356925844309</v>
      </c>
      <c r="W145">
        <v>1.081168652918268</v>
      </c>
    </row>
    <row r="146" spans="1:23">
      <c r="A146" t="s">
        <v>363</v>
      </c>
      <c r="B146">
        <v>0.6</v>
      </c>
      <c r="C146">
        <v>0.65</v>
      </c>
      <c r="D146">
        <v>55.087719999999997</v>
      </c>
      <c r="E146">
        <v>4.0960003000000002E-2</v>
      </c>
      <c r="F146">
        <v>1.9560000000000001E-2</v>
      </c>
      <c r="G146">
        <v>0.11979999400000001</v>
      </c>
      <c r="H146">
        <v>3.2669999999999998E-2</v>
      </c>
      <c r="I146">
        <v>104.666664</v>
      </c>
      <c r="J146">
        <v>3.7396536</v>
      </c>
      <c r="K146">
        <v>15.803000000000001</v>
      </c>
      <c r="L146">
        <v>0.79005737510636564</v>
      </c>
      <c r="M146">
        <v>8.9027653880463867E-2</v>
      </c>
      <c r="N146">
        <v>0.28036137248518328</v>
      </c>
      <c r="O146">
        <v>1.145400160501933E-2</v>
      </c>
      <c r="P146">
        <v>9.2566034282396542E-2</v>
      </c>
      <c r="Q146">
        <v>0.55808441749757398</v>
      </c>
      <c r="R146">
        <v>0.9939264237204537</v>
      </c>
      <c r="S146">
        <v>0.28613695382289039</v>
      </c>
      <c r="T146">
        <v>0.29159083537241359</v>
      </c>
      <c r="U146">
        <v>0.28358282773511528</v>
      </c>
      <c r="V146">
        <v>0.34043135875000602</v>
      </c>
      <c r="W146">
        <v>1.0676992078543861</v>
      </c>
    </row>
    <row r="147" spans="1:23">
      <c r="A147" t="s">
        <v>364</v>
      </c>
      <c r="B147">
        <v>-3.44</v>
      </c>
      <c r="C147">
        <v>0.69199999999999995</v>
      </c>
      <c r="D147">
        <v>1.7020090000000001</v>
      </c>
      <c r="E147">
        <v>-0.7893</v>
      </c>
      <c r="F147">
        <v>-6.9260000000000002E-2</v>
      </c>
      <c r="G147">
        <v>4.0300000000000002E-2</v>
      </c>
      <c r="H147">
        <v>-0.40359001999999999</v>
      </c>
      <c r="I147">
        <v>0</v>
      </c>
      <c r="J147">
        <v>4.9885510000000002</v>
      </c>
      <c r="K147">
        <v>9.0440000000000005</v>
      </c>
      <c r="L147">
        <v>0.55689263458238669</v>
      </c>
      <c r="M147">
        <v>6.5001486767766875E-2</v>
      </c>
      <c r="N147">
        <v>0.2153056887026378</v>
      </c>
      <c r="O147">
        <v>6.4731358231029943E-3</v>
      </c>
      <c r="P147">
        <v>0.12615930127625871</v>
      </c>
      <c r="Q147">
        <v>0.52413484105049901</v>
      </c>
      <c r="R147">
        <v>0.99047809863919767</v>
      </c>
      <c r="S147">
        <v>0.1989219713737955</v>
      </c>
      <c r="T147">
        <v>0.28800478186036221</v>
      </c>
      <c r="U147">
        <v>0.23509663535518729</v>
      </c>
      <c r="V147">
        <v>0.31090640598128189</v>
      </c>
      <c r="W147">
        <v>0.92269911180740061</v>
      </c>
    </row>
    <row r="148" spans="1:23">
      <c r="A148" t="s">
        <v>365</v>
      </c>
      <c r="B148">
        <v>1.35</v>
      </c>
      <c r="C148">
        <v>7.1999999999999995E-2</v>
      </c>
      <c r="D148">
        <v>14.999999000000001</v>
      </c>
      <c r="E148">
        <v>8.5190000000000002E-2</v>
      </c>
      <c r="F148">
        <v>3.7850000000000002E-2</v>
      </c>
      <c r="G148">
        <v>0.19042000000000001</v>
      </c>
      <c r="H148">
        <v>7.4740000000000001E-2</v>
      </c>
      <c r="I148">
        <v>19</v>
      </c>
      <c r="J148">
        <v>1.6027243</v>
      </c>
      <c r="K148">
        <v>31.251000000000001</v>
      </c>
      <c r="L148">
        <v>0.80247863559900356</v>
      </c>
      <c r="M148">
        <v>9.3487957181088308E-2</v>
      </c>
      <c r="N148">
        <v>0.33815046840709589</v>
      </c>
      <c r="O148">
        <v>2.2837995479711388E-2</v>
      </c>
      <c r="P148">
        <v>3.5086183237861633E-2</v>
      </c>
      <c r="Q148">
        <v>0.53259143214277527</v>
      </c>
      <c r="R148">
        <v>0.99425895713978574</v>
      </c>
      <c r="S148">
        <v>0.30771142253138761</v>
      </c>
      <c r="T148">
        <v>0.25666605503331852</v>
      </c>
      <c r="U148">
        <v>0.28113970879404782</v>
      </c>
      <c r="V148">
        <v>0.33871609054923718</v>
      </c>
      <c r="W148">
        <v>1.0755110553989351</v>
      </c>
    </row>
    <row r="149" spans="1:23">
      <c r="A149" t="s">
        <v>366</v>
      </c>
      <c r="B149">
        <v>13.66</v>
      </c>
      <c r="C149">
        <v>0.55200000000000005</v>
      </c>
      <c r="D149">
        <v>17.375672999999999</v>
      </c>
      <c r="E149">
        <v>0.20705000000000001</v>
      </c>
      <c r="F149">
        <v>6.4070000000000002E-2</v>
      </c>
      <c r="G149">
        <v>0.25570999999999999</v>
      </c>
      <c r="H149">
        <v>0.111949995</v>
      </c>
      <c r="I149">
        <v>21.229868</v>
      </c>
      <c r="J149">
        <v>4.672822</v>
      </c>
      <c r="K149">
        <v>134.78399999999999</v>
      </c>
      <c r="L149">
        <v>0.83670099386940677</v>
      </c>
      <c r="M149">
        <v>0.16669640202200409</v>
      </c>
      <c r="N149">
        <v>0.39157796418983021</v>
      </c>
      <c r="O149">
        <v>9.9133893837330039E-2</v>
      </c>
      <c r="P149">
        <v>0.1176667152602216</v>
      </c>
      <c r="Q149">
        <v>0.53410219456525809</v>
      </c>
      <c r="R149">
        <v>0.99455307567723938</v>
      </c>
      <c r="S149">
        <v>0.35190966406257518</v>
      </c>
      <c r="T149">
        <v>0.30316907060014497</v>
      </c>
      <c r="U149">
        <v>0.33174679900234971</v>
      </c>
      <c r="V149">
        <v>0.35337638379057112</v>
      </c>
      <c r="W149">
        <v>1.0966687942481239</v>
      </c>
    </row>
    <row r="150" spans="1:23">
      <c r="A150" t="s">
        <v>367</v>
      </c>
      <c r="B150">
        <v>4.16</v>
      </c>
      <c r="C150">
        <v>0.67900000000000005</v>
      </c>
      <c r="D150">
        <v>11.894484</v>
      </c>
      <c r="E150">
        <v>6.5500000000000003E-2</v>
      </c>
      <c r="F150">
        <v>2.878E-2</v>
      </c>
      <c r="G150">
        <v>0.17308001000000001</v>
      </c>
      <c r="H150">
        <v>-7.1700000000000002E-3</v>
      </c>
      <c r="I150">
        <v>23.846153000000001</v>
      </c>
      <c r="J150">
        <v>1.6732731000000001</v>
      </c>
      <c r="K150">
        <v>79.813999999999993</v>
      </c>
      <c r="L150">
        <v>0.79694902592934791</v>
      </c>
      <c r="M150">
        <v>0.1101992268807612</v>
      </c>
      <c r="N150">
        <v>0.32396097166031002</v>
      </c>
      <c r="O150">
        <v>5.8625210299537288E-2</v>
      </c>
      <c r="P150">
        <v>3.6983828852702842E-2</v>
      </c>
      <c r="Q150">
        <v>0.530616541916062</v>
      </c>
      <c r="R150">
        <v>0.99361151686459004</v>
      </c>
      <c r="S150">
        <v>0.31444692105887012</v>
      </c>
      <c r="T150">
        <v>0.2590209884327534</v>
      </c>
      <c r="U150">
        <v>0.29069572331476651</v>
      </c>
      <c r="V150">
        <v>0.34470478692833861</v>
      </c>
      <c r="W150">
        <v>1.071740380796018</v>
      </c>
    </row>
    <row r="151" spans="1:23">
      <c r="A151" t="s">
        <v>368</v>
      </c>
      <c r="B151">
        <v>1</v>
      </c>
      <c r="C151">
        <v>0.501</v>
      </c>
      <c r="D151">
        <v>38.305087999999998</v>
      </c>
      <c r="E151">
        <v>5.9089999999999997E-2</v>
      </c>
      <c r="F151">
        <v>1.2E-2</v>
      </c>
      <c r="G151">
        <v>0.27063999999999999</v>
      </c>
      <c r="H151">
        <v>6.4409999999999995E-2</v>
      </c>
      <c r="I151">
        <v>22.6</v>
      </c>
      <c r="J151">
        <v>1.3285521</v>
      </c>
      <c r="K151">
        <v>6.5389999999999997</v>
      </c>
      <c r="L151">
        <v>0.79514888382764692</v>
      </c>
      <c r="M151">
        <v>9.1406482307463566E-2</v>
      </c>
      <c r="N151">
        <v>0.40379534069520961</v>
      </c>
      <c r="O151">
        <v>4.6271425128943189E-3</v>
      </c>
      <c r="P151">
        <v>2.7711406160981999E-2</v>
      </c>
      <c r="Q151">
        <v>0.54741183793659132</v>
      </c>
      <c r="R151">
        <v>0.99417730583905595</v>
      </c>
      <c r="S151">
        <v>0.31334602424855701</v>
      </c>
      <c r="T151">
        <v>0.25955980874195639</v>
      </c>
      <c r="U151">
        <v>0.28287449510563051</v>
      </c>
      <c r="V151">
        <v>0.34898213104957748</v>
      </c>
      <c r="W151">
        <v>1.0709685386294709</v>
      </c>
    </row>
    <row r="152" spans="1:23">
      <c r="A152" t="s">
        <v>369</v>
      </c>
      <c r="B152">
        <v>4.9000000000000004</v>
      </c>
      <c r="C152">
        <v>0.28000000000000003</v>
      </c>
      <c r="D152">
        <v>8.6083210000000001</v>
      </c>
      <c r="E152">
        <v>6.6309999999999994E-2</v>
      </c>
      <c r="F152">
        <v>2.2780001000000001E-2</v>
      </c>
      <c r="G152">
        <v>2.8680000000000001E-2</v>
      </c>
      <c r="H152">
        <v>1.355E-2</v>
      </c>
      <c r="I152">
        <v>24.489795999999998</v>
      </c>
      <c r="J152">
        <v>1.4689319999999999</v>
      </c>
      <c r="K152">
        <v>727.89400000000001</v>
      </c>
      <c r="L152">
        <v>0.79717650098432102</v>
      </c>
      <c r="M152">
        <v>0.1146000594707107</v>
      </c>
      <c r="N152">
        <v>0.20579692011640141</v>
      </c>
      <c r="O152">
        <v>0.5362105773574366</v>
      </c>
      <c r="P152">
        <v>3.1487392451986902E-2</v>
      </c>
      <c r="Q152">
        <v>0.52852677220247612</v>
      </c>
      <c r="R152">
        <v>0.99377529372336249</v>
      </c>
      <c r="S152">
        <v>0.37388326456295662</v>
      </c>
      <c r="T152">
        <v>0.25639841946926739</v>
      </c>
      <c r="U152">
        <v>0.29298308279580071</v>
      </c>
      <c r="V152">
        <v>0.44753285118986952</v>
      </c>
      <c r="W152">
        <v>1.071975972760455</v>
      </c>
    </row>
    <row r="153" spans="1:23">
      <c r="A153" t="s">
        <v>370</v>
      </c>
      <c r="B153">
        <v>2.97</v>
      </c>
      <c r="C153">
        <v>0.29799999999999999</v>
      </c>
      <c r="D153">
        <v>11.737588000000001</v>
      </c>
      <c r="E153">
        <v>0.16893</v>
      </c>
      <c r="F153">
        <v>6.6640000000000005E-2</v>
      </c>
      <c r="G153">
        <v>0.23040000999999999</v>
      </c>
      <c r="H153">
        <v>0.13785</v>
      </c>
      <c r="I153">
        <v>11.144780000000001</v>
      </c>
      <c r="J153">
        <v>1.9005510999999999</v>
      </c>
      <c r="K153">
        <v>29.518000000000001</v>
      </c>
      <c r="L153">
        <v>0.82599562461560927</v>
      </c>
      <c r="M153">
        <v>0.1031222123104371</v>
      </c>
      <c r="N153">
        <v>0.37086653236281147</v>
      </c>
      <c r="O153">
        <v>2.1560907093846469E-2</v>
      </c>
      <c r="P153">
        <v>4.3097229790066457E-2</v>
      </c>
      <c r="Q153">
        <v>0.53051676703910589</v>
      </c>
      <c r="R153">
        <v>0.99475779679022647</v>
      </c>
      <c r="S153">
        <v>0.32144786797992508</v>
      </c>
      <c r="T153">
        <v>0.26058712318014471</v>
      </c>
      <c r="U153">
        <v>0.28920307206520368</v>
      </c>
      <c r="V153">
        <v>0.33896691612876872</v>
      </c>
      <c r="W153">
        <v>1.0902243921707959</v>
      </c>
    </row>
    <row r="154" spans="1:23">
      <c r="A154" t="s">
        <v>371</v>
      </c>
      <c r="B154">
        <v>12.81</v>
      </c>
      <c r="C154">
        <v>0.71399999999999997</v>
      </c>
      <c r="D154">
        <v>11.561643999999999</v>
      </c>
      <c r="E154">
        <v>0.15065999999999999</v>
      </c>
      <c r="F154">
        <v>6.0949995999999999E-2</v>
      </c>
      <c r="G154">
        <v>0.20974001</v>
      </c>
      <c r="H154">
        <v>0.13986999999999999</v>
      </c>
      <c r="I154">
        <v>16.471506000000002</v>
      </c>
      <c r="J154">
        <v>2.3705468000000001</v>
      </c>
      <c r="K154">
        <v>113.999</v>
      </c>
      <c r="L154">
        <v>0.82086479837565951</v>
      </c>
      <c r="M154">
        <v>0.16164139161462979</v>
      </c>
      <c r="N154">
        <v>0.35396023640828111</v>
      </c>
      <c r="O154">
        <v>8.3816939365199378E-2</v>
      </c>
      <c r="P154">
        <v>5.5739333966171832E-2</v>
      </c>
      <c r="Q154">
        <v>0.53040487896706345</v>
      </c>
      <c r="R154">
        <v>0.99477376345309909</v>
      </c>
      <c r="S154">
        <v>0.34359321135281912</v>
      </c>
      <c r="T154">
        <v>0.27431996452491519</v>
      </c>
      <c r="U154">
        <v>0.32591369108564322</v>
      </c>
      <c r="V154">
        <v>0.35097815793085191</v>
      </c>
      <c r="W154">
        <v>1.0870875387582331</v>
      </c>
    </row>
    <row r="155" spans="1:23">
      <c r="A155" t="s">
        <v>372</v>
      </c>
      <c r="B155">
        <v>4.34</v>
      </c>
      <c r="C155">
        <v>9.6000000000000002E-2</v>
      </c>
      <c r="D155">
        <v>22.687225000000002</v>
      </c>
      <c r="E155">
        <v>0.16866999999999999</v>
      </c>
      <c r="F155">
        <v>5.2010002999999999E-2</v>
      </c>
      <c r="G155">
        <v>0.18913000999999999</v>
      </c>
      <c r="H155">
        <v>9.6429996000000004E-2</v>
      </c>
      <c r="I155">
        <v>23.732717999999998</v>
      </c>
      <c r="J155">
        <v>3.5465876999999999</v>
      </c>
      <c r="K155">
        <v>65.289000000000001</v>
      </c>
      <c r="L155">
        <v>0.8259226079312969</v>
      </c>
      <c r="M155">
        <v>0.1112696996729111</v>
      </c>
      <c r="N155">
        <v>0.33709485598123018</v>
      </c>
      <c r="O155">
        <v>4.7921396794235488E-2</v>
      </c>
      <c r="P155">
        <v>8.7372882045783445E-2</v>
      </c>
      <c r="Q155">
        <v>0.53747996995306957</v>
      </c>
      <c r="R155">
        <v>0.99443040112683534</v>
      </c>
      <c r="S155">
        <v>0.31831464578680169</v>
      </c>
      <c r="T155">
        <v>0.28371237244996739</v>
      </c>
      <c r="U155">
        <v>0.29618397198092911</v>
      </c>
      <c r="V155">
        <v>0.34205091743589228</v>
      </c>
      <c r="W155">
        <v>1.0899875025646979</v>
      </c>
    </row>
    <row r="156" spans="1:23">
      <c r="A156" t="s">
        <v>373</v>
      </c>
      <c r="B156">
        <v>-2.2999999999999998</v>
      </c>
      <c r="C156">
        <v>0.28299999999999997</v>
      </c>
      <c r="D156">
        <v>-56.445779999999999</v>
      </c>
      <c r="E156">
        <v>-2.0330000000000001E-2</v>
      </c>
      <c r="F156">
        <v>-3.0929999999999999E-2</v>
      </c>
      <c r="G156">
        <v>0.17757000000000001</v>
      </c>
      <c r="H156">
        <v>-0.11552</v>
      </c>
      <c r="I156">
        <v>0</v>
      </c>
      <c r="J156">
        <v>4.2448129999999997</v>
      </c>
      <c r="K156">
        <v>11.772</v>
      </c>
      <c r="L156">
        <v>0.77284509510423127</v>
      </c>
      <c r="M156">
        <v>7.1781147784716018E-2</v>
      </c>
      <c r="N156">
        <v>0.32763517784486379</v>
      </c>
      <c r="O156">
        <v>8.4834630687114811E-3</v>
      </c>
      <c r="P156">
        <v>0.1061539836196753</v>
      </c>
      <c r="Q156">
        <v>0.4871569162293069</v>
      </c>
      <c r="R156">
        <v>0.99275508720011119</v>
      </c>
      <c r="S156">
        <v>0.28186892846434503</v>
      </c>
      <c r="T156">
        <v>0.26455057769370971</v>
      </c>
      <c r="U156">
        <v>0.25247410405830711</v>
      </c>
      <c r="V156">
        <v>0.30075294528970592</v>
      </c>
      <c r="W156">
        <v>1.05645729748694</v>
      </c>
    </row>
    <row r="157" spans="1:23">
      <c r="A157" t="s">
        <v>374</v>
      </c>
      <c r="B157">
        <v>0.72</v>
      </c>
      <c r="C157">
        <v>0.58199999999999996</v>
      </c>
      <c r="D157">
        <v>10.9375</v>
      </c>
      <c r="E157">
        <v>4.2389999999999997E-2</v>
      </c>
      <c r="F157">
        <v>1.0140000999999999E-2</v>
      </c>
      <c r="G157">
        <v>0.42126997999999999</v>
      </c>
      <c r="H157">
        <v>-2.10114</v>
      </c>
      <c r="I157">
        <v>46.180553000000003</v>
      </c>
      <c r="J157">
        <v>1.6505335999999999</v>
      </c>
      <c r="K157">
        <v>4.4470000000000001</v>
      </c>
      <c r="L157">
        <v>0.79045896602758337</v>
      </c>
      <c r="M157">
        <v>8.9741302408563775E-2</v>
      </c>
      <c r="N157">
        <v>0.52705744241374775</v>
      </c>
      <c r="O157">
        <v>3.085498598740008E-3</v>
      </c>
      <c r="P157">
        <v>3.6372174048387503E-2</v>
      </c>
      <c r="Q157">
        <v>0.5300079670585196</v>
      </c>
      <c r="R157">
        <v>0.97706017376787946</v>
      </c>
      <c r="S157">
        <v>0.33014846467009529</v>
      </c>
      <c r="T157">
        <v>0.25557456059260408</v>
      </c>
      <c r="U157">
        <v>0.27682732126855869</v>
      </c>
      <c r="V157">
        <v>0.34731875716449989</v>
      </c>
      <c r="W157">
        <v>1.0580483479351059</v>
      </c>
    </row>
    <row r="158" spans="1:23">
      <c r="A158" t="s">
        <v>375</v>
      </c>
      <c r="B158">
        <v>3.84</v>
      </c>
      <c r="C158">
        <v>0.56899999999999995</v>
      </c>
      <c r="D158">
        <v>17.326733000000001</v>
      </c>
      <c r="E158">
        <v>0.11156000000000001</v>
      </c>
      <c r="F158">
        <v>5.8220000000000001E-2</v>
      </c>
      <c r="G158">
        <v>0.15412000000000001</v>
      </c>
      <c r="H158">
        <v>7.4340000000000003E-2</v>
      </c>
      <c r="I158">
        <v>18.229168000000001</v>
      </c>
      <c r="J158">
        <v>2.3878560000000002</v>
      </c>
      <c r="K158">
        <v>51.067999999999998</v>
      </c>
      <c r="L158">
        <v>0.80988421238868458</v>
      </c>
      <c r="M158">
        <v>0.1082961641391615</v>
      </c>
      <c r="N158">
        <v>0.30844579545697709</v>
      </c>
      <c r="O158">
        <v>3.7441608025980982E-2</v>
      </c>
      <c r="P158">
        <v>5.6204922714334943E-2</v>
      </c>
      <c r="Q158">
        <v>0.53407107214991145</v>
      </c>
      <c r="R158">
        <v>0.99425579542436537</v>
      </c>
      <c r="S158">
        <v>0.3097365927392437</v>
      </c>
      <c r="T158">
        <v>0.26846781325430219</v>
      </c>
      <c r="U158">
        <v>0.29173009153006318</v>
      </c>
      <c r="V158">
        <v>0.33852109651866769</v>
      </c>
      <c r="W158">
        <v>1.0800502997917589</v>
      </c>
    </row>
    <row r="159" spans="1:23">
      <c r="A159" t="s">
        <v>376</v>
      </c>
      <c r="B159">
        <v>13.35</v>
      </c>
      <c r="C159">
        <v>0.20399999999999999</v>
      </c>
      <c r="D159">
        <v>23.415839999999999</v>
      </c>
      <c r="E159">
        <v>0.27277002</v>
      </c>
      <c r="F159">
        <v>9.4079999999999997E-2</v>
      </c>
      <c r="G159">
        <v>0.86873</v>
      </c>
      <c r="H159">
        <v>0.16906999</v>
      </c>
      <c r="I159">
        <v>17.715354999999999</v>
      </c>
      <c r="J159">
        <v>4.7342605999999998</v>
      </c>
      <c r="K159">
        <v>70.183999999999997</v>
      </c>
      <c r="L159">
        <v>0.85515737061303121</v>
      </c>
      <c r="M159">
        <v>0.1648528099910794</v>
      </c>
      <c r="N159">
        <v>0.89321869729952197</v>
      </c>
      <c r="O159">
        <v>5.1528637214782992E-2</v>
      </c>
      <c r="P159">
        <v>0.1193193116172394</v>
      </c>
      <c r="Q159">
        <v>0.53794331810709128</v>
      </c>
      <c r="R159">
        <v>0.9950045685997394</v>
      </c>
      <c r="S159">
        <v>0.42902079932396492</v>
      </c>
      <c r="T159">
        <v>0.30526022964757338</v>
      </c>
      <c r="U159">
        <v>0.33349697573456361</v>
      </c>
      <c r="V159">
        <v>0.38377970461483929</v>
      </c>
      <c r="W159">
        <v>1.1082511805142381</v>
      </c>
    </row>
    <row r="160" spans="1:23">
      <c r="A160" t="s">
        <v>377</v>
      </c>
      <c r="B160">
        <v>0.26</v>
      </c>
      <c r="C160">
        <v>0.59299999999999997</v>
      </c>
      <c r="D160">
        <v>12.53304</v>
      </c>
      <c r="E160">
        <v>5.3100003999999998E-3</v>
      </c>
      <c r="F160">
        <v>-6.5399999999999998E-3</v>
      </c>
      <c r="G160">
        <v>0.25319000000000003</v>
      </c>
      <c r="H160">
        <v>5.5329999999999997E-2</v>
      </c>
      <c r="I160">
        <v>218.84616</v>
      </c>
      <c r="J160">
        <v>2.2204012999999998</v>
      </c>
      <c r="K160">
        <v>15.657999999999999</v>
      </c>
      <c r="L160">
        <v>0.78004566362336869</v>
      </c>
      <c r="M160">
        <v>8.7005649717514122E-2</v>
      </c>
      <c r="N160">
        <v>0.38951582160486331</v>
      </c>
      <c r="O160">
        <v>1.13471477008356E-2</v>
      </c>
      <c r="P160">
        <v>5.1700669245253253E-2</v>
      </c>
      <c r="Q160">
        <v>0.53102261884810364</v>
      </c>
      <c r="R160">
        <v>0.99410553489901476</v>
      </c>
      <c r="S160">
        <v>0.30420336848806401</v>
      </c>
      <c r="T160">
        <v>0.26218830862144549</v>
      </c>
      <c r="U160">
        <v>0.27425652229988839</v>
      </c>
      <c r="V160">
        <v>0.33743952155986762</v>
      </c>
      <c r="W160">
        <v>1.0616651288125909</v>
      </c>
    </row>
    <row r="161" spans="1:23">
      <c r="A161" t="s">
        <v>378</v>
      </c>
      <c r="B161">
        <v>2.5</v>
      </c>
      <c r="C161">
        <v>0.56999999999999995</v>
      </c>
      <c r="D161">
        <v>14.674796000000001</v>
      </c>
      <c r="E161">
        <v>0.12339</v>
      </c>
      <c r="F161">
        <v>3.8469999999999997E-2</v>
      </c>
      <c r="G161">
        <v>4.1160002000000001E-2</v>
      </c>
      <c r="H161">
        <v>1.9460000000000002E-2</v>
      </c>
      <c r="I161">
        <v>14.44</v>
      </c>
      <c r="J161">
        <v>1.7508123</v>
      </c>
      <c r="K161">
        <v>245.126</v>
      </c>
      <c r="L161">
        <v>0.81320647152489722</v>
      </c>
      <c r="M161">
        <v>0.10032708890871241</v>
      </c>
      <c r="N161">
        <v>0.21600943741190631</v>
      </c>
      <c r="O161">
        <v>0.1804475041507215</v>
      </c>
      <c r="P161">
        <v>3.9069504624059608E-2</v>
      </c>
      <c r="Q161">
        <v>0.5323846257913657</v>
      </c>
      <c r="R161">
        <v>0.99382200806869769</v>
      </c>
      <c r="S161">
        <v>0.31805967830553172</v>
      </c>
      <c r="T161">
        <v>0.25926198130110628</v>
      </c>
      <c r="U161">
        <v>0.28656602204541631</v>
      </c>
      <c r="V161">
        <v>0.36577817234216659</v>
      </c>
      <c r="W161">
        <v>1.081832962673779</v>
      </c>
    </row>
    <row r="162" spans="1:23">
      <c r="A162" t="s">
        <v>379</v>
      </c>
      <c r="B162">
        <v>1.81</v>
      </c>
      <c r="C162">
        <v>0.57199999999999995</v>
      </c>
      <c r="D162">
        <v>-57.323948000000001</v>
      </c>
      <c r="E162">
        <v>4.6680002999999998E-2</v>
      </c>
      <c r="F162">
        <v>1.4030000000000001E-2</v>
      </c>
      <c r="G162">
        <v>0.15067</v>
      </c>
      <c r="H162">
        <v>2.1129999999999999E-2</v>
      </c>
      <c r="I162">
        <v>22.486189</v>
      </c>
      <c r="J162">
        <v>1.0291291</v>
      </c>
      <c r="K162">
        <v>31.629000000000001</v>
      </c>
      <c r="L162">
        <v>0.79166374216123758</v>
      </c>
      <c r="M162">
        <v>9.6223609872137961E-2</v>
      </c>
      <c r="N162">
        <v>0.30562262406089152</v>
      </c>
      <c r="O162">
        <v>2.3116552554066239E-2</v>
      </c>
      <c r="P162">
        <v>1.9657424478336821E-2</v>
      </c>
      <c r="Q162">
        <v>0.48659846283249109</v>
      </c>
      <c r="R162">
        <v>0.99383520823057747</v>
      </c>
      <c r="S162">
        <v>0.30186086592439931</v>
      </c>
      <c r="T162">
        <v>0.2307316271521494</v>
      </c>
      <c r="U162">
        <v>0.26987001624246593</v>
      </c>
      <c r="V162">
        <v>0.31100443908501918</v>
      </c>
      <c r="W162">
        <v>1.0686307068829739</v>
      </c>
    </row>
    <row r="163" spans="1:23">
      <c r="A163" t="s">
        <v>380</v>
      </c>
      <c r="B163">
        <v>3.25</v>
      </c>
      <c r="C163">
        <v>0.60599999999999998</v>
      </c>
      <c r="D163">
        <v>25.892351000000001</v>
      </c>
      <c r="E163">
        <v>0.14685999999999999</v>
      </c>
      <c r="F163">
        <v>4.6669996999999998E-2</v>
      </c>
      <c r="G163">
        <v>0.20691000000000001</v>
      </c>
      <c r="H163">
        <v>5.4089999999999999E-2</v>
      </c>
      <c r="I163">
        <v>28.123076999999999</v>
      </c>
      <c r="J163">
        <v>4.0168759999999999</v>
      </c>
      <c r="K163">
        <v>43.917000000000002</v>
      </c>
      <c r="L163">
        <v>0.81979763145109419</v>
      </c>
      <c r="M163">
        <v>0.1047873922093369</v>
      </c>
      <c r="N163">
        <v>0.35164440936983582</v>
      </c>
      <c r="O163">
        <v>3.2171868241029987E-2</v>
      </c>
      <c r="P163">
        <v>0.10002285667619711</v>
      </c>
      <c r="Q163">
        <v>0.53951820580534671</v>
      </c>
      <c r="R163">
        <v>0.99409573358121173</v>
      </c>
      <c r="S163">
        <v>0.31320565370928227</v>
      </c>
      <c r="T163">
        <v>0.28908141772630391</v>
      </c>
      <c r="U163">
        <v>0.29193993340979818</v>
      </c>
      <c r="V163">
        <v>0.33937075353578322</v>
      </c>
      <c r="W163">
        <v>1.0860352840712659</v>
      </c>
    </row>
    <row r="164" spans="1:23">
      <c r="A164" t="s">
        <v>381</v>
      </c>
      <c r="B164">
        <v>5.31</v>
      </c>
      <c r="C164">
        <v>0.5</v>
      </c>
      <c r="D164">
        <v>24.071783</v>
      </c>
      <c r="E164">
        <v>6.2309999999999997E-2</v>
      </c>
      <c r="F164">
        <v>3.0099999999999998E-2</v>
      </c>
      <c r="G164">
        <v>0.1825</v>
      </c>
      <c r="H164">
        <v>0.09</v>
      </c>
      <c r="I164">
        <v>36.628999999999998</v>
      </c>
      <c r="J164">
        <v>2.2862718000000002</v>
      </c>
      <c r="K164">
        <v>59</v>
      </c>
      <c r="L164">
        <v>0.79605316737951537</v>
      </c>
      <c r="M164">
        <v>0.11703835860838541</v>
      </c>
      <c r="N164">
        <v>0.33166944885434269</v>
      </c>
      <c r="O164">
        <v>4.3286885046569877E-2</v>
      </c>
      <c r="P164">
        <v>5.3472476355684591E-2</v>
      </c>
      <c r="Q164">
        <v>0.53836045195445026</v>
      </c>
      <c r="R164">
        <v>0.99437957658307086</v>
      </c>
      <c r="S164">
        <v>0.31339998508633121</v>
      </c>
      <c r="T164">
        <v>0.27038437451886199</v>
      </c>
      <c r="U164">
        <v>0.2969587057980112</v>
      </c>
      <c r="V164">
        <v>0.34451246344725273</v>
      </c>
      <c r="W164">
        <v>1.071641737776065</v>
      </c>
    </row>
    <row r="165" spans="1:23">
      <c r="A165" t="s">
        <v>382</v>
      </c>
      <c r="B165">
        <v>6.6</v>
      </c>
      <c r="C165">
        <v>0.23</v>
      </c>
      <c r="D165">
        <v>14.931907000000001</v>
      </c>
      <c r="E165">
        <v>0.18053</v>
      </c>
      <c r="F165">
        <v>9.4490009999999999E-2</v>
      </c>
      <c r="G165">
        <v>0.39983999999999997</v>
      </c>
      <c r="H165">
        <v>0.22688</v>
      </c>
      <c r="I165">
        <v>23.257576</v>
      </c>
      <c r="J165">
        <v>3.9153167999999998</v>
      </c>
      <c r="K165">
        <v>33.988999999999997</v>
      </c>
      <c r="L165">
        <v>0.82925329206954557</v>
      </c>
      <c r="M165">
        <v>0.12471008028545939</v>
      </c>
      <c r="N165">
        <v>0.50952106370224393</v>
      </c>
      <c r="O165">
        <v>2.4855691960091169E-2</v>
      </c>
      <c r="P165">
        <v>9.7291082776048782E-2</v>
      </c>
      <c r="Q165">
        <v>0.53254813039561988</v>
      </c>
      <c r="R165">
        <v>0.99546151559990381</v>
      </c>
      <c r="S165">
        <v>0.34620515445858052</v>
      </c>
      <c r="T165">
        <v>0.28777015723816929</v>
      </c>
      <c r="U165">
        <v>0.30382032290270772</v>
      </c>
      <c r="V165">
        <v>0.34631880544626181</v>
      </c>
      <c r="W165">
        <v>1.092634936051069</v>
      </c>
    </row>
    <row r="166" spans="1:23">
      <c r="A166" t="s">
        <v>383</v>
      </c>
      <c r="B166">
        <v>5.07</v>
      </c>
      <c r="C166">
        <v>0.38500000000000001</v>
      </c>
      <c r="D166">
        <v>10.981012</v>
      </c>
      <c r="E166">
        <v>9.4700000000000006E-2</v>
      </c>
      <c r="F166">
        <v>4.6859999999999999E-2</v>
      </c>
      <c r="G166">
        <v>0.24283001000000001</v>
      </c>
      <c r="H166">
        <v>0.12984999999999999</v>
      </c>
      <c r="I166">
        <v>13.688363000000001</v>
      </c>
      <c r="J166">
        <v>1.2613365999999999</v>
      </c>
      <c r="K166">
        <v>45.783000000000001</v>
      </c>
      <c r="L166">
        <v>0.80514936124442893</v>
      </c>
      <c r="M166">
        <v>0.11561106155218551</v>
      </c>
      <c r="N166">
        <v>0.38103813249421592</v>
      </c>
      <c r="O166">
        <v>3.35469674493531E-2</v>
      </c>
      <c r="P166">
        <v>2.5903420783139151E-2</v>
      </c>
      <c r="Q166">
        <v>0.53003563764569905</v>
      </c>
      <c r="R166">
        <v>0.99469456248182009</v>
      </c>
      <c r="S166">
        <v>0.32458986154530911</v>
      </c>
      <c r="T166">
        <v>0.25479630113840729</v>
      </c>
      <c r="U166">
        <v>0.29485158953491802</v>
      </c>
      <c r="V166">
        <v>0.34408095100575709</v>
      </c>
      <c r="W166">
        <v>1.0774043575794161</v>
      </c>
    </row>
    <row r="167" spans="1:23">
      <c r="A167" t="s">
        <v>384</v>
      </c>
      <c r="B167">
        <v>52.12</v>
      </c>
      <c r="C167">
        <v>0.38500000000000001</v>
      </c>
      <c r="D167">
        <v>18.98734</v>
      </c>
      <c r="E167">
        <v>0.21253</v>
      </c>
      <c r="F167">
        <v>0.12171999999999999</v>
      </c>
      <c r="G167">
        <v>0.46893000000000001</v>
      </c>
      <c r="H167">
        <v>0.30306</v>
      </c>
      <c r="I167">
        <v>31.945509999999999</v>
      </c>
      <c r="J167">
        <v>6.6742296000000003</v>
      </c>
      <c r="K167">
        <v>221.738</v>
      </c>
      <c r="L167">
        <v>0.83823996090799047</v>
      </c>
      <c r="M167">
        <v>0.3954207552780255</v>
      </c>
      <c r="N167">
        <v>0.56605813957342044</v>
      </c>
      <c r="O167">
        <v>0.16321233786762351</v>
      </c>
      <c r="P167">
        <v>0.1715012575295424</v>
      </c>
      <c r="Q167">
        <v>0.53512710199833002</v>
      </c>
      <c r="R167">
        <v>0.99606366430170346</v>
      </c>
      <c r="S167">
        <v>0.45390112805513078</v>
      </c>
      <c r="T167">
        <v>0.35936654082287589</v>
      </c>
      <c r="U167">
        <v>0.4778700754653375</v>
      </c>
      <c r="V167">
        <v>0.37736254955967768</v>
      </c>
      <c r="W167">
        <v>1.098498902241019</v>
      </c>
    </row>
    <row r="168" spans="1:23">
      <c r="A168" t="s">
        <v>385</v>
      </c>
      <c r="B168">
        <v>11.41</v>
      </c>
      <c r="C168">
        <v>0.55300000000000005</v>
      </c>
      <c r="D168">
        <v>13.734439999999999</v>
      </c>
      <c r="E168">
        <v>0.18556</v>
      </c>
      <c r="F168">
        <v>4.9779999999999998E-2</v>
      </c>
      <c r="G168">
        <v>0.14576</v>
      </c>
      <c r="H168">
        <v>6.0399998000000003E-2</v>
      </c>
      <c r="I168">
        <v>14.504821</v>
      </c>
      <c r="J168">
        <v>2.6064221999999999</v>
      </c>
      <c r="K168">
        <v>239.08699999999999</v>
      </c>
      <c r="L168">
        <v>0.83066588407758857</v>
      </c>
      <c r="M168">
        <v>0.15331549212013079</v>
      </c>
      <c r="N168">
        <v>0.30160471926240429</v>
      </c>
      <c r="O168">
        <v>0.17599722327233819</v>
      </c>
      <c r="P168">
        <v>6.2083990692564268E-2</v>
      </c>
      <c r="Q168">
        <v>0.53178662517825281</v>
      </c>
      <c r="R168">
        <v>0.99414560962615872</v>
      </c>
      <c r="S168">
        <v>0.34958936660700762</v>
      </c>
      <c r="T168">
        <v>0.27644172978619891</v>
      </c>
      <c r="U168">
        <v>0.32199317182698961</v>
      </c>
      <c r="V168">
        <v>0.36877546500614372</v>
      </c>
      <c r="W168">
        <v>1.0927289638450071</v>
      </c>
    </row>
    <row r="169" spans="1:23">
      <c r="A169" t="s">
        <v>386</v>
      </c>
      <c r="B169">
        <v>17.78</v>
      </c>
      <c r="C169">
        <v>0.46700000000000003</v>
      </c>
      <c r="D169">
        <v>46.130949999999999</v>
      </c>
      <c r="E169">
        <v>0.22721</v>
      </c>
      <c r="F169">
        <v>0.10428</v>
      </c>
      <c r="G169">
        <v>0.34040999999999999</v>
      </c>
      <c r="H169">
        <v>0.22966998999999999</v>
      </c>
      <c r="I169">
        <v>61.023620000000001</v>
      </c>
      <c r="J169">
        <v>13.9666605</v>
      </c>
      <c r="K169">
        <v>86.69</v>
      </c>
      <c r="L169">
        <v>0.84236259523762713</v>
      </c>
      <c r="M169">
        <v>0.1911983348201011</v>
      </c>
      <c r="N169">
        <v>0.46088886774010729</v>
      </c>
      <c r="O169">
        <v>6.3692296128277745E-2</v>
      </c>
      <c r="P169">
        <v>0.36765554390886412</v>
      </c>
      <c r="Q169">
        <v>0.55238853854161385</v>
      </c>
      <c r="R169">
        <v>0.99548356848591768</v>
      </c>
      <c r="S169">
        <v>0.34158001500342988</v>
      </c>
      <c r="T169">
        <v>0.42165313578406732</v>
      </c>
      <c r="U169">
        <v>0.35267066250708279</v>
      </c>
      <c r="V169">
        <v>0.33552664801441612</v>
      </c>
      <c r="W169">
        <v>1.1006865013872491</v>
      </c>
    </row>
    <row r="170" spans="1:23">
      <c r="A170" t="s">
        <v>387</v>
      </c>
      <c r="B170">
        <v>13.91</v>
      </c>
      <c r="C170">
        <v>0.77100000000000002</v>
      </c>
      <c r="D170">
        <v>10.625762</v>
      </c>
      <c r="E170">
        <v>9.8120003999999997E-2</v>
      </c>
      <c r="F170">
        <v>4.8869999999999997E-2</v>
      </c>
      <c r="G170">
        <v>0.24655000999999999</v>
      </c>
      <c r="H170">
        <v>7.0889999999999995E-2</v>
      </c>
      <c r="I170">
        <v>18.799424999999999</v>
      </c>
      <c r="J170">
        <v>1.7370452999999999</v>
      </c>
      <c r="K170">
        <v>316.47899999999998</v>
      </c>
      <c r="L170">
        <v>0.80610981259987136</v>
      </c>
      <c r="M170">
        <v>0.16818316978887901</v>
      </c>
      <c r="N170">
        <v>0.38408224773869087</v>
      </c>
      <c r="O170">
        <v>0.23302920501432209</v>
      </c>
      <c r="P170">
        <v>3.8699195176138193E-2</v>
      </c>
      <c r="Q170">
        <v>0.52980972350487543</v>
      </c>
      <c r="R170">
        <v>0.9942285256288651</v>
      </c>
      <c r="S170">
        <v>0.37179221153970271</v>
      </c>
      <c r="T170">
        <v>0.26769629750951318</v>
      </c>
      <c r="U170">
        <v>0.32838222811603168</v>
      </c>
      <c r="V170">
        <v>0.38999695392651901</v>
      </c>
      <c r="W170">
        <v>1.0777198359252591</v>
      </c>
    </row>
    <row r="171" spans="1:23">
      <c r="A171" t="s">
        <v>388</v>
      </c>
      <c r="B171">
        <v>13.4</v>
      </c>
      <c r="C171">
        <v>0.78900000000000003</v>
      </c>
      <c r="D171">
        <v>19.985775</v>
      </c>
      <c r="E171">
        <v>0.15622</v>
      </c>
      <c r="F171">
        <v>4.5900002000000002E-2</v>
      </c>
      <c r="G171">
        <v>0.28921999999999998</v>
      </c>
      <c r="H171">
        <v>0.18832001000000001</v>
      </c>
      <c r="I171">
        <v>10.485075</v>
      </c>
      <c r="J171">
        <v>1.8421155</v>
      </c>
      <c r="K171">
        <v>59.823</v>
      </c>
      <c r="L171">
        <v>0.82242623208633936</v>
      </c>
      <c r="M171">
        <v>0.1651501635444543</v>
      </c>
      <c r="N171">
        <v>0.41899955070659273</v>
      </c>
      <c r="O171">
        <v>4.3893373068247227E-2</v>
      </c>
      <c r="P171">
        <v>4.1525409148317573E-2</v>
      </c>
      <c r="Q171">
        <v>0.53576203679127365</v>
      </c>
      <c r="R171">
        <v>0.99515672631242802</v>
      </c>
      <c r="S171">
        <v>0.35050855247871882</v>
      </c>
      <c r="T171">
        <v>0.2710253577002113</v>
      </c>
      <c r="U171">
        <v>0.32969601478044308</v>
      </c>
      <c r="V171">
        <v>0.35125586380359941</v>
      </c>
      <c r="W171">
        <v>1.088269732515476</v>
      </c>
    </row>
    <row r="172" spans="1:23">
      <c r="A172" t="s">
        <v>389</v>
      </c>
      <c r="B172">
        <v>5.34</v>
      </c>
      <c r="C172">
        <v>0.27400000000000002</v>
      </c>
      <c r="D172">
        <v>14.827586</v>
      </c>
      <c r="E172">
        <v>0.108780004</v>
      </c>
      <c r="F172">
        <v>2.3519999999999999E-2</v>
      </c>
      <c r="G172">
        <v>3.7449999999999997E-2</v>
      </c>
      <c r="H172">
        <v>1.788E-2</v>
      </c>
      <c r="I172">
        <v>16.104868</v>
      </c>
      <c r="J172">
        <v>1.6320953</v>
      </c>
      <c r="K172">
        <v>422.28399999999999</v>
      </c>
      <c r="L172">
        <v>0.80910349665667836</v>
      </c>
      <c r="M172">
        <v>0.1172167707404103</v>
      </c>
      <c r="N172">
        <v>0.2129735036363061</v>
      </c>
      <c r="O172">
        <v>0.31099939351197831</v>
      </c>
      <c r="P172">
        <v>3.5876214384436778E-2</v>
      </c>
      <c r="Q172">
        <v>0.53248178953964564</v>
      </c>
      <c r="R172">
        <v>0.99380951929278749</v>
      </c>
      <c r="S172">
        <v>0.34269927335415767</v>
      </c>
      <c r="T172">
        <v>0.26034851702066641</v>
      </c>
      <c r="U172">
        <v>0.29692026529968613</v>
      </c>
      <c r="V172">
        <v>0.39675858423831112</v>
      </c>
      <c r="W172">
        <v>1.079309690070883</v>
      </c>
    </row>
    <row r="173" spans="1:23">
      <c r="A173" t="s">
        <v>390</v>
      </c>
      <c r="B173">
        <v>1.94</v>
      </c>
      <c r="C173">
        <v>0.497</v>
      </c>
      <c r="D173">
        <v>11.827584999999999</v>
      </c>
      <c r="E173">
        <v>4.4229999999999998E-2</v>
      </c>
      <c r="F173">
        <v>1.77E-2</v>
      </c>
      <c r="G173">
        <v>0.13969999999999999</v>
      </c>
      <c r="H173">
        <v>6.8110000000000004E-2</v>
      </c>
      <c r="I173">
        <v>17.680412</v>
      </c>
      <c r="J173">
        <v>1.032324</v>
      </c>
      <c r="K173">
        <v>37.18</v>
      </c>
      <c r="L173">
        <v>0.79097569948579394</v>
      </c>
      <c r="M173">
        <v>9.6996729110912866E-2</v>
      </c>
      <c r="N173">
        <v>0.29664575733188858</v>
      </c>
      <c r="O173">
        <v>2.7207214775610489E-2</v>
      </c>
      <c r="P173">
        <v>1.9743361985067719E-2</v>
      </c>
      <c r="Q173">
        <v>0.5305739988334246</v>
      </c>
      <c r="R173">
        <v>0.99420655170669392</v>
      </c>
      <c r="S173">
        <v>0.30110962521360429</v>
      </c>
      <c r="T173">
        <v>0.24972685343675519</v>
      </c>
      <c r="U173">
        <v>0.28164933607848769</v>
      </c>
      <c r="V173">
        <v>0.3368693284366841</v>
      </c>
      <c r="W173">
        <v>1.068426703466177</v>
      </c>
    </row>
    <row r="174" spans="1:23">
      <c r="A174" t="s">
        <v>391</v>
      </c>
      <c r="B174">
        <v>11.53</v>
      </c>
      <c r="C174">
        <v>0.75800000000000001</v>
      </c>
      <c r="D174">
        <v>26.42998</v>
      </c>
      <c r="E174">
        <v>0.15434</v>
      </c>
      <c r="F174">
        <v>1.035E-2</v>
      </c>
      <c r="G174">
        <v>0.18293999999999999</v>
      </c>
      <c r="H174">
        <v>3.338E-2</v>
      </c>
      <c r="I174">
        <v>11.621857</v>
      </c>
      <c r="J174">
        <v>1.7812754</v>
      </c>
      <c r="K174">
        <v>74.75</v>
      </c>
      <c r="L174">
        <v>0.82189826529208077</v>
      </c>
      <c r="M174">
        <v>0.1540291406482307</v>
      </c>
      <c r="N174">
        <v>0.33202950549616228</v>
      </c>
      <c r="O174">
        <v>5.4893429811354963E-2</v>
      </c>
      <c r="P174">
        <v>3.9888911447839313E-2</v>
      </c>
      <c r="Q174">
        <v>0.53986010022791353</v>
      </c>
      <c r="R174">
        <v>0.99393203576532474</v>
      </c>
      <c r="S174">
        <v>0.33502603194290098</v>
      </c>
      <c r="T174">
        <v>0.27049119060285981</v>
      </c>
      <c r="U174">
        <v>0.32361517485787389</v>
      </c>
      <c r="V174">
        <v>0.34954683995559022</v>
      </c>
      <c r="W174">
        <v>1.0872273348641961</v>
      </c>
    </row>
    <row r="175" spans="1:23">
      <c r="A175" t="s">
        <v>392</v>
      </c>
      <c r="B175">
        <v>4.29</v>
      </c>
      <c r="C175">
        <v>0.20499999999999999</v>
      </c>
      <c r="D175">
        <v>12.611336</v>
      </c>
      <c r="E175">
        <v>0.18762999999999999</v>
      </c>
      <c r="F175">
        <v>5.0100001999999998E-2</v>
      </c>
      <c r="G175">
        <v>0.24691999000000001</v>
      </c>
      <c r="H175">
        <v>9.4149999999999998E-2</v>
      </c>
      <c r="I175">
        <v>14.522144000000001</v>
      </c>
      <c r="J175">
        <v>2.5439992</v>
      </c>
      <c r="K175">
        <v>58.35</v>
      </c>
      <c r="L175">
        <v>0.83124720921807549</v>
      </c>
      <c r="M175">
        <v>0.1109723461195361</v>
      </c>
      <c r="N175">
        <v>0.38438500627582822</v>
      </c>
      <c r="O175">
        <v>4.28078847864359E-2</v>
      </c>
      <c r="P175">
        <v>6.0404915609568781E-2</v>
      </c>
      <c r="Q175">
        <v>0.53107240962521818</v>
      </c>
      <c r="R175">
        <v>0.99441237938055671</v>
      </c>
      <c r="S175">
        <v>0.32913316603048109</v>
      </c>
      <c r="T175">
        <v>0.26936512985611138</v>
      </c>
      <c r="U175">
        <v>0.29489697068947079</v>
      </c>
      <c r="V175">
        <v>0.34360341462998872</v>
      </c>
      <c r="W175">
        <v>1.093241972913034</v>
      </c>
    </row>
    <row r="176" spans="1:23">
      <c r="A176" t="s">
        <v>393</v>
      </c>
      <c r="B176">
        <v>4.68</v>
      </c>
      <c r="C176">
        <v>0.10299999999999999</v>
      </c>
      <c r="D176">
        <v>17.908366999999998</v>
      </c>
      <c r="E176">
        <v>8.7019995000000003E-2</v>
      </c>
      <c r="F176">
        <v>2.5420000000000002E-2</v>
      </c>
      <c r="G176">
        <v>0.20280000000000001</v>
      </c>
      <c r="H176">
        <v>8.8999993999999999E-2</v>
      </c>
      <c r="I176">
        <v>19.209402000000001</v>
      </c>
      <c r="J176">
        <v>1.6242683</v>
      </c>
      <c r="K176">
        <v>52.908000000000001</v>
      </c>
      <c r="L176">
        <v>0.80299255931903513</v>
      </c>
      <c r="M176">
        <v>0.1132917038358608</v>
      </c>
      <c r="N176">
        <v>0.34828115301102069</v>
      </c>
      <c r="O176">
        <v>3.8797547223898728E-2</v>
      </c>
      <c r="P176">
        <v>3.5665681076607843E-2</v>
      </c>
      <c r="Q176">
        <v>0.53444095067315933</v>
      </c>
      <c r="R176">
        <v>0.99437167224709433</v>
      </c>
      <c r="S176">
        <v>0.3179219612362959</v>
      </c>
      <c r="T176">
        <v>0.26053708684609472</v>
      </c>
      <c r="U176">
        <v>0.29428623386302338</v>
      </c>
      <c r="V176">
        <v>0.34430305165172509</v>
      </c>
      <c r="W176">
        <v>1.075892334649027</v>
      </c>
    </row>
    <row r="177" spans="1:23">
      <c r="A177" t="s">
        <v>394</v>
      </c>
      <c r="B177">
        <v>2.4700000000000002</v>
      </c>
      <c r="C177">
        <v>-0.156</v>
      </c>
      <c r="D177">
        <v>16.394316</v>
      </c>
      <c r="E177">
        <v>6.7530000000000007E-2</v>
      </c>
      <c r="F177">
        <v>1.72E-2</v>
      </c>
      <c r="G177">
        <v>0.29093000000000002</v>
      </c>
      <c r="H177">
        <v>3.0580000999999999E-2</v>
      </c>
      <c r="I177">
        <v>37.368423</v>
      </c>
      <c r="J177">
        <v>2.1629095</v>
      </c>
      <c r="K177">
        <v>11.016</v>
      </c>
      <c r="L177">
        <v>0.7975191177337867</v>
      </c>
      <c r="M177">
        <v>0.1001486767766875</v>
      </c>
      <c r="N177">
        <v>0.42039886174639168</v>
      </c>
      <c r="O177">
        <v>7.9263489200017984E-3</v>
      </c>
      <c r="P177">
        <v>5.015423525687461E-2</v>
      </c>
      <c r="Q177">
        <v>0.53347812018525465</v>
      </c>
      <c r="R177">
        <v>0.99390990376528687</v>
      </c>
      <c r="S177">
        <v>0.317604826026608</v>
      </c>
      <c r="T177">
        <v>0.26445607345388522</v>
      </c>
      <c r="U177">
        <v>0.28509235717732861</v>
      </c>
      <c r="V177">
        <v>0.34065688512430159</v>
      </c>
      <c r="W177">
        <v>1.0722650545238279</v>
      </c>
    </row>
    <row r="178" spans="1:23">
      <c r="A178" t="s">
        <v>395</v>
      </c>
      <c r="B178">
        <v>0.98</v>
      </c>
      <c r="C178">
        <v>0.41299999999999998</v>
      </c>
      <c r="D178">
        <v>26.762295000000002</v>
      </c>
      <c r="E178">
        <v>3.388E-2</v>
      </c>
      <c r="F178">
        <v>2.1600000000000001E-2</v>
      </c>
      <c r="G178">
        <v>0.45521</v>
      </c>
      <c r="H178">
        <v>0.14706</v>
      </c>
      <c r="I178">
        <v>33.316325999999997</v>
      </c>
      <c r="J178">
        <v>1.5369769</v>
      </c>
      <c r="K178">
        <v>6.3090000000000002</v>
      </c>
      <c r="L178">
        <v>0.78806907378335944</v>
      </c>
      <c r="M178">
        <v>9.1287540886113586E-2</v>
      </c>
      <c r="N178">
        <v>0.55483091883304492</v>
      </c>
      <c r="O178">
        <v>4.4576501131546008E-3</v>
      </c>
      <c r="P178">
        <v>3.3317687313094507E-2</v>
      </c>
      <c r="Q178">
        <v>0.54007142931364982</v>
      </c>
      <c r="R178">
        <v>0.99483059528777928</v>
      </c>
      <c r="S178">
        <v>0.33490695672541398</v>
      </c>
      <c r="T178">
        <v>0.25879956497884832</v>
      </c>
      <c r="U178">
        <v>0.28016144576128782</v>
      </c>
      <c r="V178">
        <v>0.35600893284699447</v>
      </c>
      <c r="W178">
        <v>1.0670105493588249</v>
      </c>
    </row>
    <row r="179" spans="1:23">
      <c r="A179" t="s">
        <v>396</v>
      </c>
      <c r="B179">
        <v>8.86</v>
      </c>
      <c r="C179">
        <v>0.66400000000000003</v>
      </c>
      <c r="D179">
        <v>11.063689999999999</v>
      </c>
      <c r="E179">
        <v>0.13599</v>
      </c>
      <c r="F179">
        <v>7.8340000000000007E-2</v>
      </c>
      <c r="G179">
        <v>0.83565</v>
      </c>
      <c r="H179">
        <v>0.21125999000000001</v>
      </c>
      <c r="I179">
        <v>19.018059000000001</v>
      </c>
      <c r="J179">
        <v>2.4940057000000002</v>
      </c>
      <c r="K179">
        <v>57.725000000000001</v>
      </c>
      <c r="L179">
        <v>0.81674497238003496</v>
      </c>
      <c r="M179">
        <v>0.1381504608980077</v>
      </c>
      <c r="N179">
        <v>0.86614898431908327</v>
      </c>
      <c r="O179">
        <v>4.2347307613230141E-2</v>
      </c>
      <c r="P179">
        <v>5.9060173444633823E-2</v>
      </c>
      <c r="Q179">
        <v>0.53008821506817627</v>
      </c>
      <c r="R179">
        <v>0.9953380505336975</v>
      </c>
      <c r="S179">
        <v>0.41036664827091568</v>
      </c>
      <c r="T179">
        <v>0.27225070017891573</v>
      </c>
      <c r="U179">
        <v>0.31043682815233048</v>
      </c>
      <c r="V179">
        <v>0.38107021243750278</v>
      </c>
      <c r="W179">
        <v>1.084892385116611</v>
      </c>
    </row>
    <row r="180" spans="1:23">
      <c r="A180" t="s">
        <v>397</v>
      </c>
      <c r="B180">
        <v>-1.61</v>
      </c>
      <c r="C180">
        <v>0.5</v>
      </c>
      <c r="D180">
        <v>35.407406000000002</v>
      </c>
      <c r="E180">
        <v>-4.7629999999999999E-2</v>
      </c>
      <c r="F180">
        <v>-4.7600000000000003E-3</v>
      </c>
      <c r="G180">
        <v>0.66308</v>
      </c>
      <c r="H180">
        <v>-0.12279</v>
      </c>
      <c r="I180">
        <v>0</v>
      </c>
      <c r="J180">
        <v>1.4985735</v>
      </c>
      <c r="K180">
        <v>45.884</v>
      </c>
      <c r="L180">
        <v>0.76517834325143286</v>
      </c>
      <c r="M180">
        <v>7.5884626821290505E-2</v>
      </c>
      <c r="N180">
        <v>0.72493313277632843</v>
      </c>
      <c r="O180">
        <v>3.3621396720543137E-2</v>
      </c>
      <c r="P180">
        <v>3.2284699599554482E-2</v>
      </c>
      <c r="Q180">
        <v>0.54556911495443761</v>
      </c>
      <c r="R180">
        <v>0.99269762302234699</v>
      </c>
      <c r="S180">
        <v>0.35583681708118148</v>
      </c>
      <c r="T180">
        <v>0.2585120580906034</v>
      </c>
      <c r="U180">
        <v>0.26937318221631829</v>
      </c>
      <c r="V180">
        <v>0.37962665430341019</v>
      </c>
      <c r="W180">
        <v>1.0517223252712919</v>
      </c>
    </row>
    <row r="181" spans="1:23">
      <c r="A181" t="s">
        <v>398</v>
      </c>
      <c r="B181">
        <v>-0.18</v>
      </c>
      <c r="C181">
        <v>0.70299999999999996</v>
      </c>
      <c r="D181">
        <v>1.6968086</v>
      </c>
      <c r="E181">
        <v>-0.12701999999999999</v>
      </c>
      <c r="F181">
        <v>-9.4999999999999998E-3</v>
      </c>
      <c r="G181">
        <v>0.16410999000000001</v>
      </c>
      <c r="H181">
        <v>7.1209999999999996E-2</v>
      </c>
      <c r="I181">
        <v>0</v>
      </c>
      <c r="J181">
        <v>0.7308133</v>
      </c>
      <c r="K181">
        <v>16.172999999999998</v>
      </c>
      <c r="L181">
        <v>0.74288297953005333</v>
      </c>
      <c r="M181">
        <v>8.4388938447814449E-2</v>
      </c>
      <c r="N181">
        <v>0.31662070966427619</v>
      </c>
      <c r="O181">
        <v>1.172666329155714E-2</v>
      </c>
      <c r="P181">
        <v>1.163322463783145E-2</v>
      </c>
      <c r="Q181">
        <v>0.52413153396000511</v>
      </c>
      <c r="R181">
        <v>0.99423105500120135</v>
      </c>
      <c r="S181">
        <v>0.28533819484047801</v>
      </c>
      <c r="T181">
        <v>0.24168795483922539</v>
      </c>
      <c r="U181">
        <v>0.26691877696992372</v>
      </c>
      <c r="V181">
        <v>0.3318665881907662</v>
      </c>
      <c r="W181">
        <v>1.0389506261225341</v>
      </c>
    </row>
    <row r="182" spans="1:23">
      <c r="A182" t="s">
        <v>399</v>
      </c>
      <c r="B182">
        <v>5.92</v>
      </c>
      <c r="C182">
        <v>0.34499999999999997</v>
      </c>
      <c r="D182">
        <v>9.5278969999999994</v>
      </c>
      <c r="E182">
        <v>9.1770000000000004E-2</v>
      </c>
      <c r="F182">
        <v>3.5799999999999998E-2</v>
      </c>
      <c r="G182">
        <v>0.15018999999999999</v>
      </c>
      <c r="H182">
        <v>-5.0279997E-2</v>
      </c>
      <c r="I182">
        <v>18.75</v>
      </c>
      <c r="J182">
        <v>1.4569223</v>
      </c>
      <c r="K182">
        <v>160.047</v>
      </c>
      <c r="L182">
        <v>0.80432651937890876</v>
      </c>
      <c r="M182">
        <v>0.1206660719595599</v>
      </c>
      <c r="N182">
        <v>0.30522983499708822</v>
      </c>
      <c r="O182">
        <v>0.1177507916400453</v>
      </c>
      <c r="P182">
        <v>3.1164351457093179E-2</v>
      </c>
      <c r="Q182">
        <v>0.52911155818970212</v>
      </c>
      <c r="R182">
        <v>0.99327076300887807</v>
      </c>
      <c r="S182">
        <v>0.32670083699622993</v>
      </c>
      <c r="T182">
        <v>0.25737743655763762</v>
      </c>
      <c r="U182">
        <v>0.2977467898976115</v>
      </c>
      <c r="V182">
        <v>0.35691162402294407</v>
      </c>
      <c r="W182">
        <v>1.076064305416756</v>
      </c>
    </row>
    <row r="183" spans="1:23">
      <c r="A183" t="s">
        <v>400</v>
      </c>
      <c r="B183">
        <v>8.1999999999999993</v>
      </c>
      <c r="C183">
        <v>0.59499999999999997</v>
      </c>
      <c r="D183">
        <v>10.326610000000001</v>
      </c>
      <c r="E183">
        <v>9.6290000000000001E-2</v>
      </c>
      <c r="F183">
        <v>4.9500000000000002E-2</v>
      </c>
      <c r="G183">
        <v>0.21879000000000001</v>
      </c>
      <c r="H183">
        <v>7.5420000000000001E-2</v>
      </c>
      <c r="I183">
        <v>13.109756000000001</v>
      </c>
      <c r="J183">
        <v>1.2300476</v>
      </c>
      <c r="K183">
        <v>135.48699999999999</v>
      </c>
      <c r="L183">
        <v>0.80559588635233914</v>
      </c>
      <c r="M183">
        <v>0.1342253939934582</v>
      </c>
      <c r="N183">
        <v>0.36136593869896561</v>
      </c>
      <c r="O183">
        <v>9.9651951041751868E-2</v>
      </c>
      <c r="P183">
        <v>2.506179862028499E-2</v>
      </c>
      <c r="Q183">
        <v>0.52961948376650625</v>
      </c>
      <c r="R183">
        <v>0.99426433205600029</v>
      </c>
      <c r="S183">
        <v>0.33781938989820232</v>
      </c>
      <c r="T183">
        <v>0.25691720643264387</v>
      </c>
      <c r="U183">
        <v>0.30664817793181132</v>
      </c>
      <c r="V183">
        <v>0.3579865845146829</v>
      </c>
      <c r="W183">
        <v>1.0774257075617151</v>
      </c>
    </row>
    <row r="184" spans="1:23">
      <c r="A184" t="s">
        <v>401</v>
      </c>
      <c r="B184">
        <v>16.2</v>
      </c>
      <c r="C184">
        <v>0.58799999999999997</v>
      </c>
      <c r="D184">
        <v>13.036515</v>
      </c>
      <c r="E184">
        <v>0.17908001000000001</v>
      </c>
      <c r="F184">
        <v>7.1100003999999994E-2</v>
      </c>
      <c r="G184">
        <v>0.32707000000000003</v>
      </c>
      <c r="H184">
        <v>0.18778</v>
      </c>
      <c r="I184">
        <v>12.561728</v>
      </c>
      <c r="J184">
        <v>2.3006047999999999</v>
      </c>
      <c r="K184">
        <v>102.032</v>
      </c>
      <c r="L184">
        <v>0.82884608644613755</v>
      </c>
      <c r="M184">
        <v>0.18180196253345229</v>
      </c>
      <c r="N184">
        <v>0.44997260500857611</v>
      </c>
      <c r="O184">
        <v>7.4998176114394105E-2</v>
      </c>
      <c r="P184">
        <v>5.3858010264092933E-2</v>
      </c>
      <c r="Q184">
        <v>0.53134279371665016</v>
      </c>
      <c r="R184">
        <v>0.99515245791756768</v>
      </c>
      <c r="S184">
        <v>0.36602744418470728</v>
      </c>
      <c r="T184">
        <v>0.27679656503217681</v>
      </c>
      <c r="U184">
        <v>0.33983387900173051</v>
      </c>
      <c r="V184">
        <v>0.35720952482230223</v>
      </c>
      <c r="W184">
        <v>1.0922038825147999</v>
      </c>
    </row>
    <row r="185" spans="1:23">
      <c r="A185" t="s">
        <v>402</v>
      </c>
      <c r="B185">
        <v>1.7</v>
      </c>
      <c r="C185">
        <v>0.34100000000000003</v>
      </c>
      <c r="D185">
        <v>10.418718999999999</v>
      </c>
      <c r="E185">
        <v>4.4170000000000001E-2</v>
      </c>
      <c r="F185">
        <v>1.7239998999999999E-2</v>
      </c>
      <c r="G185">
        <v>0.18437000000000001</v>
      </c>
      <c r="H185">
        <v>-2.1229999999999999E-2</v>
      </c>
      <c r="I185">
        <v>24.882349999999999</v>
      </c>
      <c r="J185">
        <v>1.7481506</v>
      </c>
      <c r="K185">
        <v>26.95</v>
      </c>
      <c r="L185">
        <v>0.7909588494817219</v>
      </c>
      <c r="M185">
        <v>9.5569432054713049E-2</v>
      </c>
      <c r="N185">
        <v>0.33319968958207608</v>
      </c>
      <c r="O185">
        <v>1.9668487604578649E-2</v>
      </c>
      <c r="P185">
        <v>3.899790931226093E-2</v>
      </c>
      <c r="Q185">
        <v>0.52967805864503437</v>
      </c>
      <c r="R185">
        <v>0.99350038256756579</v>
      </c>
      <c r="S185">
        <v>0.30341621723351669</v>
      </c>
      <c r="T185">
        <v>0.25739139170711522</v>
      </c>
      <c r="U185">
        <v>0.28050696230760092</v>
      </c>
      <c r="V185">
        <v>0.33547923552738429</v>
      </c>
      <c r="W185">
        <v>1.06800199099284</v>
      </c>
    </row>
    <row r="186" spans="1:23">
      <c r="A186" t="s">
        <v>403</v>
      </c>
      <c r="B186">
        <v>3.16</v>
      </c>
      <c r="C186">
        <v>0.39</v>
      </c>
      <c r="D186">
        <v>2.9667002999999998</v>
      </c>
      <c r="E186">
        <v>6.1219999999999997E-2</v>
      </c>
      <c r="F186">
        <v>4.6880003000000003E-2</v>
      </c>
      <c r="G186">
        <v>0.22094</v>
      </c>
      <c r="H186">
        <v>7.0059999999999997E-2</v>
      </c>
      <c r="I186">
        <v>9.3037969999999994</v>
      </c>
      <c r="J186">
        <v>0.5590948</v>
      </c>
      <c r="K186">
        <v>42.695999999999998</v>
      </c>
      <c r="L186">
        <v>0.79574705897220588</v>
      </c>
      <c r="M186">
        <v>0.104252155813262</v>
      </c>
      <c r="N186">
        <v>0.36312530638058421</v>
      </c>
      <c r="O186">
        <v>3.1272084675455218E-2</v>
      </c>
      <c r="P186">
        <v>7.0142820263042593E-3</v>
      </c>
      <c r="Q186">
        <v>0.52493909621854007</v>
      </c>
      <c r="R186">
        <v>0.994221965069368</v>
      </c>
      <c r="S186">
        <v>0.31717369327046668</v>
      </c>
      <c r="T186">
        <v>0.24289285098145541</v>
      </c>
      <c r="U186">
        <v>0.28531510888068667</v>
      </c>
      <c r="V186">
        <v>0.34109581414157658</v>
      </c>
      <c r="W186">
        <v>1.0713615456644621</v>
      </c>
    </row>
    <row r="187" spans="1:23">
      <c r="A187" t="s">
        <v>404</v>
      </c>
      <c r="B187">
        <v>-0.74</v>
      </c>
      <c r="C187">
        <v>0.19600000000000001</v>
      </c>
      <c r="D187">
        <v>19.543861</v>
      </c>
      <c r="E187">
        <v>-1.14400005E-2</v>
      </c>
      <c r="F187">
        <v>-2.9199998999999998E-3</v>
      </c>
      <c r="G187">
        <v>0.27073999999999998</v>
      </c>
      <c r="H187">
        <v>-4.4880000000000003E-2</v>
      </c>
      <c r="I187">
        <v>0</v>
      </c>
      <c r="J187">
        <v>1.3817226</v>
      </c>
      <c r="K187">
        <v>20</v>
      </c>
      <c r="L187">
        <v>0.77534170390049506</v>
      </c>
      <c r="M187">
        <v>8.1058578650014868E-2</v>
      </c>
      <c r="N187">
        <v>0.40387717175016857</v>
      </c>
      <c r="O187">
        <v>1.4546869438530631E-2</v>
      </c>
      <c r="P187">
        <v>2.9141604352360372E-2</v>
      </c>
      <c r="Q187">
        <v>0.53548101041089946</v>
      </c>
      <c r="R187">
        <v>0.9933134461433395</v>
      </c>
      <c r="S187">
        <v>0.30613460356190209</v>
      </c>
      <c r="T187">
        <v>0.25358052357662031</v>
      </c>
      <c r="U187">
        <v>0.2711273359875766</v>
      </c>
      <c r="V187">
        <v>0.3442354676911365</v>
      </c>
      <c r="W187">
        <v>1.0583158630286951</v>
      </c>
    </row>
    <row r="188" spans="1:23">
      <c r="A188" t="s">
        <v>405</v>
      </c>
      <c r="B188">
        <v>2.2400000000000002</v>
      </c>
      <c r="C188">
        <v>0.34300000000000003</v>
      </c>
      <c r="D188">
        <v>11.652542</v>
      </c>
      <c r="E188">
        <v>5.765E-2</v>
      </c>
      <c r="F188">
        <v>2.2540000000000001E-2</v>
      </c>
      <c r="G188">
        <v>0.15275</v>
      </c>
      <c r="H188">
        <v>4.7789999999999999E-2</v>
      </c>
      <c r="I188">
        <v>18.415178000000001</v>
      </c>
      <c r="J188">
        <v>1.427978</v>
      </c>
      <c r="K188">
        <v>34.545000000000002</v>
      </c>
      <c r="L188">
        <v>0.79474448372991691</v>
      </c>
      <c r="M188">
        <v>9.8780850431162651E-2</v>
      </c>
      <c r="N188">
        <v>0.30732471000403883</v>
      </c>
      <c r="O188">
        <v>2.5265421413375011E-2</v>
      </c>
      <c r="P188">
        <v>3.0385797832231411E-2</v>
      </c>
      <c r="Q188">
        <v>0.53046268373433325</v>
      </c>
      <c r="R188">
        <v>0.99404593656334173</v>
      </c>
      <c r="S188">
        <v>0.30305032270184368</v>
      </c>
      <c r="T188">
        <v>0.25449544272604269</v>
      </c>
      <c r="U188">
        <v>0.2831516603797512</v>
      </c>
      <c r="V188">
        <v>0.33609861973438648</v>
      </c>
      <c r="W188">
        <v>1.0706434729985539</v>
      </c>
    </row>
    <row r="189" spans="1:23">
      <c r="A189" t="s">
        <v>406</v>
      </c>
      <c r="B189">
        <v>0.11</v>
      </c>
      <c r="C189">
        <v>0.59</v>
      </c>
      <c r="D189">
        <v>21.762820999999999</v>
      </c>
      <c r="E189">
        <v>3.2100000000000002E-3</v>
      </c>
      <c r="F189">
        <v>-1.6199999999999999E-3</v>
      </c>
      <c r="G189">
        <v>0.40765000000000001</v>
      </c>
      <c r="H189">
        <v>-4.2519998000000003E-2</v>
      </c>
      <c r="I189">
        <v>617.27277000000004</v>
      </c>
      <c r="J189">
        <v>2.0793780000000002</v>
      </c>
      <c r="K189">
        <v>28.895</v>
      </c>
      <c r="L189">
        <v>0.77945591336851239</v>
      </c>
      <c r="M189">
        <v>8.6113589057389223E-2</v>
      </c>
      <c r="N189">
        <v>0.51591206909454224</v>
      </c>
      <c r="O189">
        <v>2.1101803767594969E-2</v>
      </c>
      <c r="P189">
        <v>4.7907376562239007E-2</v>
      </c>
      <c r="Q189">
        <v>0.53689211369569045</v>
      </c>
      <c r="R189">
        <v>0.99333210028012797</v>
      </c>
      <c r="S189">
        <v>0.32592871348031072</v>
      </c>
      <c r="T189">
        <v>0.26295069340084948</v>
      </c>
      <c r="U189">
        <v>0.27514262332683698</v>
      </c>
      <c r="V189">
        <v>0.35352364916923179</v>
      </c>
      <c r="W189">
        <v>1.0608496425219509</v>
      </c>
    </row>
    <row r="190" spans="1:23">
      <c r="A190" t="s">
        <v>407</v>
      </c>
      <c r="B190">
        <v>20.04</v>
      </c>
      <c r="C190">
        <v>0.55800000000000005</v>
      </c>
      <c r="D190">
        <v>14.849956000000001</v>
      </c>
      <c r="E190">
        <v>0.17002001</v>
      </c>
      <c r="F190">
        <v>7.6539999999999997E-2</v>
      </c>
      <c r="G190">
        <v>0.31535997999999998</v>
      </c>
      <c r="H190">
        <v>0.16816</v>
      </c>
      <c r="I190">
        <v>16.791416000000002</v>
      </c>
      <c r="J190">
        <v>3.0789360000000001</v>
      </c>
      <c r="K190">
        <v>170.69800000000001</v>
      </c>
      <c r="L190">
        <v>0.82630173583125277</v>
      </c>
      <c r="M190">
        <v>0.20463871543264939</v>
      </c>
      <c r="N190">
        <v>0.44039017210666559</v>
      </c>
      <c r="O190">
        <v>0.12559976359494859</v>
      </c>
      <c r="P190">
        <v>7.4793827578832406E-2</v>
      </c>
      <c r="Q190">
        <v>0.53249601529426971</v>
      </c>
      <c r="R190">
        <v>0.99499737577620107</v>
      </c>
      <c r="S190">
        <v>0.37666775708485323</v>
      </c>
      <c r="T190">
        <v>0.28952729909073721</v>
      </c>
      <c r="U190">
        <v>0.35441237422263971</v>
      </c>
      <c r="V190">
        <v>0.36693348970518253</v>
      </c>
      <c r="W190">
        <v>1.0905526845171989</v>
      </c>
    </row>
    <row r="191" spans="1:23">
      <c r="A191" t="s">
        <v>408</v>
      </c>
      <c r="B191">
        <v>3.38</v>
      </c>
      <c r="C191">
        <v>-2E-3</v>
      </c>
      <c r="D191">
        <v>22.465754</v>
      </c>
      <c r="E191">
        <v>0.14232998999999999</v>
      </c>
      <c r="F191">
        <v>4.9110000000000001E-2</v>
      </c>
      <c r="G191">
        <v>0.30286000000000002</v>
      </c>
      <c r="H191">
        <v>0.13666001</v>
      </c>
      <c r="I191">
        <v>24.260355000000001</v>
      </c>
      <c r="J191">
        <v>3.1837241999999999</v>
      </c>
      <c r="K191">
        <v>28.895</v>
      </c>
      <c r="L191">
        <v>0.81852545333531779</v>
      </c>
      <c r="M191">
        <v>0.10556051144811179</v>
      </c>
      <c r="N191">
        <v>0.430161306603001</v>
      </c>
      <c r="O191">
        <v>2.1101803767594969E-2</v>
      </c>
      <c r="P191">
        <v>7.7612456219108394E-2</v>
      </c>
      <c r="Q191">
        <v>0.53733912989485044</v>
      </c>
      <c r="R191">
        <v>0.99474839076589383</v>
      </c>
      <c r="S191">
        <v>0.32608631192041748</v>
      </c>
      <c r="T191">
        <v>0.27865284689437791</v>
      </c>
      <c r="U191">
        <v>0.29173635800849479</v>
      </c>
      <c r="V191">
        <v>0.3439765007877964</v>
      </c>
      <c r="W191">
        <v>1.085638163686643</v>
      </c>
    </row>
    <row r="192" spans="1:23">
      <c r="A192" t="s">
        <v>409</v>
      </c>
      <c r="B192">
        <v>1.39</v>
      </c>
      <c r="C192">
        <v>0.56999999999999995</v>
      </c>
      <c r="D192">
        <v>12.837837</v>
      </c>
      <c r="E192">
        <v>4.1059999999999999E-2</v>
      </c>
      <c r="F192">
        <v>1.238E-2</v>
      </c>
      <c r="G192">
        <v>0.106029995</v>
      </c>
      <c r="H192">
        <v>9.1900009999999997E-3</v>
      </c>
      <c r="I192">
        <v>27.338128999999999</v>
      </c>
      <c r="J192">
        <v>1.1842064000000001</v>
      </c>
      <c r="K192">
        <v>66.311000000000007</v>
      </c>
      <c r="L192">
        <v>0.79008545760398552</v>
      </c>
      <c r="M192">
        <v>9.3725840023788282E-2</v>
      </c>
      <c r="N192">
        <v>0.26909323703563892</v>
      </c>
      <c r="O192">
        <v>4.8674532587861558E-2</v>
      </c>
      <c r="P192">
        <v>2.3828746432876299E-2</v>
      </c>
      <c r="Q192">
        <v>0.5312164484114551</v>
      </c>
      <c r="R192">
        <v>0.99374083103318533</v>
      </c>
      <c r="S192">
        <v>0.29849980183053698</v>
      </c>
      <c r="T192">
        <v>0.2512857930496798</v>
      </c>
      <c r="U192">
        <v>0.27963851613096918</v>
      </c>
      <c r="V192">
        <v>0.33972189856431079</v>
      </c>
      <c r="W192">
        <v>1.067607522253037</v>
      </c>
    </row>
    <row r="193" spans="1:23">
      <c r="A193" t="s">
        <v>410</v>
      </c>
      <c r="B193">
        <v>5.46</v>
      </c>
      <c r="C193">
        <v>0.58499999999999996</v>
      </c>
      <c r="D193">
        <v>13.481894499999999</v>
      </c>
      <c r="E193">
        <v>0.13543999000000001</v>
      </c>
      <c r="F193">
        <v>3.6429997999999998E-2</v>
      </c>
      <c r="G193">
        <v>0.16087000000000001</v>
      </c>
      <c r="H193">
        <v>4.3040000000000002E-2</v>
      </c>
      <c r="I193">
        <v>17.728940000000001</v>
      </c>
      <c r="J193">
        <v>2.4609127000000002</v>
      </c>
      <c r="K193">
        <v>131.25</v>
      </c>
      <c r="L193">
        <v>0.8165905112010402</v>
      </c>
      <c r="M193">
        <v>0.11793041926851031</v>
      </c>
      <c r="N193">
        <v>0.31396939166671001</v>
      </c>
      <c r="O193">
        <v>9.652960626915541E-2</v>
      </c>
      <c r="P193">
        <v>5.8170026676270067E-2</v>
      </c>
      <c r="Q193">
        <v>0.53162602391252056</v>
      </c>
      <c r="R193">
        <v>0.99400839119272544</v>
      </c>
      <c r="S193">
        <v>0.32465755452763562</v>
      </c>
      <c r="T193">
        <v>0.26963884419582568</v>
      </c>
      <c r="U193">
        <v>0.297937705573394</v>
      </c>
      <c r="V193">
        <v>0.35128802620067118</v>
      </c>
      <c r="W193">
        <v>1.0840174254203689</v>
      </c>
    </row>
    <row r="194" spans="1:23">
      <c r="A194" t="s">
        <v>411</v>
      </c>
      <c r="B194">
        <v>0.5</v>
      </c>
      <c r="C194">
        <v>0.78700000000000003</v>
      </c>
      <c r="D194">
        <v>8.8428570000000004</v>
      </c>
      <c r="E194">
        <v>4.6199999999999998E-2</v>
      </c>
      <c r="F194">
        <v>2.7409999000000001E-2</v>
      </c>
      <c r="G194">
        <v>0.14024</v>
      </c>
      <c r="H194">
        <v>-4.6100000000000004E-3</v>
      </c>
      <c r="I194">
        <v>61.9</v>
      </c>
      <c r="J194">
        <v>1.5200629000000001</v>
      </c>
      <c r="K194">
        <v>37.194000000000003</v>
      </c>
      <c r="L194">
        <v>0.7915289412861608</v>
      </c>
      <c r="M194">
        <v>8.8432946773713939E-2</v>
      </c>
      <c r="N194">
        <v>0.29708764502866719</v>
      </c>
      <c r="O194">
        <v>2.7217531704290299E-2</v>
      </c>
      <c r="P194">
        <v>3.286272878893217E-2</v>
      </c>
      <c r="Q194">
        <v>0.52867592068645142</v>
      </c>
      <c r="R194">
        <v>0.99363175184328001</v>
      </c>
      <c r="S194">
        <v>0.29746857459690429</v>
      </c>
      <c r="T194">
        <v>0.25331253325911313</v>
      </c>
      <c r="U194">
        <v>0.27576185756082722</v>
      </c>
      <c r="V194">
        <v>0.33445757655318648</v>
      </c>
      <c r="W194">
        <v>1.0684286587783109</v>
      </c>
    </row>
    <row r="195" spans="1:23">
      <c r="A195" t="s">
        <v>412</v>
      </c>
      <c r="B195">
        <v>5.13</v>
      </c>
      <c r="C195">
        <v>0.78800000000000003</v>
      </c>
      <c r="D195">
        <v>16.753585999999999</v>
      </c>
      <c r="E195">
        <v>0.13857000999999999</v>
      </c>
      <c r="F195">
        <v>3.2329999999999998E-2</v>
      </c>
      <c r="G195">
        <v>0.40921999999999997</v>
      </c>
      <c r="H195">
        <v>5.382E-2</v>
      </c>
      <c r="I195">
        <v>25.048732999999999</v>
      </c>
      <c r="J195">
        <v>3.4016305999999998</v>
      </c>
      <c r="K195">
        <v>83.048000000000002</v>
      </c>
      <c r="L195">
        <v>0.81746952536346862</v>
      </c>
      <c r="M195">
        <v>0.1159678858162355</v>
      </c>
      <c r="N195">
        <v>0.51719681665739858</v>
      </c>
      <c r="O195">
        <v>6.100842082457316E-2</v>
      </c>
      <c r="P195">
        <v>8.3473776672551042E-2</v>
      </c>
      <c r="Q195">
        <v>0.53370659076477245</v>
      </c>
      <c r="R195">
        <v>0.994093599423303</v>
      </c>
      <c r="S195">
        <v>0.34864782448312648</v>
      </c>
      <c r="T195">
        <v>0.28109531636677693</v>
      </c>
      <c r="U195">
        <v>0.29731701496503787</v>
      </c>
      <c r="V195">
        <v>0.35755339222224358</v>
      </c>
      <c r="W195">
        <v>1.084606437094473</v>
      </c>
    </row>
    <row r="196" spans="1:23">
      <c r="A196" t="s">
        <v>413</v>
      </c>
      <c r="B196">
        <v>4.33</v>
      </c>
      <c r="C196">
        <v>0.58299999999999996</v>
      </c>
      <c r="D196">
        <v>4.4691185999999998</v>
      </c>
      <c r="E196">
        <v>4.0730000000000002E-2</v>
      </c>
      <c r="F196">
        <v>1.051E-2</v>
      </c>
      <c r="G196">
        <v>0.14835999999999999</v>
      </c>
      <c r="H196">
        <v>5.4250001999999999E-2</v>
      </c>
      <c r="I196">
        <v>14.87298</v>
      </c>
      <c r="J196">
        <v>1.0346379000000001</v>
      </c>
      <c r="K196">
        <v>46.094000000000001</v>
      </c>
      <c r="L196">
        <v>0.78999278258158911</v>
      </c>
      <c r="M196">
        <v>0.1112102289622361</v>
      </c>
      <c r="N196">
        <v>0.30373232669133837</v>
      </c>
      <c r="O196">
        <v>3.3776150650740279E-2</v>
      </c>
      <c r="P196">
        <v>1.9805602054185561E-2</v>
      </c>
      <c r="Q196">
        <v>0.52589452912326129</v>
      </c>
      <c r="R196">
        <v>0.99409699828318843</v>
      </c>
      <c r="S196">
        <v>0.30728208902094512</v>
      </c>
      <c r="T196">
        <v>0.24977901794135729</v>
      </c>
      <c r="U196">
        <v>0.28939171705777522</v>
      </c>
      <c r="V196">
        <v>0.33624787692360247</v>
      </c>
      <c r="W196">
        <v>1.0677596928716051</v>
      </c>
    </row>
    <row r="197" spans="1:23">
      <c r="A197" t="s">
        <v>414</v>
      </c>
      <c r="B197">
        <v>5.94</v>
      </c>
      <c r="C197">
        <v>0.54</v>
      </c>
      <c r="D197">
        <v>14.198369</v>
      </c>
      <c r="E197">
        <v>8.4199999999999997E-2</v>
      </c>
      <c r="F197">
        <v>1.6400000000000001E-2</v>
      </c>
      <c r="G197">
        <v>3.8960000000000002E-2</v>
      </c>
      <c r="H197">
        <v>1.2070000000000001E-2</v>
      </c>
      <c r="I197">
        <v>17.592592</v>
      </c>
      <c r="J197">
        <v>1.4749264</v>
      </c>
      <c r="K197">
        <v>446.24200000000002</v>
      </c>
      <c r="L197">
        <v>0.80220061053181413</v>
      </c>
      <c r="M197">
        <v>0.1207850133809099</v>
      </c>
      <c r="N197">
        <v>0.21420915256618711</v>
      </c>
      <c r="O197">
        <v>0.32865460617704001</v>
      </c>
      <c r="P197">
        <v>3.1648631861779901E-2</v>
      </c>
      <c r="Q197">
        <v>0.53208165155809284</v>
      </c>
      <c r="R197">
        <v>0.99376359537630732</v>
      </c>
      <c r="S197">
        <v>0.34527306602793117</v>
      </c>
      <c r="T197">
        <v>0.25887497788588948</v>
      </c>
      <c r="U197">
        <v>0.2983671480437759</v>
      </c>
      <c r="V197">
        <v>0.40122606224643192</v>
      </c>
      <c r="W197">
        <v>1.075049892144925</v>
      </c>
    </row>
    <row r="198" spans="1:23">
      <c r="A198" t="s">
        <v>415</v>
      </c>
      <c r="B198">
        <v>1.8</v>
      </c>
      <c r="C198">
        <v>0.45400000000000001</v>
      </c>
      <c r="D198">
        <v>21.565218000000002</v>
      </c>
      <c r="E198">
        <v>7.281E-2</v>
      </c>
      <c r="F198">
        <v>3.4380000000000001E-2</v>
      </c>
      <c r="G198">
        <v>0.37944</v>
      </c>
      <c r="H198">
        <v>5.4109997999999999E-2</v>
      </c>
      <c r="I198">
        <v>41.333336000000003</v>
      </c>
      <c r="J198">
        <v>3.8293270000000001</v>
      </c>
      <c r="K198">
        <v>19.914999999999999</v>
      </c>
      <c r="L198">
        <v>0.79900191809213017</v>
      </c>
      <c r="M198">
        <v>9.6164139161462978E-2</v>
      </c>
      <c r="N198">
        <v>0.49282752849060701</v>
      </c>
      <c r="O198">
        <v>1.448423094297465E-2</v>
      </c>
      <c r="P198">
        <v>9.4978099891987355E-2</v>
      </c>
      <c r="Q198">
        <v>0.53676645201527062</v>
      </c>
      <c r="R198">
        <v>0.99409589165117418</v>
      </c>
      <c r="S198">
        <v>0.32503349124441833</v>
      </c>
      <c r="T198">
        <v>0.28450757043362379</v>
      </c>
      <c r="U198">
        <v>0.28355883202564242</v>
      </c>
      <c r="V198">
        <v>0.34524596821659509</v>
      </c>
      <c r="W198">
        <v>1.0732834453950031</v>
      </c>
    </row>
    <row r="199" spans="1:23">
      <c r="A199" t="s">
        <v>416</v>
      </c>
      <c r="B199">
        <v>6.84</v>
      </c>
      <c r="C199">
        <v>0.78200000000000003</v>
      </c>
      <c r="D199">
        <v>10.571923999999999</v>
      </c>
      <c r="E199">
        <v>7.4529999999999999E-2</v>
      </c>
      <c r="F199">
        <v>2.2869998999999998E-2</v>
      </c>
      <c r="G199">
        <v>0.18193999999999999</v>
      </c>
      <c r="H199">
        <v>2.2839999E-2</v>
      </c>
      <c r="I199">
        <v>17.836255999999999</v>
      </c>
      <c r="J199">
        <v>1.174466</v>
      </c>
      <c r="K199">
        <v>161.238</v>
      </c>
      <c r="L199">
        <v>0.79948495154219656</v>
      </c>
      <c r="M199">
        <v>0.1261373773416592</v>
      </c>
      <c r="N199">
        <v>0.33121119494657231</v>
      </c>
      <c r="O199">
        <v>0.11862846750130621</v>
      </c>
      <c r="P199">
        <v>2.3566745841132709E-2</v>
      </c>
      <c r="Q199">
        <v>0.52977548630427407</v>
      </c>
      <c r="R199">
        <v>0.99384872455609508</v>
      </c>
      <c r="S199">
        <v>0.33203299404903991</v>
      </c>
      <c r="T199">
        <v>0.25518751191964439</v>
      </c>
      <c r="U199">
        <v>0.30089659190549889</v>
      </c>
      <c r="V199">
        <v>0.36033359330320069</v>
      </c>
      <c r="W199">
        <v>1.073434603855191</v>
      </c>
    </row>
    <row r="200" spans="1:23">
      <c r="A200" t="s">
        <v>417</v>
      </c>
      <c r="B200">
        <v>1.0900000000000001</v>
      </c>
      <c r="C200">
        <v>0.56599999999999995</v>
      </c>
      <c r="D200">
        <v>26.52985</v>
      </c>
      <c r="E200">
        <v>1.1000000000000001E-3</v>
      </c>
      <c r="F200">
        <v>-3.4499999999999999E-3</v>
      </c>
      <c r="G200">
        <v>0.16405001</v>
      </c>
      <c r="H200">
        <v>1.1670000999999999E-2</v>
      </c>
      <c r="I200">
        <v>32.614677</v>
      </c>
      <c r="J200">
        <v>0.7722888</v>
      </c>
      <c r="K200">
        <v>25.925000000000001</v>
      </c>
      <c r="L200">
        <v>0.77886335489197733</v>
      </c>
      <c r="M200">
        <v>9.1941718703538497E-2</v>
      </c>
      <c r="N200">
        <v>0.31657162739751182</v>
      </c>
      <c r="O200">
        <v>1.8913141040521209E-2</v>
      </c>
      <c r="P200">
        <v>1.2748846741940181E-2</v>
      </c>
      <c r="Q200">
        <v>0.53992361055935356</v>
      </c>
      <c r="R200">
        <v>0.9937604336687913</v>
      </c>
      <c r="S200">
        <v>0.29874209924419182</v>
      </c>
      <c r="T200">
        <v>0.25001388680207021</v>
      </c>
      <c r="U200">
        <v>0.27957613667882508</v>
      </c>
      <c r="V200">
        <v>0.34264480655988361</v>
      </c>
      <c r="W200">
        <v>1.0607376316966071</v>
      </c>
    </row>
    <row r="201" spans="1:23">
      <c r="A201" t="s">
        <v>418</v>
      </c>
      <c r="B201">
        <v>3.57</v>
      </c>
      <c r="C201">
        <v>0.29799999999999999</v>
      </c>
      <c r="D201">
        <v>13.3802805</v>
      </c>
      <c r="E201">
        <v>0.14087</v>
      </c>
      <c r="F201">
        <v>8.5419999999999996E-2</v>
      </c>
      <c r="G201">
        <v>0.24643000000000001</v>
      </c>
      <c r="H201">
        <v>0.18211000999999999</v>
      </c>
      <c r="I201">
        <v>15.966386999999999</v>
      </c>
      <c r="J201">
        <v>2.4129027999999999</v>
      </c>
      <c r="K201">
        <v>22.53</v>
      </c>
      <c r="L201">
        <v>0.81811543937789777</v>
      </c>
      <c r="M201">
        <v>0.10669045495093669</v>
      </c>
      <c r="N201">
        <v>0.38398404228963462</v>
      </c>
      <c r="O201">
        <v>1.641128583566754E-2</v>
      </c>
      <c r="P201">
        <v>5.6878640058723569E-2</v>
      </c>
      <c r="Q201">
        <v>0.53156140451911971</v>
      </c>
      <c r="R201">
        <v>0.99510764068052759</v>
      </c>
      <c r="S201">
        <v>0.32022027090682148</v>
      </c>
      <c r="T201">
        <v>0.2674514691185525</v>
      </c>
      <c r="U201">
        <v>0.29092081709390122</v>
      </c>
      <c r="V201">
        <v>0.33798283204141077</v>
      </c>
      <c r="W201">
        <v>1.085597550977861</v>
      </c>
    </row>
    <row r="202" spans="1:23">
      <c r="A202" t="s">
        <v>419</v>
      </c>
      <c r="B202">
        <v>3.33</v>
      </c>
      <c r="C202">
        <v>0.41499999999999998</v>
      </c>
      <c r="D202">
        <v>20.204917999999999</v>
      </c>
      <c r="E202">
        <v>5.7169999999999999E-2</v>
      </c>
      <c r="F202">
        <v>1.6060000000000001E-2</v>
      </c>
      <c r="G202">
        <v>0.85768999999999995</v>
      </c>
      <c r="H202">
        <v>6.9959999999999994E-2</v>
      </c>
      <c r="I202">
        <v>29.60961</v>
      </c>
      <c r="J202">
        <v>1.6758447999999999</v>
      </c>
      <c r="K202">
        <v>24.402999999999999</v>
      </c>
      <c r="L202">
        <v>0.7946096836973402</v>
      </c>
      <c r="M202">
        <v>0.10526315789473679</v>
      </c>
      <c r="N202">
        <v>0.88418454883204789</v>
      </c>
      <c r="O202">
        <v>1.7791543508330551E-2</v>
      </c>
      <c r="P202">
        <v>3.7053003313894051E-2</v>
      </c>
      <c r="Q202">
        <v>0.53590139640439827</v>
      </c>
      <c r="R202">
        <v>0.99422117464051285</v>
      </c>
      <c r="S202">
        <v>0.39540278986083988</v>
      </c>
      <c r="T202">
        <v>0.26061036098241802</v>
      </c>
      <c r="U202">
        <v>0.28867159615331489</v>
      </c>
      <c r="V202">
        <v>0.38233285934573552</v>
      </c>
      <c r="W202">
        <v>1.070663643322262</v>
      </c>
    </row>
    <row r="203" spans="1:23">
      <c r="A203" t="s">
        <v>420</v>
      </c>
      <c r="B203">
        <v>6.16</v>
      </c>
      <c r="C203">
        <v>0.54300000000000004</v>
      </c>
      <c r="D203">
        <v>22.70195</v>
      </c>
      <c r="E203">
        <v>0.23455000000000001</v>
      </c>
      <c r="F203">
        <v>0.11575000000000001</v>
      </c>
      <c r="G203">
        <v>0.54831004000000005</v>
      </c>
      <c r="H203">
        <v>0.28717999999999999</v>
      </c>
      <c r="I203">
        <v>26.461040000000001</v>
      </c>
      <c r="J203">
        <v>5.7951430000000004</v>
      </c>
      <c r="K203">
        <v>17.611000000000001</v>
      </c>
      <c r="L203">
        <v>0.84442391240244541</v>
      </c>
      <c r="M203">
        <v>0.12209336901575971</v>
      </c>
      <c r="N203">
        <v>0.63101566373230056</v>
      </c>
      <c r="O203">
        <v>1.278635925166895E-2</v>
      </c>
      <c r="P203">
        <v>0.1478552872004133</v>
      </c>
      <c r="Q203">
        <v>0.53748933402266463</v>
      </c>
      <c r="R203">
        <v>0.99593814419951687</v>
      </c>
      <c r="S203">
        <v>0.36219130395697519</v>
      </c>
      <c r="T203">
        <v>0.31118584708856323</v>
      </c>
      <c r="U203">
        <v>0.30501815466962923</v>
      </c>
      <c r="V203">
        <v>0.3507544295826025</v>
      </c>
      <c r="W203">
        <v>1.1022172461014561</v>
      </c>
    </row>
    <row r="204" spans="1:23">
      <c r="A204" t="s">
        <v>421</v>
      </c>
      <c r="B204">
        <v>8.34</v>
      </c>
      <c r="C204">
        <v>0.57299999999999995</v>
      </c>
      <c r="D204">
        <v>16.393442</v>
      </c>
      <c r="E204">
        <v>0.20943001</v>
      </c>
      <c r="F204">
        <v>6.0850002E-2</v>
      </c>
      <c r="G204">
        <v>0.15537000000000001</v>
      </c>
      <c r="H204">
        <v>5.2270003000000002E-2</v>
      </c>
      <c r="I204">
        <v>14.388489</v>
      </c>
      <c r="J204">
        <v>3.0037546000000002</v>
      </c>
      <c r="K204">
        <v>160.04900000000001</v>
      </c>
      <c r="L204">
        <v>0.8373693801726001</v>
      </c>
      <c r="M204">
        <v>0.13505798394290811</v>
      </c>
      <c r="N204">
        <v>0.30946868364396468</v>
      </c>
      <c r="O204">
        <v>0.1177522654869996</v>
      </c>
      <c r="P204">
        <v>7.2771572713723115E-2</v>
      </c>
      <c r="Q204">
        <v>0.53347756438241412</v>
      </c>
      <c r="R204">
        <v>0.9940813477997622</v>
      </c>
      <c r="S204">
        <v>0.33687026080575411</v>
      </c>
      <c r="T204">
        <v>0.27913816606484598</v>
      </c>
      <c r="U204">
        <v>0.31150176475568131</v>
      </c>
      <c r="V204">
        <v>0.35552903645440909</v>
      </c>
      <c r="W204">
        <v>1.096801838810739</v>
      </c>
    </row>
    <row r="205" spans="1:23">
      <c r="A205" t="s">
        <v>422</v>
      </c>
      <c r="B205">
        <v>4.55</v>
      </c>
      <c r="C205">
        <v>0.63300000000000001</v>
      </c>
      <c r="D205">
        <v>10.151878</v>
      </c>
      <c r="E205">
        <v>0.17924999</v>
      </c>
      <c r="F205">
        <v>7.5079999999999994E-2</v>
      </c>
      <c r="G205">
        <v>0.39025003000000003</v>
      </c>
      <c r="H205">
        <v>0.14316999999999999</v>
      </c>
      <c r="I205">
        <v>27.912085999999999</v>
      </c>
      <c r="J205">
        <v>2.5911493000000001</v>
      </c>
      <c r="K205">
        <v>46.932000000000002</v>
      </c>
      <c r="L205">
        <v>0.82889382250767374</v>
      </c>
      <c r="M205">
        <v>0.1125185845970859</v>
      </c>
      <c r="N205">
        <v>0.50167349008099182</v>
      </c>
      <c r="O205">
        <v>3.4393692524574561E-2</v>
      </c>
      <c r="P205">
        <v>6.1673175034312001E-2</v>
      </c>
      <c r="Q205">
        <v>0.52950836644165222</v>
      </c>
      <c r="R205">
        <v>0.9947998476053167</v>
      </c>
      <c r="S205">
        <v>0.34623140769661997</v>
      </c>
      <c r="T205">
        <v>0.26945931441552179</v>
      </c>
      <c r="U205">
        <v>0.29523153265677587</v>
      </c>
      <c r="V205">
        <v>0.34982911887044371</v>
      </c>
      <c r="W205">
        <v>1.092026242536505</v>
      </c>
    </row>
    <row r="206" spans="1:23">
      <c r="A206" t="s">
        <v>423</v>
      </c>
      <c r="B206">
        <v>15.3</v>
      </c>
      <c r="C206">
        <v>0.61</v>
      </c>
      <c r="D206">
        <v>13.277006999999999</v>
      </c>
      <c r="E206">
        <v>0.22995001000000001</v>
      </c>
      <c r="F206">
        <v>8.7639999999999996E-2</v>
      </c>
      <c r="G206">
        <v>0.20785999999999999</v>
      </c>
      <c r="H206">
        <v>0.15065999999999999</v>
      </c>
      <c r="I206">
        <v>14.379085</v>
      </c>
      <c r="J206">
        <v>2.9490223000000002</v>
      </c>
      <c r="K206">
        <v>108.627</v>
      </c>
      <c r="L206">
        <v>0.84313208156525299</v>
      </c>
      <c r="M206">
        <v>0.1764495985727029</v>
      </c>
      <c r="N206">
        <v>0.35242180439194642</v>
      </c>
      <c r="O206">
        <v>7.9858186446061255E-2</v>
      </c>
      <c r="P206">
        <v>7.1299364694803274E-2</v>
      </c>
      <c r="Q206">
        <v>0.53149572979984505</v>
      </c>
      <c r="R206">
        <v>0.99485905072656211</v>
      </c>
      <c r="S206">
        <v>0.35187736921699758</v>
      </c>
      <c r="T206">
        <v>0.28357262513644549</v>
      </c>
      <c r="U206">
        <v>0.33795967023799373</v>
      </c>
      <c r="V206">
        <v>0.34896379166874608</v>
      </c>
      <c r="W206">
        <v>1.1007918833821599</v>
      </c>
    </row>
    <row r="207" spans="1:23">
      <c r="A207" t="s">
        <v>424</v>
      </c>
      <c r="B207">
        <v>9.16</v>
      </c>
      <c r="C207">
        <v>0.71</v>
      </c>
      <c r="D207">
        <v>10.164609</v>
      </c>
      <c r="E207">
        <v>0.21740999999999999</v>
      </c>
      <c r="F207">
        <v>4.5769999999999998E-2</v>
      </c>
      <c r="G207">
        <v>0.17308999999999999</v>
      </c>
      <c r="H207">
        <v>5.2900000000000003E-2</v>
      </c>
      <c r="I207">
        <v>13.4825325</v>
      </c>
      <c r="J207">
        <v>2.5604874999999998</v>
      </c>
      <c r="K207">
        <v>235.625</v>
      </c>
      <c r="L207">
        <v>0.83961042790585338</v>
      </c>
      <c r="M207">
        <v>0.1399345822182575</v>
      </c>
      <c r="N207">
        <v>0.32396914658270037</v>
      </c>
      <c r="O207">
        <v>0.17344599419451689</v>
      </c>
      <c r="P207">
        <v>6.0848423510357817E-2</v>
      </c>
      <c r="Q207">
        <v>0.52951646246678052</v>
      </c>
      <c r="R207">
        <v>0.99408632747783632</v>
      </c>
      <c r="S207">
        <v>0.35137355493585959</v>
      </c>
      <c r="T207">
        <v>0.27302704192879051</v>
      </c>
      <c r="U207">
        <v>0.31381964292994219</v>
      </c>
      <c r="V207">
        <v>0.36874157031355892</v>
      </c>
      <c r="W207">
        <v>1.0981789713558641</v>
      </c>
    </row>
    <row r="208" spans="1:23">
      <c r="A208" t="s">
        <v>425</v>
      </c>
      <c r="B208">
        <v>15</v>
      </c>
      <c r="C208">
        <v>0.51900000000000002</v>
      </c>
      <c r="D208">
        <v>13.903327000000001</v>
      </c>
      <c r="E208">
        <v>0.21668999999999999</v>
      </c>
      <c r="F208">
        <v>6.6830000000000001E-2</v>
      </c>
      <c r="G208">
        <v>0.13557</v>
      </c>
      <c r="H208">
        <v>7.3300000000000004E-2</v>
      </c>
      <c r="I208">
        <v>17.833334000000001</v>
      </c>
      <c r="J208">
        <v>3.5362551</v>
      </c>
      <c r="K208">
        <v>261.38200000000001</v>
      </c>
      <c r="L208">
        <v>0.83940822785698832</v>
      </c>
      <c r="M208">
        <v>0.17466547725245321</v>
      </c>
      <c r="N208">
        <v>0.29326613476208169</v>
      </c>
      <c r="O208">
        <v>0.19242693219493401</v>
      </c>
      <c r="P208">
        <v>8.7094952257042751E-2</v>
      </c>
      <c r="Q208">
        <v>0.53189402549211995</v>
      </c>
      <c r="R208">
        <v>0.99424757496427252</v>
      </c>
      <c r="S208">
        <v>0.357281249179006</v>
      </c>
      <c r="T208">
        <v>0.29025837256266668</v>
      </c>
      <c r="U208">
        <v>0.33653617725105389</v>
      </c>
      <c r="V208">
        <v>0.36949968615521028</v>
      </c>
      <c r="W208">
        <v>1.0981496023109401</v>
      </c>
    </row>
    <row r="209" spans="1:23">
      <c r="A209" t="s">
        <v>426</v>
      </c>
      <c r="B209">
        <v>4.9000000000000004</v>
      </c>
      <c r="C209">
        <v>0.66200000000000003</v>
      </c>
      <c r="D209">
        <v>9.9504129999999993</v>
      </c>
      <c r="E209">
        <v>0.10743</v>
      </c>
      <c r="F209">
        <v>5.6070000000000002E-2</v>
      </c>
      <c r="G209">
        <v>0.24972</v>
      </c>
      <c r="H209">
        <v>0.16017000000000001</v>
      </c>
      <c r="I209">
        <v>12.285714</v>
      </c>
      <c r="J209">
        <v>1.0390596000000001</v>
      </c>
      <c r="K209">
        <v>81.325999999999993</v>
      </c>
      <c r="L209">
        <v>0.80872437044172285</v>
      </c>
      <c r="M209">
        <v>0.1146000594707107</v>
      </c>
      <c r="N209">
        <v>0.38667628399778581</v>
      </c>
      <c r="O209">
        <v>5.9739438596956657E-2</v>
      </c>
      <c r="P209">
        <v>1.9924538444530161E-2</v>
      </c>
      <c r="Q209">
        <v>0.52938024879948187</v>
      </c>
      <c r="R209">
        <v>0.99493422051068026</v>
      </c>
      <c r="S209">
        <v>0.33097363230187649</v>
      </c>
      <c r="T209">
        <v>0.25180838031114811</v>
      </c>
      <c r="U209">
        <v>0.29441259773299722</v>
      </c>
      <c r="V209">
        <v>0.35094293639300478</v>
      </c>
      <c r="W209">
        <v>1.079737184550531</v>
      </c>
    </row>
    <row r="210" spans="1:23">
      <c r="A210" t="s">
        <v>427</v>
      </c>
      <c r="B210">
        <v>3.9</v>
      </c>
      <c r="C210">
        <v>0.315</v>
      </c>
      <c r="D210">
        <v>12.261380000000001</v>
      </c>
      <c r="E210">
        <v>8.2360000000000003E-2</v>
      </c>
      <c r="F210">
        <v>3.04E-2</v>
      </c>
      <c r="G210">
        <v>0.30098000000000003</v>
      </c>
      <c r="H210">
        <v>0.25469000000000003</v>
      </c>
      <c r="I210">
        <v>21.410254999999999</v>
      </c>
      <c r="J210">
        <v>1.4354477999999999</v>
      </c>
      <c r="K210">
        <v>27.946999999999999</v>
      </c>
      <c r="L210">
        <v>0.80168387707360356</v>
      </c>
      <c r="M210">
        <v>0.1086529884032114</v>
      </c>
      <c r="N210">
        <v>0.42862288276977167</v>
      </c>
      <c r="O210">
        <v>2.040320031127648E-2</v>
      </c>
      <c r="P210">
        <v>3.0586723052982729E-2</v>
      </c>
      <c r="Q210">
        <v>0.5308498620979385</v>
      </c>
      <c r="R210">
        <v>0.99568133386450142</v>
      </c>
      <c r="S210">
        <v>0.32657439545392558</v>
      </c>
      <c r="T210">
        <v>0.25615823243850377</v>
      </c>
      <c r="U210">
        <v>0.29026677492234942</v>
      </c>
      <c r="V210">
        <v>0.34472554559548219</v>
      </c>
      <c r="W210">
        <v>1.075858360133223</v>
      </c>
    </row>
    <row r="211" spans="1:23">
      <c r="A211" t="s">
        <v>428</v>
      </c>
      <c r="B211">
        <v>6.12</v>
      </c>
      <c r="C211">
        <v>0.27200000000000002</v>
      </c>
      <c r="D211">
        <v>9.9660729999999997</v>
      </c>
      <c r="E211">
        <v>9.1749999999999998E-2</v>
      </c>
      <c r="F211">
        <v>3.1059999000000001E-2</v>
      </c>
      <c r="G211">
        <v>0.30055999999999999</v>
      </c>
      <c r="H211">
        <v>0.24328</v>
      </c>
      <c r="I211">
        <v>19.199346999999999</v>
      </c>
      <c r="J211">
        <v>1.7088672</v>
      </c>
      <c r="K211">
        <v>33.749000000000002</v>
      </c>
      <c r="L211">
        <v>0.80432090271088474</v>
      </c>
      <c r="M211">
        <v>0.1218554861730598</v>
      </c>
      <c r="N211">
        <v>0.4282791923389439</v>
      </c>
      <c r="O211">
        <v>2.4678830325580159E-2</v>
      </c>
      <c r="P211">
        <v>3.7941251059447942E-2</v>
      </c>
      <c r="Q211">
        <v>0.52939020746364873</v>
      </c>
      <c r="R211">
        <v>0.99559114593213693</v>
      </c>
      <c r="S211">
        <v>0.33118338554925397</v>
      </c>
      <c r="T211">
        <v>0.26057141209712947</v>
      </c>
      <c r="U211">
        <v>0.29857583379392921</v>
      </c>
      <c r="V211">
        <v>0.34410497973753262</v>
      </c>
      <c r="W211">
        <v>1.0774224619752919</v>
      </c>
    </row>
    <row r="212" spans="1:23">
      <c r="A212" t="s">
        <v>429</v>
      </c>
      <c r="B212">
        <v>1.1499999999999999</v>
      </c>
      <c r="C212">
        <v>0.47799999999999998</v>
      </c>
      <c r="D212">
        <v>5.3344206999999999</v>
      </c>
      <c r="E212">
        <v>2.0219999999999998E-2</v>
      </c>
      <c r="F212">
        <v>7.9000010000000002E-3</v>
      </c>
      <c r="G212">
        <v>7.4660000000000004E-2</v>
      </c>
      <c r="H212">
        <v>-4.3999999999999997E-2</v>
      </c>
      <c r="I212">
        <v>28.434784000000001</v>
      </c>
      <c r="J212">
        <v>1.0096643999999999</v>
      </c>
      <c r="K212">
        <v>64.442999999999998</v>
      </c>
      <c r="L212">
        <v>0.78423288952294823</v>
      </c>
      <c r="M212">
        <v>9.2298542967588451E-2</v>
      </c>
      <c r="N212">
        <v>0.24342283918655189</v>
      </c>
      <c r="O212">
        <v>4.7297959532584179E-2</v>
      </c>
      <c r="P212">
        <v>1.9133856358125E-2</v>
      </c>
      <c r="Q212">
        <v>0.5264448007079886</v>
      </c>
      <c r="R212">
        <v>0.99332040191726423</v>
      </c>
      <c r="S212">
        <v>0.29256398047238652</v>
      </c>
      <c r="T212">
        <v>0.24702447420860471</v>
      </c>
      <c r="U212">
        <v>0.27688404742627998</v>
      </c>
      <c r="V212">
        <v>0.33507262957474671</v>
      </c>
      <c r="W212">
        <v>1.063772019700522</v>
      </c>
    </row>
    <row r="213" spans="1:23">
      <c r="A213" t="s">
        <v>430</v>
      </c>
      <c r="B213">
        <v>3.6</v>
      </c>
      <c r="C213">
        <v>0.47799999999999998</v>
      </c>
      <c r="D213">
        <v>40.5</v>
      </c>
      <c r="E213">
        <v>0.18568999999999999</v>
      </c>
      <c r="F213">
        <v>4.1459999999999997E-2</v>
      </c>
      <c r="G213">
        <v>0.16159001000000001</v>
      </c>
      <c r="H213">
        <v>9.0550005000000003E-2</v>
      </c>
      <c r="I213">
        <v>22.5</v>
      </c>
      <c r="J213">
        <v>3.8901162</v>
      </c>
      <c r="K213">
        <v>33.500999999999998</v>
      </c>
      <c r="L213">
        <v>0.83070239241974475</v>
      </c>
      <c r="M213">
        <v>0.1068688670829616</v>
      </c>
      <c r="N213">
        <v>0.31455858344552029</v>
      </c>
      <c r="O213">
        <v>2.4496073303252111E-2</v>
      </c>
      <c r="P213">
        <v>9.6613228466955386E-2</v>
      </c>
      <c r="Q213">
        <v>0.54880764837617879</v>
      </c>
      <c r="R213">
        <v>0.99438392398129527</v>
      </c>
      <c r="S213">
        <v>0.31006799757045439</v>
      </c>
      <c r="T213">
        <v>0.2918989489211225</v>
      </c>
      <c r="U213">
        <v>0.29680702439376078</v>
      </c>
      <c r="V213">
        <v>0.34039190533218749</v>
      </c>
      <c r="W213">
        <v>1.092891193624012</v>
      </c>
    </row>
    <row r="214" spans="1:23">
      <c r="A214" t="s">
        <v>431</v>
      </c>
      <c r="B214">
        <v>3.23</v>
      </c>
      <c r="C214">
        <v>0.2</v>
      </c>
      <c r="D214">
        <v>14.249364</v>
      </c>
      <c r="E214">
        <v>9.9759996000000004E-2</v>
      </c>
      <c r="F214">
        <v>4.3530001999999998E-2</v>
      </c>
      <c r="G214">
        <v>0.17229</v>
      </c>
      <c r="H214">
        <v>9.0530009999999994E-2</v>
      </c>
      <c r="I214">
        <v>17.337461000000001</v>
      </c>
      <c r="J214">
        <v>2.0746120000000001</v>
      </c>
      <c r="K214">
        <v>33.725999999999999</v>
      </c>
      <c r="L214">
        <v>0.80657037713117441</v>
      </c>
      <c r="M214">
        <v>0.10466845078798689</v>
      </c>
      <c r="N214">
        <v>0.32331449814302832</v>
      </c>
      <c r="O214">
        <v>2.4661881085606189E-2</v>
      </c>
      <c r="P214">
        <v>4.7779179073403857E-2</v>
      </c>
      <c r="Q214">
        <v>0.53211408080963762</v>
      </c>
      <c r="R214">
        <v>0.99438376593504563</v>
      </c>
      <c r="S214">
        <v>0.30888300229927429</v>
      </c>
      <c r="T214">
        <v>0.26349937280347491</v>
      </c>
      <c r="U214">
        <v>0.28856678871071112</v>
      </c>
      <c r="V214">
        <v>0.33639851435040252</v>
      </c>
      <c r="W214">
        <v>1.0780933491075211</v>
      </c>
    </row>
    <row r="215" spans="1:23">
      <c r="A215" t="s">
        <v>432</v>
      </c>
      <c r="B215">
        <v>-5.23</v>
      </c>
      <c r="C215">
        <v>0.54100000000000004</v>
      </c>
      <c r="D215">
        <v>6.6862744999999997</v>
      </c>
      <c r="E215">
        <v>-0.21243000000000001</v>
      </c>
      <c r="F215">
        <v>-4.8439999999999997E-2</v>
      </c>
      <c r="G215">
        <v>-5.2780000000000001E-2</v>
      </c>
      <c r="H215">
        <v>-0.35776000000000002</v>
      </c>
      <c r="I215">
        <v>0</v>
      </c>
      <c r="J215">
        <v>1.0748281</v>
      </c>
      <c r="K215">
        <v>22.673999999999999</v>
      </c>
      <c r="L215">
        <v>0.71889699873344126</v>
      </c>
      <c r="M215">
        <v>5.4356229556943199E-2</v>
      </c>
      <c r="N215">
        <v>0.13913734274679601</v>
      </c>
      <c r="O215">
        <v>1.6517402816374149E-2</v>
      </c>
      <c r="P215">
        <v>2.0886651721785731E-2</v>
      </c>
      <c r="Q215">
        <v>0.52730448512669692</v>
      </c>
      <c r="R215">
        <v>0.99084035234156642</v>
      </c>
      <c r="S215">
        <v>0.24103604670325079</v>
      </c>
      <c r="T215">
        <v>0.2427222264569468</v>
      </c>
      <c r="U215">
        <v>0.24609618250338991</v>
      </c>
      <c r="V215">
        <v>0.31989541633793989</v>
      </c>
      <c r="W215">
        <v>1.0222527583773771</v>
      </c>
    </row>
    <row r="216" spans="1:23">
      <c r="A216" t="s">
        <v>433</v>
      </c>
      <c r="B216">
        <v>0.78</v>
      </c>
      <c r="C216">
        <v>-7.2999999999999995E-2</v>
      </c>
      <c r="D216">
        <v>34.122447999999999</v>
      </c>
      <c r="E216">
        <v>5.2810002000000002E-2</v>
      </c>
      <c r="F216">
        <v>1.5149999000000001E-2</v>
      </c>
      <c r="G216">
        <v>0.36613997999999998</v>
      </c>
      <c r="H216">
        <v>1.2239999999999999E-2</v>
      </c>
      <c r="I216">
        <v>107.17949</v>
      </c>
      <c r="J216">
        <v>3.3708317000000001</v>
      </c>
      <c r="K216">
        <v>52.481000000000002</v>
      </c>
      <c r="L216">
        <v>0.79338525062976883</v>
      </c>
      <c r="M216">
        <v>9.0098126672613729E-2</v>
      </c>
      <c r="N216">
        <v>0.48194398181484832</v>
      </c>
      <c r="O216">
        <v>3.8482880899164559E-2</v>
      </c>
      <c r="P216">
        <v>8.2645337386171497E-2</v>
      </c>
      <c r="Q216">
        <v>0.54475197158339062</v>
      </c>
      <c r="R216">
        <v>0.9937649391053609</v>
      </c>
      <c r="S216">
        <v>0.32495099432978058</v>
      </c>
      <c r="T216">
        <v>0.28177750892587078</v>
      </c>
      <c r="U216">
        <v>0.28116937669138148</v>
      </c>
      <c r="V216">
        <v>0.35597017753255528</v>
      </c>
      <c r="W216">
        <v>1.0696451019532001</v>
      </c>
    </row>
    <row r="217" spans="1:23">
      <c r="A217" t="s">
        <v>434</v>
      </c>
      <c r="B217">
        <v>13.79</v>
      </c>
      <c r="C217">
        <v>0.71499999999999997</v>
      </c>
      <c r="D217">
        <v>16.35323</v>
      </c>
      <c r="E217">
        <v>0.18104999999999999</v>
      </c>
      <c r="F217">
        <v>6.1170000000000002E-2</v>
      </c>
      <c r="G217">
        <v>0.20480000000000001</v>
      </c>
      <c r="H217">
        <v>0.117089994</v>
      </c>
      <c r="I217">
        <v>14.503263</v>
      </c>
      <c r="J217">
        <v>2.522386</v>
      </c>
      <c r="K217">
        <v>98.2</v>
      </c>
      <c r="L217">
        <v>0.8293993254381703</v>
      </c>
      <c r="M217">
        <v>0.16746952126077899</v>
      </c>
      <c r="N217">
        <v>0.34991777411020092</v>
      </c>
      <c r="O217">
        <v>7.2174285350034964E-2</v>
      </c>
      <c r="P217">
        <v>5.9823556405688823E-2</v>
      </c>
      <c r="Q217">
        <v>0.53345199236431196</v>
      </c>
      <c r="R217">
        <v>0.99459370371248623</v>
      </c>
      <c r="S217">
        <v>0.34482733691053202</v>
      </c>
      <c r="T217">
        <v>0.27820929479098772</v>
      </c>
      <c r="U217">
        <v>0.33130684404419453</v>
      </c>
      <c r="V217">
        <v>0.34926593195324218</v>
      </c>
      <c r="W217">
        <v>1.092215251697173</v>
      </c>
    </row>
    <row r="218" spans="1:23">
      <c r="A218" t="s">
        <v>435</v>
      </c>
      <c r="B218">
        <v>4.6900000000000004</v>
      </c>
      <c r="C218">
        <v>0.38200000000000001</v>
      </c>
      <c r="D218">
        <v>16.25</v>
      </c>
      <c r="E218">
        <v>0.24826999</v>
      </c>
      <c r="F218">
        <v>4.4040000000000003E-2</v>
      </c>
      <c r="G218">
        <v>0.25345000000000001</v>
      </c>
      <c r="H218">
        <v>0.19194000999999999</v>
      </c>
      <c r="I218">
        <v>12.473348</v>
      </c>
      <c r="J218">
        <v>2.6571584000000001</v>
      </c>
      <c r="K218">
        <v>37.859000000000002</v>
      </c>
      <c r="L218">
        <v>0.84827694385859476</v>
      </c>
      <c r="M218">
        <v>0.1133511745465358</v>
      </c>
      <c r="N218">
        <v>0.3897285823477567</v>
      </c>
      <c r="O218">
        <v>2.7707585816581219E-2</v>
      </c>
      <c r="P218">
        <v>6.3448710254678825E-2</v>
      </c>
      <c r="Q218">
        <v>0.53338634530799323</v>
      </c>
      <c r="R218">
        <v>0.99518533983698187</v>
      </c>
      <c r="S218">
        <v>0.33276791300240449</v>
      </c>
      <c r="T218">
        <v>0.27200138765686122</v>
      </c>
      <c r="U218">
        <v>0.29879298720119291</v>
      </c>
      <c r="V218">
        <v>0.34149451512894152</v>
      </c>
      <c r="W218">
        <v>1.104138179390431</v>
      </c>
    </row>
    <row r="219" spans="1:23">
      <c r="A219" t="s">
        <v>436</v>
      </c>
      <c r="B219">
        <v>8.91</v>
      </c>
      <c r="C219">
        <v>0.61399999999999999</v>
      </c>
      <c r="D219">
        <v>11.35191</v>
      </c>
      <c r="E219">
        <v>0.12529000000000001</v>
      </c>
      <c r="F219">
        <v>6.3590005000000005E-2</v>
      </c>
      <c r="G219">
        <v>0.3196</v>
      </c>
      <c r="H219">
        <v>0.12958</v>
      </c>
      <c r="I219">
        <v>12.345679000000001</v>
      </c>
      <c r="J219">
        <v>1.6363447</v>
      </c>
      <c r="K219">
        <v>69.971000000000004</v>
      </c>
      <c r="L219">
        <v>0.81374005498717994</v>
      </c>
      <c r="M219">
        <v>0.13844781445138271</v>
      </c>
      <c r="N219">
        <v>0.44385982520313838</v>
      </c>
      <c r="O219">
        <v>5.1371672514154469E-2</v>
      </c>
      <c r="P219">
        <v>3.5990516190785103E-2</v>
      </c>
      <c r="Q219">
        <v>0.53027150281952939</v>
      </c>
      <c r="R219">
        <v>0.99469242832391136</v>
      </c>
      <c r="S219">
        <v>0.34576910753671269</v>
      </c>
      <c r="T219">
        <v>0.26248409403292328</v>
      </c>
      <c r="U219">
        <v>0.31035897074097302</v>
      </c>
      <c r="V219">
        <v>0.35235225079081051</v>
      </c>
      <c r="W219">
        <v>1.0826709186586101</v>
      </c>
    </row>
    <row r="220" spans="1:23">
      <c r="A220" t="s">
        <v>437</v>
      </c>
      <c r="B220">
        <v>0.13</v>
      </c>
      <c r="C220">
        <v>0.52600000000000002</v>
      </c>
      <c r="D220">
        <v>38.385094000000002</v>
      </c>
      <c r="E220">
        <v>6.8599999999999998E-3</v>
      </c>
      <c r="F220">
        <v>-5.1000000000000004E-4</v>
      </c>
      <c r="G220">
        <v>0.39330999999999999</v>
      </c>
      <c r="H220">
        <v>-0.13677</v>
      </c>
      <c r="I220">
        <v>475.38459999999998</v>
      </c>
      <c r="J220">
        <v>3.6864710000000001</v>
      </c>
      <c r="K220">
        <v>10.076000000000001</v>
      </c>
      <c r="L220">
        <v>0.78048095528289751</v>
      </c>
      <c r="M220">
        <v>8.6232530478739217E-2</v>
      </c>
      <c r="N220">
        <v>0.50417749581342086</v>
      </c>
      <c r="O220">
        <v>7.2336408515003402E-3</v>
      </c>
      <c r="P220">
        <v>9.1135510621103172E-2</v>
      </c>
      <c r="Q220">
        <v>0.54746271615404585</v>
      </c>
      <c r="R220">
        <v>0.99258712106840685</v>
      </c>
      <c r="S220">
        <v>0.31788489781627333</v>
      </c>
      <c r="T220">
        <v>0.28602582860124071</v>
      </c>
      <c r="U220">
        <v>0.27805609751566629</v>
      </c>
      <c r="V220">
        <v>0.35105294626093397</v>
      </c>
      <c r="W220">
        <v>1.0610410444224141</v>
      </c>
    </row>
    <row r="221" spans="1:23">
      <c r="A221" t="s">
        <v>438</v>
      </c>
      <c r="B221">
        <v>1.5</v>
      </c>
      <c r="C221">
        <v>0.505</v>
      </c>
      <c r="D221">
        <v>17.1875</v>
      </c>
      <c r="E221">
        <v>6.8519999999999998E-2</v>
      </c>
      <c r="F221">
        <v>3.1889997000000003E-2</v>
      </c>
      <c r="G221">
        <v>0.37635000000000002</v>
      </c>
      <c r="H221">
        <v>0.11109999600000001</v>
      </c>
      <c r="I221">
        <v>51.333331999999999</v>
      </c>
      <c r="J221">
        <v>2.5256666999999999</v>
      </c>
      <c r="K221">
        <v>17.003</v>
      </c>
      <c r="L221">
        <v>0.79779714280097613</v>
      </c>
      <c r="M221">
        <v>9.4380017841213193E-2</v>
      </c>
      <c r="N221">
        <v>0.49029894889237369</v>
      </c>
      <c r="O221">
        <v>1.2338309777574391E-2</v>
      </c>
      <c r="P221">
        <v>5.9911801789998817E-2</v>
      </c>
      <c r="Q221">
        <v>0.53398252970495919</v>
      </c>
      <c r="R221">
        <v>0.99454635703987548</v>
      </c>
      <c r="S221">
        <v>0.32687587042835442</v>
      </c>
      <c r="T221">
        <v>0.26803001502824841</v>
      </c>
      <c r="U221">
        <v>0.28157711963890603</v>
      </c>
      <c r="V221">
        <v>0.34650875088691419</v>
      </c>
      <c r="W221">
        <v>1.072809010276558</v>
      </c>
    </row>
    <row r="222" spans="1:23">
      <c r="A222" t="s">
        <v>439</v>
      </c>
      <c r="B222">
        <v>6.8</v>
      </c>
      <c r="C222">
        <v>0.374</v>
      </c>
      <c r="D222">
        <v>19.036335000000001</v>
      </c>
      <c r="E222">
        <v>0.11562</v>
      </c>
      <c r="F222">
        <v>3.3350001999999997E-2</v>
      </c>
      <c r="G222">
        <v>0.21693000000000001</v>
      </c>
      <c r="H222">
        <v>4.7030002000000001E-2</v>
      </c>
      <c r="I222">
        <v>17.720589</v>
      </c>
      <c r="J222">
        <v>1.9945377</v>
      </c>
      <c r="K222">
        <v>149.44</v>
      </c>
      <c r="L222">
        <v>0.81102439599756226</v>
      </c>
      <c r="M222">
        <v>0.12589949449895929</v>
      </c>
      <c r="N222">
        <v>0.35984388107672821</v>
      </c>
      <c r="O222">
        <v>0.1099342443181358</v>
      </c>
      <c r="P222">
        <v>4.5625313320102903E-2</v>
      </c>
      <c r="Q222">
        <v>0.53515825938982797</v>
      </c>
      <c r="R222">
        <v>0.99403992931985174</v>
      </c>
      <c r="S222">
        <v>0.33621257765075491</v>
      </c>
      <c r="T222">
        <v>0.26691487702737771</v>
      </c>
      <c r="U222">
        <v>0.30334361065717441</v>
      </c>
      <c r="V222">
        <v>0.36141580473549378</v>
      </c>
      <c r="W222">
        <v>1.080622790150594</v>
      </c>
    </row>
    <row r="223" spans="1:23">
      <c r="A223" t="s">
        <v>440</v>
      </c>
      <c r="B223">
        <v>11.45</v>
      </c>
      <c r="C223">
        <v>0.77900000000000003</v>
      </c>
      <c r="D223">
        <v>13.836017999999999</v>
      </c>
      <c r="E223">
        <v>0.14666999999999999</v>
      </c>
      <c r="F223">
        <v>4.7350000000000003E-2</v>
      </c>
      <c r="G223">
        <v>0.18187</v>
      </c>
      <c r="H223">
        <v>0.111549996</v>
      </c>
      <c r="I223">
        <v>16.506550000000001</v>
      </c>
      <c r="J223">
        <v>2.4860243999999998</v>
      </c>
      <c r="K223">
        <v>97.718000000000004</v>
      </c>
      <c r="L223">
        <v>0.81974427310486597</v>
      </c>
      <c r="M223">
        <v>0.15355337496283081</v>
      </c>
      <c r="N223">
        <v>0.331153913208101</v>
      </c>
      <c r="O223">
        <v>7.1819088234058692E-2</v>
      </c>
      <c r="P223">
        <v>5.8845489722930071E-2</v>
      </c>
      <c r="Q223">
        <v>0.53185122167817289</v>
      </c>
      <c r="R223">
        <v>0.99454991396972336</v>
      </c>
      <c r="S223">
        <v>0.33497337157280083</v>
      </c>
      <c r="T223">
        <v>0.2751153877887012</v>
      </c>
      <c r="U223">
        <v>0.32101789580487472</v>
      </c>
      <c r="V223">
        <v>0.34686927087291147</v>
      </c>
      <c r="W223">
        <v>1.086269077785337</v>
      </c>
    </row>
    <row r="224" spans="1:23">
      <c r="A224" t="s">
        <v>441</v>
      </c>
      <c r="B224">
        <v>4.6500000000000004</v>
      </c>
      <c r="C224">
        <v>0.60099999999999998</v>
      </c>
      <c r="D224">
        <v>13.837012</v>
      </c>
      <c r="E224">
        <v>0.14291000000000001</v>
      </c>
      <c r="F224">
        <v>3.7580000000000002E-2</v>
      </c>
      <c r="G224">
        <v>0.23923999000000001</v>
      </c>
      <c r="H224">
        <v>0.14193</v>
      </c>
      <c r="I224">
        <v>17.526882000000001</v>
      </c>
      <c r="J224">
        <v>2.169746</v>
      </c>
      <c r="K224">
        <v>35.113</v>
      </c>
      <c r="L224">
        <v>0.81868833951634867</v>
      </c>
      <c r="M224">
        <v>0.1131132917038359</v>
      </c>
      <c r="N224">
        <v>0.37810038125497658</v>
      </c>
      <c r="O224">
        <v>2.5683993948384411E-2</v>
      </c>
      <c r="P224">
        <v>5.0338125758851417E-2</v>
      </c>
      <c r="Q224">
        <v>0.53185185379261612</v>
      </c>
      <c r="R224">
        <v>0.99479004628751366</v>
      </c>
      <c r="S224">
        <v>0.32349901177158619</v>
      </c>
      <c r="T224">
        <v>0.26569051462023707</v>
      </c>
      <c r="U224">
        <v>0.2951471697973379</v>
      </c>
      <c r="V224">
        <v>0.34054776020811861</v>
      </c>
      <c r="W224">
        <v>1.085762488952938</v>
      </c>
    </row>
    <row r="225" spans="1:23">
      <c r="A225" t="s">
        <v>442</v>
      </c>
      <c r="B225">
        <v>4.01</v>
      </c>
      <c r="C225">
        <v>0.25800000000000001</v>
      </c>
      <c r="D225">
        <v>11.854493</v>
      </c>
      <c r="E225">
        <v>0.11814999599999999</v>
      </c>
      <c r="F225">
        <v>6.8199999999999997E-2</v>
      </c>
      <c r="G225">
        <v>0.59943999999999997</v>
      </c>
      <c r="H225">
        <v>0.14624000000000001</v>
      </c>
      <c r="I225">
        <v>20.723189999999999</v>
      </c>
      <c r="J225">
        <v>2.0945179999999999</v>
      </c>
      <c r="K225">
        <v>43.158999999999999</v>
      </c>
      <c r="L225">
        <v>0.81173490337926824</v>
      </c>
      <c r="M225">
        <v>0.1093071662206363</v>
      </c>
      <c r="N225">
        <v>0.67285584940041776</v>
      </c>
      <c r="O225">
        <v>3.1613280245366047E-2</v>
      </c>
      <c r="P225">
        <v>4.8314617431094262E-2</v>
      </c>
      <c r="Q225">
        <v>0.53059111043849505</v>
      </c>
      <c r="R225">
        <v>0.99482411377116764</v>
      </c>
      <c r="S225">
        <v>0.36871261014271101</v>
      </c>
      <c r="T225">
        <v>0.26373898901783488</v>
      </c>
      <c r="U225">
        <v>0.29166899309261801</v>
      </c>
      <c r="V225">
        <v>0.36467728831712781</v>
      </c>
      <c r="W225">
        <v>1.0815186327130879</v>
      </c>
    </row>
    <row r="226" spans="1:23">
      <c r="A226" t="s">
        <v>443</v>
      </c>
      <c r="B226">
        <v>8.83</v>
      </c>
      <c r="C226">
        <v>0.628</v>
      </c>
      <c r="D226">
        <v>14.469027000000001</v>
      </c>
      <c r="E226">
        <v>0.14957999999999999</v>
      </c>
      <c r="F226">
        <v>4.3220000000000001E-2</v>
      </c>
      <c r="G226">
        <v>0.12271</v>
      </c>
      <c r="H226">
        <v>4.3950000000000003E-2</v>
      </c>
      <c r="I226">
        <v>18.516421999999999</v>
      </c>
      <c r="J226">
        <v>2.5869434</v>
      </c>
      <c r="K226">
        <v>261.738</v>
      </c>
      <c r="L226">
        <v>0.82056149830236202</v>
      </c>
      <c r="M226">
        <v>0.13797204876598271</v>
      </c>
      <c r="N226">
        <v>0.2827426610943537</v>
      </c>
      <c r="O226">
        <v>0.192689276952792</v>
      </c>
      <c r="P226">
        <v>6.1560043305757282E-2</v>
      </c>
      <c r="Q226">
        <v>0.53225377110637451</v>
      </c>
      <c r="R226">
        <v>0.99401558409530666</v>
      </c>
      <c r="S226">
        <v>0.34184744998153888</v>
      </c>
      <c r="T226">
        <v>0.27422480662569859</v>
      </c>
      <c r="U226">
        <v>0.31128213301296481</v>
      </c>
      <c r="V226">
        <v>0.37155567641154758</v>
      </c>
      <c r="W226">
        <v>1.0864566555061339</v>
      </c>
    </row>
    <row r="227" spans="1:23">
      <c r="A227" t="s">
        <v>444</v>
      </c>
      <c r="B227">
        <v>8.42</v>
      </c>
      <c r="C227">
        <v>0.55600000000000005</v>
      </c>
      <c r="D227">
        <v>12.663399</v>
      </c>
      <c r="E227">
        <v>0.24865000000000001</v>
      </c>
      <c r="F227">
        <v>8.6249999999999993E-2</v>
      </c>
      <c r="G227">
        <v>0.21205999</v>
      </c>
      <c r="H227">
        <v>0.12537000000000001</v>
      </c>
      <c r="I227">
        <v>18.408550000000002</v>
      </c>
      <c r="J227">
        <v>4.4802866000000003</v>
      </c>
      <c r="K227">
        <v>91.13</v>
      </c>
      <c r="L227">
        <v>0.84838366335938531</v>
      </c>
      <c r="M227">
        <v>0.13553374962830811</v>
      </c>
      <c r="N227">
        <v>0.3558587005171191</v>
      </c>
      <c r="O227">
        <v>6.6964236366731433E-2</v>
      </c>
      <c r="P227">
        <v>0.1124878325930225</v>
      </c>
      <c r="Q227">
        <v>0.53110551805002804</v>
      </c>
      <c r="R227">
        <v>0.99465915126911253</v>
      </c>
      <c r="S227">
        <v>0.33547834310088459</v>
      </c>
      <c r="T227">
        <v>0.29521188290749673</v>
      </c>
      <c r="U227">
        <v>0.31234532337928211</v>
      </c>
      <c r="V227">
        <v>0.34174441430723851</v>
      </c>
      <c r="W227">
        <v>1.10389485233669</v>
      </c>
    </row>
    <row r="228" spans="1:23">
      <c r="A228" t="s">
        <v>445</v>
      </c>
      <c r="B228">
        <v>3.99</v>
      </c>
      <c r="C228">
        <v>0.44800000000000001</v>
      </c>
      <c r="D228">
        <v>18.368793</v>
      </c>
      <c r="E228">
        <v>9.0100004999999997E-2</v>
      </c>
      <c r="F228">
        <v>4.4810000000000003E-2</v>
      </c>
      <c r="G228">
        <v>0.24335999999999999</v>
      </c>
      <c r="H228">
        <v>8.0210000000000004E-2</v>
      </c>
      <c r="I228">
        <v>32.456139999999998</v>
      </c>
      <c r="J228">
        <v>2.7925130999999999</v>
      </c>
      <c r="K228">
        <v>55.670999999999999</v>
      </c>
      <c r="L228">
        <v>0.8038575290030695</v>
      </c>
      <c r="M228">
        <v>0.1091882247992863</v>
      </c>
      <c r="N228">
        <v>0.38147182890239312</v>
      </c>
      <c r="O228">
        <v>4.0833666791206737E-2</v>
      </c>
      <c r="P228">
        <v>6.7089527007099081E-2</v>
      </c>
      <c r="Q228">
        <v>0.5347337493901273</v>
      </c>
      <c r="R228">
        <v>0.99430219359815852</v>
      </c>
      <c r="S228">
        <v>0.31946377091644218</v>
      </c>
      <c r="T228">
        <v>0.27354445358766932</v>
      </c>
      <c r="U228">
        <v>0.29183850995123672</v>
      </c>
      <c r="V228">
        <v>0.34435548085070411</v>
      </c>
      <c r="W228">
        <v>1.0763819639880821</v>
      </c>
    </row>
    <row r="229" spans="1:23">
      <c r="A229" t="s">
        <v>446</v>
      </c>
      <c r="B229">
        <v>2.4900000000000002</v>
      </c>
      <c r="C229">
        <v>0.65300000000000002</v>
      </c>
      <c r="D229">
        <v>25.857143000000001</v>
      </c>
      <c r="E229">
        <v>3.4229999999999997E-2</v>
      </c>
      <c r="F229">
        <v>1.107E-2</v>
      </c>
      <c r="G229">
        <v>0.11942000999999999</v>
      </c>
      <c r="H229">
        <v>3.9960000000000002E-2</v>
      </c>
      <c r="I229">
        <v>29.076305000000001</v>
      </c>
      <c r="J229">
        <v>1.5009847999999999</v>
      </c>
      <c r="K229">
        <v>85.111000000000004</v>
      </c>
      <c r="L229">
        <v>0.78816736547377997</v>
      </c>
      <c r="M229">
        <v>0.10026761819803751</v>
      </c>
      <c r="N229">
        <v>0.28005042756930792</v>
      </c>
      <c r="O229">
        <v>6.2528693957890721E-2</v>
      </c>
      <c r="P229">
        <v>3.2349559566996401E-2</v>
      </c>
      <c r="Q229">
        <v>0.53949581598108176</v>
      </c>
      <c r="R229">
        <v>0.99398404598398904</v>
      </c>
      <c r="S229">
        <v>0.30305431169086028</v>
      </c>
      <c r="T229">
        <v>0.25942117060040593</v>
      </c>
      <c r="U229">
        <v>0.28574336522516808</v>
      </c>
      <c r="V229">
        <v>0.34780897415739193</v>
      </c>
      <c r="W229">
        <v>1.066574066691927</v>
      </c>
    </row>
    <row r="230" spans="1:23">
      <c r="A230" t="s">
        <v>447</v>
      </c>
      <c r="B230">
        <v>2.36</v>
      </c>
      <c r="C230">
        <v>0.36099999999999999</v>
      </c>
      <c r="D230">
        <v>19.430199000000002</v>
      </c>
      <c r="E230">
        <v>6.9599999999999995E-2</v>
      </c>
      <c r="F230">
        <v>2.1440001E-2</v>
      </c>
      <c r="G230">
        <v>3.7199999999999997E-2</v>
      </c>
      <c r="H230">
        <v>1.874E-2</v>
      </c>
      <c r="I230">
        <v>28.898306000000002</v>
      </c>
      <c r="J230">
        <v>2.0259632999999999</v>
      </c>
      <c r="K230">
        <v>73.391999999999996</v>
      </c>
      <c r="L230">
        <v>0.79810044287427362</v>
      </c>
      <c r="M230">
        <v>9.9494498959262559E-2</v>
      </c>
      <c r="N230">
        <v>0.21276892599890859</v>
      </c>
      <c r="O230">
        <v>5.389268772941349E-2</v>
      </c>
      <c r="P230">
        <v>4.6470609796212391E-2</v>
      </c>
      <c r="Q230">
        <v>0.53540872933257633</v>
      </c>
      <c r="R230">
        <v>0.99381631698094108</v>
      </c>
      <c r="S230">
        <v>0.29206931379512419</v>
      </c>
      <c r="T230">
        <v>0.26361124865187752</v>
      </c>
      <c r="U230">
        <v>0.28523518699259109</v>
      </c>
      <c r="V230">
        <v>0.33663391549609489</v>
      </c>
      <c r="W230">
        <v>1.0725666063749211</v>
      </c>
    </row>
    <row r="231" spans="1:23">
      <c r="A231" t="s">
        <v>448</v>
      </c>
      <c r="B231">
        <v>-14.37</v>
      </c>
      <c r="C231">
        <v>0.30299999999999999</v>
      </c>
      <c r="D231">
        <v>-10.254009999999999</v>
      </c>
      <c r="E231">
        <v>-2.7723</v>
      </c>
      <c r="F231">
        <v>-0.42087000000000002</v>
      </c>
      <c r="G231">
        <v>0.57267999999999997</v>
      </c>
      <c r="H231">
        <v>-125.71254</v>
      </c>
      <c r="I231">
        <v>0</v>
      </c>
      <c r="J231">
        <v>12.660944000000001</v>
      </c>
      <c r="K231">
        <v>0.26</v>
      </c>
      <c r="L231">
        <v>0</v>
      </c>
      <c r="M231">
        <v>0</v>
      </c>
      <c r="N231">
        <v>0.65095785909338799</v>
      </c>
      <c r="O231">
        <v>0</v>
      </c>
      <c r="P231">
        <v>0.33253393743999721</v>
      </c>
      <c r="Q231">
        <v>0.51653164960769549</v>
      </c>
      <c r="R231">
        <v>0</v>
      </c>
      <c r="S231">
        <v>7.1298904435870364E-2</v>
      </c>
      <c r="T231">
        <v>0.36390951060864107</v>
      </c>
      <c r="U231">
        <v>0.13342012509366771</v>
      </c>
      <c r="V231">
        <v>0.31818878578509519</v>
      </c>
      <c r="W231">
        <v>0</v>
      </c>
    </row>
    <row r="232" spans="1:23">
      <c r="A232" t="s">
        <v>449</v>
      </c>
      <c r="B232">
        <v>0.56999999999999995</v>
      </c>
      <c r="C232">
        <v>0.66600000000000004</v>
      </c>
      <c r="D232">
        <v>8.8109160000000006</v>
      </c>
      <c r="E232">
        <v>3.0100000000000001E-3</v>
      </c>
      <c r="F232">
        <v>-1.417E-2</v>
      </c>
      <c r="G232">
        <v>2.2110000000000001E-2</v>
      </c>
      <c r="H232">
        <v>-6.4149999999999999E-2</v>
      </c>
      <c r="I232">
        <v>79.298249999999996</v>
      </c>
      <c r="J232">
        <v>1.4827937</v>
      </c>
      <c r="K232">
        <v>21.27</v>
      </c>
      <c r="L232">
        <v>0.77939974668827205</v>
      </c>
      <c r="M232">
        <v>8.884924174843889E-2</v>
      </c>
      <c r="N232">
        <v>0.20042061980559481</v>
      </c>
      <c r="O232">
        <v>1.5482762254484731E-2</v>
      </c>
      <c r="P232">
        <v>3.1860249172714183E-2</v>
      </c>
      <c r="Q232">
        <v>0.52865560844557302</v>
      </c>
      <c r="R232">
        <v>0.99316113050296562</v>
      </c>
      <c r="S232">
        <v>0.27694250960264638</v>
      </c>
      <c r="T232">
        <v>0.25293365322104983</v>
      </c>
      <c r="U232">
        <v>0.27475186413350922</v>
      </c>
      <c r="V232">
        <v>0.32414961775143109</v>
      </c>
      <c r="W232">
        <v>1.060714876048388</v>
      </c>
    </row>
    <row r="233" spans="1:23">
      <c r="A233" t="s">
        <v>450</v>
      </c>
      <c r="B233">
        <v>4.92</v>
      </c>
      <c r="C233">
        <v>0.58499999999999996</v>
      </c>
      <c r="D233">
        <v>21.6</v>
      </c>
      <c r="E233">
        <v>0.14734</v>
      </c>
      <c r="F233">
        <v>8.7319999999999995E-2</v>
      </c>
      <c r="G233">
        <v>0.43197000000000002</v>
      </c>
      <c r="H233">
        <v>0.32835999999999999</v>
      </c>
      <c r="I233">
        <v>21.951219999999999</v>
      </c>
      <c r="J233">
        <v>3.1928103000000001</v>
      </c>
      <c r="K233">
        <v>19.213000000000001</v>
      </c>
      <c r="L233">
        <v>0.8199324314836709</v>
      </c>
      <c r="M233">
        <v>0.11471900089206059</v>
      </c>
      <c r="N233">
        <v>0.53581338166057224</v>
      </c>
      <c r="O233">
        <v>1.3966910662029951E-2</v>
      </c>
      <c r="P233">
        <v>7.785685722693575E-2</v>
      </c>
      <c r="Q233">
        <v>0.53678857093334553</v>
      </c>
      <c r="R233">
        <v>0.99626364280203861</v>
      </c>
      <c r="S233">
        <v>0.34497120390618491</v>
      </c>
      <c r="T233">
        <v>0.279830375736972</v>
      </c>
      <c r="U233">
        <v>0.29757541701666612</v>
      </c>
      <c r="V233">
        <v>0.35028146050002618</v>
      </c>
      <c r="W233">
        <v>1.0873900725820229</v>
      </c>
    </row>
    <row r="234" spans="1:23">
      <c r="A234" t="s">
        <v>451</v>
      </c>
      <c r="B234">
        <v>7.72</v>
      </c>
      <c r="C234">
        <v>0.32400000000000001</v>
      </c>
      <c r="D234">
        <v>21.621621999999999</v>
      </c>
      <c r="E234">
        <v>0.13386999999999999</v>
      </c>
      <c r="F234">
        <v>6.5949999999999995E-2</v>
      </c>
      <c r="G234">
        <v>0.33844999999999997</v>
      </c>
      <c r="H234">
        <v>0.24432999999999999</v>
      </c>
      <c r="I234">
        <v>25.906735999999999</v>
      </c>
      <c r="J234">
        <v>4.2527856999999996</v>
      </c>
      <c r="K234">
        <v>40.326999999999998</v>
      </c>
      <c r="L234">
        <v>0.8161496055694879</v>
      </c>
      <c r="M234">
        <v>0.1313707998810586</v>
      </c>
      <c r="N234">
        <v>0.45928497906291083</v>
      </c>
      <c r="O234">
        <v>2.9526312958136111E-2</v>
      </c>
      <c r="P234">
        <v>0.10636843601565429</v>
      </c>
      <c r="Q234">
        <v>0.53680232101231218</v>
      </c>
      <c r="R234">
        <v>0.99559944543511525</v>
      </c>
      <c r="S234">
        <v>0.33633920277320301</v>
      </c>
      <c r="T234">
        <v>0.2944358737651897</v>
      </c>
      <c r="U234">
        <v>0.30779010274483992</v>
      </c>
      <c r="V234">
        <v>0.34500692411044431</v>
      </c>
      <c r="W234">
        <v>1.084680692716536</v>
      </c>
    </row>
    <row r="235" spans="1:23">
      <c r="A235" t="s">
        <v>452</v>
      </c>
      <c r="B235">
        <v>-2.16</v>
      </c>
      <c r="C235">
        <v>0.51500000000000001</v>
      </c>
      <c r="D235">
        <v>-12.8125</v>
      </c>
      <c r="E235">
        <v>-0.22233</v>
      </c>
      <c r="F235">
        <v>-0.10581</v>
      </c>
      <c r="G235">
        <v>0.68005996999999996</v>
      </c>
      <c r="H235">
        <v>-0.11768000000000001</v>
      </c>
      <c r="I235">
        <v>0</v>
      </c>
      <c r="J235">
        <v>2.5358733999999998</v>
      </c>
      <c r="K235">
        <v>4.8330000000000002</v>
      </c>
      <c r="L235">
        <v>0.71611674806154735</v>
      </c>
      <c r="M235">
        <v>7.261373773416592E-2</v>
      </c>
      <c r="N235">
        <v>0.73882802135905101</v>
      </c>
      <c r="O235">
        <v>3.369951060911884E-3</v>
      </c>
      <c r="P235">
        <v>6.0186345077723059E-2</v>
      </c>
      <c r="Q235">
        <v>0.51490462900204914</v>
      </c>
      <c r="R235">
        <v>0.99273801393684147</v>
      </c>
      <c r="S235">
        <v>0.335704014364541</v>
      </c>
      <c r="T235">
        <v>0.25686049461280269</v>
      </c>
      <c r="U235">
        <v>0.254232240129937</v>
      </c>
      <c r="V235">
        <v>0.3528583779835513</v>
      </c>
      <c r="W235">
        <v>1.021661456489479</v>
      </c>
    </row>
    <row r="236" spans="1:23">
      <c r="A236" t="s">
        <v>453</v>
      </c>
      <c r="B236">
        <v>1.81</v>
      </c>
      <c r="C236">
        <v>8.1000000000000003E-2</v>
      </c>
      <c r="D236">
        <v>8.9935759999999991</v>
      </c>
      <c r="E236">
        <v>4.1250000000000002E-2</v>
      </c>
      <c r="F236">
        <v>-4.0000000000000002E-4</v>
      </c>
      <c r="G236">
        <v>0.31492999999999999</v>
      </c>
      <c r="H236">
        <v>1.022E-2</v>
      </c>
      <c r="I236">
        <v>23.204419999999999</v>
      </c>
      <c r="J236">
        <v>1.0474338999999999</v>
      </c>
      <c r="K236">
        <v>50.088999999999999</v>
      </c>
      <c r="L236">
        <v>0.79013881595021385</v>
      </c>
      <c r="M236">
        <v>9.6223609872137961E-2</v>
      </c>
      <c r="N236">
        <v>0.44003831493655288</v>
      </c>
      <c r="O236">
        <v>3.6720159941871479E-2</v>
      </c>
      <c r="P236">
        <v>2.014979321388647E-2</v>
      </c>
      <c r="Q236">
        <v>0.52877176742365284</v>
      </c>
      <c r="R236">
        <v>0.99374897244248839</v>
      </c>
      <c r="S236">
        <v>0.32506710833542618</v>
      </c>
      <c r="T236">
        <v>0.24901813473997789</v>
      </c>
      <c r="U236">
        <v>0.28060372104406878</v>
      </c>
      <c r="V236">
        <v>0.34933854052593988</v>
      </c>
      <c r="W236">
        <v>1.0676450189699229</v>
      </c>
    </row>
    <row r="237" spans="1:23">
      <c r="A237" t="s">
        <v>454</v>
      </c>
      <c r="B237">
        <v>76.790000000000006</v>
      </c>
      <c r="C237">
        <v>0.56399999999999995</v>
      </c>
      <c r="D237">
        <v>18.225750000000001</v>
      </c>
      <c r="E237">
        <v>0.29715999999999998</v>
      </c>
      <c r="F237">
        <v>0.10217</v>
      </c>
      <c r="G237">
        <v>0.10188999999999999</v>
      </c>
      <c r="H237">
        <v>8.4110000000000004E-2</v>
      </c>
      <c r="I237">
        <v>34.379474999999999</v>
      </c>
      <c r="J237">
        <v>9.5110799999999998</v>
      </c>
      <c r="K237">
        <v>1357.2529999999999</v>
      </c>
      <c r="L237">
        <v>0.86200689165166544</v>
      </c>
      <c r="M237">
        <v>0.54213499851323221</v>
      </c>
      <c r="N237">
        <v>0.26570543545188879</v>
      </c>
      <c r="O237">
        <v>1</v>
      </c>
      <c r="P237">
        <v>0.24780782435308171</v>
      </c>
      <c r="Q237">
        <v>0.53464278405178578</v>
      </c>
      <c r="R237">
        <v>0.99433302032350668</v>
      </c>
      <c r="S237">
        <v>0.58293834535538036</v>
      </c>
      <c r="T237">
        <v>0.41282942204986711</v>
      </c>
      <c r="U237">
        <v>0.57369034672943453</v>
      </c>
      <c r="V237">
        <v>0.54321805935356382</v>
      </c>
      <c r="W237">
        <v>1.1120572422866351</v>
      </c>
    </row>
    <row r="238" spans="1:23">
      <c r="A238" t="s">
        <v>455</v>
      </c>
      <c r="B238">
        <v>18.88</v>
      </c>
      <c r="C238">
        <v>0.28100000000000003</v>
      </c>
      <c r="D238">
        <v>10.995851</v>
      </c>
      <c r="E238">
        <v>0.20346001</v>
      </c>
      <c r="F238">
        <v>9.3260005000000007E-2</v>
      </c>
      <c r="G238">
        <v>0.24085999999999999</v>
      </c>
      <c r="H238">
        <v>0.16378000000000001</v>
      </c>
      <c r="I238">
        <v>15.439619</v>
      </c>
      <c r="J238">
        <v>3.1359596000000001</v>
      </c>
      <c r="K238">
        <v>178.452</v>
      </c>
      <c r="L238">
        <v>0.8356928047674278</v>
      </c>
      <c r="M238">
        <v>0.19774011299435029</v>
      </c>
      <c r="N238">
        <v>0.37942605252841799</v>
      </c>
      <c r="O238">
        <v>0.13131386823660851</v>
      </c>
      <c r="P238">
        <v>7.6327667764384238E-2</v>
      </c>
      <c r="Q238">
        <v>0.53004507421131675</v>
      </c>
      <c r="R238">
        <v>0.99496275499234854</v>
      </c>
      <c r="S238">
        <v>0.36824088326947962</v>
      </c>
      <c r="T238">
        <v>0.2881484193576781</v>
      </c>
      <c r="U238">
        <v>0.35036813130533401</v>
      </c>
      <c r="V238">
        <v>0.36188835377099821</v>
      </c>
      <c r="W238">
        <v>1.0962909725128971</v>
      </c>
    </row>
    <row r="239" spans="1:23">
      <c r="A239" t="s">
        <v>456</v>
      </c>
      <c r="B239">
        <v>4.2699999999999996</v>
      </c>
      <c r="C239">
        <v>0.36899999999999999</v>
      </c>
      <c r="D239">
        <v>17.724771</v>
      </c>
      <c r="E239">
        <v>5.8720003999999999E-2</v>
      </c>
      <c r="F239">
        <v>2.3089999999999999E-2</v>
      </c>
      <c r="G239">
        <v>0.18221001000000001</v>
      </c>
      <c r="H239">
        <v>7.5539999999999996E-2</v>
      </c>
      <c r="I239">
        <v>22.622952000000002</v>
      </c>
      <c r="J239">
        <v>1.3225629000000001</v>
      </c>
      <c r="K239">
        <v>75.763999999999996</v>
      </c>
      <c r="L239">
        <v>0.79504497659253592</v>
      </c>
      <c r="M239">
        <v>0.11085340469818609</v>
      </c>
      <c r="N239">
        <v>0.33143214697806711</v>
      </c>
      <c r="O239">
        <v>5.5640670217163977E-2</v>
      </c>
      <c r="P239">
        <v>2.755030662255744E-2</v>
      </c>
      <c r="Q239">
        <v>0.53432419646457763</v>
      </c>
      <c r="R239">
        <v>0.99426528057062635</v>
      </c>
      <c r="S239">
        <v>0.31575867265544749</v>
      </c>
      <c r="T239">
        <v>0.25666036355451688</v>
      </c>
      <c r="U239">
        <v>0.29187076778878351</v>
      </c>
      <c r="V239">
        <v>0.34771501574433022</v>
      </c>
      <c r="W239">
        <v>1.0709564462853871</v>
      </c>
    </row>
    <row r="240" spans="1:23">
      <c r="A240" t="s">
        <v>457</v>
      </c>
      <c r="B240">
        <v>5.01</v>
      </c>
      <c r="C240">
        <v>0.13200000000000001</v>
      </c>
      <c r="D240">
        <v>11.31579</v>
      </c>
      <c r="E240">
        <v>0.17623</v>
      </c>
      <c r="F240">
        <v>4.5319999999999999E-2</v>
      </c>
      <c r="G240">
        <v>6.7839999999999998E-2</v>
      </c>
      <c r="H240">
        <v>2.0599999000000001E-2</v>
      </c>
      <c r="I240">
        <v>12.874250999999999</v>
      </c>
      <c r="J240">
        <v>2.4574237000000001</v>
      </c>
      <c r="K240">
        <v>279.34199999999998</v>
      </c>
      <c r="L240">
        <v>0.82804570844437952</v>
      </c>
      <c r="M240">
        <v>0.11525423728813559</v>
      </c>
      <c r="N240">
        <v>0.23784196123834769</v>
      </c>
      <c r="O240">
        <v>0.20566207784417459</v>
      </c>
      <c r="P240">
        <v>5.8076178367720797E-2</v>
      </c>
      <c r="Q240">
        <v>0.53024853302708308</v>
      </c>
      <c r="R240">
        <v>0.99383101894974135</v>
      </c>
      <c r="S240">
        <v>0.33236032764301049</v>
      </c>
      <c r="T240">
        <v>0.26862580181228751</v>
      </c>
      <c r="U240">
        <v>0.29707653090756442</v>
      </c>
      <c r="V240">
        <v>0.37026588335192101</v>
      </c>
      <c r="W240">
        <v>1.090937670337802</v>
      </c>
    </row>
    <row r="241" spans="1:23">
      <c r="A241" t="s">
        <v>458</v>
      </c>
      <c r="B241">
        <v>6.87</v>
      </c>
      <c r="C241">
        <v>0.54900000000000004</v>
      </c>
      <c r="D241">
        <v>17.41573</v>
      </c>
      <c r="E241">
        <v>9.672E-2</v>
      </c>
      <c r="F241">
        <v>4.1439999999999998E-2</v>
      </c>
      <c r="G241">
        <v>0.35748999999999997</v>
      </c>
      <c r="H241">
        <v>0.13997999999999999</v>
      </c>
      <c r="I241">
        <v>33.842796</v>
      </c>
      <c r="J241">
        <v>4.9401865000000003</v>
      </c>
      <c r="K241">
        <v>38.058</v>
      </c>
      <c r="L241">
        <v>0.80571664471485571</v>
      </c>
      <c r="M241">
        <v>0.12631578947368419</v>
      </c>
      <c r="N241">
        <v>0.47486561192710541</v>
      </c>
      <c r="O241">
        <v>2.7854233588529939E-2</v>
      </c>
      <c r="P241">
        <v>0.12485837650731881</v>
      </c>
      <c r="Q241">
        <v>0.53412766801420664</v>
      </c>
      <c r="R241">
        <v>0.9947746329248397</v>
      </c>
      <c r="S241">
        <v>0.33228966467740478</v>
      </c>
      <c r="T241">
        <v>0.30049194499771531</v>
      </c>
      <c r="U241">
        <v>0.30278686724445181</v>
      </c>
      <c r="V241">
        <v>0.34238993561858527</v>
      </c>
      <c r="W241">
        <v>1.0777992011394451</v>
      </c>
    </row>
    <row r="242" spans="1:23">
      <c r="A242" t="s">
        <v>459</v>
      </c>
      <c r="B242">
        <v>2.87</v>
      </c>
      <c r="C242">
        <v>0.40200000000000002</v>
      </c>
      <c r="D242">
        <v>9.8859309999999994</v>
      </c>
      <c r="E242">
        <v>0.17587</v>
      </c>
      <c r="F242">
        <v>8.226E-2</v>
      </c>
      <c r="G242">
        <v>0.25557000000000002</v>
      </c>
      <c r="H242">
        <v>0.14019999999999999</v>
      </c>
      <c r="I242">
        <v>18.118466999999999</v>
      </c>
      <c r="J242">
        <v>2.4663252999999998</v>
      </c>
      <c r="K242">
        <v>38.426000000000002</v>
      </c>
      <c r="L242">
        <v>0.82794460841994699</v>
      </c>
      <c r="M242">
        <v>0.1025275052036872</v>
      </c>
      <c r="N242">
        <v>0.39146340071288771</v>
      </c>
      <c r="O242">
        <v>2.812542142811349E-2</v>
      </c>
      <c r="P242">
        <v>5.8315616631802833E-2</v>
      </c>
      <c r="Q242">
        <v>0.529339242759711</v>
      </c>
      <c r="R242">
        <v>0.9947763718683208</v>
      </c>
      <c r="S242">
        <v>0.32465873722684679</v>
      </c>
      <c r="T242">
        <v>0.26652005322880967</v>
      </c>
      <c r="U242">
        <v>0.28872414772115051</v>
      </c>
      <c r="V242">
        <v>0.33989827662200223</v>
      </c>
      <c r="W242">
        <v>1.0914304088954421</v>
      </c>
    </row>
    <row r="243" spans="1:23">
      <c r="A243" t="s">
        <v>460</v>
      </c>
      <c r="B243">
        <v>14.89</v>
      </c>
      <c r="C243">
        <v>0.71799999999999997</v>
      </c>
      <c r="D243">
        <v>6.1669390000000002</v>
      </c>
      <c r="E243">
        <v>0.16461000000000001</v>
      </c>
      <c r="F243">
        <v>7.9149999999999998E-2</v>
      </c>
      <c r="G243">
        <v>0.34166999999999997</v>
      </c>
      <c r="H243">
        <v>0.15115000000000001</v>
      </c>
      <c r="I243">
        <v>17.7636</v>
      </c>
      <c r="J243">
        <v>2.8754374999999999</v>
      </c>
      <c r="K243">
        <v>139.523</v>
      </c>
      <c r="L243">
        <v>0.82478242432241911</v>
      </c>
      <c r="M243">
        <v>0.17401129943502819</v>
      </c>
      <c r="N243">
        <v>0.46191993903259082</v>
      </c>
      <c r="O243">
        <v>0.1026261741954454</v>
      </c>
      <c r="P243">
        <v>6.9320055719470336E-2</v>
      </c>
      <c r="Q243">
        <v>0.52697422409001382</v>
      </c>
      <c r="R243">
        <v>0.99486292382795205</v>
      </c>
      <c r="S243">
        <v>0.36735045571141989</v>
      </c>
      <c r="T243">
        <v>0.28043794301561042</v>
      </c>
      <c r="U243">
        <v>0.33331735964912079</v>
      </c>
      <c r="V243">
        <v>0.36054989736139492</v>
      </c>
      <c r="W243">
        <v>1.0895421462967501</v>
      </c>
    </row>
    <row r="244" spans="1:23">
      <c r="A244" t="s">
        <v>461</v>
      </c>
      <c r="B244">
        <v>2.4900000000000002</v>
      </c>
      <c r="C244">
        <v>0.441</v>
      </c>
      <c r="D244">
        <v>18.666668000000001</v>
      </c>
      <c r="E244">
        <v>6.9379999999999997E-2</v>
      </c>
      <c r="F244">
        <v>3.0450001000000001E-2</v>
      </c>
      <c r="G244">
        <v>0.23200999999999999</v>
      </c>
      <c r="H244">
        <v>4.7829999999999998E-2</v>
      </c>
      <c r="I244">
        <v>21.365461</v>
      </c>
      <c r="J244">
        <v>1.3921962999999999</v>
      </c>
      <c r="K244">
        <v>41.704000000000001</v>
      </c>
      <c r="L244">
        <v>0.79803865952600939</v>
      </c>
      <c r="M244">
        <v>0.10026761819803751</v>
      </c>
      <c r="N244">
        <v>0.372184004164546</v>
      </c>
      <c r="O244">
        <v>3.0541056586143041E-2</v>
      </c>
      <c r="P244">
        <v>2.9423329496886749E-2</v>
      </c>
      <c r="Q244">
        <v>0.53492317704585657</v>
      </c>
      <c r="R244">
        <v>0.99404625273488378</v>
      </c>
      <c r="S244">
        <v>0.31573863286741172</v>
      </c>
      <c r="T244">
        <v>0.25620715534471927</v>
      </c>
      <c r="U244">
        <v>0.28559577707546779</v>
      </c>
      <c r="V244">
        <v>0.34515891718295988</v>
      </c>
      <c r="W244">
        <v>1.072663647126179</v>
      </c>
    </row>
    <row r="245" spans="1:23">
      <c r="A245" t="s">
        <v>462</v>
      </c>
      <c r="B245">
        <v>18.75</v>
      </c>
      <c r="C245">
        <v>0.63200000000000001</v>
      </c>
      <c r="D245">
        <v>16.338173000000001</v>
      </c>
      <c r="E245">
        <v>0.18995000000000001</v>
      </c>
      <c r="F245">
        <v>0.10094</v>
      </c>
      <c r="G245">
        <v>0.40422999999999998</v>
      </c>
      <c r="H245">
        <v>0.21027999999999999</v>
      </c>
      <c r="I245">
        <v>16.8</v>
      </c>
      <c r="J245">
        <v>3.7061001999999998</v>
      </c>
      <c r="K245">
        <v>92.278000000000006</v>
      </c>
      <c r="L245">
        <v>0.83189874270886277</v>
      </c>
      <c r="M245">
        <v>0.19696699375557539</v>
      </c>
      <c r="N245">
        <v>0.51311344701494432</v>
      </c>
      <c r="O245">
        <v>6.7810224518475778E-2</v>
      </c>
      <c r="P245">
        <v>9.166350351825861E-2</v>
      </c>
      <c r="Q245">
        <v>0.5334424171659492</v>
      </c>
      <c r="R245">
        <v>0.99533030440996062</v>
      </c>
      <c r="S245">
        <v>0.37665748517456671</v>
      </c>
      <c r="T245">
        <v>0.29606698101292322</v>
      </c>
      <c r="U245">
        <v>0.35035594973788409</v>
      </c>
      <c r="V245">
        <v>0.35784529123963882</v>
      </c>
      <c r="W245">
        <v>1.0941801316568389</v>
      </c>
    </row>
    <row r="246" spans="1:23">
      <c r="A246" t="s">
        <v>463</v>
      </c>
      <c r="B246">
        <v>5.03</v>
      </c>
      <c r="C246">
        <v>0.42599999999999999</v>
      </c>
      <c r="D246">
        <v>16.189554000000001</v>
      </c>
      <c r="E246">
        <v>0.18421000000000001</v>
      </c>
      <c r="F246">
        <v>5.9889999999999999E-2</v>
      </c>
      <c r="G246">
        <v>4.0829999999999998E-2</v>
      </c>
      <c r="H246">
        <v>2.2969997999999998E-2</v>
      </c>
      <c r="I246">
        <v>16.640158</v>
      </c>
      <c r="J246">
        <v>2.6693454000000001</v>
      </c>
      <c r="K246">
        <v>388.82</v>
      </c>
      <c r="L246">
        <v>0.83028675898596671</v>
      </c>
      <c r="M246">
        <v>0.1153731787094856</v>
      </c>
      <c r="N246">
        <v>0.2157393932939205</v>
      </c>
      <c r="O246">
        <v>0.28633898627332638</v>
      </c>
      <c r="P246">
        <v>6.3776520325269231E-2</v>
      </c>
      <c r="Q246">
        <v>0.53334790588179692</v>
      </c>
      <c r="R246">
        <v>0.99384975210570237</v>
      </c>
      <c r="S246">
        <v>0.34183404533021178</v>
      </c>
      <c r="T246">
        <v>0.27241435630993399</v>
      </c>
      <c r="U246">
        <v>0.29818750259304122</v>
      </c>
      <c r="V246">
        <v>0.38879954618348922</v>
      </c>
      <c r="W246">
        <v>1.0923228751458209</v>
      </c>
    </row>
    <row r="247" spans="1:23">
      <c r="A247" t="s">
        <v>464</v>
      </c>
      <c r="B247">
        <v>5.54</v>
      </c>
      <c r="C247">
        <v>0.60799999999999998</v>
      </c>
      <c r="D247">
        <v>13.465446</v>
      </c>
      <c r="E247">
        <v>0.11505</v>
      </c>
      <c r="F247">
        <v>4.6329996999999998E-2</v>
      </c>
      <c r="G247">
        <v>0.38112997999999998</v>
      </c>
      <c r="H247">
        <v>7.4209999999999998E-2</v>
      </c>
      <c r="I247">
        <v>23.916967</v>
      </c>
      <c r="J247">
        <v>2.7697067</v>
      </c>
      <c r="K247">
        <v>130.57300000000001</v>
      </c>
      <c r="L247">
        <v>0.8108643209588775</v>
      </c>
      <c r="M247">
        <v>0.1184061849539102</v>
      </c>
      <c r="N247">
        <v>0.49421045695320309</v>
      </c>
      <c r="O247">
        <v>9.6030709075138942E-2</v>
      </c>
      <c r="P247">
        <v>6.6476072703832184E-2</v>
      </c>
      <c r="Q247">
        <v>0.53161556381753017</v>
      </c>
      <c r="R247">
        <v>0.99425476786685374</v>
      </c>
      <c r="S247">
        <v>0.35113066986680358</v>
      </c>
      <c r="T247">
        <v>0.27326231924296968</v>
      </c>
      <c r="U247">
        <v>0.29763853435410331</v>
      </c>
      <c r="V247">
        <v>0.36453457461599442</v>
      </c>
      <c r="W247">
        <v>1.080650699396253</v>
      </c>
    </row>
    <row r="248" spans="1:23">
      <c r="A248" t="s">
        <v>465</v>
      </c>
      <c r="B248">
        <v>2.68</v>
      </c>
      <c r="C248">
        <v>0.53800000000000003</v>
      </c>
      <c r="D248">
        <v>8.5768500000000003</v>
      </c>
      <c r="E248">
        <v>8.4599999999999995E-2</v>
      </c>
      <c r="F248">
        <v>2.8320000000000001E-2</v>
      </c>
      <c r="G248">
        <v>0.16916001</v>
      </c>
      <c r="H248">
        <v>6.4569995000000005E-2</v>
      </c>
      <c r="I248">
        <v>16.865670999999999</v>
      </c>
      <c r="J248">
        <v>1.3001208</v>
      </c>
      <c r="K248">
        <v>30.484999999999999</v>
      </c>
      <c r="L248">
        <v>0.80231294389229468</v>
      </c>
      <c r="M248">
        <v>0.1013975617008623</v>
      </c>
      <c r="N248">
        <v>0.32075319430591698</v>
      </c>
      <c r="O248">
        <v>2.2273512096230411E-2</v>
      </c>
      <c r="P248">
        <v>2.694665138458276E-2</v>
      </c>
      <c r="Q248">
        <v>0.52850675884870879</v>
      </c>
      <c r="R248">
        <v>0.99417857048570268</v>
      </c>
      <c r="S248">
        <v>0.30797124604744219</v>
      </c>
      <c r="T248">
        <v>0.25255704319304201</v>
      </c>
      <c r="U248">
        <v>0.28510570783959399</v>
      </c>
      <c r="V248">
        <v>0.33566428051545799</v>
      </c>
      <c r="W248">
        <v>1.0753622823557649</v>
      </c>
    </row>
    <row r="249" spans="1:23">
      <c r="A249" t="s">
        <v>466</v>
      </c>
      <c r="B249">
        <v>5.82</v>
      </c>
      <c r="C249">
        <v>0.75700000000000001</v>
      </c>
      <c r="D249">
        <v>17.564101999999998</v>
      </c>
      <c r="E249">
        <v>0.13074</v>
      </c>
      <c r="F249">
        <v>1.949E-2</v>
      </c>
      <c r="G249">
        <v>0.18031</v>
      </c>
      <c r="H249">
        <v>4.0770000000000001E-2</v>
      </c>
      <c r="I249">
        <v>11.769759000000001</v>
      </c>
      <c r="J249">
        <v>1.6744072000000001</v>
      </c>
      <c r="K249">
        <v>89.281999999999996</v>
      </c>
      <c r="L249">
        <v>0.81527059702372751</v>
      </c>
      <c r="M249">
        <v>0.12007136485281</v>
      </c>
      <c r="N249">
        <v>0.32987734875074048</v>
      </c>
      <c r="O249">
        <v>6.5602401780996661E-2</v>
      </c>
      <c r="P249">
        <v>3.7014334260190858E-2</v>
      </c>
      <c r="Q249">
        <v>0.53422202222364312</v>
      </c>
      <c r="R249">
        <v>0.99399044845771511</v>
      </c>
      <c r="S249">
        <v>0.32461716550621778</v>
      </c>
      <c r="T249">
        <v>0.26199010042643778</v>
      </c>
      <c r="U249">
        <v>0.29983383925999119</v>
      </c>
      <c r="V249">
        <v>0.34891667023413342</v>
      </c>
      <c r="W249">
        <v>1.0831975252499371</v>
      </c>
    </row>
    <row r="250" spans="1:23">
      <c r="A250" t="s">
        <v>467</v>
      </c>
      <c r="B250">
        <v>11.7</v>
      </c>
      <c r="C250">
        <v>0.65400000000000003</v>
      </c>
      <c r="D250">
        <v>19.649121999999998</v>
      </c>
      <c r="E250">
        <v>0.21057000000000001</v>
      </c>
      <c r="F250">
        <v>6.9389999999999993E-2</v>
      </c>
      <c r="G250">
        <v>0.22884001000000001</v>
      </c>
      <c r="H250">
        <v>0.16732</v>
      </c>
      <c r="I250">
        <v>28.717949000000001</v>
      </c>
      <c r="J250">
        <v>7.3311223999999999</v>
      </c>
      <c r="K250">
        <v>93.542000000000002</v>
      </c>
      <c r="L250">
        <v>0.83768952744163572</v>
      </c>
      <c r="M250">
        <v>0.15504014272970559</v>
      </c>
      <c r="N250">
        <v>0.36958996790545112</v>
      </c>
      <c r="O250">
        <v>6.8741695793567106E-2</v>
      </c>
      <c r="P250">
        <v>0.18917058346195739</v>
      </c>
      <c r="Q250">
        <v>0.53554794904109582</v>
      </c>
      <c r="R250">
        <v>0.99499073617381839</v>
      </c>
      <c r="S250">
        <v>0.3332402907274164</v>
      </c>
      <c r="T250">
        <v>0.3327695994268835</v>
      </c>
      <c r="U250">
        <v>0.32479869967927683</v>
      </c>
      <c r="V250">
        <v>0.33798304958411451</v>
      </c>
      <c r="W250">
        <v>1.097531782214008</v>
      </c>
    </row>
    <row r="251" spans="1:23">
      <c r="A251" t="s">
        <v>468</v>
      </c>
      <c r="B251">
        <v>3.78</v>
      </c>
      <c r="C251">
        <v>0.72</v>
      </c>
      <c r="D251">
        <v>9.6359220000000008</v>
      </c>
      <c r="E251">
        <v>7.3719999999999994E-2</v>
      </c>
      <c r="F251">
        <v>3.4979999999999997E-2</v>
      </c>
      <c r="G251">
        <v>0.15137999999999999</v>
      </c>
      <c r="H251">
        <v>0.1065</v>
      </c>
      <c r="I251">
        <v>10.5026455</v>
      </c>
      <c r="J251">
        <v>0.73047770000000001</v>
      </c>
      <c r="K251">
        <v>69.804000000000002</v>
      </c>
      <c r="L251">
        <v>0.79925747648722345</v>
      </c>
      <c r="M251">
        <v>0.10793933987511151</v>
      </c>
      <c r="N251">
        <v>0.3062036245511004</v>
      </c>
      <c r="O251">
        <v>5.1248606293473893E-2</v>
      </c>
      <c r="P251">
        <v>1.162419755489962E-2</v>
      </c>
      <c r="Q251">
        <v>0.52918025453048323</v>
      </c>
      <c r="R251">
        <v>0.99450999734415901</v>
      </c>
      <c r="S251">
        <v>0.31290036331280369</v>
      </c>
      <c r="T251">
        <v>0.2472133198319485</v>
      </c>
      <c r="U251">
        <v>0.28912687703388212</v>
      </c>
      <c r="V251">
        <v>0.34332156721798512</v>
      </c>
      <c r="W251">
        <v>1.0736831510235181</v>
      </c>
    </row>
    <row r="252" spans="1:23">
      <c r="A252" t="s">
        <v>469</v>
      </c>
      <c r="B252">
        <v>2.65</v>
      </c>
      <c r="C252">
        <v>0.38</v>
      </c>
      <c r="D252">
        <v>21.688889</v>
      </c>
      <c r="E252">
        <v>9.758E-2</v>
      </c>
      <c r="F252">
        <v>3.6059998000000003E-2</v>
      </c>
      <c r="G252">
        <v>0.41213</v>
      </c>
      <c r="H252">
        <v>0.19148999999999999</v>
      </c>
      <c r="I252">
        <v>36.830185</v>
      </c>
      <c r="J252">
        <v>2.5333540000000001</v>
      </c>
      <c r="K252">
        <v>27.094999999999999</v>
      </c>
      <c r="L252">
        <v>0.80595816143988896</v>
      </c>
      <c r="M252">
        <v>0.1012191495688373</v>
      </c>
      <c r="N252">
        <v>0.51957810035670571</v>
      </c>
      <c r="O252">
        <v>1.9775341508762392E-2</v>
      </c>
      <c r="P252">
        <v>6.0118577399718189E-2</v>
      </c>
      <c r="Q252">
        <v>0.53684509811719827</v>
      </c>
      <c r="R252">
        <v>0.99518178282809111</v>
      </c>
      <c r="S252">
        <v>0.33707611951418232</v>
      </c>
      <c r="T252">
        <v>0.27032284779993732</v>
      </c>
      <c r="U252">
        <v>0.28752750662177812</v>
      </c>
      <c r="V252">
        <v>0.35222177511005059</v>
      </c>
      <c r="W252">
        <v>1.078186214758464</v>
      </c>
    </row>
    <row r="253" spans="1:23">
      <c r="A253" t="s">
        <v>470</v>
      </c>
      <c r="B253">
        <v>0.24</v>
      </c>
      <c r="C253">
        <v>0.57099999999999995</v>
      </c>
      <c r="D253">
        <v>24.553571999999999</v>
      </c>
      <c r="E253">
        <v>5.6499999999999996E-3</v>
      </c>
      <c r="F253">
        <v>9.2599999999999991E-3</v>
      </c>
      <c r="G253">
        <v>0.102010004</v>
      </c>
      <c r="H253">
        <v>3.9149999999999997E-2</v>
      </c>
      <c r="I253">
        <v>57.291668000000001</v>
      </c>
      <c r="J253">
        <v>0.52229729999999996</v>
      </c>
      <c r="K253">
        <v>37.822000000000003</v>
      </c>
      <c r="L253">
        <v>0.78014114686744374</v>
      </c>
      <c r="M253">
        <v>8.6886708296164128E-2</v>
      </c>
      <c r="N253">
        <v>0.26580363599108192</v>
      </c>
      <c r="O253">
        <v>2.7680319647927439E-2</v>
      </c>
      <c r="P253">
        <v>6.024490357103375E-3</v>
      </c>
      <c r="Q253">
        <v>0.53866683604450871</v>
      </c>
      <c r="R253">
        <v>0.99397764351026285</v>
      </c>
      <c r="S253">
        <v>0.29152661446750561</v>
      </c>
      <c r="T253">
        <v>0.24587081311125281</v>
      </c>
      <c r="U253">
        <v>0.27616525501197448</v>
      </c>
      <c r="V253">
        <v>0.34066652256389568</v>
      </c>
      <c r="W253">
        <v>1.0616486324709391</v>
      </c>
    </row>
    <row r="254" spans="1:23">
      <c r="A254" t="s">
        <v>471</v>
      </c>
      <c r="B254">
        <v>15.19</v>
      </c>
      <c r="C254">
        <v>0.79</v>
      </c>
      <c r="D254">
        <v>23.738789000000001</v>
      </c>
      <c r="E254">
        <v>0.33210000000000001</v>
      </c>
      <c r="F254">
        <v>0.10402001</v>
      </c>
      <c r="G254">
        <v>9.4810000000000005E-2</v>
      </c>
      <c r="H254">
        <v>4.1570000000000003E-2</v>
      </c>
      <c r="I254">
        <v>27.880184</v>
      </c>
      <c r="J254">
        <v>9.1240089999999991</v>
      </c>
      <c r="K254">
        <v>461.84899999999999</v>
      </c>
      <c r="L254">
        <v>0.87181921068964252</v>
      </c>
      <c r="M254">
        <v>0.17579542075527799</v>
      </c>
      <c r="N254">
        <v>0.25991179676079129</v>
      </c>
      <c r="O254">
        <v>0.34015577088459559</v>
      </c>
      <c r="P254">
        <v>0.23739625695884969</v>
      </c>
      <c r="Q254">
        <v>0.53814869107222807</v>
      </c>
      <c r="R254">
        <v>0.99399677188855584</v>
      </c>
      <c r="S254">
        <v>0.37017183939226472</v>
      </c>
      <c r="T254">
        <v>0.3575197303520492</v>
      </c>
      <c r="U254">
        <v>0.34226496128427408</v>
      </c>
      <c r="V254">
        <v>0.39001406968435448</v>
      </c>
      <c r="W254">
        <v>1.1178768457390931</v>
      </c>
    </row>
    <row r="255" spans="1:23">
      <c r="A255" t="s">
        <v>472</v>
      </c>
      <c r="B255">
        <v>-0.41</v>
      </c>
      <c r="C255">
        <v>0.48499999999999999</v>
      </c>
      <c r="D255">
        <v>10.365631</v>
      </c>
      <c r="E255">
        <v>-3.7690000000000001E-2</v>
      </c>
      <c r="F255">
        <v>-9.2000000000000003E-4</v>
      </c>
      <c r="G255">
        <v>0.1547</v>
      </c>
      <c r="H255">
        <v>6.0799996999999998E-3</v>
      </c>
      <c r="I255">
        <v>0</v>
      </c>
      <c r="J255">
        <v>1.5233745999999999</v>
      </c>
      <c r="K255">
        <v>41.146000000000001</v>
      </c>
      <c r="L255">
        <v>0.7679698272593749</v>
      </c>
      <c r="M255">
        <v>8.3021112102289615E-2</v>
      </c>
      <c r="N255">
        <v>0.30892041557573929</v>
      </c>
      <c r="O255">
        <v>3.012985328590494E-2</v>
      </c>
      <c r="P255">
        <v>3.295180802178474E-2</v>
      </c>
      <c r="Q255">
        <v>0.52964429839195049</v>
      </c>
      <c r="R255">
        <v>0.99371624868551678</v>
      </c>
      <c r="S255">
        <v>0.29157787395527113</v>
      </c>
      <c r="T255">
        <v>0.25299240812834412</v>
      </c>
      <c r="U255">
        <v>0.27009801159785579</v>
      </c>
      <c r="V255">
        <v>0.33663403080693699</v>
      </c>
      <c r="W255">
        <v>1.0540317928041101</v>
      </c>
    </row>
    <row r="256" spans="1:23">
      <c r="A256" t="s">
        <v>473</v>
      </c>
      <c r="B256">
        <v>1.0900000000000001</v>
      </c>
      <c r="C256">
        <v>0.40200000000000002</v>
      </c>
      <c r="D256">
        <v>10.530504000000001</v>
      </c>
      <c r="E256">
        <v>2.2550002E-2</v>
      </c>
      <c r="F256">
        <v>1.651E-2</v>
      </c>
      <c r="G256">
        <v>0.16825001000000001</v>
      </c>
      <c r="H256">
        <v>0.10236000000000001</v>
      </c>
      <c r="I256">
        <v>36.422015999999999</v>
      </c>
      <c r="J256">
        <v>1.0795376999999999</v>
      </c>
      <c r="K256">
        <v>25.082000000000001</v>
      </c>
      <c r="L256">
        <v>0.78488723190941434</v>
      </c>
      <c r="M256">
        <v>9.1941718703538497E-2</v>
      </c>
      <c r="N256">
        <v>0.32000853170579002</v>
      </c>
      <c r="O256">
        <v>1.8291914549301291E-2</v>
      </c>
      <c r="P256">
        <v>2.1013332144240199E-2</v>
      </c>
      <c r="Q256">
        <v>0.52974914608270351</v>
      </c>
      <c r="R256">
        <v>0.99447727358955873</v>
      </c>
      <c r="S256">
        <v>0.30006758120367022</v>
      </c>
      <c r="T256">
        <v>0.2491952697708037</v>
      </c>
      <c r="U256">
        <v>0.27757877242823198</v>
      </c>
      <c r="V256">
        <v>0.33599633574973647</v>
      </c>
      <c r="W256">
        <v>1.064852114749206</v>
      </c>
    </row>
    <row r="257" spans="1:23">
      <c r="A257" t="s">
        <v>474</v>
      </c>
      <c r="B257">
        <v>1.74</v>
      </c>
      <c r="C257">
        <v>0.27800000000000002</v>
      </c>
      <c r="D257">
        <v>15.565476</v>
      </c>
      <c r="E257">
        <v>7.5560000000000002E-2</v>
      </c>
      <c r="F257">
        <v>4.4979999999999999E-2</v>
      </c>
      <c r="G257">
        <v>0.43108000000000002</v>
      </c>
      <c r="H257">
        <v>8.8980000000000004E-2</v>
      </c>
      <c r="I257">
        <v>30.057469999999999</v>
      </c>
      <c r="J257">
        <v>2.1956340000000001</v>
      </c>
      <c r="K257">
        <v>14.92</v>
      </c>
      <c r="L257">
        <v>0.79977420994543402</v>
      </c>
      <c r="M257">
        <v>9.580731489741301E-2</v>
      </c>
      <c r="N257">
        <v>0.53508508527143706</v>
      </c>
      <c r="O257">
        <v>1.0803298174714241E-2</v>
      </c>
      <c r="P257">
        <v>5.1034469986917803E-2</v>
      </c>
      <c r="Q257">
        <v>0.53295103594463467</v>
      </c>
      <c r="R257">
        <v>0.99437151420874903</v>
      </c>
      <c r="S257">
        <v>0.33565705126453749</v>
      </c>
      <c r="T257">
        <v>0.26398705314110371</v>
      </c>
      <c r="U257">
        <v>0.28242687195543809</v>
      </c>
      <c r="V257">
        <v>0.34998800096787319</v>
      </c>
      <c r="W257">
        <v>1.0739187500762339</v>
      </c>
    </row>
    <row r="258" spans="1:23">
      <c r="A258" t="s">
        <v>475</v>
      </c>
      <c r="B258">
        <v>9.8800000000000008</v>
      </c>
      <c r="C258">
        <v>0.51200000000000001</v>
      </c>
      <c r="D258">
        <v>13.227513</v>
      </c>
      <c r="E258">
        <v>5.3990003000000002E-2</v>
      </c>
      <c r="F258">
        <v>2.1839999999999998E-2</v>
      </c>
      <c r="G258">
        <v>0.41588002000000002</v>
      </c>
      <c r="H258">
        <v>0.22763</v>
      </c>
      <c r="I258">
        <v>12.651821999999999</v>
      </c>
      <c r="J258">
        <v>0.68929773999999999</v>
      </c>
      <c r="K258">
        <v>44.56</v>
      </c>
      <c r="L258">
        <v>0.79371663432401995</v>
      </c>
      <c r="M258">
        <v>0.144216473386857</v>
      </c>
      <c r="N258">
        <v>0.52264678128387931</v>
      </c>
      <c r="O258">
        <v>3.2645710036824073E-2</v>
      </c>
      <c r="P258">
        <v>1.0516524986218989E-2</v>
      </c>
      <c r="Q258">
        <v>0.53146425507926531</v>
      </c>
      <c r="R258">
        <v>0.99546744381631691</v>
      </c>
      <c r="S258">
        <v>0.3540060254662708</v>
      </c>
      <c r="T258">
        <v>0.25290149638304837</v>
      </c>
      <c r="U258">
        <v>0.312245242248127</v>
      </c>
      <c r="V258">
        <v>0.35744878417907922</v>
      </c>
      <c r="W258">
        <v>1.0708473361989039</v>
      </c>
    </row>
    <row r="259" spans="1:23">
      <c r="A259" t="s">
        <v>476</v>
      </c>
      <c r="B259">
        <v>1.1599999999999999</v>
      </c>
      <c r="C259">
        <v>0.49199999999999999</v>
      </c>
      <c r="D259">
        <v>27.514790999999999</v>
      </c>
      <c r="E259">
        <v>9.0560000000000002E-2</v>
      </c>
      <c r="F259">
        <v>1.7999999E-4</v>
      </c>
      <c r="G259">
        <v>0.101569995</v>
      </c>
      <c r="H259">
        <v>7.28E-3</v>
      </c>
      <c r="I259">
        <v>40.086210000000001</v>
      </c>
      <c r="J259">
        <v>2.1979579999999999</v>
      </c>
      <c r="K259">
        <v>7.782</v>
      </c>
      <c r="L259">
        <v>0.80398671096345509</v>
      </c>
      <c r="M259">
        <v>9.2358013678263448E-2</v>
      </c>
      <c r="N259">
        <v>0.26544357198446727</v>
      </c>
      <c r="O259">
        <v>5.5431383949659284E-3</v>
      </c>
      <c r="P259">
        <v>5.1096981729270477E-2</v>
      </c>
      <c r="Q259">
        <v>0.54054996411256107</v>
      </c>
      <c r="R259">
        <v>0.99372573383414897</v>
      </c>
      <c r="S259">
        <v>0.29181330761334601</v>
      </c>
      <c r="T259">
        <v>0.2667778411424328</v>
      </c>
      <c r="U259">
        <v>0.2826335190812021</v>
      </c>
      <c r="V259">
        <v>0.33189081028495498</v>
      </c>
      <c r="W259">
        <v>1.0761229117766691</v>
      </c>
    </row>
    <row r="260" spans="1:23">
      <c r="A260" t="s">
        <v>477</v>
      </c>
      <c r="B260">
        <v>6.85</v>
      </c>
      <c r="C260">
        <v>0.52700000000000002</v>
      </c>
      <c r="D260">
        <v>9.5454550000000005</v>
      </c>
      <c r="E260">
        <v>0.11961000400000001</v>
      </c>
      <c r="F260">
        <v>5.407E-2</v>
      </c>
      <c r="G260">
        <v>0.18912001000000001</v>
      </c>
      <c r="H260">
        <v>8.5569999999999993E-2</v>
      </c>
      <c r="I260">
        <v>18.394161</v>
      </c>
      <c r="J260">
        <v>1.9384317</v>
      </c>
      <c r="K260">
        <v>88.820999999999998</v>
      </c>
      <c r="L260">
        <v>0.81214492239168956</v>
      </c>
      <c r="M260">
        <v>0.12619684805233419</v>
      </c>
      <c r="N260">
        <v>0.33708667287573441</v>
      </c>
      <c r="O260">
        <v>6.526268005804009E-2</v>
      </c>
      <c r="P260">
        <v>4.4116155051411143E-2</v>
      </c>
      <c r="Q260">
        <v>0.52912272384905357</v>
      </c>
      <c r="R260">
        <v>0.99434456058479082</v>
      </c>
      <c r="S260">
        <v>0.32597704771283209</v>
      </c>
      <c r="T260">
        <v>0.26372371308341769</v>
      </c>
      <c r="U260">
        <v>0.30209136515395729</v>
      </c>
      <c r="V260">
        <v>0.34570767588441381</v>
      </c>
      <c r="W260">
        <v>1.081488654561739</v>
      </c>
    </row>
    <row r="261" spans="1:23">
      <c r="A261" t="s">
        <v>478</v>
      </c>
      <c r="B261">
        <v>4.84</v>
      </c>
      <c r="C261">
        <v>0.73499999999999999</v>
      </c>
      <c r="D261">
        <v>7.7846789999999997</v>
      </c>
      <c r="E261">
        <v>0.10077999999999999</v>
      </c>
      <c r="F261">
        <v>2.2230000999999999E-2</v>
      </c>
      <c r="G261">
        <v>0.25169000000000002</v>
      </c>
      <c r="H261">
        <v>5.9889999999999999E-2</v>
      </c>
      <c r="I261">
        <v>7.7685943000000002</v>
      </c>
      <c r="J261">
        <v>0.81106144000000002</v>
      </c>
      <c r="K261">
        <v>83.33</v>
      </c>
      <c r="L261">
        <v>0.80685682832373351</v>
      </c>
      <c r="M261">
        <v>0.1142432352066607</v>
      </c>
      <c r="N261">
        <v>0.38828835578047832</v>
      </c>
      <c r="O261">
        <v>6.1216233245123597E-2</v>
      </c>
      <c r="P261">
        <v>1.3791766398572431E-2</v>
      </c>
      <c r="Q261">
        <v>0.5280029935261179</v>
      </c>
      <c r="R261">
        <v>0.99414157845480633</v>
      </c>
      <c r="S261">
        <v>0.33144217297330258</v>
      </c>
      <c r="T261">
        <v>0.24853859241475409</v>
      </c>
      <c r="U261">
        <v>0.29363402397993399</v>
      </c>
      <c r="V261">
        <v>0.35124469241332779</v>
      </c>
      <c r="W261">
        <v>1.078126885365394</v>
      </c>
    </row>
    <row r="262" spans="1:23">
      <c r="A262" t="s">
        <v>479</v>
      </c>
      <c r="B262">
        <v>1.48</v>
      </c>
      <c r="C262">
        <v>0.3</v>
      </c>
      <c r="D262">
        <v>15.155279</v>
      </c>
      <c r="E262">
        <v>5.8349999999999999E-2</v>
      </c>
      <c r="F262">
        <v>2.75E-2</v>
      </c>
      <c r="G262">
        <v>0.11017</v>
      </c>
      <c r="H262">
        <v>4.8160000000000001E-2</v>
      </c>
      <c r="I262">
        <v>16.486485999999999</v>
      </c>
      <c r="J262">
        <v>0.95630020000000004</v>
      </c>
      <c r="K262">
        <v>27.518999999999998</v>
      </c>
      <c r="L262">
        <v>0.79494106711075785</v>
      </c>
      <c r="M262">
        <v>9.4261076419863213E-2</v>
      </c>
      <c r="N262">
        <v>0.27248104680249452</v>
      </c>
      <c r="O262">
        <v>2.0087797063065169E-2</v>
      </c>
      <c r="P262">
        <v>1.7698447958272578E-2</v>
      </c>
      <c r="Q262">
        <v>0.53269017935681362</v>
      </c>
      <c r="R262">
        <v>0.99404886115010549</v>
      </c>
      <c r="S262">
        <v>0.29659788736143988</v>
      </c>
      <c r="T262">
        <v>0.2493664734876444</v>
      </c>
      <c r="U262">
        <v>0.28086850873381408</v>
      </c>
      <c r="V262">
        <v>0.3347232006634297</v>
      </c>
      <c r="W262">
        <v>1.070765734075199</v>
      </c>
    </row>
    <row r="263" spans="1:23">
      <c r="A263" t="s">
        <v>480</v>
      </c>
      <c r="B263">
        <v>0.34</v>
      </c>
      <c r="C263">
        <v>0.70399999999999996</v>
      </c>
      <c r="D263">
        <v>15.797872999999999</v>
      </c>
      <c r="E263">
        <v>2.0769998000000001E-2</v>
      </c>
      <c r="F263">
        <v>1.6289999999999999E-2</v>
      </c>
      <c r="G263">
        <v>8.8489999999999999E-2</v>
      </c>
      <c r="H263">
        <v>2.5440000000000001E-2</v>
      </c>
      <c r="I263">
        <v>43.676470000000002</v>
      </c>
      <c r="J263">
        <v>1.1995153000000001</v>
      </c>
      <c r="K263">
        <v>22.611999999999998</v>
      </c>
      <c r="L263">
        <v>0.78438734733194226</v>
      </c>
      <c r="M263">
        <v>8.7481415402914056E-2</v>
      </c>
      <c r="N263">
        <v>0.2547400740873822</v>
      </c>
      <c r="O263">
        <v>1.647171356079213E-2</v>
      </c>
      <c r="P263">
        <v>2.4240530431371549E-2</v>
      </c>
      <c r="Q263">
        <v>0.53309882417428978</v>
      </c>
      <c r="R263">
        <v>0.99386927571423145</v>
      </c>
      <c r="S263">
        <v>0.28753430593493318</v>
      </c>
      <c r="T263">
        <v>0.25137674164506291</v>
      </c>
      <c r="U263">
        <v>0.27555044316152971</v>
      </c>
      <c r="V263">
        <v>0.33203744535390489</v>
      </c>
      <c r="W263">
        <v>1.0641888123730581</v>
      </c>
    </row>
    <row r="264" spans="1:23">
      <c r="A264" t="s">
        <v>481</v>
      </c>
      <c r="B264">
        <v>5.88</v>
      </c>
      <c r="C264">
        <v>0.21099999999999999</v>
      </c>
      <c r="D264">
        <v>18.181818</v>
      </c>
      <c r="E264">
        <v>0.20491000000000001</v>
      </c>
      <c r="F264">
        <v>6.2549999999999994E-2</v>
      </c>
      <c r="G264">
        <v>0.32672000000000001</v>
      </c>
      <c r="H264">
        <v>0.13894000000000001</v>
      </c>
      <c r="I264">
        <v>21.088433999999999</v>
      </c>
      <c r="J264">
        <v>4.3674273000000001</v>
      </c>
      <c r="K264">
        <v>38.570999999999998</v>
      </c>
      <c r="L264">
        <v>0.83610001039083581</v>
      </c>
      <c r="M264">
        <v>0.1204281891168599</v>
      </c>
      <c r="N264">
        <v>0.44968619631621959</v>
      </c>
      <c r="O264">
        <v>2.8232275332297219E-2</v>
      </c>
      <c r="P264">
        <v>0.10945210476010329</v>
      </c>
      <c r="Q264">
        <v>0.53461484637399637</v>
      </c>
      <c r="R264">
        <v>0.99476641246474684</v>
      </c>
      <c r="S264">
        <v>0.33660659844191593</v>
      </c>
      <c r="T264">
        <v>0.2932562834808744</v>
      </c>
      <c r="U264">
        <v>0.30234344237376348</v>
      </c>
      <c r="V264">
        <v>0.34235395680825659</v>
      </c>
      <c r="W264">
        <v>1.096425457205974</v>
      </c>
    </row>
    <row r="265" spans="1:23">
      <c r="A265" t="s">
        <v>482</v>
      </c>
      <c r="B265">
        <v>2.46</v>
      </c>
      <c r="C265">
        <v>0.17299999999999999</v>
      </c>
      <c r="D265">
        <v>12.774799</v>
      </c>
      <c r="E265">
        <v>0.14086000000000001</v>
      </c>
      <c r="F265">
        <v>1.9949999999999999E-2</v>
      </c>
      <c r="G265">
        <v>5.1459998E-2</v>
      </c>
      <c r="H265">
        <v>3.1739999999999997E-2</v>
      </c>
      <c r="I265">
        <v>19.369918999999999</v>
      </c>
      <c r="J265">
        <v>2.2471116000000002</v>
      </c>
      <c r="K265">
        <v>139.922</v>
      </c>
      <c r="L265">
        <v>0.81811263104388576</v>
      </c>
      <c r="M265">
        <v>0.1000892060660125</v>
      </c>
      <c r="N265">
        <v>0.22443803279944161</v>
      </c>
      <c r="O265">
        <v>0.1029202066628199</v>
      </c>
      <c r="P265">
        <v>5.2419131978369823E-2</v>
      </c>
      <c r="Q265">
        <v>0.53117636065463814</v>
      </c>
      <c r="R265">
        <v>0.99391907273210145</v>
      </c>
      <c r="S265">
        <v>0.30699113237385223</v>
      </c>
      <c r="T265">
        <v>0.2644317756893404</v>
      </c>
      <c r="U265">
        <v>0.2866160706914378</v>
      </c>
      <c r="V265">
        <v>0.34606042456837571</v>
      </c>
      <c r="W265">
        <v>1.084898377235308</v>
      </c>
    </row>
    <row r="266" spans="1:23">
      <c r="A266" t="s">
        <v>483</v>
      </c>
      <c r="B266">
        <v>1.69</v>
      </c>
      <c r="C266">
        <v>0.64400000000000002</v>
      </c>
      <c r="D266">
        <v>9.8691099999999992</v>
      </c>
      <c r="E266">
        <v>0.11446000000000001</v>
      </c>
      <c r="F266">
        <v>1.28999995E-2</v>
      </c>
      <c r="G266">
        <v>0.30686000000000002</v>
      </c>
      <c r="H266">
        <v>1.4989999E-2</v>
      </c>
      <c r="I266">
        <v>11.153846</v>
      </c>
      <c r="J266">
        <v>1.3067591000000001</v>
      </c>
      <c r="K266">
        <v>46.018999999999998</v>
      </c>
      <c r="L266">
        <v>0.81069862925216873</v>
      </c>
      <c r="M266">
        <v>9.5509961344038052E-2</v>
      </c>
      <c r="N266">
        <v>0.43343454880136117</v>
      </c>
      <c r="O266">
        <v>3.372088138995559E-2</v>
      </c>
      <c r="P266">
        <v>2.712521063555514E-2</v>
      </c>
      <c r="Q266">
        <v>0.52932854578078692</v>
      </c>
      <c r="R266">
        <v>0.99378667589097136</v>
      </c>
      <c r="S266">
        <v>0.32840026550157592</v>
      </c>
      <c r="T266">
        <v>0.2521444534761072</v>
      </c>
      <c r="U266">
        <v>0.28244555523403159</v>
      </c>
      <c r="V266">
        <v>0.34771911443296238</v>
      </c>
      <c r="W266">
        <v>1.0802744208702519</v>
      </c>
    </row>
    <row r="267" spans="1:23">
      <c r="A267" t="s">
        <v>484</v>
      </c>
      <c r="B267">
        <v>1.27</v>
      </c>
      <c r="C267">
        <v>0.502</v>
      </c>
      <c r="D267">
        <v>12.361808999999999</v>
      </c>
      <c r="E267">
        <v>4.5890002999999999E-2</v>
      </c>
      <c r="F267">
        <v>2.2079998999999999E-2</v>
      </c>
      <c r="G267">
        <v>0.20011999</v>
      </c>
      <c r="H267">
        <v>0.10505</v>
      </c>
      <c r="I267">
        <v>19.370079</v>
      </c>
      <c r="J267">
        <v>1.8974161</v>
      </c>
      <c r="K267">
        <v>26.306000000000001</v>
      </c>
      <c r="L267">
        <v>0.79144188377428848</v>
      </c>
      <c r="M267">
        <v>9.3012191495688373E-2</v>
      </c>
      <c r="N267">
        <v>0.34608807255501389</v>
      </c>
      <c r="O267">
        <v>1.9193908885307441E-2</v>
      </c>
      <c r="P267">
        <v>4.3012903493906539E-2</v>
      </c>
      <c r="Q267">
        <v>0.53091372791426161</v>
      </c>
      <c r="R267">
        <v>0.99449853612576034</v>
      </c>
      <c r="S267">
        <v>0.30437318545437841</v>
      </c>
      <c r="T267">
        <v>0.25927639638627481</v>
      </c>
      <c r="U267">
        <v>0.27924774713417527</v>
      </c>
      <c r="V267">
        <v>0.33669267539558162</v>
      </c>
      <c r="W267">
        <v>1.0688839041289899</v>
      </c>
    </row>
    <row r="268" spans="1:23">
      <c r="A268" t="s">
        <v>485</v>
      </c>
      <c r="B268">
        <v>2.5499999999999998</v>
      </c>
      <c r="C268">
        <v>0.25</v>
      </c>
      <c r="D268">
        <v>26.40625</v>
      </c>
      <c r="E268">
        <v>0.14373</v>
      </c>
      <c r="F268">
        <v>4.1329999999999999E-2</v>
      </c>
      <c r="G268">
        <v>0.11119000599999999</v>
      </c>
      <c r="H268">
        <v>3.5389999999999998E-2</v>
      </c>
      <c r="I268">
        <v>26.509803999999999</v>
      </c>
      <c r="J268">
        <v>3.7674856000000001</v>
      </c>
      <c r="K268">
        <v>79.391000000000005</v>
      </c>
      <c r="L268">
        <v>0.81891862290533379</v>
      </c>
      <c r="M268">
        <v>0.1006244424620874</v>
      </c>
      <c r="N268">
        <v>0.27331572847293961</v>
      </c>
      <c r="O268">
        <v>5.8313491668711637E-2</v>
      </c>
      <c r="P268">
        <v>9.3314668883584084E-2</v>
      </c>
      <c r="Q268">
        <v>0.5398450096084576</v>
      </c>
      <c r="R268">
        <v>0.9939479233853119</v>
      </c>
      <c r="S268">
        <v>0.30402111776439489</v>
      </c>
      <c r="T268">
        <v>0.28575147102952131</v>
      </c>
      <c r="U268">
        <v>0.28928051564840268</v>
      </c>
      <c r="V268">
        <v>0.34024255371191231</v>
      </c>
      <c r="W268">
        <v>1.085409541008052</v>
      </c>
    </row>
    <row r="269" spans="1:23">
      <c r="A269" t="s">
        <v>486</v>
      </c>
      <c r="B269">
        <v>9.57</v>
      </c>
      <c r="C269">
        <v>0.19500000000000001</v>
      </c>
      <c r="D269">
        <v>13.944395999999999</v>
      </c>
      <c r="E269">
        <v>0.15998000000000001</v>
      </c>
      <c r="F269">
        <v>5.3400002000000002E-2</v>
      </c>
      <c r="G269">
        <v>0.21281</v>
      </c>
      <c r="H269">
        <v>7.8779995000000005E-2</v>
      </c>
      <c r="I269">
        <v>16.771159999999998</v>
      </c>
      <c r="J269">
        <v>2.9420389999999998</v>
      </c>
      <c r="K269">
        <v>91.766999999999996</v>
      </c>
      <c r="L269">
        <v>0.82348216567485666</v>
      </c>
      <c r="M269">
        <v>0.14237288135593221</v>
      </c>
      <c r="N269">
        <v>0.35647244161241709</v>
      </c>
      <c r="O269">
        <v>6.7433656621662744E-2</v>
      </c>
      <c r="P269">
        <v>7.1111525516502266E-2</v>
      </c>
      <c r="Q269">
        <v>0.53192014250225217</v>
      </c>
      <c r="R269">
        <v>0.99429089042600949</v>
      </c>
      <c r="S269">
        <v>0.33480176267724421</v>
      </c>
      <c r="T269">
        <v>0.27880445765860079</v>
      </c>
      <c r="U269">
        <v>0.31430508097821802</v>
      </c>
      <c r="V269">
        <v>0.3466151681319285</v>
      </c>
      <c r="W269">
        <v>1.088409158493804</v>
      </c>
    </row>
    <row r="270" spans="1:23">
      <c r="A270" t="s">
        <v>487</v>
      </c>
      <c r="B270">
        <v>10.15</v>
      </c>
      <c r="C270">
        <v>0.56399999999999995</v>
      </c>
      <c r="D270">
        <v>12.175962</v>
      </c>
      <c r="E270">
        <v>0.14954000000000001</v>
      </c>
      <c r="F270">
        <v>1.575E-2</v>
      </c>
      <c r="G270">
        <v>0.53641000000000005</v>
      </c>
      <c r="H270">
        <v>0.17006999</v>
      </c>
      <c r="I270">
        <v>15.270937</v>
      </c>
      <c r="J270">
        <v>2.402952</v>
      </c>
      <c r="K270">
        <v>76.393000000000001</v>
      </c>
      <c r="L270">
        <v>0.820550264966314</v>
      </c>
      <c r="M270">
        <v>0.14582218257508181</v>
      </c>
      <c r="N270">
        <v>0.62127773545975695</v>
      </c>
      <c r="O270">
        <v>5.6104195084278261E-2</v>
      </c>
      <c r="P270">
        <v>5.6610980056226549E-2</v>
      </c>
      <c r="Q270">
        <v>0.53079554222719716</v>
      </c>
      <c r="R270">
        <v>0.9950124728882902</v>
      </c>
      <c r="S270">
        <v>0.37700344210558601</v>
      </c>
      <c r="T270">
        <v>0.2726004253406546</v>
      </c>
      <c r="U270">
        <v>0.31590483159958521</v>
      </c>
      <c r="V270">
        <v>0.3656620631962661</v>
      </c>
      <c r="W270">
        <v>1.087034741568192</v>
      </c>
    </row>
    <row r="271" spans="1:23">
      <c r="A271" t="s">
        <v>488</v>
      </c>
      <c r="B271">
        <v>5.01</v>
      </c>
      <c r="C271">
        <v>0.623</v>
      </c>
      <c r="D271">
        <v>11.393862</v>
      </c>
      <c r="E271">
        <v>0.16472999999999999</v>
      </c>
      <c r="F271">
        <v>1.84E-2</v>
      </c>
      <c r="G271">
        <v>0.26439000000000001</v>
      </c>
      <c r="H271">
        <v>0.18094999</v>
      </c>
      <c r="I271">
        <v>8.8922150000000002</v>
      </c>
      <c r="J271">
        <v>1.2247423</v>
      </c>
      <c r="K271">
        <v>9.6270000000000007</v>
      </c>
      <c r="L271">
        <v>0.82481612433056328</v>
      </c>
      <c r="M271">
        <v>0.11525423728813559</v>
      </c>
      <c r="N271">
        <v>0.39868089976027188</v>
      </c>
      <c r="O271">
        <v>6.9027622102693243E-3</v>
      </c>
      <c r="P271">
        <v>2.491909485664312E-2</v>
      </c>
      <c r="Q271">
        <v>0.53029818135587237</v>
      </c>
      <c r="R271">
        <v>0.99509847154772291</v>
      </c>
      <c r="S271">
        <v>0.32866211993682842</v>
      </c>
      <c r="T271">
        <v>0.25443595509315869</v>
      </c>
      <c r="U271">
        <v>0.29675121761417411</v>
      </c>
      <c r="V271">
        <v>0.33943333075162652</v>
      </c>
      <c r="W271">
        <v>1.0897010305437049</v>
      </c>
    </row>
    <row r="272" spans="1:23">
      <c r="A272" t="s">
        <v>489</v>
      </c>
      <c r="B272">
        <v>6.49</v>
      </c>
      <c r="C272">
        <v>0.315</v>
      </c>
      <c r="D272">
        <v>27.012024</v>
      </c>
      <c r="E272">
        <v>0.111999996</v>
      </c>
      <c r="F272">
        <v>3.7740000000000003E-2</v>
      </c>
      <c r="G272">
        <v>0.17004</v>
      </c>
      <c r="H272">
        <v>0.20907000000000001</v>
      </c>
      <c r="I272">
        <v>44.9923</v>
      </c>
      <c r="J272">
        <v>7.7688503000000004</v>
      </c>
      <c r="K272">
        <v>61.901000000000003</v>
      </c>
      <c r="L272">
        <v>0.81000777796187962</v>
      </c>
      <c r="M272">
        <v>0.1240559024680345</v>
      </c>
      <c r="N272">
        <v>0.32147329940645081</v>
      </c>
      <c r="O272">
        <v>4.5424700053721727E-2</v>
      </c>
      <c r="P272">
        <v>0.2009447373799354</v>
      </c>
      <c r="Q272">
        <v>0.54023023948247106</v>
      </c>
      <c r="R272">
        <v>0.99532074022081418</v>
      </c>
      <c r="S272">
        <v>0.30356691701358329</v>
      </c>
      <c r="T272">
        <v>0.33539518354590953</v>
      </c>
      <c r="U272">
        <v>0.30337289508306903</v>
      </c>
      <c r="V272">
        <v>0.330200930866692</v>
      </c>
      <c r="W272">
        <v>1.0807509798077981</v>
      </c>
    </row>
  </sheetData>
  <phoneticPr fontId="6"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topLeftCell="B1" workbookViewId="0">
      <selection activeCell="B6" sqref="B6"/>
    </sheetView>
  </sheetViews>
  <sheetFormatPr defaultRowHeight="17"/>
  <cols>
    <col min="1" max="1" width="44.83203125" customWidth="1"/>
    <col min="2" max="2" width="88.08203125" customWidth="1"/>
  </cols>
  <sheetData>
    <row r="1" spans="1:2">
      <c r="A1" t="s">
        <v>135</v>
      </c>
      <c r="B1" t="s">
        <v>136</v>
      </c>
    </row>
    <row r="2" spans="1:2">
      <c r="A2" s="25" t="s">
        <v>137</v>
      </c>
      <c r="B2" t="s">
        <v>138</v>
      </c>
    </row>
    <row r="3" spans="1:2">
      <c r="A3" t="s">
        <v>139</v>
      </c>
      <c r="B3" t="s">
        <v>140</v>
      </c>
    </row>
    <row r="4" spans="1:2">
      <c r="A4" t="s">
        <v>141</v>
      </c>
      <c r="B4" t="s">
        <v>142</v>
      </c>
    </row>
    <row r="5" spans="1:2">
      <c r="A5" t="s">
        <v>143</v>
      </c>
      <c r="B5" t="s">
        <v>144</v>
      </c>
    </row>
    <row r="6" spans="1:2">
      <c r="A6" t="s">
        <v>145</v>
      </c>
      <c r="B6" t="s">
        <v>146</v>
      </c>
    </row>
  </sheetData>
  <phoneticPr fontId="6"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8AD94-CE30-489A-BB18-7802114325E6}">
  <sheetPr codeName="工作表194"/>
  <dimension ref="A1:F64"/>
  <sheetViews>
    <sheetView workbookViewId="0"/>
  </sheetViews>
  <sheetFormatPr defaultRowHeight="17"/>
  <sheetData>
    <row r="1" spans="1:6">
      <c r="A1" t="s">
        <v>731</v>
      </c>
      <c r="B1" t="s">
        <v>732</v>
      </c>
      <c r="C1" t="s">
        <v>733</v>
      </c>
      <c r="D1" t="s">
        <v>734</v>
      </c>
      <c r="E1" t="s">
        <v>735</v>
      </c>
      <c r="F1" t="s">
        <v>736</v>
      </c>
    </row>
    <row r="2" spans="1:6">
      <c r="A2" t="s">
        <v>705</v>
      </c>
      <c r="B2">
        <v>62.1</v>
      </c>
      <c r="C2">
        <v>62.7</v>
      </c>
      <c r="D2">
        <v>61.8</v>
      </c>
      <c r="E2">
        <v>61.9</v>
      </c>
      <c r="F2">
        <v>237</v>
      </c>
    </row>
    <row r="3" spans="1:6">
      <c r="A3" t="s">
        <v>704</v>
      </c>
      <c r="B3">
        <v>62.1</v>
      </c>
      <c r="C3">
        <v>62.4</v>
      </c>
      <c r="D3">
        <v>60.5</v>
      </c>
      <c r="E3">
        <v>60.5</v>
      </c>
      <c r="F3">
        <v>303</v>
      </c>
    </row>
    <row r="4" spans="1:6">
      <c r="A4" t="s">
        <v>703</v>
      </c>
      <c r="B4">
        <v>60.5</v>
      </c>
      <c r="C4">
        <v>61.4</v>
      </c>
      <c r="D4">
        <v>60.1</v>
      </c>
      <c r="E4">
        <v>60.1</v>
      </c>
      <c r="F4">
        <v>300</v>
      </c>
    </row>
    <row r="5" spans="1:6">
      <c r="A5" t="s">
        <v>702</v>
      </c>
      <c r="B5">
        <v>60.5</v>
      </c>
      <c r="C5">
        <v>60.5</v>
      </c>
      <c r="D5">
        <v>59.5</v>
      </c>
      <c r="E5">
        <v>59.9</v>
      </c>
      <c r="F5">
        <v>360</v>
      </c>
    </row>
    <row r="6" spans="1:6">
      <c r="A6" t="s">
        <v>701</v>
      </c>
      <c r="B6">
        <v>60</v>
      </c>
      <c r="C6">
        <v>60</v>
      </c>
      <c r="D6">
        <v>58</v>
      </c>
      <c r="E6">
        <v>59</v>
      </c>
      <c r="F6">
        <v>534</v>
      </c>
    </row>
    <row r="7" spans="1:6">
      <c r="A7" t="s">
        <v>700</v>
      </c>
      <c r="B7">
        <v>59.1</v>
      </c>
      <c r="C7">
        <v>59.8</v>
      </c>
      <c r="D7">
        <v>56</v>
      </c>
      <c r="E7">
        <v>56.5</v>
      </c>
      <c r="F7">
        <v>448</v>
      </c>
    </row>
    <row r="8" spans="1:6">
      <c r="A8" t="s">
        <v>699</v>
      </c>
      <c r="B8">
        <v>56.1</v>
      </c>
      <c r="C8">
        <v>57.5</v>
      </c>
      <c r="D8">
        <v>56</v>
      </c>
      <c r="E8">
        <v>56.7</v>
      </c>
      <c r="F8">
        <v>291</v>
      </c>
    </row>
    <row r="9" spans="1:6">
      <c r="A9" t="s">
        <v>698</v>
      </c>
      <c r="B9">
        <v>57</v>
      </c>
      <c r="C9">
        <v>57.6</v>
      </c>
      <c r="D9">
        <v>56.9</v>
      </c>
      <c r="E9">
        <v>57.5</v>
      </c>
      <c r="F9">
        <v>167</v>
      </c>
    </row>
    <row r="10" spans="1:6">
      <c r="A10" t="s">
        <v>697</v>
      </c>
      <c r="B10">
        <v>57.8</v>
      </c>
      <c r="C10">
        <v>57.9</v>
      </c>
      <c r="D10">
        <v>55.3</v>
      </c>
      <c r="E10">
        <v>55.5</v>
      </c>
      <c r="F10">
        <v>368</v>
      </c>
    </row>
    <row r="11" spans="1:6">
      <c r="A11" t="s">
        <v>696</v>
      </c>
      <c r="B11">
        <v>55.4</v>
      </c>
      <c r="C11">
        <v>56.2</v>
      </c>
      <c r="D11">
        <v>55.1</v>
      </c>
      <c r="E11">
        <v>55.1</v>
      </c>
      <c r="F11">
        <v>132</v>
      </c>
    </row>
    <row r="12" spans="1:6">
      <c r="A12" t="s">
        <v>695</v>
      </c>
      <c r="B12">
        <v>52.3</v>
      </c>
      <c r="C12">
        <v>52.4</v>
      </c>
      <c r="D12">
        <v>49.6</v>
      </c>
      <c r="E12">
        <v>50.1</v>
      </c>
      <c r="F12" s="112">
        <v>1181</v>
      </c>
    </row>
    <row r="13" spans="1:6">
      <c r="A13" t="s">
        <v>694</v>
      </c>
      <c r="B13">
        <v>50.1</v>
      </c>
      <c r="C13">
        <v>51.3</v>
      </c>
      <c r="D13">
        <v>50.1</v>
      </c>
      <c r="E13">
        <v>50.5</v>
      </c>
      <c r="F13">
        <v>145</v>
      </c>
    </row>
    <row r="14" spans="1:6">
      <c r="A14" t="s">
        <v>693</v>
      </c>
      <c r="B14">
        <v>50.7</v>
      </c>
      <c r="C14">
        <v>51.7</v>
      </c>
      <c r="D14">
        <v>50.6</v>
      </c>
      <c r="E14">
        <v>51.2</v>
      </c>
      <c r="F14">
        <v>181</v>
      </c>
    </row>
    <row r="15" spans="1:6">
      <c r="A15" t="s">
        <v>692</v>
      </c>
      <c r="B15">
        <v>51.3</v>
      </c>
      <c r="C15">
        <v>51.9</v>
      </c>
      <c r="D15">
        <v>50.8</v>
      </c>
      <c r="E15">
        <v>51.2</v>
      </c>
      <c r="F15">
        <v>183</v>
      </c>
    </row>
    <row r="16" spans="1:6">
      <c r="A16" t="s">
        <v>691</v>
      </c>
      <c r="B16">
        <v>50.1</v>
      </c>
      <c r="C16">
        <v>50.5</v>
      </c>
      <c r="D16">
        <v>49.35</v>
      </c>
      <c r="E16">
        <v>49.35</v>
      </c>
      <c r="F16">
        <v>453</v>
      </c>
    </row>
    <row r="17" spans="1:6">
      <c r="A17" t="s">
        <v>690</v>
      </c>
      <c r="B17">
        <v>49.35</v>
      </c>
      <c r="C17">
        <v>49.6</v>
      </c>
      <c r="D17">
        <v>48.6</v>
      </c>
      <c r="E17">
        <v>49.15</v>
      </c>
      <c r="F17">
        <v>375</v>
      </c>
    </row>
    <row r="18" spans="1:6">
      <c r="A18" t="s">
        <v>689</v>
      </c>
      <c r="B18">
        <v>49.05</v>
      </c>
      <c r="C18">
        <v>49.6</v>
      </c>
      <c r="D18">
        <v>48.85</v>
      </c>
      <c r="E18">
        <v>49.4</v>
      </c>
      <c r="F18">
        <v>286</v>
      </c>
    </row>
    <row r="19" spans="1:6">
      <c r="A19" t="s">
        <v>688</v>
      </c>
      <c r="B19">
        <v>49.3</v>
      </c>
      <c r="C19">
        <v>49.3</v>
      </c>
      <c r="D19">
        <v>48.1</v>
      </c>
      <c r="E19">
        <v>48.1</v>
      </c>
      <c r="F19">
        <v>397</v>
      </c>
    </row>
    <row r="20" spans="1:6">
      <c r="A20" t="s">
        <v>687</v>
      </c>
      <c r="B20">
        <v>48.1</v>
      </c>
      <c r="C20">
        <v>49.3</v>
      </c>
      <c r="D20">
        <v>48.1</v>
      </c>
      <c r="E20">
        <v>48.55</v>
      </c>
      <c r="F20">
        <v>169</v>
      </c>
    </row>
    <row r="21" spans="1:6">
      <c r="A21" t="s">
        <v>686</v>
      </c>
      <c r="B21">
        <v>48.6</v>
      </c>
      <c r="C21">
        <v>48.85</v>
      </c>
      <c r="D21">
        <v>48.05</v>
      </c>
      <c r="E21">
        <v>48.1</v>
      </c>
      <c r="F21">
        <v>245</v>
      </c>
    </row>
    <row r="22" spans="1:6">
      <c r="A22" t="s">
        <v>685</v>
      </c>
      <c r="B22">
        <v>48.5</v>
      </c>
      <c r="C22">
        <v>48.75</v>
      </c>
      <c r="D22">
        <v>48.1</v>
      </c>
      <c r="E22">
        <v>48.7</v>
      </c>
      <c r="F22">
        <v>125</v>
      </c>
    </row>
    <row r="23" spans="1:6">
      <c r="A23" t="s">
        <v>684</v>
      </c>
      <c r="B23">
        <v>48.9</v>
      </c>
      <c r="C23">
        <v>50.9</v>
      </c>
      <c r="D23">
        <v>48.9</v>
      </c>
      <c r="E23">
        <v>49.25</v>
      </c>
      <c r="F23">
        <v>348</v>
      </c>
    </row>
    <row r="24" spans="1:6">
      <c r="A24" t="s">
        <v>683</v>
      </c>
      <c r="B24">
        <v>49.95</v>
      </c>
      <c r="C24">
        <v>51.2</v>
      </c>
      <c r="D24">
        <v>48.7</v>
      </c>
      <c r="E24">
        <v>49.8</v>
      </c>
      <c r="F24">
        <v>647</v>
      </c>
    </row>
    <row r="25" spans="1:6">
      <c r="A25" t="s">
        <v>682</v>
      </c>
      <c r="B25">
        <v>49.95</v>
      </c>
      <c r="C25">
        <v>50.5</v>
      </c>
      <c r="D25">
        <v>49.45</v>
      </c>
      <c r="E25">
        <v>49.9</v>
      </c>
      <c r="F25">
        <v>242</v>
      </c>
    </row>
    <row r="26" spans="1:6">
      <c r="A26" t="s">
        <v>681</v>
      </c>
      <c r="B26">
        <v>50</v>
      </c>
      <c r="C26">
        <v>50.4</v>
      </c>
      <c r="D26">
        <v>49.8</v>
      </c>
      <c r="E26">
        <v>49.85</v>
      </c>
      <c r="F26">
        <v>544</v>
      </c>
    </row>
    <row r="27" spans="1:6">
      <c r="A27" t="s">
        <v>680</v>
      </c>
      <c r="B27">
        <v>50</v>
      </c>
      <c r="C27">
        <v>50.7</v>
      </c>
      <c r="D27">
        <v>49.85</v>
      </c>
      <c r="E27">
        <v>49.9</v>
      </c>
      <c r="F27">
        <v>709</v>
      </c>
    </row>
    <row r="28" spans="1:6">
      <c r="A28" t="s">
        <v>679</v>
      </c>
      <c r="B28">
        <v>49.95</v>
      </c>
      <c r="C28">
        <v>50.4</v>
      </c>
      <c r="D28">
        <v>48.9</v>
      </c>
      <c r="E28">
        <v>49</v>
      </c>
      <c r="F28">
        <v>475</v>
      </c>
    </row>
    <row r="29" spans="1:6">
      <c r="A29" t="s">
        <v>678</v>
      </c>
      <c r="B29">
        <v>48.9</v>
      </c>
      <c r="C29">
        <v>49.05</v>
      </c>
      <c r="D29">
        <v>48.2</v>
      </c>
      <c r="E29">
        <v>48.65</v>
      </c>
      <c r="F29">
        <v>280</v>
      </c>
    </row>
    <row r="30" spans="1:6">
      <c r="A30" t="s">
        <v>677</v>
      </c>
      <c r="B30">
        <v>48.7</v>
      </c>
      <c r="C30">
        <v>49</v>
      </c>
      <c r="D30">
        <v>48.2</v>
      </c>
      <c r="E30">
        <v>48.25</v>
      </c>
      <c r="F30">
        <v>196</v>
      </c>
    </row>
    <row r="31" spans="1:6">
      <c r="A31" t="s">
        <v>676</v>
      </c>
      <c r="B31">
        <v>48.1</v>
      </c>
      <c r="C31">
        <v>48.25</v>
      </c>
      <c r="D31">
        <v>47.6</v>
      </c>
      <c r="E31">
        <v>47.85</v>
      </c>
      <c r="F31">
        <v>262</v>
      </c>
    </row>
    <row r="32" spans="1:6">
      <c r="A32" t="s">
        <v>675</v>
      </c>
      <c r="B32">
        <v>47.65</v>
      </c>
      <c r="C32">
        <v>47.65</v>
      </c>
      <c r="D32">
        <v>45.4</v>
      </c>
      <c r="E32">
        <v>46</v>
      </c>
      <c r="F32">
        <v>478</v>
      </c>
    </row>
    <row r="33" spans="1:6">
      <c r="A33" t="s">
        <v>674</v>
      </c>
      <c r="B33">
        <v>46.35</v>
      </c>
      <c r="C33">
        <v>48.2</v>
      </c>
      <c r="D33">
        <v>46.35</v>
      </c>
      <c r="E33">
        <v>47.8</v>
      </c>
      <c r="F33">
        <v>265</v>
      </c>
    </row>
    <row r="34" spans="1:6">
      <c r="A34" t="s">
        <v>673</v>
      </c>
      <c r="B34">
        <v>47.6</v>
      </c>
      <c r="C34">
        <v>47.6</v>
      </c>
      <c r="D34">
        <v>47.1</v>
      </c>
      <c r="E34">
        <v>47.2</v>
      </c>
      <c r="F34">
        <v>155</v>
      </c>
    </row>
    <row r="35" spans="1:6">
      <c r="A35" t="s">
        <v>672</v>
      </c>
      <c r="B35">
        <v>47.35</v>
      </c>
      <c r="C35">
        <v>47.35</v>
      </c>
      <c r="D35">
        <v>45.45</v>
      </c>
      <c r="E35">
        <v>46.1</v>
      </c>
      <c r="F35">
        <v>269</v>
      </c>
    </row>
    <row r="36" spans="1:6">
      <c r="A36" t="s">
        <v>671</v>
      </c>
      <c r="B36">
        <v>45.7</v>
      </c>
      <c r="C36">
        <v>45.7</v>
      </c>
      <c r="D36">
        <v>44</v>
      </c>
      <c r="E36">
        <v>45.35</v>
      </c>
      <c r="F36">
        <v>888</v>
      </c>
    </row>
    <row r="37" spans="1:6">
      <c r="A37" t="s">
        <v>670</v>
      </c>
      <c r="B37">
        <v>45.5</v>
      </c>
      <c r="C37">
        <v>48.3</v>
      </c>
      <c r="D37">
        <v>45.5</v>
      </c>
      <c r="E37">
        <v>47.95</v>
      </c>
      <c r="F37">
        <v>880</v>
      </c>
    </row>
    <row r="38" spans="1:6">
      <c r="A38" t="s">
        <v>669</v>
      </c>
      <c r="B38">
        <v>47.3</v>
      </c>
      <c r="C38">
        <v>47.95</v>
      </c>
      <c r="D38">
        <v>46.7</v>
      </c>
      <c r="E38">
        <v>47.2</v>
      </c>
      <c r="F38">
        <v>332</v>
      </c>
    </row>
    <row r="39" spans="1:6">
      <c r="A39" t="s">
        <v>668</v>
      </c>
      <c r="B39">
        <v>46.95</v>
      </c>
      <c r="C39">
        <v>47.85</v>
      </c>
      <c r="D39">
        <v>46.8</v>
      </c>
      <c r="E39">
        <v>47.5</v>
      </c>
      <c r="F39">
        <v>176</v>
      </c>
    </row>
    <row r="40" spans="1:6">
      <c r="A40" t="s">
        <v>667</v>
      </c>
      <c r="B40">
        <v>47.85</v>
      </c>
      <c r="C40">
        <v>48.3</v>
      </c>
      <c r="D40">
        <v>47.2</v>
      </c>
      <c r="E40">
        <v>48</v>
      </c>
      <c r="F40">
        <v>392</v>
      </c>
    </row>
    <row r="41" spans="1:6">
      <c r="A41" t="s">
        <v>666</v>
      </c>
      <c r="B41">
        <v>47.8</v>
      </c>
      <c r="C41">
        <v>48.15</v>
      </c>
      <c r="D41">
        <v>47</v>
      </c>
      <c r="E41">
        <v>47.25</v>
      </c>
      <c r="F41">
        <v>342</v>
      </c>
    </row>
    <row r="42" spans="1:6">
      <c r="A42" t="s">
        <v>665</v>
      </c>
      <c r="B42">
        <v>47.1</v>
      </c>
      <c r="C42">
        <v>47.55</v>
      </c>
      <c r="D42">
        <v>46.85</v>
      </c>
      <c r="E42">
        <v>46.9</v>
      </c>
      <c r="F42">
        <v>287</v>
      </c>
    </row>
    <row r="43" spans="1:6">
      <c r="A43" t="s">
        <v>664</v>
      </c>
      <c r="B43">
        <v>46.55</v>
      </c>
      <c r="C43">
        <v>46.55</v>
      </c>
      <c r="D43">
        <v>45.45</v>
      </c>
      <c r="E43">
        <v>45.55</v>
      </c>
      <c r="F43">
        <v>579</v>
      </c>
    </row>
    <row r="44" spans="1:6">
      <c r="A44" t="s">
        <v>663</v>
      </c>
      <c r="B44">
        <v>45.7</v>
      </c>
      <c r="C44">
        <v>46.6</v>
      </c>
      <c r="D44">
        <v>45.2</v>
      </c>
      <c r="E44">
        <v>45.6</v>
      </c>
      <c r="F44">
        <v>419</v>
      </c>
    </row>
    <row r="45" spans="1:6">
      <c r="A45" t="s">
        <v>662</v>
      </c>
      <c r="B45">
        <v>45.3</v>
      </c>
      <c r="C45">
        <v>45.7</v>
      </c>
      <c r="D45">
        <v>44.7</v>
      </c>
      <c r="E45">
        <v>44.7</v>
      </c>
      <c r="F45">
        <v>598</v>
      </c>
    </row>
    <row r="46" spans="1:6">
      <c r="A46" t="s">
        <v>661</v>
      </c>
      <c r="B46">
        <v>44.75</v>
      </c>
      <c r="C46">
        <v>44.75</v>
      </c>
      <c r="D46">
        <v>42.2</v>
      </c>
      <c r="E46">
        <v>43.05</v>
      </c>
      <c r="F46" s="112">
        <v>1062</v>
      </c>
    </row>
    <row r="47" spans="1:6">
      <c r="A47" t="s">
        <v>660</v>
      </c>
      <c r="B47">
        <v>42.95</v>
      </c>
      <c r="C47">
        <v>43.7</v>
      </c>
      <c r="D47">
        <v>42.3</v>
      </c>
      <c r="E47">
        <v>43.45</v>
      </c>
      <c r="F47">
        <v>252</v>
      </c>
    </row>
    <row r="48" spans="1:6">
      <c r="A48" t="s">
        <v>659</v>
      </c>
      <c r="B48">
        <v>43.45</v>
      </c>
      <c r="C48">
        <v>43.6</v>
      </c>
      <c r="D48">
        <v>42.9</v>
      </c>
      <c r="E48">
        <v>43</v>
      </c>
      <c r="F48">
        <v>161</v>
      </c>
    </row>
    <row r="49" spans="1:6">
      <c r="A49" t="s">
        <v>658</v>
      </c>
      <c r="B49">
        <v>43</v>
      </c>
      <c r="C49">
        <v>43.25</v>
      </c>
      <c r="D49">
        <v>42.5</v>
      </c>
      <c r="E49">
        <v>43</v>
      </c>
      <c r="F49">
        <v>257</v>
      </c>
    </row>
    <row r="50" spans="1:6">
      <c r="A50" t="s">
        <v>657</v>
      </c>
      <c r="B50">
        <v>43.5</v>
      </c>
      <c r="C50">
        <v>43.55</v>
      </c>
      <c r="D50">
        <v>43</v>
      </c>
      <c r="E50">
        <v>43.55</v>
      </c>
      <c r="F50">
        <v>276</v>
      </c>
    </row>
    <row r="51" spans="1:6">
      <c r="A51" t="s">
        <v>656</v>
      </c>
      <c r="B51">
        <v>43.55</v>
      </c>
      <c r="C51">
        <v>43.7</v>
      </c>
      <c r="D51">
        <v>41.95</v>
      </c>
      <c r="E51">
        <v>42.2</v>
      </c>
      <c r="F51">
        <v>699</v>
      </c>
    </row>
    <row r="52" spans="1:6">
      <c r="A52" t="s">
        <v>655</v>
      </c>
      <c r="B52">
        <v>42.2</v>
      </c>
      <c r="C52">
        <v>43</v>
      </c>
      <c r="D52">
        <v>40.6</v>
      </c>
      <c r="E52">
        <v>42.8</v>
      </c>
      <c r="F52" s="112">
        <v>1033</v>
      </c>
    </row>
    <row r="53" spans="1:6">
      <c r="A53" t="s">
        <v>654</v>
      </c>
      <c r="B53">
        <v>42.6</v>
      </c>
      <c r="C53">
        <v>43.2</v>
      </c>
      <c r="D53">
        <v>42.6</v>
      </c>
      <c r="E53">
        <v>42.85</v>
      </c>
      <c r="F53">
        <v>298</v>
      </c>
    </row>
    <row r="54" spans="1:6">
      <c r="A54" t="s">
        <v>653</v>
      </c>
      <c r="B54">
        <v>38.6</v>
      </c>
      <c r="C54">
        <v>38.6</v>
      </c>
      <c r="D54">
        <v>38.6</v>
      </c>
      <c r="E54">
        <v>38.6</v>
      </c>
      <c r="F54">
        <v>875</v>
      </c>
    </row>
    <row r="55" spans="1:6">
      <c r="A55" t="s">
        <v>652</v>
      </c>
      <c r="B55">
        <v>37.1</v>
      </c>
      <c r="C55">
        <v>38</v>
      </c>
      <c r="D55">
        <v>35.049999999999997</v>
      </c>
      <c r="E55">
        <v>36.950000000000003</v>
      </c>
      <c r="F55">
        <v>907</v>
      </c>
    </row>
    <row r="56" spans="1:6">
      <c r="A56" t="s">
        <v>651</v>
      </c>
      <c r="B56">
        <v>37.25</v>
      </c>
      <c r="C56">
        <v>40.049999999999997</v>
      </c>
      <c r="D56">
        <v>37.25</v>
      </c>
      <c r="E56">
        <v>39.549999999999997</v>
      </c>
      <c r="F56">
        <v>463</v>
      </c>
    </row>
    <row r="57" spans="1:6">
      <c r="A57" t="s">
        <v>650</v>
      </c>
      <c r="B57">
        <v>38.15</v>
      </c>
      <c r="C57">
        <v>40.6</v>
      </c>
      <c r="D57">
        <v>38.15</v>
      </c>
      <c r="E57">
        <v>39</v>
      </c>
      <c r="F57">
        <v>190</v>
      </c>
    </row>
    <row r="58" spans="1:6">
      <c r="A58" t="s">
        <v>649</v>
      </c>
      <c r="B58">
        <v>39.549999999999997</v>
      </c>
      <c r="C58">
        <v>39.549999999999997</v>
      </c>
      <c r="D58">
        <v>38</v>
      </c>
      <c r="E58">
        <v>38.1</v>
      </c>
      <c r="F58">
        <v>193</v>
      </c>
    </row>
    <row r="59" spans="1:6">
      <c r="A59" t="s">
        <v>648</v>
      </c>
      <c r="B59">
        <v>38.1</v>
      </c>
      <c r="C59">
        <v>38.450000000000003</v>
      </c>
      <c r="D59">
        <v>37.299999999999997</v>
      </c>
      <c r="E59">
        <v>38</v>
      </c>
      <c r="F59">
        <v>77</v>
      </c>
    </row>
    <row r="60" spans="1:6">
      <c r="A60" t="s">
        <v>647</v>
      </c>
      <c r="B60">
        <v>38.5</v>
      </c>
      <c r="C60">
        <v>39</v>
      </c>
      <c r="D60">
        <v>38.15</v>
      </c>
      <c r="E60">
        <v>38.549999999999997</v>
      </c>
      <c r="F60">
        <v>74</v>
      </c>
    </row>
    <row r="61" spans="1:6">
      <c r="A61" t="s">
        <v>646</v>
      </c>
      <c r="B61">
        <v>38.6</v>
      </c>
      <c r="C61">
        <v>39.700000000000003</v>
      </c>
      <c r="D61">
        <v>38.6</v>
      </c>
      <c r="E61">
        <v>39</v>
      </c>
      <c r="F61">
        <v>92</v>
      </c>
    </row>
    <row r="62" spans="1:6">
      <c r="A62" t="s">
        <v>645</v>
      </c>
      <c r="B62">
        <v>38.6</v>
      </c>
      <c r="C62">
        <v>38.799999999999997</v>
      </c>
      <c r="D62">
        <v>38</v>
      </c>
      <c r="E62">
        <v>38.35</v>
      </c>
      <c r="F62">
        <v>105</v>
      </c>
    </row>
    <row r="63" spans="1:6">
      <c r="A63" t="s">
        <v>644</v>
      </c>
      <c r="B63">
        <v>37.9</v>
      </c>
      <c r="C63">
        <v>38.700000000000003</v>
      </c>
      <c r="D63">
        <v>37.9</v>
      </c>
      <c r="E63">
        <v>38.700000000000003</v>
      </c>
      <c r="F63">
        <v>79</v>
      </c>
    </row>
    <row r="64" spans="1:6">
      <c r="A64" t="s">
        <v>643</v>
      </c>
      <c r="B64">
        <v>39</v>
      </c>
      <c r="C64">
        <v>39.799999999999997</v>
      </c>
      <c r="D64">
        <v>38.4</v>
      </c>
      <c r="E64">
        <v>39.200000000000003</v>
      </c>
      <c r="F64">
        <v>83</v>
      </c>
    </row>
  </sheetData>
  <sortState xmlns:xlrd2="http://schemas.microsoft.com/office/spreadsheetml/2017/richdata2" ref="A2:F72">
    <sortCondition ref="A1"/>
  </sortState>
  <phoneticPr fontId="6"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7CC8F-1AD2-455C-8B7D-1849E96F0137}">
  <sheetPr codeName="工作表195"/>
  <dimension ref="A1:F64"/>
  <sheetViews>
    <sheetView workbookViewId="0"/>
  </sheetViews>
  <sheetFormatPr defaultRowHeight="17"/>
  <sheetData>
    <row r="1" spans="1:6">
      <c r="A1" t="s">
        <v>731</v>
      </c>
      <c r="B1" t="s">
        <v>732</v>
      </c>
      <c r="C1" t="s">
        <v>733</v>
      </c>
      <c r="D1" t="s">
        <v>734</v>
      </c>
      <c r="E1" t="s">
        <v>735</v>
      </c>
      <c r="F1" t="s">
        <v>736</v>
      </c>
    </row>
    <row r="2" spans="1:6">
      <c r="A2" t="s">
        <v>705</v>
      </c>
      <c r="B2">
        <v>510</v>
      </c>
      <c r="C2">
        <v>512</v>
      </c>
      <c r="D2">
        <v>504</v>
      </c>
      <c r="E2">
        <v>504</v>
      </c>
      <c r="F2" s="112">
        <v>2979</v>
      </c>
    </row>
    <row r="3" spans="1:6">
      <c r="A3" t="s">
        <v>704</v>
      </c>
      <c r="B3">
        <v>509</v>
      </c>
      <c r="C3">
        <v>516</v>
      </c>
      <c r="D3">
        <v>508</v>
      </c>
      <c r="E3">
        <v>508</v>
      </c>
      <c r="F3" s="112">
        <v>2158</v>
      </c>
    </row>
    <row r="4" spans="1:6">
      <c r="A4" t="s">
        <v>703</v>
      </c>
      <c r="B4">
        <v>509</v>
      </c>
      <c r="C4">
        <v>520</v>
      </c>
      <c r="D4">
        <v>505</v>
      </c>
      <c r="E4">
        <v>514</v>
      </c>
      <c r="F4" s="112">
        <v>3272</v>
      </c>
    </row>
    <row r="5" spans="1:6">
      <c r="A5" t="s">
        <v>702</v>
      </c>
      <c r="B5">
        <v>509</v>
      </c>
      <c r="C5">
        <v>517</v>
      </c>
      <c r="D5">
        <v>503</v>
      </c>
      <c r="E5">
        <v>515</v>
      </c>
      <c r="F5" s="112">
        <v>2523</v>
      </c>
    </row>
    <row r="6" spans="1:6">
      <c r="A6" t="s">
        <v>701</v>
      </c>
      <c r="B6">
        <v>511</v>
      </c>
      <c r="C6">
        <v>529</v>
      </c>
      <c r="D6">
        <v>504</v>
      </c>
      <c r="E6">
        <v>507</v>
      </c>
      <c r="F6" s="112">
        <v>4074</v>
      </c>
    </row>
    <row r="7" spans="1:6">
      <c r="A7" t="s">
        <v>700</v>
      </c>
      <c r="B7">
        <v>515</v>
      </c>
      <c r="C7">
        <v>517</v>
      </c>
      <c r="D7">
        <v>484.5</v>
      </c>
      <c r="E7">
        <v>491</v>
      </c>
      <c r="F7" s="112">
        <v>8640</v>
      </c>
    </row>
    <row r="8" spans="1:6">
      <c r="A8" t="s">
        <v>699</v>
      </c>
      <c r="B8">
        <v>485</v>
      </c>
      <c r="C8">
        <v>496.5</v>
      </c>
      <c r="D8">
        <v>476.5</v>
      </c>
      <c r="E8">
        <v>491</v>
      </c>
      <c r="F8" s="112">
        <v>5163</v>
      </c>
    </row>
    <row r="9" spans="1:6">
      <c r="A9" t="s">
        <v>698</v>
      </c>
      <c r="B9">
        <v>478</v>
      </c>
      <c r="C9">
        <v>486.5</v>
      </c>
      <c r="D9">
        <v>468</v>
      </c>
      <c r="E9">
        <v>475.5</v>
      </c>
      <c r="F9" s="112">
        <v>8097</v>
      </c>
    </row>
    <row r="10" spans="1:6">
      <c r="A10" t="s">
        <v>697</v>
      </c>
      <c r="B10">
        <v>472</v>
      </c>
      <c r="C10">
        <v>475.5</v>
      </c>
      <c r="D10">
        <v>462</v>
      </c>
      <c r="E10">
        <v>465</v>
      </c>
      <c r="F10" s="112">
        <v>6053</v>
      </c>
    </row>
    <row r="11" spans="1:6">
      <c r="A11" t="s">
        <v>696</v>
      </c>
      <c r="B11">
        <v>467</v>
      </c>
      <c r="C11">
        <v>473.5</v>
      </c>
      <c r="D11">
        <v>460</v>
      </c>
      <c r="E11">
        <v>465.5</v>
      </c>
      <c r="F11" s="112">
        <v>3580</v>
      </c>
    </row>
    <row r="12" spans="1:6">
      <c r="A12" t="s">
        <v>695</v>
      </c>
      <c r="B12">
        <v>459</v>
      </c>
      <c r="C12">
        <v>465</v>
      </c>
      <c r="D12">
        <v>450.5</v>
      </c>
      <c r="E12">
        <v>454</v>
      </c>
      <c r="F12" s="112">
        <v>5408</v>
      </c>
    </row>
    <row r="13" spans="1:6">
      <c r="A13" t="s">
        <v>694</v>
      </c>
      <c r="B13">
        <v>458</v>
      </c>
      <c r="C13">
        <v>468</v>
      </c>
      <c r="D13">
        <v>453</v>
      </c>
      <c r="E13">
        <v>457.5</v>
      </c>
      <c r="F13" s="112">
        <v>4913</v>
      </c>
    </row>
    <row r="14" spans="1:6">
      <c r="A14" t="s">
        <v>693</v>
      </c>
      <c r="B14">
        <v>455.5</v>
      </c>
      <c r="C14">
        <v>459</v>
      </c>
      <c r="D14">
        <v>444</v>
      </c>
      <c r="E14">
        <v>444</v>
      </c>
      <c r="F14" s="112">
        <v>3522</v>
      </c>
    </row>
    <row r="15" spans="1:6">
      <c r="A15" t="s">
        <v>692</v>
      </c>
      <c r="B15">
        <v>446</v>
      </c>
      <c r="C15">
        <v>453</v>
      </c>
      <c r="D15">
        <v>437.5</v>
      </c>
      <c r="E15">
        <v>437.5</v>
      </c>
      <c r="F15" s="112">
        <v>7309</v>
      </c>
    </row>
    <row r="16" spans="1:6">
      <c r="A16" t="s">
        <v>691</v>
      </c>
      <c r="B16">
        <v>445.5</v>
      </c>
      <c r="C16">
        <v>464.5</v>
      </c>
      <c r="D16">
        <v>444</v>
      </c>
      <c r="E16">
        <v>459</v>
      </c>
      <c r="F16" s="112">
        <v>7355</v>
      </c>
    </row>
    <row r="17" spans="1:6">
      <c r="A17" t="s">
        <v>690</v>
      </c>
      <c r="B17">
        <v>468</v>
      </c>
      <c r="C17">
        <v>484</v>
      </c>
      <c r="D17">
        <v>465</v>
      </c>
      <c r="E17">
        <v>481</v>
      </c>
      <c r="F17" s="112">
        <v>6568</v>
      </c>
    </row>
    <row r="18" spans="1:6">
      <c r="A18" t="s">
        <v>689</v>
      </c>
      <c r="B18">
        <v>486</v>
      </c>
      <c r="C18">
        <v>486</v>
      </c>
      <c r="D18">
        <v>471</v>
      </c>
      <c r="E18">
        <v>475</v>
      </c>
      <c r="F18" s="112">
        <v>2740</v>
      </c>
    </row>
    <row r="19" spans="1:6">
      <c r="A19" t="s">
        <v>688</v>
      </c>
      <c r="B19">
        <v>480</v>
      </c>
      <c r="C19">
        <v>480</v>
      </c>
      <c r="D19">
        <v>463.5</v>
      </c>
      <c r="E19">
        <v>465.5</v>
      </c>
      <c r="F19" s="112">
        <v>3198</v>
      </c>
    </row>
    <row r="20" spans="1:6">
      <c r="A20" t="s">
        <v>687</v>
      </c>
      <c r="B20">
        <v>460</v>
      </c>
      <c r="C20">
        <v>466.5</v>
      </c>
      <c r="D20">
        <v>452</v>
      </c>
      <c r="E20">
        <v>453</v>
      </c>
      <c r="F20" s="112">
        <v>3158</v>
      </c>
    </row>
    <row r="21" spans="1:6">
      <c r="A21" t="s">
        <v>686</v>
      </c>
      <c r="B21">
        <v>451</v>
      </c>
      <c r="C21">
        <v>462</v>
      </c>
      <c r="D21">
        <v>448</v>
      </c>
      <c r="E21">
        <v>458.5</v>
      </c>
      <c r="F21" s="112">
        <v>2026</v>
      </c>
    </row>
    <row r="22" spans="1:6">
      <c r="A22" t="s">
        <v>685</v>
      </c>
      <c r="B22">
        <v>458.5</v>
      </c>
      <c r="C22">
        <v>466</v>
      </c>
      <c r="D22">
        <v>458</v>
      </c>
      <c r="E22">
        <v>463</v>
      </c>
      <c r="F22" s="112">
        <v>1454</v>
      </c>
    </row>
    <row r="23" spans="1:6">
      <c r="A23" t="s">
        <v>684</v>
      </c>
      <c r="B23">
        <v>465.5</v>
      </c>
      <c r="C23">
        <v>470</v>
      </c>
      <c r="D23">
        <v>458</v>
      </c>
      <c r="E23">
        <v>460.5</v>
      </c>
      <c r="F23" s="112">
        <v>2128</v>
      </c>
    </row>
    <row r="24" spans="1:6">
      <c r="A24" t="s">
        <v>683</v>
      </c>
      <c r="B24">
        <v>466</v>
      </c>
      <c r="C24">
        <v>471</v>
      </c>
      <c r="D24">
        <v>451.5</v>
      </c>
      <c r="E24">
        <v>456</v>
      </c>
      <c r="F24" s="112">
        <v>2645</v>
      </c>
    </row>
    <row r="25" spans="1:6">
      <c r="A25" t="s">
        <v>682</v>
      </c>
      <c r="B25">
        <v>454.5</v>
      </c>
      <c r="C25">
        <v>463.5</v>
      </c>
      <c r="D25">
        <v>449</v>
      </c>
      <c r="E25">
        <v>461</v>
      </c>
      <c r="F25" s="112">
        <v>2131</v>
      </c>
    </row>
    <row r="26" spans="1:6">
      <c r="A26" t="s">
        <v>681</v>
      </c>
      <c r="B26">
        <v>457</v>
      </c>
      <c r="C26">
        <v>477</v>
      </c>
      <c r="D26">
        <v>457</v>
      </c>
      <c r="E26">
        <v>466</v>
      </c>
      <c r="F26" s="112">
        <v>2833</v>
      </c>
    </row>
    <row r="27" spans="1:6">
      <c r="A27" t="s">
        <v>680</v>
      </c>
      <c r="B27">
        <v>498</v>
      </c>
      <c r="C27">
        <v>498</v>
      </c>
      <c r="D27">
        <v>462.5</v>
      </c>
      <c r="E27">
        <v>465</v>
      </c>
      <c r="F27" s="112">
        <v>3496</v>
      </c>
    </row>
    <row r="28" spans="1:6">
      <c r="A28" t="s">
        <v>679</v>
      </c>
      <c r="B28">
        <v>468.5</v>
      </c>
      <c r="C28">
        <v>482.5</v>
      </c>
      <c r="D28">
        <v>466</v>
      </c>
      <c r="E28">
        <v>476</v>
      </c>
      <c r="F28" s="112">
        <v>2771</v>
      </c>
    </row>
    <row r="29" spans="1:6">
      <c r="A29" t="s">
        <v>678</v>
      </c>
      <c r="B29">
        <v>476</v>
      </c>
      <c r="C29">
        <v>484</v>
      </c>
      <c r="D29">
        <v>472.5</v>
      </c>
      <c r="E29">
        <v>473</v>
      </c>
      <c r="F29" s="112">
        <v>2415</v>
      </c>
    </row>
    <row r="30" spans="1:6">
      <c r="A30" t="s">
        <v>677</v>
      </c>
      <c r="B30">
        <v>468.5</v>
      </c>
      <c r="C30">
        <v>471.5</v>
      </c>
      <c r="D30">
        <v>456</v>
      </c>
      <c r="E30">
        <v>456</v>
      </c>
      <c r="F30" s="112">
        <v>4062</v>
      </c>
    </row>
    <row r="31" spans="1:6">
      <c r="A31" t="s">
        <v>676</v>
      </c>
      <c r="B31">
        <v>450</v>
      </c>
      <c r="C31">
        <v>451.5</v>
      </c>
      <c r="D31">
        <v>431</v>
      </c>
      <c r="E31">
        <v>431</v>
      </c>
      <c r="F31" s="112">
        <v>4841</v>
      </c>
    </row>
    <row r="32" spans="1:6">
      <c r="A32" t="s">
        <v>675</v>
      </c>
      <c r="B32">
        <v>431</v>
      </c>
      <c r="C32">
        <v>431</v>
      </c>
      <c r="D32">
        <v>415.5</v>
      </c>
      <c r="E32">
        <v>416.5</v>
      </c>
      <c r="F32" s="112">
        <v>4415</v>
      </c>
    </row>
    <row r="33" spans="1:6">
      <c r="A33" t="s">
        <v>674</v>
      </c>
      <c r="B33">
        <v>409.5</v>
      </c>
      <c r="C33">
        <v>420</v>
      </c>
      <c r="D33">
        <v>407.5</v>
      </c>
      <c r="E33">
        <v>408</v>
      </c>
      <c r="F33" s="112">
        <v>4283</v>
      </c>
    </row>
    <row r="34" spans="1:6">
      <c r="A34" t="s">
        <v>673</v>
      </c>
      <c r="B34">
        <v>404.5</v>
      </c>
      <c r="C34">
        <v>412</v>
      </c>
      <c r="D34">
        <v>401.5</v>
      </c>
      <c r="E34">
        <v>409</v>
      </c>
      <c r="F34" s="112">
        <v>3816</v>
      </c>
    </row>
    <row r="35" spans="1:6">
      <c r="A35" t="s">
        <v>672</v>
      </c>
      <c r="B35">
        <v>402</v>
      </c>
      <c r="C35">
        <v>406.5</v>
      </c>
      <c r="D35">
        <v>387</v>
      </c>
      <c r="E35">
        <v>401</v>
      </c>
      <c r="F35" s="112">
        <v>4608</v>
      </c>
    </row>
    <row r="36" spans="1:6">
      <c r="A36" t="s">
        <v>671</v>
      </c>
      <c r="B36">
        <v>395.5</v>
      </c>
      <c r="C36">
        <v>399.5</v>
      </c>
      <c r="D36">
        <v>383</v>
      </c>
      <c r="E36">
        <v>384.5</v>
      </c>
      <c r="F36" s="112">
        <v>3323</v>
      </c>
    </row>
    <row r="37" spans="1:6">
      <c r="A37" t="s">
        <v>670</v>
      </c>
      <c r="B37">
        <v>397</v>
      </c>
      <c r="C37">
        <v>410.5</v>
      </c>
      <c r="D37">
        <v>394</v>
      </c>
      <c r="E37">
        <v>405</v>
      </c>
      <c r="F37" s="112">
        <v>6550</v>
      </c>
    </row>
    <row r="38" spans="1:6">
      <c r="A38" t="s">
        <v>669</v>
      </c>
      <c r="B38">
        <v>425.5</v>
      </c>
      <c r="C38">
        <v>427</v>
      </c>
      <c r="D38">
        <v>408</v>
      </c>
      <c r="E38">
        <v>412</v>
      </c>
      <c r="F38" s="112">
        <v>4071</v>
      </c>
    </row>
    <row r="39" spans="1:6">
      <c r="A39" t="s">
        <v>668</v>
      </c>
      <c r="B39">
        <v>410</v>
      </c>
      <c r="C39">
        <v>415</v>
      </c>
      <c r="D39">
        <v>401</v>
      </c>
      <c r="E39">
        <v>401</v>
      </c>
      <c r="F39" s="112">
        <v>2334</v>
      </c>
    </row>
    <row r="40" spans="1:6">
      <c r="A40" t="s">
        <v>667</v>
      </c>
      <c r="B40">
        <v>405</v>
      </c>
      <c r="C40">
        <v>432</v>
      </c>
      <c r="D40">
        <v>405</v>
      </c>
      <c r="E40">
        <v>428</v>
      </c>
      <c r="F40" s="112">
        <v>4976</v>
      </c>
    </row>
    <row r="41" spans="1:6">
      <c r="A41" t="s">
        <v>666</v>
      </c>
      <c r="B41">
        <v>450</v>
      </c>
      <c r="C41">
        <v>467</v>
      </c>
      <c r="D41">
        <v>447</v>
      </c>
      <c r="E41">
        <v>447.5</v>
      </c>
      <c r="F41" s="112">
        <v>7682</v>
      </c>
    </row>
    <row r="42" spans="1:6">
      <c r="A42" t="s">
        <v>665</v>
      </c>
      <c r="B42">
        <v>448</v>
      </c>
      <c r="C42">
        <v>482</v>
      </c>
      <c r="D42">
        <v>448</v>
      </c>
      <c r="E42">
        <v>461.5</v>
      </c>
      <c r="F42" s="112">
        <v>6082</v>
      </c>
    </row>
    <row r="43" spans="1:6">
      <c r="A43" t="s">
        <v>664</v>
      </c>
      <c r="B43">
        <v>456</v>
      </c>
      <c r="C43">
        <v>478</v>
      </c>
      <c r="D43">
        <v>452</v>
      </c>
      <c r="E43">
        <v>469</v>
      </c>
      <c r="F43" s="112">
        <v>4870</v>
      </c>
    </row>
    <row r="44" spans="1:6">
      <c r="A44" t="s">
        <v>663</v>
      </c>
      <c r="B44">
        <v>470</v>
      </c>
      <c r="C44">
        <v>470.5</v>
      </c>
      <c r="D44">
        <v>435.5</v>
      </c>
      <c r="E44">
        <v>442.5</v>
      </c>
      <c r="F44" s="112">
        <v>7187</v>
      </c>
    </row>
    <row r="45" spans="1:6">
      <c r="A45" t="s">
        <v>662</v>
      </c>
      <c r="B45">
        <v>450</v>
      </c>
      <c r="C45">
        <v>464.5</v>
      </c>
      <c r="D45">
        <v>446</v>
      </c>
      <c r="E45">
        <v>458.5</v>
      </c>
      <c r="F45" s="112">
        <v>3748</v>
      </c>
    </row>
    <row r="46" spans="1:6">
      <c r="A46" t="s">
        <v>661</v>
      </c>
      <c r="B46">
        <v>458</v>
      </c>
      <c r="C46">
        <v>460</v>
      </c>
      <c r="D46">
        <v>440</v>
      </c>
      <c r="E46">
        <v>446</v>
      </c>
      <c r="F46" s="112">
        <v>3617</v>
      </c>
    </row>
    <row r="47" spans="1:6">
      <c r="A47" t="s">
        <v>660</v>
      </c>
      <c r="B47">
        <v>446</v>
      </c>
      <c r="C47">
        <v>455</v>
      </c>
      <c r="D47">
        <v>438</v>
      </c>
      <c r="E47">
        <v>445</v>
      </c>
      <c r="F47" s="112">
        <v>3760</v>
      </c>
    </row>
    <row r="48" spans="1:6">
      <c r="A48" t="s">
        <v>659</v>
      </c>
      <c r="B48">
        <v>443.5</v>
      </c>
      <c r="C48">
        <v>454.5</v>
      </c>
      <c r="D48">
        <v>442</v>
      </c>
      <c r="E48">
        <v>444</v>
      </c>
      <c r="F48" s="112">
        <v>2922</v>
      </c>
    </row>
    <row r="49" spans="1:6">
      <c r="A49" t="s">
        <v>658</v>
      </c>
      <c r="B49">
        <v>455</v>
      </c>
      <c r="C49">
        <v>475</v>
      </c>
      <c r="D49">
        <v>454.5</v>
      </c>
      <c r="E49">
        <v>461.5</v>
      </c>
      <c r="F49" s="112">
        <v>6294</v>
      </c>
    </row>
    <row r="50" spans="1:6">
      <c r="A50" t="s">
        <v>657</v>
      </c>
      <c r="B50">
        <v>461.5</v>
      </c>
      <c r="C50">
        <v>463</v>
      </c>
      <c r="D50">
        <v>450</v>
      </c>
      <c r="E50">
        <v>454</v>
      </c>
      <c r="F50" s="112">
        <v>2918</v>
      </c>
    </row>
    <row r="51" spans="1:6">
      <c r="A51" t="s">
        <v>656</v>
      </c>
      <c r="B51">
        <v>462.5</v>
      </c>
      <c r="C51">
        <v>472</v>
      </c>
      <c r="D51">
        <v>462.5</v>
      </c>
      <c r="E51">
        <v>470</v>
      </c>
      <c r="F51" s="112">
        <v>3312</v>
      </c>
    </row>
    <row r="52" spans="1:6">
      <c r="A52" t="s">
        <v>655</v>
      </c>
      <c r="B52">
        <v>468.5</v>
      </c>
      <c r="C52">
        <v>474</v>
      </c>
      <c r="D52">
        <v>461.5</v>
      </c>
      <c r="E52">
        <v>469.5</v>
      </c>
      <c r="F52" s="112">
        <v>2040</v>
      </c>
    </row>
    <row r="53" spans="1:6">
      <c r="A53" t="s">
        <v>654</v>
      </c>
      <c r="B53">
        <v>485</v>
      </c>
      <c r="C53">
        <v>504</v>
      </c>
      <c r="D53">
        <v>484.5</v>
      </c>
      <c r="E53">
        <v>494.5</v>
      </c>
      <c r="F53" s="112">
        <v>9267</v>
      </c>
    </row>
    <row r="54" spans="1:6">
      <c r="A54" t="s">
        <v>653</v>
      </c>
      <c r="B54">
        <v>493.5</v>
      </c>
      <c r="C54">
        <v>505</v>
      </c>
      <c r="D54">
        <v>489</v>
      </c>
      <c r="E54">
        <v>499.5</v>
      </c>
      <c r="F54" s="112">
        <v>4857</v>
      </c>
    </row>
    <row r="55" spans="1:6">
      <c r="A55" t="s">
        <v>652</v>
      </c>
      <c r="B55">
        <v>500</v>
      </c>
      <c r="C55">
        <v>506</v>
      </c>
      <c r="D55">
        <v>496.5</v>
      </c>
      <c r="E55">
        <v>504</v>
      </c>
      <c r="F55" s="112">
        <v>3265</v>
      </c>
    </row>
    <row r="56" spans="1:6">
      <c r="A56" t="s">
        <v>651</v>
      </c>
      <c r="B56">
        <v>504</v>
      </c>
      <c r="C56">
        <v>505</v>
      </c>
      <c r="D56">
        <v>495</v>
      </c>
      <c r="E56">
        <v>500</v>
      </c>
      <c r="F56" s="112">
        <v>2868</v>
      </c>
    </row>
    <row r="57" spans="1:6">
      <c r="A57" t="s">
        <v>650</v>
      </c>
      <c r="B57">
        <v>498</v>
      </c>
      <c r="C57">
        <v>512</v>
      </c>
      <c r="D57">
        <v>498</v>
      </c>
      <c r="E57">
        <v>506</v>
      </c>
      <c r="F57" s="112">
        <v>2311</v>
      </c>
    </row>
    <row r="58" spans="1:6">
      <c r="A58" t="s">
        <v>649</v>
      </c>
      <c r="B58">
        <v>506</v>
      </c>
      <c r="C58">
        <v>515</v>
      </c>
      <c r="D58">
        <v>500</v>
      </c>
      <c r="E58">
        <v>510</v>
      </c>
      <c r="F58" s="112">
        <v>2949</v>
      </c>
    </row>
    <row r="59" spans="1:6">
      <c r="A59" t="s">
        <v>648</v>
      </c>
      <c r="B59">
        <v>510</v>
      </c>
      <c r="C59">
        <v>526</v>
      </c>
      <c r="D59">
        <v>506</v>
      </c>
      <c r="E59">
        <v>512</v>
      </c>
      <c r="F59" s="112">
        <v>3432</v>
      </c>
    </row>
    <row r="60" spans="1:6">
      <c r="A60" t="s">
        <v>647</v>
      </c>
      <c r="B60">
        <v>513</v>
      </c>
      <c r="C60">
        <v>523</v>
      </c>
      <c r="D60">
        <v>511</v>
      </c>
      <c r="E60">
        <v>514</v>
      </c>
      <c r="F60" s="112">
        <v>2321</v>
      </c>
    </row>
    <row r="61" spans="1:6">
      <c r="A61" t="s">
        <v>646</v>
      </c>
      <c r="B61">
        <v>515</v>
      </c>
      <c r="C61">
        <v>518</v>
      </c>
      <c r="D61">
        <v>502</v>
      </c>
      <c r="E61">
        <v>502</v>
      </c>
      <c r="F61" s="112">
        <v>2551</v>
      </c>
    </row>
    <row r="62" spans="1:6">
      <c r="A62" t="s">
        <v>645</v>
      </c>
      <c r="B62">
        <v>497.5</v>
      </c>
      <c r="C62">
        <v>535</v>
      </c>
      <c r="D62">
        <v>493</v>
      </c>
      <c r="E62">
        <v>527</v>
      </c>
      <c r="F62" s="112">
        <v>6322</v>
      </c>
    </row>
    <row r="63" spans="1:6">
      <c r="A63" t="s">
        <v>644</v>
      </c>
      <c r="B63">
        <v>520</v>
      </c>
      <c r="C63">
        <v>536</v>
      </c>
      <c r="D63">
        <v>517</v>
      </c>
      <c r="E63">
        <v>525</v>
      </c>
      <c r="F63" s="112">
        <v>4510</v>
      </c>
    </row>
    <row r="64" spans="1:6">
      <c r="A64" t="s">
        <v>643</v>
      </c>
      <c r="B64">
        <v>524</v>
      </c>
      <c r="C64">
        <v>529</v>
      </c>
      <c r="D64">
        <v>504</v>
      </c>
      <c r="E64">
        <v>504</v>
      </c>
      <c r="F64" s="112">
        <v>5718</v>
      </c>
    </row>
  </sheetData>
  <sortState xmlns:xlrd2="http://schemas.microsoft.com/office/spreadsheetml/2017/richdata2" ref="A2:F72">
    <sortCondition ref="A1"/>
  </sortState>
  <phoneticPr fontId="6"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0C433-A05D-458E-96D6-565A18099FEA}">
  <sheetPr codeName="工作表196"/>
  <dimension ref="A1:F64"/>
  <sheetViews>
    <sheetView workbookViewId="0"/>
  </sheetViews>
  <sheetFormatPr defaultRowHeight="17"/>
  <sheetData>
    <row r="1" spans="1:6">
      <c r="A1" t="s">
        <v>731</v>
      </c>
      <c r="B1" t="s">
        <v>732</v>
      </c>
      <c r="C1" t="s">
        <v>733</v>
      </c>
      <c r="D1" t="s">
        <v>734</v>
      </c>
      <c r="E1" t="s">
        <v>735</v>
      </c>
      <c r="F1" t="s">
        <v>736</v>
      </c>
    </row>
    <row r="2" spans="1:6">
      <c r="A2" t="s">
        <v>705</v>
      </c>
      <c r="B2" s="113">
        <v>2480</v>
      </c>
      <c r="C2" s="113">
        <v>2510</v>
      </c>
      <c r="D2" s="113">
        <v>2445</v>
      </c>
      <c r="E2" s="113">
        <v>2500</v>
      </c>
      <c r="F2" s="112">
        <v>4520</v>
      </c>
    </row>
    <row r="3" spans="1:6">
      <c r="A3" t="s">
        <v>704</v>
      </c>
      <c r="B3" s="113">
        <v>2540</v>
      </c>
      <c r="C3" s="113">
        <v>2555</v>
      </c>
      <c r="D3" s="113">
        <v>2420</v>
      </c>
      <c r="E3" s="113">
        <v>2445</v>
      </c>
      <c r="F3" s="112">
        <v>2659</v>
      </c>
    </row>
    <row r="4" spans="1:6">
      <c r="A4" t="s">
        <v>703</v>
      </c>
      <c r="B4" s="113">
        <v>2460</v>
      </c>
      <c r="C4" s="113">
        <v>2575</v>
      </c>
      <c r="D4" s="113">
        <v>2435</v>
      </c>
      <c r="E4" s="113">
        <v>2560</v>
      </c>
      <c r="F4" s="112">
        <v>3109</v>
      </c>
    </row>
    <row r="5" spans="1:6">
      <c r="A5" t="s">
        <v>702</v>
      </c>
      <c r="B5" s="113">
        <v>2520</v>
      </c>
      <c r="C5" s="113">
        <v>2590</v>
      </c>
      <c r="D5" s="113">
        <v>2495</v>
      </c>
      <c r="E5" s="113">
        <v>2560</v>
      </c>
      <c r="F5" s="112">
        <v>2336</v>
      </c>
    </row>
    <row r="6" spans="1:6">
      <c r="A6" t="s">
        <v>701</v>
      </c>
      <c r="B6" s="113">
        <v>2575</v>
      </c>
      <c r="C6" s="113">
        <v>2585</v>
      </c>
      <c r="D6" s="113">
        <v>2440</v>
      </c>
      <c r="E6" s="113">
        <v>2510</v>
      </c>
      <c r="F6" s="112">
        <v>2519</v>
      </c>
    </row>
    <row r="7" spans="1:6">
      <c r="A7" t="s">
        <v>700</v>
      </c>
      <c r="B7" s="113">
        <v>2535</v>
      </c>
      <c r="C7" s="113">
        <v>2575</v>
      </c>
      <c r="D7" s="113">
        <v>2430</v>
      </c>
      <c r="E7" s="113">
        <v>2445</v>
      </c>
      <c r="F7" s="112">
        <v>2857</v>
      </c>
    </row>
    <row r="8" spans="1:6">
      <c r="A8" t="s">
        <v>699</v>
      </c>
      <c r="B8" s="113">
        <v>2490</v>
      </c>
      <c r="C8" s="113">
        <v>2530</v>
      </c>
      <c r="D8" s="113">
        <v>2390</v>
      </c>
      <c r="E8" s="113">
        <v>2430</v>
      </c>
      <c r="F8" s="112">
        <v>2841</v>
      </c>
    </row>
    <row r="9" spans="1:6">
      <c r="A9" t="s">
        <v>698</v>
      </c>
      <c r="B9" s="113">
        <v>2465</v>
      </c>
      <c r="C9" s="113">
        <v>2510</v>
      </c>
      <c r="D9" s="113">
        <v>2405</v>
      </c>
      <c r="E9" s="113">
        <v>2435</v>
      </c>
      <c r="F9" s="112">
        <v>1929</v>
      </c>
    </row>
    <row r="10" spans="1:6">
      <c r="A10" t="s">
        <v>697</v>
      </c>
      <c r="B10" s="113">
        <v>2475</v>
      </c>
      <c r="C10" s="113">
        <v>2490</v>
      </c>
      <c r="D10" s="113">
        <v>2280</v>
      </c>
      <c r="E10" s="113">
        <v>2330</v>
      </c>
      <c r="F10" s="112">
        <v>3454</v>
      </c>
    </row>
    <row r="11" spans="1:6">
      <c r="A11" t="s">
        <v>696</v>
      </c>
      <c r="B11" s="113">
        <v>2325</v>
      </c>
      <c r="C11" s="113">
        <v>2340</v>
      </c>
      <c r="D11" s="113">
        <v>2230</v>
      </c>
      <c r="E11" s="113">
        <v>2260</v>
      </c>
      <c r="F11" s="112">
        <v>3103</v>
      </c>
    </row>
    <row r="12" spans="1:6">
      <c r="A12" t="s">
        <v>695</v>
      </c>
      <c r="B12" s="113">
        <v>2240</v>
      </c>
      <c r="C12" s="113">
        <v>2295</v>
      </c>
      <c r="D12" s="113">
        <v>2190</v>
      </c>
      <c r="E12" s="113">
        <v>2200</v>
      </c>
      <c r="F12" s="112">
        <v>3294</v>
      </c>
    </row>
    <row r="13" spans="1:6">
      <c r="A13" t="s">
        <v>694</v>
      </c>
      <c r="B13" s="113">
        <v>2215</v>
      </c>
      <c r="C13" s="113">
        <v>2260</v>
      </c>
      <c r="D13" s="113">
        <v>2180</v>
      </c>
      <c r="E13" s="113">
        <v>2195</v>
      </c>
      <c r="F13" s="112">
        <v>2116</v>
      </c>
    </row>
    <row r="14" spans="1:6">
      <c r="A14" t="s">
        <v>693</v>
      </c>
      <c r="B14" s="113">
        <v>2230</v>
      </c>
      <c r="C14" s="113">
        <v>2280</v>
      </c>
      <c r="D14" s="113">
        <v>2155</v>
      </c>
      <c r="E14" s="113">
        <v>2175</v>
      </c>
      <c r="F14" s="112">
        <v>3678</v>
      </c>
    </row>
    <row r="15" spans="1:6">
      <c r="A15" t="s">
        <v>692</v>
      </c>
      <c r="B15" s="113">
        <v>2215</v>
      </c>
      <c r="C15" s="113">
        <v>2285</v>
      </c>
      <c r="D15" s="113">
        <v>2190</v>
      </c>
      <c r="E15" s="113">
        <v>2195</v>
      </c>
      <c r="F15" s="112">
        <v>2466</v>
      </c>
    </row>
    <row r="16" spans="1:6">
      <c r="A16" t="s">
        <v>691</v>
      </c>
      <c r="B16" s="113">
        <v>2245</v>
      </c>
      <c r="C16" s="113">
        <v>2265</v>
      </c>
      <c r="D16" s="113">
        <v>2195</v>
      </c>
      <c r="E16" s="113">
        <v>2225</v>
      </c>
      <c r="F16" s="112">
        <v>1901</v>
      </c>
    </row>
    <row r="17" spans="1:6">
      <c r="A17" t="s">
        <v>690</v>
      </c>
      <c r="B17" s="113">
        <v>2270</v>
      </c>
      <c r="C17" s="113">
        <v>2335</v>
      </c>
      <c r="D17" s="113">
        <v>2250</v>
      </c>
      <c r="E17" s="113">
        <v>2295</v>
      </c>
      <c r="F17" s="112">
        <v>2373</v>
      </c>
    </row>
    <row r="18" spans="1:6">
      <c r="A18" t="s">
        <v>689</v>
      </c>
      <c r="B18" s="113">
        <v>2340</v>
      </c>
      <c r="C18" s="113">
        <v>2340</v>
      </c>
      <c r="D18" s="113">
        <v>2265</v>
      </c>
      <c r="E18" s="113">
        <v>2265</v>
      </c>
      <c r="F18" s="112">
        <v>1160</v>
      </c>
    </row>
    <row r="19" spans="1:6">
      <c r="A19" t="s">
        <v>688</v>
      </c>
      <c r="B19" s="113">
        <v>2290</v>
      </c>
      <c r="C19" s="113">
        <v>2310</v>
      </c>
      <c r="D19" s="113">
        <v>2195</v>
      </c>
      <c r="E19" s="113">
        <v>2225</v>
      </c>
      <c r="F19" s="112">
        <v>1788</v>
      </c>
    </row>
    <row r="20" spans="1:6">
      <c r="A20" t="s">
        <v>687</v>
      </c>
      <c r="B20" s="113">
        <v>2230</v>
      </c>
      <c r="C20" s="113">
        <v>2260</v>
      </c>
      <c r="D20" s="113">
        <v>2165</v>
      </c>
      <c r="E20" s="113">
        <v>2185</v>
      </c>
      <c r="F20" s="112">
        <v>1889</v>
      </c>
    </row>
    <row r="21" spans="1:6">
      <c r="A21" t="s">
        <v>686</v>
      </c>
      <c r="B21" s="113">
        <v>2210</v>
      </c>
      <c r="C21" s="113">
        <v>2220</v>
      </c>
      <c r="D21" s="113">
        <v>2100</v>
      </c>
      <c r="E21" s="113">
        <v>2190</v>
      </c>
      <c r="F21" s="112">
        <v>2769</v>
      </c>
    </row>
    <row r="22" spans="1:6">
      <c r="A22" t="s">
        <v>685</v>
      </c>
      <c r="B22" s="113">
        <v>2210</v>
      </c>
      <c r="C22" s="113">
        <v>2310</v>
      </c>
      <c r="D22" s="113">
        <v>2195</v>
      </c>
      <c r="E22" s="113">
        <v>2270</v>
      </c>
      <c r="F22" s="112">
        <v>2600</v>
      </c>
    </row>
    <row r="23" spans="1:6">
      <c r="A23" t="s">
        <v>684</v>
      </c>
      <c r="B23" s="113">
        <v>2305</v>
      </c>
      <c r="C23" s="113">
        <v>2310</v>
      </c>
      <c r="D23" s="113">
        <v>2255</v>
      </c>
      <c r="E23" s="113">
        <v>2295</v>
      </c>
      <c r="F23" s="112">
        <v>1540</v>
      </c>
    </row>
    <row r="24" spans="1:6">
      <c r="A24" t="s">
        <v>683</v>
      </c>
      <c r="B24" s="113">
        <v>2320</v>
      </c>
      <c r="C24" s="113">
        <v>2330</v>
      </c>
      <c r="D24" s="113">
        <v>2220</v>
      </c>
      <c r="E24" s="113">
        <v>2240</v>
      </c>
      <c r="F24" s="112">
        <v>1911</v>
      </c>
    </row>
    <row r="25" spans="1:6">
      <c r="A25" t="s">
        <v>682</v>
      </c>
      <c r="B25" s="113">
        <v>2240</v>
      </c>
      <c r="C25" s="113">
        <v>2460</v>
      </c>
      <c r="D25" s="113">
        <v>2225</v>
      </c>
      <c r="E25" s="113">
        <v>2460</v>
      </c>
      <c r="F25" s="112">
        <v>3584</v>
      </c>
    </row>
    <row r="26" spans="1:6">
      <c r="A26" t="s">
        <v>681</v>
      </c>
      <c r="B26" s="113">
        <v>2520</v>
      </c>
      <c r="C26" s="113">
        <v>2540</v>
      </c>
      <c r="D26" s="113">
        <v>2430</v>
      </c>
      <c r="E26" s="113">
        <v>2475</v>
      </c>
      <c r="F26" s="112">
        <v>2765</v>
      </c>
    </row>
    <row r="27" spans="1:6">
      <c r="A27" t="s">
        <v>680</v>
      </c>
      <c r="B27" s="113">
        <v>2475</v>
      </c>
      <c r="C27" s="113">
        <v>2490</v>
      </c>
      <c r="D27" s="113">
        <v>2365</v>
      </c>
      <c r="E27" s="113">
        <v>2475</v>
      </c>
      <c r="F27" s="112">
        <v>2188</v>
      </c>
    </row>
    <row r="28" spans="1:6">
      <c r="A28" t="s">
        <v>679</v>
      </c>
      <c r="B28" s="113">
        <v>2450</v>
      </c>
      <c r="C28" s="113">
        <v>2495</v>
      </c>
      <c r="D28" s="113">
        <v>2350</v>
      </c>
      <c r="E28" s="113">
        <v>2355</v>
      </c>
      <c r="F28" s="112">
        <v>1990</v>
      </c>
    </row>
    <row r="29" spans="1:6">
      <c r="A29" t="s">
        <v>678</v>
      </c>
      <c r="B29" s="113">
        <v>2365</v>
      </c>
      <c r="C29" s="113">
        <v>2385</v>
      </c>
      <c r="D29" s="113">
        <v>2315</v>
      </c>
      <c r="E29" s="113">
        <v>2325</v>
      </c>
      <c r="F29" s="112">
        <v>1175</v>
      </c>
    </row>
    <row r="30" spans="1:6">
      <c r="A30" t="s">
        <v>677</v>
      </c>
      <c r="B30" s="113">
        <v>2355</v>
      </c>
      <c r="C30" s="113">
        <v>2430</v>
      </c>
      <c r="D30" s="113">
        <v>2355</v>
      </c>
      <c r="E30" s="113">
        <v>2405</v>
      </c>
      <c r="F30" s="112">
        <v>1722</v>
      </c>
    </row>
    <row r="31" spans="1:6">
      <c r="A31" t="s">
        <v>676</v>
      </c>
      <c r="B31" s="113">
        <v>2375</v>
      </c>
      <c r="C31" s="113">
        <v>2480</v>
      </c>
      <c r="D31" s="113">
        <v>2370</v>
      </c>
      <c r="E31" s="113">
        <v>2420</v>
      </c>
      <c r="F31" s="112">
        <v>2343</v>
      </c>
    </row>
    <row r="32" spans="1:6">
      <c r="A32" t="s">
        <v>675</v>
      </c>
      <c r="B32" s="113">
        <v>2380</v>
      </c>
      <c r="C32" s="113">
        <v>2385</v>
      </c>
      <c r="D32" s="113">
        <v>2290</v>
      </c>
      <c r="E32" s="113">
        <v>2305</v>
      </c>
      <c r="F32" s="112">
        <v>2284</v>
      </c>
    </row>
    <row r="33" spans="1:6">
      <c r="A33" t="s">
        <v>674</v>
      </c>
      <c r="B33" s="113">
        <v>2325</v>
      </c>
      <c r="C33" s="113">
        <v>2395</v>
      </c>
      <c r="D33" s="113">
        <v>2310</v>
      </c>
      <c r="E33" s="113">
        <v>2390</v>
      </c>
      <c r="F33" s="112">
        <v>1310</v>
      </c>
    </row>
    <row r="34" spans="1:6">
      <c r="A34" t="s">
        <v>673</v>
      </c>
      <c r="B34" s="113">
        <v>2360</v>
      </c>
      <c r="C34" s="113">
        <v>2500</v>
      </c>
      <c r="D34" s="113">
        <v>2355</v>
      </c>
      <c r="E34" s="113">
        <v>2500</v>
      </c>
      <c r="F34" s="112">
        <v>1883</v>
      </c>
    </row>
    <row r="35" spans="1:6">
      <c r="A35" t="s">
        <v>672</v>
      </c>
      <c r="B35" s="113">
        <v>2455</v>
      </c>
      <c r="C35" s="113">
        <v>2495</v>
      </c>
      <c r="D35" s="113">
        <v>2260</v>
      </c>
      <c r="E35" s="113">
        <v>2315</v>
      </c>
      <c r="F35" s="112">
        <v>2389</v>
      </c>
    </row>
    <row r="36" spans="1:6">
      <c r="A36" t="s">
        <v>671</v>
      </c>
      <c r="B36" s="113">
        <v>2235</v>
      </c>
      <c r="C36" s="113">
        <v>2245</v>
      </c>
      <c r="D36" s="113">
        <v>2090</v>
      </c>
      <c r="E36" s="113">
        <v>2160</v>
      </c>
      <c r="F36" s="112">
        <v>3588</v>
      </c>
    </row>
    <row r="37" spans="1:6">
      <c r="A37" t="s">
        <v>670</v>
      </c>
      <c r="B37" s="113">
        <v>2205</v>
      </c>
      <c r="C37" s="113">
        <v>2210</v>
      </c>
      <c r="D37" s="113">
        <v>2070</v>
      </c>
      <c r="E37" s="113">
        <v>2130</v>
      </c>
      <c r="F37" s="112">
        <v>2277</v>
      </c>
    </row>
    <row r="38" spans="1:6">
      <c r="A38" t="s">
        <v>669</v>
      </c>
      <c r="B38" s="113">
        <v>2190</v>
      </c>
      <c r="C38" s="113">
        <v>2305</v>
      </c>
      <c r="D38" s="113">
        <v>2175</v>
      </c>
      <c r="E38" s="113">
        <v>2290</v>
      </c>
      <c r="F38" s="112">
        <v>1978</v>
      </c>
    </row>
    <row r="39" spans="1:6">
      <c r="A39" t="s">
        <v>668</v>
      </c>
      <c r="B39" s="113">
        <v>2225</v>
      </c>
      <c r="C39" s="113">
        <v>2310</v>
      </c>
      <c r="D39" s="113">
        <v>2210</v>
      </c>
      <c r="E39" s="113">
        <v>2250</v>
      </c>
      <c r="F39" s="112">
        <v>1648</v>
      </c>
    </row>
    <row r="40" spans="1:6">
      <c r="A40" t="s">
        <v>667</v>
      </c>
      <c r="B40" s="113">
        <v>2345</v>
      </c>
      <c r="C40" s="113">
        <v>2410</v>
      </c>
      <c r="D40" s="113">
        <v>2305</v>
      </c>
      <c r="E40" s="113">
        <v>2325</v>
      </c>
      <c r="F40" s="112">
        <v>1690</v>
      </c>
    </row>
    <row r="41" spans="1:6">
      <c r="A41" t="s">
        <v>666</v>
      </c>
      <c r="B41" s="113">
        <v>2375</v>
      </c>
      <c r="C41" s="113">
        <v>2395</v>
      </c>
      <c r="D41" s="113">
        <v>2315</v>
      </c>
      <c r="E41" s="113">
        <v>2360</v>
      </c>
      <c r="F41" s="112">
        <v>1091</v>
      </c>
    </row>
    <row r="42" spans="1:6">
      <c r="A42" t="s">
        <v>665</v>
      </c>
      <c r="B42" s="113">
        <v>2360</v>
      </c>
      <c r="C42" s="113">
        <v>2410</v>
      </c>
      <c r="D42" s="113">
        <v>2355</v>
      </c>
      <c r="E42" s="113">
        <v>2360</v>
      </c>
      <c r="F42" s="112">
        <v>1274</v>
      </c>
    </row>
    <row r="43" spans="1:6">
      <c r="A43" t="s">
        <v>664</v>
      </c>
      <c r="B43" s="113">
        <v>2340</v>
      </c>
      <c r="C43" s="113">
        <v>2340</v>
      </c>
      <c r="D43" s="113">
        <v>2270</v>
      </c>
      <c r="E43" s="113">
        <v>2275</v>
      </c>
      <c r="F43" s="112">
        <v>1080</v>
      </c>
    </row>
    <row r="44" spans="1:6">
      <c r="A44" t="s">
        <v>663</v>
      </c>
      <c r="B44" s="113">
        <v>2320</v>
      </c>
      <c r="C44" s="113">
        <v>2335</v>
      </c>
      <c r="D44" s="113">
        <v>2225</v>
      </c>
      <c r="E44" s="113">
        <v>2225</v>
      </c>
      <c r="F44">
        <v>948</v>
      </c>
    </row>
    <row r="45" spans="1:6">
      <c r="A45" t="s">
        <v>662</v>
      </c>
      <c r="B45" s="113">
        <v>2275</v>
      </c>
      <c r="C45" s="113">
        <v>2330</v>
      </c>
      <c r="D45" s="113">
        <v>2255</v>
      </c>
      <c r="E45" s="113">
        <v>2285</v>
      </c>
      <c r="F45" s="112">
        <v>1421</v>
      </c>
    </row>
    <row r="46" spans="1:6">
      <c r="A46" t="s">
        <v>661</v>
      </c>
      <c r="B46" s="113">
        <v>2310</v>
      </c>
      <c r="C46" s="113">
        <v>2345</v>
      </c>
      <c r="D46" s="113">
        <v>2255</v>
      </c>
      <c r="E46" s="113">
        <v>2345</v>
      </c>
      <c r="F46" s="112">
        <v>1154</v>
      </c>
    </row>
    <row r="47" spans="1:6">
      <c r="A47" t="s">
        <v>660</v>
      </c>
      <c r="B47" s="113">
        <v>2410</v>
      </c>
      <c r="C47" s="113">
        <v>2550</v>
      </c>
      <c r="D47" s="113">
        <v>2360</v>
      </c>
      <c r="E47" s="113">
        <v>2395</v>
      </c>
      <c r="F47" s="112">
        <v>3203</v>
      </c>
    </row>
    <row r="48" spans="1:6">
      <c r="A48" t="s">
        <v>659</v>
      </c>
      <c r="B48" s="113">
        <v>2410</v>
      </c>
      <c r="C48" s="113">
        <v>2545</v>
      </c>
      <c r="D48" s="113">
        <v>2390</v>
      </c>
      <c r="E48" s="113">
        <v>2450</v>
      </c>
      <c r="F48" s="112">
        <v>3084</v>
      </c>
    </row>
    <row r="49" spans="1:6">
      <c r="A49" t="s">
        <v>658</v>
      </c>
      <c r="B49" s="113">
        <v>2470</v>
      </c>
      <c r="C49" s="113">
        <v>2505</v>
      </c>
      <c r="D49" s="113">
        <v>2380</v>
      </c>
      <c r="E49" s="113">
        <v>2405</v>
      </c>
      <c r="F49" s="112">
        <v>1964</v>
      </c>
    </row>
    <row r="50" spans="1:6">
      <c r="A50" t="s">
        <v>657</v>
      </c>
      <c r="B50" s="113">
        <v>2440</v>
      </c>
      <c r="C50" s="113">
        <v>2440</v>
      </c>
      <c r="D50" s="113">
        <v>2355</v>
      </c>
      <c r="E50" s="113">
        <v>2385</v>
      </c>
      <c r="F50" s="112">
        <v>1172</v>
      </c>
    </row>
    <row r="51" spans="1:6">
      <c r="A51" t="s">
        <v>656</v>
      </c>
      <c r="B51" s="113">
        <v>2395</v>
      </c>
      <c r="C51" s="113">
        <v>2480</v>
      </c>
      <c r="D51" s="113">
        <v>2395</v>
      </c>
      <c r="E51" s="113">
        <v>2470</v>
      </c>
      <c r="F51" s="112">
        <v>1316</v>
      </c>
    </row>
    <row r="52" spans="1:6">
      <c r="A52" t="s">
        <v>655</v>
      </c>
      <c r="B52" s="113">
        <v>2480</v>
      </c>
      <c r="C52" s="113">
        <v>2650</v>
      </c>
      <c r="D52" s="113">
        <v>2475</v>
      </c>
      <c r="E52" s="113">
        <v>2595</v>
      </c>
      <c r="F52" s="112">
        <v>3410</v>
      </c>
    </row>
    <row r="53" spans="1:6">
      <c r="A53" t="s">
        <v>654</v>
      </c>
      <c r="B53" s="113">
        <v>2635</v>
      </c>
      <c r="C53" s="113">
        <v>2715</v>
      </c>
      <c r="D53" s="113">
        <v>2610</v>
      </c>
      <c r="E53" s="113">
        <v>2665</v>
      </c>
      <c r="F53" s="112">
        <v>2529</v>
      </c>
    </row>
    <row r="54" spans="1:6">
      <c r="A54" t="s">
        <v>653</v>
      </c>
      <c r="B54" s="113">
        <v>2660</v>
      </c>
      <c r="C54" s="113">
        <v>2665</v>
      </c>
      <c r="D54" s="113">
        <v>2600</v>
      </c>
      <c r="E54" s="113">
        <v>2635</v>
      </c>
      <c r="F54" s="112">
        <v>1125</v>
      </c>
    </row>
    <row r="55" spans="1:6">
      <c r="A55" t="s">
        <v>652</v>
      </c>
      <c r="B55" s="113">
        <v>2655</v>
      </c>
      <c r="C55" s="113">
        <v>2655</v>
      </c>
      <c r="D55" s="113">
        <v>2545</v>
      </c>
      <c r="E55" s="113">
        <v>2595</v>
      </c>
      <c r="F55" s="112">
        <v>1354</v>
      </c>
    </row>
    <row r="56" spans="1:6">
      <c r="A56" t="s">
        <v>651</v>
      </c>
      <c r="B56" s="113">
        <v>2620</v>
      </c>
      <c r="C56" s="113">
        <v>2630</v>
      </c>
      <c r="D56" s="113">
        <v>2555</v>
      </c>
      <c r="E56" s="113">
        <v>2565</v>
      </c>
      <c r="F56">
        <v>907</v>
      </c>
    </row>
    <row r="57" spans="1:6">
      <c r="A57" t="s">
        <v>650</v>
      </c>
      <c r="B57" s="113">
        <v>2575</v>
      </c>
      <c r="C57" s="113">
        <v>2600</v>
      </c>
      <c r="D57" s="113">
        <v>2550</v>
      </c>
      <c r="E57" s="113">
        <v>2595</v>
      </c>
      <c r="F57">
        <v>650</v>
      </c>
    </row>
    <row r="58" spans="1:6">
      <c r="A58" t="s">
        <v>649</v>
      </c>
      <c r="B58" s="113">
        <v>2615</v>
      </c>
      <c r="C58" s="113">
        <v>2740</v>
      </c>
      <c r="D58" s="113">
        <v>2615</v>
      </c>
      <c r="E58" s="113">
        <v>2740</v>
      </c>
      <c r="F58" s="112">
        <v>1956</v>
      </c>
    </row>
    <row r="59" spans="1:6">
      <c r="A59" t="s">
        <v>648</v>
      </c>
      <c r="B59" s="113">
        <v>2700</v>
      </c>
      <c r="C59" s="113">
        <v>2865</v>
      </c>
      <c r="D59" s="113">
        <v>2700</v>
      </c>
      <c r="E59" s="113">
        <v>2740</v>
      </c>
      <c r="F59" s="112">
        <v>2173</v>
      </c>
    </row>
    <row r="60" spans="1:6">
      <c r="A60" t="s">
        <v>647</v>
      </c>
      <c r="B60" s="113">
        <v>2800</v>
      </c>
      <c r="C60" s="113">
        <v>2800</v>
      </c>
      <c r="D60" s="113">
        <v>2700</v>
      </c>
      <c r="E60" s="113">
        <v>2710</v>
      </c>
      <c r="F60" s="112">
        <v>1232</v>
      </c>
    </row>
    <row r="61" spans="1:6">
      <c r="A61" t="s">
        <v>646</v>
      </c>
      <c r="B61" s="113">
        <v>2735</v>
      </c>
      <c r="C61" s="113">
        <v>2795</v>
      </c>
      <c r="D61" s="113">
        <v>2685</v>
      </c>
      <c r="E61" s="113">
        <v>2685</v>
      </c>
      <c r="F61" s="112">
        <v>1198</v>
      </c>
    </row>
    <row r="62" spans="1:6">
      <c r="A62" t="s">
        <v>645</v>
      </c>
      <c r="B62" s="113">
        <v>2710</v>
      </c>
      <c r="C62" s="113">
        <v>2720</v>
      </c>
      <c r="D62" s="113">
        <v>2640</v>
      </c>
      <c r="E62" s="113">
        <v>2640</v>
      </c>
      <c r="F62">
        <v>882</v>
      </c>
    </row>
    <row r="63" spans="1:6">
      <c r="A63" t="s">
        <v>644</v>
      </c>
      <c r="B63" s="113">
        <v>2605</v>
      </c>
      <c r="C63" s="113">
        <v>2710</v>
      </c>
      <c r="D63" s="113">
        <v>2605</v>
      </c>
      <c r="E63" s="113">
        <v>2645</v>
      </c>
      <c r="F63" s="112">
        <v>1021</v>
      </c>
    </row>
    <row r="64" spans="1:6">
      <c r="A64" t="s">
        <v>643</v>
      </c>
      <c r="B64" s="113">
        <v>2620</v>
      </c>
      <c r="C64" s="113">
        <v>2645</v>
      </c>
      <c r="D64" s="113">
        <v>2470</v>
      </c>
      <c r="E64" s="113">
        <v>2470</v>
      </c>
      <c r="F64" s="112">
        <v>2872</v>
      </c>
    </row>
  </sheetData>
  <sortState xmlns:xlrd2="http://schemas.microsoft.com/office/spreadsheetml/2017/richdata2" ref="A2:F72">
    <sortCondition ref="A1"/>
  </sortState>
  <phoneticPr fontId="6"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E85BB-66A0-4023-A8D2-0A49CE4590C6}">
  <sheetPr codeName="工作表197"/>
  <dimension ref="A1:F64"/>
  <sheetViews>
    <sheetView workbookViewId="0"/>
  </sheetViews>
  <sheetFormatPr defaultRowHeight="17"/>
  <sheetData>
    <row r="1" spans="1:6">
      <c r="A1" t="s">
        <v>731</v>
      </c>
      <c r="B1" t="s">
        <v>732</v>
      </c>
      <c r="C1" t="s">
        <v>733</v>
      </c>
      <c r="D1" t="s">
        <v>734</v>
      </c>
      <c r="E1" t="s">
        <v>735</v>
      </c>
      <c r="F1" t="s">
        <v>736</v>
      </c>
    </row>
    <row r="2" spans="1:6">
      <c r="A2" t="s">
        <v>705</v>
      </c>
      <c r="B2">
        <v>946</v>
      </c>
      <c r="C2">
        <v>994</v>
      </c>
      <c r="D2">
        <v>940</v>
      </c>
      <c r="E2">
        <v>962</v>
      </c>
      <c r="F2" s="112">
        <v>2030</v>
      </c>
    </row>
    <row r="3" spans="1:6">
      <c r="A3" t="s">
        <v>704</v>
      </c>
      <c r="B3">
        <v>989</v>
      </c>
      <c r="C3" s="113">
        <v>1005</v>
      </c>
      <c r="D3">
        <v>960</v>
      </c>
      <c r="E3">
        <v>980</v>
      </c>
      <c r="F3" s="112">
        <v>1903</v>
      </c>
    </row>
    <row r="4" spans="1:6">
      <c r="A4" t="s">
        <v>703</v>
      </c>
      <c r="B4">
        <v>996</v>
      </c>
      <c r="C4">
        <v>997</v>
      </c>
      <c r="D4">
        <v>950</v>
      </c>
      <c r="E4">
        <v>953</v>
      </c>
      <c r="F4" s="112">
        <v>1612</v>
      </c>
    </row>
    <row r="5" spans="1:6">
      <c r="A5" t="s">
        <v>702</v>
      </c>
      <c r="B5">
        <v>953</v>
      </c>
      <c r="C5" s="113">
        <v>1030</v>
      </c>
      <c r="D5">
        <v>948</v>
      </c>
      <c r="E5">
        <v>996</v>
      </c>
      <c r="F5" s="112">
        <v>2952</v>
      </c>
    </row>
    <row r="6" spans="1:6">
      <c r="A6" t="s">
        <v>701</v>
      </c>
      <c r="B6" s="113">
        <v>1005</v>
      </c>
      <c r="C6" s="113">
        <v>1035</v>
      </c>
      <c r="D6">
        <v>975</v>
      </c>
      <c r="E6">
        <v>982</v>
      </c>
      <c r="F6" s="112">
        <v>2329</v>
      </c>
    </row>
    <row r="7" spans="1:6">
      <c r="A7" t="s">
        <v>700</v>
      </c>
      <c r="B7">
        <v>985</v>
      </c>
      <c r="C7" s="113">
        <v>1005</v>
      </c>
      <c r="D7">
        <v>931</v>
      </c>
      <c r="E7">
        <v>934</v>
      </c>
      <c r="F7" s="112">
        <v>2200</v>
      </c>
    </row>
    <row r="8" spans="1:6">
      <c r="A8" t="s">
        <v>699</v>
      </c>
      <c r="B8">
        <v>931</v>
      </c>
      <c r="C8">
        <v>967</v>
      </c>
      <c r="D8">
        <v>930</v>
      </c>
      <c r="E8">
        <v>952</v>
      </c>
      <c r="F8">
        <v>943</v>
      </c>
    </row>
    <row r="9" spans="1:6">
      <c r="A9" t="s">
        <v>698</v>
      </c>
      <c r="B9">
        <v>950</v>
      </c>
      <c r="C9" s="113">
        <v>1005</v>
      </c>
      <c r="D9">
        <v>948</v>
      </c>
      <c r="E9">
        <v>995</v>
      </c>
      <c r="F9" s="112">
        <v>1858</v>
      </c>
    </row>
    <row r="10" spans="1:6">
      <c r="A10" t="s">
        <v>697</v>
      </c>
      <c r="B10" s="113">
        <v>1005</v>
      </c>
      <c r="C10" s="113">
        <v>1030</v>
      </c>
      <c r="D10">
        <v>981</v>
      </c>
      <c r="E10">
        <v>983</v>
      </c>
      <c r="F10" s="112">
        <v>1291</v>
      </c>
    </row>
    <row r="11" spans="1:6">
      <c r="A11" t="s">
        <v>696</v>
      </c>
      <c r="B11">
        <v>980</v>
      </c>
      <c r="C11">
        <v>999</v>
      </c>
      <c r="D11">
        <v>893</v>
      </c>
      <c r="E11">
        <v>911</v>
      </c>
      <c r="F11" s="112">
        <v>2574</v>
      </c>
    </row>
    <row r="12" spans="1:6">
      <c r="A12" t="s">
        <v>695</v>
      </c>
      <c r="B12">
        <v>902</v>
      </c>
      <c r="C12">
        <v>931</v>
      </c>
      <c r="D12">
        <v>890</v>
      </c>
      <c r="E12">
        <v>907</v>
      </c>
      <c r="F12" s="112">
        <v>1497</v>
      </c>
    </row>
    <row r="13" spans="1:6">
      <c r="A13" t="s">
        <v>694</v>
      </c>
      <c r="B13">
        <v>910</v>
      </c>
      <c r="C13">
        <v>946</v>
      </c>
      <c r="D13">
        <v>910</v>
      </c>
      <c r="E13">
        <v>939</v>
      </c>
      <c r="F13" s="112">
        <v>1003</v>
      </c>
    </row>
    <row r="14" spans="1:6">
      <c r="A14" t="s">
        <v>693</v>
      </c>
      <c r="B14">
        <v>935</v>
      </c>
      <c r="C14">
        <v>939</v>
      </c>
      <c r="D14">
        <v>903</v>
      </c>
      <c r="E14">
        <v>905</v>
      </c>
      <c r="F14">
        <v>944</v>
      </c>
    </row>
    <row r="15" spans="1:6">
      <c r="A15" t="s">
        <v>692</v>
      </c>
      <c r="B15">
        <v>910</v>
      </c>
      <c r="C15">
        <v>911</v>
      </c>
      <c r="D15">
        <v>839</v>
      </c>
      <c r="E15">
        <v>845</v>
      </c>
      <c r="F15" s="112">
        <v>2704</v>
      </c>
    </row>
    <row r="16" spans="1:6">
      <c r="A16" t="s">
        <v>691</v>
      </c>
      <c r="B16">
        <v>864</v>
      </c>
      <c r="C16">
        <v>895</v>
      </c>
      <c r="D16">
        <v>842</v>
      </c>
      <c r="E16">
        <v>876</v>
      </c>
      <c r="F16" s="112">
        <v>1868</v>
      </c>
    </row>
    <row r="17" spans="1:6">
      <c r="A17" t="s">
        <v>690</v>
      </c>
      <c r="B17">
        <v>882</v>
      </c>
      <c r="C17">
        <v>907</v>
      </c>
      <c r="D17">
        <v>879</v>
      </c>
      <c r="E17">
        <v>889</v>
      </c>
      <c r="F17">
        <v>990</v>
      </c>
    </row>
    <row r="18" spans="1:6">
      <c r="A18" t="s">
        <v>689</v>
      </c>
      <c r="B18">
        <v>903</v>
      </c>
      <c r="C18">
        <v>922</v>
      </c>
      <c r="D18">
        <v>898</v>
      </c>
      <c r="E18">
        <v>899</v>
      </c>
      <c r="F18">
        <v>900</v>
      </c>
    </row>
    <row r="19" spans="1:6">
      <c r="A19" t="s">
        <v>688</v>
      </c>
      <c r="B19">
        <v>903</v>
      </c>
      <c r="C19">
        <v>914</v>
      </c>
      <c r="D19">
        <v>868</v>
      </c>
      <c r="E19">
        <v>873</v>
      </c>
      <c r="F19">
        <v>664</v>
      </c>
    </row>
    <row r="20" spans="1:6">
      <c r="A20" t="s">
        <v>687</v>
      </c>
      <c r="B20">
        <v>875</v>
      </c>
      <c r="C20">
        <v>909</v>
      </c>
      <c r="D20">
        <v>867</v>
      </c>
      <c r="E20">
        <v>901</v>
      </c>
      <c r="F20">
        <v>888</v>
      </c>
    </row>
    <row r="21" spans="1:6">
      <c r="A21" t="s">
        <v>686</v>
      </c>
      <c r="B21">
        <v>905</v>
      </c>
      <c r="C21">
        <v>924</v>
      </c>
      <c r="D21">
        <v>896</v>
      </c>
      <c r="E21">
        <v>903</v>
      </c>
      <c r="F21">
        <v>789</v>
      </c>
    </row>
    <row r="22" spans="1:6">
      <c r="A22" t="s">
        <v>685</v>
      </c>
      <c r="B22">
        <v>911</v>
      </c>
      <c r="C22">
        <v>933</v>
      </c>
      <c r="D22">
        <v>911</v>
      </c>
      <c r="E22">
        <v>921</v>
      </c>
      <c r="F22">
        <v>732</v>
      </c>
    </row>
    <row r="23" spans="1:6">
      <c r="A23" t="s">
        <v>684</v>
      </c>
      <c r="B23">
        <v>923</v>
      </c>
      <c r="C23">
        <v>932</v>
      </c>
      <c r="D23">
        <v>912</v>
      </c>
      <c r="E23">
        <v>928</v>
      </c>
      <c r="F23">
        <v>558</v>
      </c>
    </row>
    <row r="24" spans="1:6">
      <c r="A24" t="s">
        <v>683</v>
      </c>
      <c r="B24">
        <v>939</v>
      </c>
      <c r="C24">
        <v>946</v>
      </c>
      <c r="D24">
        <v>887</v>
      </c>
      <c r="E24">
        <v>893</v>
      </c>
      <c r="F24" s="112">
        <v>1333</v>
      </c>
    </row>
    <row r="25" spans="1:6">
      <c r="A25" t="s">
        <v>682</v>
      </c>
      <c r="B25">
        <v>895</v>
      </c>
      <c r="C25">
        <v>936</v>
      </c>
      <c r="D25">
        <v>890</v>
      </c>
      <c r="E25">
        <v>930</v>
      </c>
      <c r="F25" s="112">
        <v>1523</v>
      </c>
    </row>
    <row r="26" spans="1:6">
      <c r="A26" t="s">
        <v>681</v>
      </c>
      <c r="B26">
        <v>943</v>
      </c>
      <c r="C26">
        <v>962</v>
      </c>
      <c r="D26">
        <v>919</v>
      </c>
      <c r="E26">
        <v>925</v>
      </c>
      <c r="F26" s="112">
        <v>1481</v>
      </c>
    </row>
    <row r="27" spans="1:6">
      <c r="A27" t="s">
        <v>680</v>
      </c>
      <c r="B27">
        <v>934</v>
      </c>
      <c r="C27">
        <v>934</v>
      </c>
      <c r="D27">
        <v>885</v>
      </c>
      <c r="E27">
        <v>912</v>
      </c>
      <c r="F27" s="112">
        <v>2056</v>
      </c>
    </row>
    <row r="28" spans="1:6">
      <c r="A28" t="s">
        <v>679</v>
      </c>
      <c r="B28">
        <v>917</v>
      </c>
      <c r="C28">
        <v>923</v>
      </c>
      <c r="D28">
        <v>896</v>
      </c>
      <c r="E28">
        <v>906</v>
      </c>
      <c r="F28">
        <v>748</v>
      </c>
    </row>
    <row r="29" spans="1:6">
      <c r="A29" t="s">
        <v>678</v>
      </c>
      <c r="B29">
        <v>906</v>
      </c>
      <c r="C29">
        <v>920</v>
      </c>
      <c r="D29">
        <v>891</v>
      </c>
      <c r="E29">
        <v>906</v>
      </c>
      <c r="F29">
        <v>683</v>
      </c>
    </row>
    <row r="30" spans="1:6">
      <c r="A30" t="s">
        <v>677</v>
      </c>
      <c r="B30">
        <v>910</v>
      </c>
      <c r="C30">
        <v>934</v>
      </c>
      <c r="D30">
        <v>908</v>
      </c>
      <c r="E30">
        <v>920</v>
      </c>
      <c r="F30" s="112">
        <v>1098</v>
      </c>
    </row>
    <row r="31" spans="1:6">
      <c r="A31" t="s">
        <v>676</v>
      </c>
      <c r="B31">
        <v>911</v>
      </c>
      <c r="C31">
        <v>914</v>
      </c>
      <c r="D31">
        <v>889</v>
      </c>
      <c r="E31">
        <v>896</v>
      </c>
      <c r="F31">
        <v>656</v>
      </c>
    </row>
    <row r="32" spans="1:6">
      <c r="A32" t="s">
        <v>675</v>
      </c>
      <c r="B32">
        <v>884</v>
      </c>
      <c r="C32">
        <v>884</v>
      </c>
      <c r="D32">
        <v>836</v>
      </c>
      <c r="E32">
        <v>858</v>
      </c>
      <c r="F32" s="112">
        <v>1265</v>
      </c>
    </row>
    <row r="33" spans="1:6">
      <c r="A33" t="s">
        <v>674</v>
      </c>
      <c r="B33">
        <v>859</v>
      </c>
      <c r="C33">
        <v>920</v>
      </c>
      <c r="D33">
        <v>859</v>
      </c>
      <c r="E33">
        <v>910</v>
      </c>
      <c r="F33" s="112">
        <v>1720</v>
      </c>
    </row>
    <row r="34" spans="1:6">
      <c r="A34" t="s">
        <v>673</v>
      </c>
      <c r="B34">
        <v>904</v>
      </c>
      <c r="C34">
        <v>961</v>
      </c>
      <c r="D34">
        <v>892</v>
      </c>
      <c r="E34">
        <v>936</v>
      </c>
      <c r="F34" s="112">
        <v>1844</v>
      </c>
    </row>
    <row r="35" spans="1:6">
      <c r="A35" t="s">
        <v>672</v>
      </c>
      <c r="B35">
        <v>928</v>
      </c>
      <c r="C35">
        <v>935</v>
      </c>
      <c r="D35">
        <v>891</v>
      </c>
      <c r="E35">
        <v>907</v>
      </c>
      <c r="F35" s="112">
        <v>1302</v>
      </c>
    </row>
    <row r="36" spans="1:6">
      <c r="A36" t="s">
        <v>671</v>
      </c>
      <c r="B36">
        <v>915</v>
      </c>
      <c r="C36">
        <v>922</v>
      </c>
      <c r="D36">
        <v>869</v>
      </c>
      <c r="E36">
        <v>869</v>
      </c>
      <c r="F36" s="112">
        <v>1433</v>
      </c>
    </row>
    <row r="37" spans="1:6">
      <c r="A37" t="s">
        <v>670</v>
      </c>
      <c r="B37">
        <v>890</v>
      </c>
      <c r="C37">
        <v>900</v>
      </c>
      <c r="D37">
        <v>853</v>
      </c>
      <c r="E37">
        <v>866</v>
      </c>
      <c r="F37" s="112">
        <v>1233</v>
      </c>
    </row>
    <row r="38" spans="1:6">
      <c r="A38" t="s">
        <v>669</v>
      </c>
      <c r="B38">
        <v>885</v>
      </c>
      <c r="C38">
        <v>951</v>
      </c>
      <c r="D38">
        <v>885</v>
      </c>
      <c r="E38">
        <v>943</v>
      </c>
      <c r="F38" s="112">
        <v>1832</v>
      </c>
    </row>
    <row r="39" spans="1:6">
      <c r="A39" t="s">
        <v>668</v>
      </c>
      <c r="B39">
        <v>938</v>
      </c>
      <c r="C39">
        <v>945</v>
      </c>
      <c r="D39">
        <v>925</v>
      </c>
      <c r="E39">
        <v>933</v>
      </c>
      <c r="F39">
        <v>748</v>
      </c>
    </row>
    <row r="40" spans="1:6">
      <c r="A40" t="s">
        <v>667</v>
      </c>
      <c r="B40">
        <v>946</v>
      </c>
      <c r="C40">
        <v>989</v>
      </c>
      <c r="D40">
        <v>931</v>
      </c>
      <c r="E40">
        <v>958</v>
      </c>
      <c r="F40" s="112">
        <v>1919</v>
      </c>
    </row>
    <row r="41" spans="1:6">
      <c r="A41" t="s">
        <v>666</v>
      </c>
      <c r="B41">
        <v>978</v>
      </c>
      <c r="C41">
        <v>980</v>
      </c>
      <c r="D41">
        <v>936</v>
      </c>
      <c r="E41">
        <v>979</v>
      </c>
      <c r="F41" s="112">
        <v>1207</v>
      </c>
    </row>
    <row r="42" spans="1:6">
      <c r="A42" t="s">
        <v>665</v>
      </c>
      <c r="B42">
        <v>981</v>
      </c>
      <c r="C42">
        <v>992</v>
      </c>
      <c r="D42">
        <v>969</v>
      </c>
      <c r="E42">
        <v>977</v>
      </c>
      <c r="F42">
        <v>655</v>
      </c>
    </row>
    <row r="43" spans="1:6">
      <c r="A43" t="s">
        <v>664</v>
      </c>
      <c r="B43">
        <v>967</v>
      </c>
      <c r="C43">
        <v>974</v>
      </c>
      <c r="D43">
        <v>928</v>
      </c>
      <c r="E43">
        <v>932</v>
      </c>
      <c r="F43" s="112">
        <v>1339</v>
      </c>
    </row>
    <row r="44" spans="1:6">
      <c r="A44" t="s">
        <v>663</v>
      </c>
      <c r="B44">
        <v>947</v>
      </c>
      <c r="C44">
        <v>949</v>
      </c>
      <c r="D44">
        <v>923</v>
      </c>
      <c r="E44">
        <v>925</v>
      </c>
      <c r="F44">
        <v>646</v>
      </c>
    </row>
    <row r="45" spans="1:6">
      <c r="A45" t="s">
        <v>662</v>
      </c>
      <c r="B45">
        <v>937</v>
      </c>
      <c r="C45">
        <v>948</v>
      </c>
      <c r="D45">
        <v>895</v>
      </c>
      <c r="E45">
        <v>901</v>
      </c>
      <c r="F45" s="112">
        <v>1592</v>
      </c>
    </row>
    <row r="46" spans="1:6">
      <c r="A46" t="s">
        <v>661</v>
      </c>
      <c r="B46">
        <v>901</v>
      </c>
      <c r="C46">
        <v>916</v>
      </c>
      <c r="D46">
        <v>891</v>
      </c>
      <c r="E46">
        <v>900</v>
      </c>
      <c r="F46">
        <v>687</v>
      </c>
    </row>
    <row r="47" spans="1:6">
      <c r="A47" t="s">
        <v>660</v>
      </c>
      <c r="B47">
        <v>910</v>
      </c>
      <c r="C47">
        <v>943</v>
      </c>
      <c r="D47">
        <v>881</v>
      </c>
      <c r="E47">
        <v>940</v>
      </c>
      <c r="F47" s="112">
        <v>1981</v>
      </c>
    </row>
    <row r="48" spans="1:6">
      <c r="A48" t="s">
        <v>659</v>
      </c>
      <c r="B48">
        <v>939</v>
      </c>
      <c r="C48">
        <v>985</v>
      </c>
      <c r="D48">
        <v>934</v>
      </c>
      <c r="E48">
        <v>980</v>
      </c>
      <c r="F48" s="112">
        <v>2411</v>
      </c>
    </row>
    <row r="49" spans="1:6">
      <c r="A49" t="s">
        <v>658</v>
      </c>
      <c r="B49">
        <v>985</v>
      </c>
      <c r="C49">
        <v>994</v>
      </c>
      <c r="D49">
        <v>932</v>
      </c>
      <c r="E49">
        <v>942</v>
      </c>
      <c r="F49" s="112">
        <v>1900</v>
      </c>
    </row>
    <row r="50" spans="1:6">
      <c r="A50" t="s">
        <v>657</v>
      </c>
      <c r="B50">
        <v>954</v>
      </c>
      <c r="C50">
        <v>954</v>
      </c>
      <c r="D50">
        <v>906</v>
      </c>
      <c r="E50">
        <v>916</v>
      </c>
      <c r="F50" s="112">
        <v>1195</v>
      </c>
    </row>
    <row r="51" spans="1:6">
      <c r="A51" t="s">
        <v>656</v>
      </c>
      <c r="B51">
        <v>916</v>
      </c>
      <c r="C51">
        <v>926</v>
      </c>
      <c r="D51">
        <v>908</v>
      </c>
      <c r="E51">
        <v>918</v>
      </c>
      <c r="F51">
        <v>663</v>
      </c>
    </row>
    <row r="52" spans="1:6">
      <c r="A52" t="s">
        <v>655</v>
      </c>
      <c r="B52">
        <v>928</v>
      </c>
      <c r="C52">
        <v>928</v>
      </c>
      <c r="D52">
        <v>882</v>
      </c>
      <c r="E52">
        <v>882</v>
      </c>
      <c r="F52" s="112">
        <v>2314</v>
      </c>
    </row>
    <row r="53" spans="1:6">
      <c r="A53" t="s">
        <v>654</v>
      </c>
      <c r="B53">
        <v>893</v>
      </c>
      <c r="C53">
        <v>924</v>
      </c>
      <c r="D53">
        <v>892</v>
      </c>
      <c r="E53">
        <v>920</v>
      </c>
      <c r="F53" s="112">
        <v>1294</v>
      </c>
    </row>
    <row r="54" spans="1:6">
      <c r="A54" t="s">
        <v>653</v>
      </c>
      <c r="B54">
        <v>919</v>
      </c>
      <c r="C54">
        <v>943</v>
      </c>
      <c r="D54">
        <v>911</v>
      </c>
      <c r="E54">
        <v>922</v>
      </c>
      <c r="F54">
        <v>820</v>
      </c>
    </row>
    <row r="55" spans="1:6">
      <c r="A55" t="s">
        <v>652</v>
      </c>
      <c r="B55">
        <v>942</v>
      </c>
      <c r="C55">
        <v>943</v>
      </c>
      <c r="D55">
        <v>921</v>
      </c>
      <c r="E55">
        <v>923</v>
      </c>
      <c r="F55">
        <v>718</v>
      </c>
    </row>
    <row r="56" spans="1:6">
      <c r="A56" t="s">
        <v>651</v>
      </c>
      <c r="B56">
        <v>923</v>
      </c>
      <c r="C56">
        <v>940</v>
      </c>
      <c r="D56">
        <v>923</v>
      </c>
      <c r="E56">
        <v>935</v>
      </c>
      <c r="F56">
        <v>599</v>
      </c>
    </row>
    <row r="57" spans="1:6">
      <c r="A57" t="s">
        <v>650</v>
      </c>
      <c r="B57">
        <v>938</v>
      </c>
      <c r="C57">
        <v>942</v>
      </c>
      <c r="D57">
        <v>927</v>
      </c>
      <c r="E57">
        <v>931</v>
      </c>
      <c r="F57">
        <v>459</v>
      </c>
    </row>
    <row r="58" spans="1:6">
      <c r="A58" t="s">
        <v>649</v>
      </c>
      <c r="B58">
        <v>936</v>
      </c>
      <c r="C58">
        <v>984</v>
      </c>
      <c r="D58">
        <v>926</v>
      </c>
      <c r="E58">
        <v>970</v>
      </c>
      <c r="F58" s="112">
        <v>1771</v>
      </c>
    </row>
    <row r="59" spans="1:6">
      <c r="A59" t="s">
        <v>648</v>
      </c>
      <c r="B59">
        <v>967</v>
      </c>
      <c r="C59" s="113">
        <v>1005</v>
      </c>
      <c r="D59">
        <v>965</v>
      </c>
      <c r="E59">
        <v>991</v>
      </c>
      <c r="F59" s="112">
        <v>1309</v>
      </c>
    </row>
    <row r="60" spans="1:6">
      <c r="A60" t="s">
        <v>647</v>
      </c>
      <c r="B60" s="113">
        <v>1005</v>
      </c>
      <c r="C60" s="113">
        <v>1035</v>
      </c>
      <c r="D60" s="113">
        <v>1000</v>
      </c>
      <c r="E60" s="113">
        <v>1005</v>
      </c>
      <c r="F60">
        <v>852</v>
      </c>
    </row>
    <row r="61" spans="1:6">
      <c r="A61" t="s">
        <v>646</v>
      </c>
      <c r="B61" s="113">
        <v>1005</v>
      </c>
      <c r="C61" s="113">
        <v>1050</v>
      </c>
      <c r="D61">
        <v>997</v>
      </c>
      <c r="E61" s="113">
        <v>1040</v>
      </c>
      <c r="F61">
        <v>926</v>
      </c>
    </row>
    <row r="62" spans="1:6">
      <c r="A62" t="s">
        <v>645</v>
      </c>
      <c r="B62" s="113">
        <v>1060</v>
      </c>
      <c r="C62" s="113">
        <v>1110</v>
      </c>
      <c r="D62" s="113">
        <v>1050</v>
      </c>
      <c r="E62" s="113">
        <v>1085</v>
      </c>
      <c r="F62" s="112">
        <v>1379</v>
      </c>
    </row>
    <row r="63" spans="1:6">
      <c r="A63" t="s">
        <v>644</v>
      </c>
      <c r="B63" s="113">
        <v>1075</v>
      </c>
      <c r="C63" s="113">
        <v>1080</v>
      </c>
      <c r="D63" s="113">
        <v>1030</v>
      </c>
      <c r="E63" s="113">
        <v>1050</v>
      </c>
      <c r="F63">
        <v>653</v>
      </c>
    </row>
    <row r="64" spans="1:6">
      <c r="A64" t="s">
        <v>643</v>
      </c>
      <c r="B64" s="113">
        <v>1060</v>
      </c>
      <c r="C64" s="113">
        <v>1075</v>
      </c>
      <c r="D64" s="113">
        <v>1015</v>
      </c>
      <c r="E64" s="113">
        <v>1035</v>
      </c>
      <c r="F64">
        <v>688</v>
      </c>
    </row>
  </sheetData>
  <sortState xmlns:xlrd2="http://schemas.microsoft.com/office/spreadsheetml/2017/richdata2" ref="A2:F72">
    <sortCondition ref="A1"/>
  </sortState>
  <phoneticPr fontId="6"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0CF58-5809-4F18-B0A8-D010ED280A96}">
  <sheetPr codeName="工作表198"/>
  <dimension ref="A1:F64"/>
  <sheetViews>
    <sheetView workbookViewId="0"/>
  </sheetViews>
  <sheetFormatPr defaultRowHeight="17"/>
  <sheetData>
    <row r="1" spans="1:6">
      <c r="A1" t="s">
        <v>731</v>
      </c>
      <c r="B1" t="s">
        <v>732</v>
      </c>
      <c r="C1" t="s">
        <v>733</v>
      </c>
      <c r="D1" t="s">
        <v>734</v>
      </c>
      <c r="E1" t="s">
        <v>735</v>
      </c>
      <c r="F1" t="s">
        <v>736</v>
      </c>
    </row>
    <row r="2" spans="1:6">
      <c r="A2" t="s">
        <v>705</v>
      </c>
      <c r="B2">
        <v>539</v>
      </c>
      <c r="C2">
        <v>539</v>
      </c>
      <c r="D2">
        <v>526</v>
      </c>
      <c r="E2">
        <v>538</v>
      </c>
      <c r="F2" s="112">
        <v>1036</v>
      </c>
    </row>
    <row r="3" spans="1:6">
      <c r="A3" t="s">
        <v>704</v>
      </c>
      <c r="B3">
        <v>535</v>
      </c>
      <c r="C3">
        <v>538</v>
      </c>
      <c r="D3">
        <v>526</v>
      </c>
      <c r="E3">
        <v>528</v>
      </c>
      <c r="F3">
        <v>835</v>
      </c>
    </row>
    <row r="4" spans="1:6">
      <c r="A4" t="s">
        <v>703</v>
      </c>
      <c r="B4">
        <v>528</v>
      </c>
      <c r="C4">
        <v>549</v>
      </c>
      <c r="D4">
        <v>527</v>
      </c>
      <c r="E4">
        <v>549</v>
      </c>
      <c r="F4" s="112">
        <v>1169</v>
      </c>
    </row>
    <row r="5" spans="1:6">
      <c r="A5" t="s">
        <v>702</v>
      </c>
      <c r="B5">
        <v>536</v>
      </c>
      <c r="C5">
        <v>563</v>
      </c>
      <c r="D5">
        <v>536</v>
      </c>
      <c r="E5">
        <v>555</v>
      </c>
      <c r="F5">
        <v>873</v>
      </c>
    </row>
    <row r="6" spans="1:6">
      <c r="A6" t="s">
        <v>701</v>
      </c>
      <c r="B6">
        <v>562</v>
      </c>
      <c r="C6">
        <v>562</v>
      </c>
      <c r="D6">
        <v>526</v>
      </c>
      <c r="E6">
        <v>541</v>
      </c>
      <c r="F6" s="112">
        <v>1200</v>
      </c>
    </row>
    <row r="7" spans="1:6">
      <c r="A7" t="s">
        <v>700</v>
      </c>
      <c r="B7">
        <v>541</v>
      </c>
      <c r="C7">
        <v>541</v>
      </c>
      <c r="D7">
        <v>490</v>
      </c>
      <c r="E7">
        <v>502</v>
      </c>
      <c r="F7" s="112">
        <v>2062</v>
      </c>
    </row>
    <row r="8" spans="1:6">
      <c r="A8" t="s">
        <v>699</v>
      </c>
      <c r="B8">
        <v>504</v>
      </c>
      <c r="C8">
        <v>514</v>
      </c>
      <c r="D8">
        <v>502</v>
      </c>
      <c r="E8">
        <v>514</v>
      </c>
      <c r="F8">
        <v>896</v>
      </c>
    </row>
    <row r="9" spans="1:6">
      <c r="A9" t="s">
        <v>698</v>
      </c>
      <c r="B9">
        <v>530</v>
      </c>
      <c r="C9">
        <v>548</v>
      </c>
      <c r="D9">
        <v>495.5</v>
      </c>
      <c r="E9">
        <v>525</v>
      </c>
      <c r="F9" s="112">
        <v>17788</v>
      </c>
    </row>
    <row r="10" spans="1:6">
      <c r="A10" t="s">
        <v>697</v>
      </c>
      <c r="B10">
        <v>548</v>
      </c>
      <c r="C10">
        <v>577</v>
      </c>
      <c r="D10">
        <v>539</v>
      </c>
      <c r="E10">
        <v>577</v>
      </c>
      <c r="F10" s="112">
        <v>17273</v>
      </c>
    </row>
    <row r="11" spans="1:6">
      <c r="A11" t="s">
        <v>696</v>
      </c>
      <c r="B11">
        <v>601</v>
      </c>
      <c r="C11">
        <v>634</v>
      </c>
      <c r="D11">
        <v>570</v>
      </c>
      <c r="E11">
        <v>634</v>
      </c>
      <c r="F11" s="112">
        <v>23486</v>
      </c>
    </row>
    <row r="12" spans="1:6">
      <c r="A12" t="s">
        <v>695</v>
      </c>
      <c r="B12">
        <v>650</v>
      </c>
      <c r="C12">
        <v>684</v>
      </c>
      <c r="D12">
        <v>642</v>
      </c>
      <c r="E12">
        <v>665</v>
      </c>
      <c r="F12" s="112">
        <v>22331</v>
      </c>
    </row>
    <row r="13" spans="1:6">
      <c r="A13" t="s">
        <v>694</v>
      </c>
      <c r="B13">
        <v>662</v>
      </c>
      <c r="C13">
        <v>702</v>
      </c>
      <c r="D13">
        <v>655</v>
      </c>
      <c r="E13">
        <v>694</v>
      </c>
      <c r="F13" s="112">
        <v>15838</v>
      </c>
    </row>
    <row r="14" spans="1:6">
      <c r="A14" t="s">
        <v>693</v>
      </c>
      <c r="B14">
        <v>673</v>
      </c>
      <c r="C14">
        <v>680</v>
      </c>
      <c r="D14">
        <v>655</v>
      </c>
      <c r="E14">
        <v>660</v>
      </c>
      <c r="F14" s="112">
        <v>1029</v>
      </c>
    </row>
    <row r="15" spans="1:6">
      <c r="A15" t="s">
        <v>692</v>
      </c>
      <c r="B15">
        <v>664</v>
      </c>
      <c r="C15">
        <v>676</v>
      </c>
      <c r="D15">
        <v>641</v>
      </c>
      <c r="E15">
        <v>676</v>
      </c>
      <c r="F15">
        <v>709</v>
      </c>
    </row>
    <row r="16" spans="1:6">
      <c r="A16" t="s">
        <v>691</v>
      </c>
      <c r="B16">
        <v>676</v>
      </c>
      <c r="C16">
        <v>700</v>
      </c>
      <c r="D16">
        <v>676</v>
      </c>
      <c r="E16">
        <v>700</v>
      </c>
      <c r="F16">
        <v>840</v>
      </c>
    </row>
    <row r="17" spans="1:6">
      <c r="A17" t="s">
        <v>690</v>
      </c>
      <c r="B17">
        <v>716</v>
      </c>
      <c r="C17">
        <v>716</v>
      </c>
      <c r="D17">
        <v>699</v>
      </c>
      <c r="E17">
        <v>714</v>
      </c>
      <c r="F17">
        <v>635</v>
      </c>
    </row>
    <row r="18" spans="1:6">
      <c r="A18" t="s">
        <v>689</v>
      </c>
      <c r="B18">
        <v>720</v>
      </c>
      <c r="C18">
        <v>785</v>
      </c>
      <c r="D18">
        <v>720</v>
      </c>
      <c r="E18">
        <v>785</v>
      </c>
      <c r="F18">
        <v>918</v>
      </c>
    </row>
    <row r="19" spans="1:6">
      <c r="A19" t="s">
        <v>688</v>
      </c>
      <c r="B19">
        <v>801</v>
      </c>
      <c r="C19">
        <v>827</v>
      </c>
      <c r="D19">
        <v>750</v>
      </c>
      <c r="E19">
        <v>788</v>
      </c>
      <c r="F19">
        <v>968</v>
      </c>
    </row>
    <row r="20" spans="1:6">
      <c r="A20" t="s">
        <v>687</v>
      </c>
      <c r="B20">
        <v>779</v>
      </c>
      <c r="C20">
        <v>787</v>
      </c>
      <c r="D20">
        <v>710</v>
      </c>
      <c r="E20">
        <v>710</v>
      </c>
      <c r="F20" s="112">
        <v>1060</v>
      </c>
    </row>
    <row r="21" spans="1:6">
      <c r="A21" t="s">
        <v>686</v>
      </c>
      <c r="B21">
        <v>705</v>
      </c>
      <c r="C21">
        <v>710</v>
      </c>
      <c r="D21">
        <v>654</v>
      </c>
      <c r="E21">
        <v>670</v>
      </c>
      <c r="F21" s="112">
        <v>1251</v>
      </c>
    </row>
    <row r="22" spans="1:6">
      <c r="A22" t="s">
        <v>685</v>
      </c>
      <c r="B22">
        <v>670</v>
      </c>
      <c r="C22">
        <v>686</v>
      </c>
      <c r="D22">
        <v>661</v>
      </c>
      <c r="E22">
        <v>683</v>
      </c>
      <c r="F22">
        <v>685</v>
      </c>
    </row>
    <row r="23" spans="1:6">
      <c r="A23" t="s">
        <v>684</v>
      </c>
      <c r="B23">
        <v>702</v>
      </c>
      <c r="C23">
        <v>748</v>
      </c>
      <c r="D23">
        <v>702</v>
      </c>
      <c r="E23">
        <v>740</v>
      </c>
      <c r="F23">
        <v>554</v>
      </c>
    </row>
    <row r="24" spans="1:6">
      <c r="A24" t="s">
        <v>683</v>
      </c>
      <c r="B24">
        <v>750</v>
      </c>
      <c r="C24">
        <v>792</v>
      </c>
      <c r="D24">
        <v>744</v>
      </c>
      <c r="E24">
        <v>792</v>
      </c>
      <c r="F24">
        <v>706</v>
      </c>
    </row>
    <row r="25" spans="1:6">
      <c r="A25" t="s">
        <v>682</v>
      </c>
      <c r="B25">
        <v>792</v>
      </c>
      <c r="C25">
        <v>816</v>
      </c>
      <c r="D25">
        <v>776</v>
      </c>
      <c r="E25">
        <v>816</v>
      </c>
      <c r="F25" s="112">
        <v>1007</v>
      </c>
    </row>
    <row r="26" spans="1:6">
      <c r="A26" t="s">
        <v>681</v>
      </c>
      <c r="B26">
        <v>826</v>
      </c>
      <c r="C26">
        <v>872</v>
      </c>
      <c r="D26">
        <v>775</v>
      </c>
      <c r="E26">
        <v>776</v>
      </c>
      <c r="F26" s="112">
        <v>6744</v>
      </c>
    </row>
    <row r="27" spans="1:6">
      <c r="A27" t="s">
        <v>680</v>
      </c>
      <c r="B27">
        <v>800</v>
      </c>
      <c r="C27">
        <v>853</v>
      </c>
      <c r="D27">
        <v>800</v>
      </c>
      <c r="E27">
        <v>853</v>
      </c>
      <c r="F27" s="112">
        <v>3912</v>
      </c>
    </row>
    <row r="28" spans="1:6">
      <c r="A28" t="s">
        <v>679</v>
      </c>
      <c r="B28">
        <v>859</v>
      </c>
      <c r="C28">
        <v>894</v>
      </c>
      <c r="D28">
        <v>811</v>
      </c>
      <c r="E28">
        <v>857</v>
      </c>
      <c r="F28" s="112">
        <v>7210</v>
      </c>
    </row>
    <row r="29" spans="1:6">
      <c r="A29" t="s">
        <v>678</v>
      </c>
      <c r="B29">
        <v>861</v>
      </c>
      <c r="C29">
        <v>925</v>
      </c>
      <c r="D29">
        <v>855</v>
      </c>
      <c r="E29">
        <v>860</v>
      </c>
      <c r="F29" s="112">
        <v>8351</v>
      </c>
    </row>
    <row r="30" spans="1:6">
      <c r="A30" t="s">
        <v>677</v>
      </c>
      <c r="B30">
        <v>896</v>
      </c>
      <c r="C30">
        <v>946</v>
      </c>
      <c r="D30">
        <v>893</v>
      </c>
      <c r="E30">
        <v>946</v>
      </c>
      <c r="F30" s="112">
        <v>5987</v>
      </c>
    </row>
    <row r="31" spans="1:6">
      <c r="A31" t="s">
        <v>676</v>
      </c>
      <c r="B31">
        <v>954</v>
      </c>
      <c r="C31">
        <v>988</v>
      </c>
      <c r="D31">
        <v>859</v>
      </c>
      <c r="E31">
        <v>876</v>
      </c>
      <c r="F31" s="112">
        <v>13414</v>
      </c>
    </row>
    <row r="32" spans="1:6">
      <c r="A32" t="s">
        <v>675</v>
      </c>
      <c r="B32">
        <v>862</v>
      </c>
      <c r="C32">
        <v>896</v>
      </c>
      <c r="D32">
        <v>828</v>
      </c>
      <c r="E32">
        <v>864</v>
      </c>
      <c r="F32" s="112">
        <v>12541</v>
      </c>
    </row>
    <row r="33" spans="1:6">
      <c r="A33" t="s">
        <v>674</v>
      </c>
      <c r="B33">
        <v>889</v>
      </c>
      <c r="C33">
        <v>950</v>
      </c>
      <c r="D33">
        <v>870</v>
      </c>
      <c r="E33">
        <v>950</v>
      </c>
      <c r="F33" s="112">
        <v>10859</v>
      </c>
    </row>
    <row r="34" spans="1:6">
      <c r="A34" t="s">
        <v>673</v>
      </c>
      <c r="B34">
        <v>960</v>
      </c>
      <c r="C34">
        <v>984</v>
      </c>
      <c r="D34">
        <v>933</v>
      </c>
      <c r="E34">
        <v>955</v>
      </c>
      <c r="F34" s="112">
        <v>13563</v>
      </c>
    </row>
    <row r="35" spans="1:6">
      <c r="A35" t="s">
        <v>672</v>
      </c>
      <c r="B35">
        <v>955</v>
      </c>
      <c r="C35">
        <v>982</v>
      </c>
      <c r="D35">
        <v>896</v>
      </c>
      <c r="E35">
        <v>915</v>
      </c>
      <c r="F35" s="112">
        <v>13430</v>
      </c>
    </row>
    <row r="36" spans="1:6">
      <c r="A36" t="s">
        <v>671</v>
      </c>
      <c r="B36">
        <v>930</v>
      </c>
      <c r="C36">
        <v>952</v>
      </c>
      <c r="D36">
        <v>824</v>
      </c>
      <c r="E36">
        <v>824</v>
      </c>
      <c r="F36" s="112">
        <v>11536</v>
      </c>
    </row>
    <row r="37" spans="1:6">
      <c r="A37" t="s">
        <v>670</v>
      </c>
      <c r="B37">
        <v>856</v>
      </c>
      <c r="C37">
        <v>863</v>
      </c>
      <c r="D37">
        <v>789</v>
      </c>
      <c r="E37">
        <v>825</v>
      </c>
      <c r="F37" s="112">
        <v>12345</v>
      </c>
    </row>
    <row r="38" spans="1:6">
      <c r="A38" t="s">
        <v>669</v>
      </c>
      <c r="B38">
        <v>851</v>
      </c>
      <c r="C38">
        <v>860</v>
      </c>
      <c r="D38">
        <v>804</v>
      </c>
      <c r="E38">
        <v>854</v>
      </c>
      <c r="F38" s="112">
        <v>11990</v>
      </c>
    </row>
    <row r="39" spans="1:6">
      <c r="A39" t="s">
        <v>668</v>
      </c>
      <c r="B39">
        <v>853</v>
      </c>
      <c r="C39">
        <v>864</v>
      </c>
      <c r="D39">
        <v>816</v>
      </c>
      <c r="E39">
        <v>863</v>
      </c>
      <c r="F39" s="112">
        <v>9622</v>
      </c>
    </row>
    <row r="40" spans="1:6">
      <c r="A40" t="s">
        <v>667</v>
      </c>
      <c r="B40">
        <v>875</v>
      </c>
      <c r="C40">
        <v>898</v>
      </c>
      <c r="D40">
        <v>842</v>
      </c>
      <c r="E40">
        <v>854</v>
      </c>
      <c r="F40" s="112">
        <v>11166</v>
      </c>
    </row>
    <row r="41" spans="1:6">
      <c r="A41" t="s">
        <v>666</v>
      </c>
      <c r="B41">
        <v>858</v>
      </c>
      <c r="C41">
        <v>872</v>
      </c>
      <c r="D41">
        <v>833</v>
      </c>
      <c r="E41">
        <v>853</v>
      </c>
      <c r="F41" s="112">
        <v>8141</v>
      </c>
    </row>
    <row r="42" spans="1:6">
      <c r="A42" t="s">
        <v>665</v>
      </c>
      <c r="B42">
        <v>853</v>
      </c>
      <c r="C42">
        <v>853</v>
      </c>
      <c r="D42">
        <v>815</v>
      </c>
      <c r="E42">
        <v>847</v>
      </c>
      <c r="F42" s="112">
        <v>9281</v>
      </c>
    </row>
    <row r="43" spans="1:6">
      <c r="A43" t="s">
        <v>664</v>
      </c>
      <c r="B43">
        <v>845</v>
      </c>
      <c r="C43">
        <v>855</v>
      </c>
      <c r="D43">
        <v>799</v>
      </c>
      <c r="E43">
        <v>802</v>
      </c>
      <c r="F43" s="112">
        <v>9241</v>
      </c>
    </row>
    <row r="44" spans="1:6">
      <c r="A44" t="s">
        <v>663</v>
      </c>
      <c r="B44">
        <v>813</v>
      </c>
      <c r="C44">
        <v>839</v>
      </c>
      <c r="D44">
        <v>805</v>
      </c>
      <c r="E44">
        <v>818</v>
      </c>
      <c r="F44" s="112">
        <v>9736</v>
      </c>
    </row>
    <row r="45" spans="1:6">
      <c r="A45" t="s">
        <v>662</v>
      </c>
      <c r="B45">
        <v>832</v>
      </c>
      <c r="C45">
        <v>834</v>
      </c>
      <c r="D45">
        <v>792</v>
      </c>
      <c r="E45">
        <v>797</v>
      </c>
      <c r="F45" s="112">
        <v>6304</v>
      </c>
    </row>
    <row r="46" spans="1:6">
      <c r="A46" t="s">
        <v>661</v>
      </c>
      <c r="B46">
        <v>800</v>
      </c>
      <c r="C46">
        <v>820</v>
      </c>
      <c r="D46">
        <v>780</v>
      </c>
      <c r="E46">
        <v>817</v>
      </c>
      <c r="F46" s="112">
        <v>7294</v>
      </c>
    </row>
    <row r="47" spans="1:6">
      <c r="A47" t="s">
        <v>660</v>
      </c>
      <c r="B47">
        <v>817</v>
      </c>
      <c r="C47">
        <v>898</v>
      </c>
      <c r="D47">
        <v>812</v>
      </c>
      <c r="E47">
        <v>888</v>
      </c>
      <c r="F47" s="112">
        <v>13579</v>
      </c>
    </row>
    <row r="48" spans="1:6">
      <c r="A48" t="s">
        <v>659</v>
      </c>
      <c r="B48">
        <v>894</v>
      </c>
      <c r="C48">
        <v>894</v>
      </c>
      <c r="D48">
        <v>830</v>
      </c>
      <c r="E48">
        <v>835</v>
      </c>
      <c r="F48" s="112">
        <v>11030</v>
      </c>
    </row>
    <row r="49" spans="1:6">
      <c r="A49" t="s">
        <v>658</v>
      </c>
      <c r="B49">
        <v>838</v>
      </c>
      <c r="C49">
        <v>848</v>
      </c>
      <c r="D49">
        <v>798</v>
      </c>
      <c r="E49">
        <v>798</v>
      </c>
      <c r="F49" s="112">
        <v>8240</v>
      </c>
    </row>
    <row r="50" spans="1:6">
      <c r="A50" t="s">
        <v>657</v>
      </c>
      <c r="B50">
        <v>785</v>
      </c>
      <c r="C50">
        <v>785</v>
      </c>
      <c r="D50">
        <v>725</v>
      </c>
      <c r="E50">
        <v>750</v>
      </c>
      <c r="F50" s="112">
        <v>12732</v>
      </c>
    </row>
    <row r="51" spans="1:6">
      <c r="A51" t="s">
        <v>656</v>
      </c>
      <c r="B51">
        <v>750</v>
      </c>
      <c r="C51">
        <v>792</v>
      </c>
      <c r="D51">
        <v>729</v>
      </c>
      <c r="E51">
        <v>767</v>
      </c>
      <c r="F51" s="112">
        <v>11851</v>
      </c>
    </row>
    <row r="52" spans="1:6">
      <c r="A52" t="s">
        <v>655</v>
      </c>
      <c r="B52">
        <v>790</v>
      </c>
      <c r="C52">
        <v>804</v>
      </c>
      <c r="D52">
        <v>753</v>
      </c>
      <c r="E52">
        <v>755</v>
      </c>
      <c r="F52" s="112">
        <v>10065</v>
      </c>
    </row>
    <row r="53" spans="1:6">
      <c r="A53" t="s">
        <v>654</v>
      </c>
      <c r="B53">
        <v>758</v>
      </c>
      <c r="C53">
        <v>777</v>
      </c>
      <c r="D53">
        <v>737</v>
      </c>
      <c r="E53">
        <v>739</v>
      </c>
      <c r="F53" s="112">
        <v>10048</v>
      </c>
    </row>
    <row r="54" spans="1:6">
      <c r="A54" t="s">
        <v>653</v>
      </c>
      <c r="B54">
        <v>748</v>
      </c>
      <c r="C54">
        <v>751</v>
      </c>
      <c r="D54">
        <v>727</v>
      </c>
      <c r="E54">
        <v>741</v>
      </c>
      <c r="F54" s="112">
        <v>8061</v>
      </c>
    </row>
    <row r="55" spans="1:6">
      <c r="A55" t="s">
        <v>652</v>
      </c>
      <c r="B55">
        <v>745</v>
      </c>
      <c r="C55">
        <v>767</v>
      </c>
      <c r="D55">
        <v>731</v>
      </c>
      <c r="E55">
        <v>731</v>
      </c>
      <c r="F55" s="112">
        <v>7634</v>
      </c>
    </row>
    <row r="56" spans="1:6">
      <c r="A56" t="s">
        <v>651</v>
      </c>
      <c r="B56">
        <v>733</v>
      </c>
      <c r="C56">
        <v>743</v>
      </c>
      <c r="D56">
        <v>718</v>
      </c>
      <c r="E56">
        <v>730</v>
      </c>
      <c r="F56" s="112">
        <v>6911</v>
      </c>
    </row>
    <row r="57" spans="1:6">
      <c r="A57" t="s">
        <v>650</v>
      </c>
      <c r="B57">
        <v>730</v>
      </c>
      <c r="C57">
        <v>732</v>
      </c>
      <c r="D57">
        <v>688</v>
      </c>
      <c r="E57">
        <v>690</v>
      </c>
      <c r="F57" s="112">
        <v>9766</v>
      </c>
    </row>
    <row r="58" spans="1:6">
      <c r="A58" t="s">
        <v>649</v>
      </c>
      <c r="B58">
        <v>689</v>
      </c>
      <c r="C58">
        <v>693</v>
      </c>
      <c r="D58">
        <v>671</v>
      </c>
      <c r="E58">
        <v>683</v>
      </c>
      <c r="F58" s="112">
        <v>8302</v>
      </c>
    </row>
    <row r="59" spans="1:6">
      <c r="A59" t="s">
        <v>648</v>
      </c>
      <c r="B59">
        <v>682</v>
      </c>
      <c r="C59">
        <v>710</v>
      </c>
      <c r="D59">
        <v>673</v>
      </c>
      <c r="E59">
        <v>704</v>
      </c>
      <c r="F59" s="112">
        <v>8638</v>
      </c>
    </row>
    <row r="60" spans="1:6">
      <c r="A60" t="s">
        <v>647</v>
      </c>
      <c r="B60">
        <v>706</v>
      </c>
      <c r="C60">
        <v>755</v>
      </c>
      <c r="D60">
        <v>702</v>
      </c>
      <c r="E60">
        <v>736</v>
      </c>
      <c r="F60" s="112">
        <v>9739</v>
      </c>
    </row>
    <row r="61" spans="1:6">
      <c r="A61" t="s">
        <v>646</v>
      </c>
      <c r="B61">
        <v>744</v>
      </c>
      <c r="C61">
        <v>746</v>
      </c>
      <c r="D61">
        <v>729</v>
      </c>
      <c r="E61">
        <v>731</v>
      </c>
      <c r="F61" s="112">
        <v>4574</v>
      </c>
    </row>
    <row r="62" spans="1:6">
      <c r="A62" t="s">
        <v>645</v>
      </c>
      <c r="B62">
        <v>734</v>
      </c>
      <c r="C62">
        <v>756</v>
      </c>
      <c r="D62">
        <v>727</v>
      </c>
      <c r="E62">
        <v>737</v>
      </c>
      <c r="F62" s="112">
        <v>5751</v>
      </c>
    </row>
    <row r="63" spans="1:6">
      <c r="A63" t="s">
        <v>644</v>
      </c>
      <c r="B63">
        <v>733</v>
      </c>
      <c r="C63">
        <v>757</v>
      </c>
      <c r="D63">
        <v>719</v>
      </c>
      <c r="E63">
        <v>719</v>
      </c>
      <c r="F63" s="112">
        <v>7183</v>
      </c>
    </row>
    <row r="64" spans="1:6">
      <c r="A64" t="s">
        <v>643</v>
      </c>
      <c r="B64">
        <v>725</v>
      </c>
      <c r="C64">
        <v>730</v>
      </c>
      <c r="D64">
        <v>702</v>
      </c>
      <c r="E64">
        <v>714</v>
      </c>
      <c r="F64" s="112">
        <v>14564</v>
      </c>
    </row>
  </sheetData>
  <sortState xmlns:xlrd2="http://schemas.microsoft.com/office/spreadsheetml/2017/richdata2" ref="A2:F72">
    <sortCondition ref="A1"/>
  </sortState>
  <phoneticPr fontId="6"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7B977-7CAA-40BF-B62F-113191F60A83}">
  <sheetPr codeName="工作表199"/>
  <dimension ref="A1:F64"/>
  <sheetViews>
    <sheetView workbookViewId="0"/>
  </sheetViews>
  <sheetFormatPr defaultRowHeight="17"/>
  <sheetData>
    <row r="1" spans="1:6">
      <c r="A1" t="s">
        <v>731</v>
      </c>
      <c r="B1" t="s">
        <v>732</v>
      </c>
      <c r="C1" t="s">
        <v>733</v>
      </c>
      <c r="D1" t="s">
        <v>734</v>
      </c>
      <c r="E1" t="s">
        <v>735</v>
      </c>
      <c r="F1" t="s">
        <v>736</v>
      </c>
    </row>
    <row r="2" spans="1:6">
      <c r="A2" t="s">
        <v>705</v>
      </c>
      <c r="B2">
        <v>22.6</v>
      </c>
      <c r="C2">
        <v>23.35</v>
      </c>
      <c r="D2">
        <v>22.5</v>
      </c>
      <c r="E2">
        <v>22.75</v>
      </c>
      <c r="F2" s="112">
        <v>3698</v>
      </c>
    </row>
    <row r="3" spans="1:6">
      <c r="A3" t="s">
        <v>704</v>
      </c>
      <c r="B3">
        <v>23</v>
      </c>
      <c r="C3">
        <v>25</v>
      </c>
      <c r="D3">
        <v>23</v>
      </c>
      <c r="E3">
        <v>24</v>
      </c>
      <c r="F3" s="112">
        <v>25471</v>
      </c>
    </row>
    <row r="4" spans="1:6">
      <c r="A4" t="s">
        <v>703</v>
      </c>
      <c r="B4">
        <v>23.8</v>
      </c>
      <c r="C4">
        <v>24</v>
      </c>
      <c r="D4">
        <v>23.3</v>
      </c>
      <c r="E4">
        <v>23.3</v>
      </c>
      <c r="F4" s="112">
        <v>8741</v>
      </c>
    </row>
    <row r="5" spans="1:6">
      <c r="A5" t="s">
        <v>702</v>
      </c>
      <c r="B5">
        <v>23.25</v>
      </c>
      <c r="C5">
        <v>23.75</v>
      </c>
      <c r="D5">
        <v>23.15</v>
      </c>
      <c r="E5">
        <v>23.4</v>
      </c>
      <c r="F5" s="112">
        <v>3148</v>
      </c>
    </row>
    <row r="6" spans="1:6">
      <c r="A6" t="s">
        <v>701</v>
      </c>
      <c r="B6">
        <v>23.45</v>
      </c>
      <c r="C6">
        <v>23.55</v>
      </c>
      <c r="D6">
        <v>22.5</v>
      </c>
      <c r="E6">
        <v>22.55</v>
      </c>
      <c r="F6" s="112">
        <v>5177</v>
      </c>
    </row>
    <row r="7" spans="1:6">
      <c r="A7" t="s">
        <v>700</v>
      </c>
      <c r="B7">
        <v>22.6</v>
      </c>
      <c r="C7">
        <v>22.65</v>
      </c>
      <c r="D7">
        <v>22.15</v>
      </c>
      <c r="E7">
        <v>22.25</v>
      </c>
      <c r="F7" s="112">
        <v>3713</v>
      </c>
    </row>
    <row r="8" spans="1:6">
      <c r="A8" t="s">
        <v>699</v>
      </c>
      <c r="B8">
        <v>22.35</v>
      </c>
      <c r="C8">
        <v>22.75</v>
      </c>
      <c r="D8">
        <v>22.35</v>
      </c>
      <c r="E8">
        <v>22.6</v>
      </c>
      <c r="F8" s="112">
        <v>1665</v>
      </c>
    </row>
    <row r="9" spans="1:6">
      <c r="A9" t="s">
        <v>698</v>
      </c>
      <c r="B9">
        <v>22.7</v>
      </c>
      <c r="C9">
        <v>23.15</v>
      </c>
      <c r="D9">
        <v>22.7</v>
      </c>
      <c r="E9">
        <v>22.95</v>
      </c>
      <c r="F9" s="112">
        <v>2756</v>
      </c>
    </row>
    <row r="10" spans="1:6">
      <c r="A10" t="s">
        <v>697</v>
      </c>
      <c r="B10">
        <v>22.95</v>
      </c>
      <c r="C10">
        <v>23</v>
      </c>
      <c r="D10">
        <v>22.5</v>
      </c>
      <c r="E10">
        <v>22.7</v>
      </c>
      <c r="F10" s="112">
        <v>1827</v>
      </c>
    </row>
    <row r="11" spans="1:6">
      <c r="A11" t="s">
        <v>696</v>
      </c>
      <c r="B11">
        <v>22.8</v>
      </c>
      <c r="C11">
        <v>22.85</v>
      </c>
      <c r="D11">
        <v>22.5</v>
      </c>
      <c r="E11">
        <v>22.5</v>
      </c>
      <c r="F11" s="112">
        <v>1518</v>
      </c>
    </row>
    <row r="12" spans="1:6">
      <c r="A12" t="s">
        <v>695</v>
      </c>
      <c r="B12">
        <v>22.5</v>
      </c>
      <c r="C12">
        <v>22.5</v>
      </c>
      <c r="D12">
        <v>22.3</v>
      </c>
      <c r="E12">
        <v>22.3</v>
      </c>
      <c r="F12" s="112">
        <v>1501</v>
      </c>
    </row>
    <row r="13" spans="1:6">
      <c r="A13" t="s">
        <v>694</v>
      </c>
      <c r="B13">
        <v>22.55</v>
      </c>
      <c r="C13">
        <v>22.7</v>
      </c>
      <c r="D13">
        <v>22.25</v>
      </c>
      <c r="E13">
        <v>22.45</v>
      </c>
      <c r="F13" s="112">
        <v>1651</v>
      </c>
    </row>
    <row r="14" spans="1:6">
      <c r="A14" t="s">
        <v>693</v>
      </c>
      <c r="B14">
        <v>22.45</v>
      </c>
      <c r="C14">
        <v>22.7</v>
      </c>
      <c r="D14">
        <v>22.35</v>
      </c>
      <c r="E14">
        <v>22.35</v>
      </c>
      <c r="F14" s="112">
        <v>1394</v>
      </c>
    </row>
    <row r="15" spans="1:6">
      <c r="A15" t="s">
        <v>692</v>
      </c>
      <c r="B15">
        <v>22.65</v>
      </c>
      <c r="C15">
        <v>22.75</v>
      </c>
      <c r="D15">
        <v>22.2</v>
      </c>
      <c r="E15">
        <v>22.75</v>
      </c>
      <c r="F15" s="112">
        <v>2892</v>
      </c>
    </row>
    <row r="16" spans="1:6">
      <c r="A16" t="s">
        <v>691</v>
      </c>
      <c r="B16">
        <v>22.9</v>
      </c>
      <c r="C16">
        <v>23.2</v>
      </c>
      <c r="D16">
        <v>22.9</v>
      </c>
      <c r="E16">
        <v>23</v>
      </c>
      <c r="F16" s="112">
        <v>3296</v>
      </c>
    </row>
    <row r="17" spans="1:6">
      <c r="A17" t="s">
        <v>690</v>
      </c>
      <c r="B17">
        <v>23.05</v>
      </c>
      <c r="C17">
        <v>23.1</v>
      </c>
      <c r="D17">
        <v>22.7</v>
      </c>
      <c r="E17">
        <v>22.95</v>
      </c>
      <c r="F17" s="112">
        <v>1636</v>
      </c>
    </row>
    <row r="18" spans="1:6">
      <c r="A18" t="s">
        <v>689</v>
      </c>
      <c r="B18">
        <v>22.95</v>
      </c>
      <c r="C18">
        <v>23.4</v>
      </c>
      <c r="D18">
        <v>22.95</v>
      </c>
      <c r="E18">
        <v>23.35</v>
      </c>
      <c r="F18" s="112">
        <v>3228</v>
      </c>
    </row>
    <row r="19" spans="1:6">
      <c r="A19" t="s">
        <v>688</v>
      </c>
      <c r="B19">
        <v>23.6</v>
      </c>
      <c r="C19">
        <v>23.85</v>
      </c>
      <c r="D19">
        <v>23</v>
      </c>
      <c r="E19">
        <v>23.1</v>
      </c>
      <c r="F19" s="112">
        <v>4333</v>
      </c>
    </row>
    <row r="20" spans="1:6">
      <c r="A20" t="s">
        <v>687</v>
      </c>
      <c r="B20">
        <v>23.15</v>
      </c>
      <c r="C20">
        <v>24</v>
      </c>
      <c r="D20">
        <v>22.9</v>
      </c>
      <c r="E20">
        <v>23.8</v>
      </c>
      <c r="F20" s="112">
        <v>7884</v>
      </c>
    </row>
    <row r="21" spans="1:6">
      <c r="A21" t="s">
        <v>686</v>
      </c>
      <c r="B21">
        <v>23.9</v>
      </c>
      <c r="C21">
        <v>24</v>
      </c>
      <c r="D21">
        <v>23.25</v>
      </c>
      <c r="E21">
        <v>23.4</v>
      </c>
      <c r="F21" s="112">
        <v>4282</v>
      </c>
    </row>
    <row r="22" spans="1:6">
      <c r="A22" t="s">
        <v>685</v>
      </c>
      <c r="B22">
        <v>23.6</v>
      </c>
      <c r="C22">
        <v>23.9</v>
      </c>
      <c r="D22">
        <v>23</v>
      </c>
      <c r="E22">
        <v>23.2</v>
      </c>
      <c r="F22" s="112">
        <v>3620</v>
      </c>
    </row>
    <row r="23" spans="1:6">
      <c r="A23" t="s">
        <v>684</v>
      </c>
      <c r="B23">
        <v>23.2</v>
      </c>
      <c r="C23">
        <v>23.6</v>
      </c>
      <c r="D23">
        <v>23.15</v>
      </c>
      <c r="E23">
        <v>23.5</v>
      </c>
      <c r="F23" s="112">
        <v>2086</v>
      </c>
    </row>
    <row r="24" spans="1:6">
      <c r="A24" t="s">
        <v>683</v>
      </c>
      <c r="B24">
        <v>23.45</v>
      </c>
      <c r="C24">
        <v>23.45</v>
      </c>
      <c r="D24">
        <v>22.75</v>
      </c>
      <c r="E24">
        <v>23</v>
      </c>
      <c r="F24" s="112">
        <v>5768</v>
      </c>
    </row>
    <row r="25" spans="1:6">
      <c r="A25" t="s">
        <v>682</v>
      </c>
      <c r="B25">
        <v>23</v>
      </c>
      <c r="C25">
        <v>23.05</v>
      </c>
      <c r="D25">
        <v>22.65</v>
      </c>
      <c r="E25">
        <v>22.8</v>
      </c>
      <c r="F25" s="112">
        <v>1625</v>
      </c>
    </row>
    <row r="26" spans="1:6">
      <c r="A26" t="s">
        <v>681</v>
      </c>
      <c r="B26">
        <v>22.75</v>
      </c>
      <c r="C26">
        <v>22.95</v>
      </c>
      <c r="D26">
        <v>22.7</v>
      </c>
      <c r="E26">
        <v>22.75</v>
      </c>
      <c r="F26" s="112">
        <v>1199</v>
      </c>
    </row>
    <row r="27" spans="1:6">
      <c r="A27" t="s">
        <v>680</v>
      </c>
      <c r="B27">
        <v>22.75</v>
      </c>
      <c r="C27">
        <v>23.45</v>
      </c>
      <c r="D27">
        <v>22.6</v>
      </c>
      <c r="E27">
        <v>23.15</v>
      </c>
      <c r="F27" s="112">
        <v>3402</v>
      </c>
    </row>
    <row r="28" spans="1:6">
      <c r="A28" t="s">
        <v>679</v>
      </c>
      <c r="B28">
        <v>23.35</v>
      </c>
      <c r="C28">
        <v>24</v>
      </c>
      <c r="D28">
        <v>23.3</v>
      </c>
      <c r="E28">
        <v>23.35</v>
      </c>
      <c r="F28" s="112">
        <v>6845</v>
      </c>
    </row>
    <row r="29" spans="1:6">
      <c r="A29" t="s">
        <v>678</v>
      </c>
      <c r="B29">
        <v>23.5</v>
      </c>
      <c r="C29">
        <v>23.85</v>
      </c>
      <c r="D29">
        <v>23.4</v>
      </c>
      <c r="E29">
        <v>23.4</v>
      </c>
      <c r="F29" s="112">
        <v>4586</v>
      </c>
    </row>
    <row r="30" spans="1:6">
      <c r="A30" t="s">
        <v>677</v>
      </c>
      <c r="B30">
        <v>23.5</v>
      </c>
      <c r="C30">
        <v>23.55</v>
      </c>
      <c r="D30">
        <v>22.8</v>
      </c>
      <c r="E30">
        <v>23</v>
      </c>
      <c r="F30" s="112">
        <v>4308</v>
      </c>
    </row>
    <row r="31" spans="1:6">
      <c r="A31" t="s">
        <v>676</v>
      </c>
      <c r="B31">
        <v>22.95</v>
      </c>
      <c r="C31">
        <v>24.25</v>
      </c>
      <c r="D31">
        <v>22.85</v>
      </c>
      <c r="E31">
        <v>23</v>
      </c>
      <c r="F31" s="112">
        <v>6516</v>
      </c>
    </row>
    <row r="32" spans="1:6">
      <c r="A32" t="s">
        <v>675</v>
      </c>
      <c r="B32">
        <v>23</v>
      </c>
      <c r="C32">
        <v>23</v>
      </c>
      <c r="D32">
        <v>22.05</v>
      </c>
      <c r="E32">
        <v>22.1</v>
      </c>
      <c r="F32" s="112">
        <v>5066</v>
      </c>
    </row>
    <row r="33" spans="1:6">
      <c r="A33" t="s">
        <v>674</v>
      </c>
      <c r="B33">
        <v>22.1</v>
      </c>
      <c r="C33">
        <v>22.45</v>
      </c>
      <c r="D33">
        <v>22.1</v>
      </c>
      <c r="E33">
        <v>22.35</v>
      </c>
      <c r="F33" s="112">
        <v>1994</v>
      </c>
    </row>
    <row r="34" spans="1:6">
      <c r="A34" t="s">
        <v>673</v>
      </c>
      <c r="B34">
        <v>22.3</v>
      </c>
      <c r="C34">
        <v>23.25</v>
      </c>
      <c r="D34">
        <v>22.1</v>
      </c>
      <c r="E34">
        <v>22.7</v>
      </c>
      <c r="F34" s="112">
        <v>3149</v>
      </c>
    </row>
    <row r="35" spans="1:6">
      <c r="A35" t="s">
        <v>672</v>
      </c>
      <c r="B35">
        <v>22.55</v>
      </c>
      <c r="C35">
        <v>23.15</v>
      </c>
      <c r="D35">
        <v>21.85</v>
      </c>
      <c r="E35">
        <v>22.25</v>
      </c>
      <c r="F35" s="112">
        <v>4551</v>
      </c>
    </row>
    <row r="36" spans="1:6">
      <c r="A36" t="s">
        <v>671</v>
      </c>
      <c r="B36">
        <v>22.35</v>
      </c>
      <c r="C36">
        <v>23.85</v>
      </c>
      <c r="D36">
        <v>22.35</v>
      </c>
      <c r="E36">
        <v>22.75</v>
      </c>
      <c r="F36" s="112">
        <v>9945</v>
      </c>
    </row>
    <row r="37" spans="1:6">
      <c r="A37" t="s">
        <v>670</v>
      </c>
      <c r="B37">
        <v>23.45</v>
      </c>
      <c r="C37">
        <v>23.9</v>
      </c>
      <c r="D37">
        <v>22.85</v>
      </c>
      <c r="E37">
        <v>23.05</v>
      </c>
      <c r="F37" s="112">
        <v>9352</v>
      </c>
    </row>
    <row r="38" spans="1:6">
      <c r="A38" t="s">
        <v>669</v>
      </c>
      <c r="B38">
        <v>23.5</v>
      </c>
      <c r="C38">
        <v>23.5</v>
      </c>
      <c r="D38">
        <v>22.9</v>
      </c>
      <c r="E38">
        <v>23.05</v>
      </c>
      <c r="F38" s="112">
        <v>2742</v>
      </c>
    </row>
    <row r="39" spans="1:6">
      <c r="A39" t="s">
        <v>668</v>
      </c>
      <c r="B39">
        <v>23.05</v>
      </c>
      <c r="C39">
        <v>23.35</v>
      </c>
      <c r="D39">
        <v>22.9</v>
      </c>
      <c r="E39">
        <v>22.9</v>
      </c>
      <c r="F39" s="112">
        <v>3087</v>
      </c>
    </row>
    <row r="40" spans="1:6">
      <c r="A40" t="s">
        <v>667</v>
      </c>
      <c r="B40">
        <v>23</v>
      </c>
      <c r="C40">
        <v>23.2</v>
      </c>
      <c r="D40">
        <v>22.8</v>
      </c>
      <c r="E40">
        <v>23</v>
      </c>
      <c r="F40" s="112">
        <v>2874</v>
      </c>
    </row>
    <row r="41" spans="1:6">
      <c r="A41" t="s">
        <v>666</v>
      </c>
      <c r="B41">
        <v>23.15</v>
      </c>
      <c r="C41">
        <v>24.45</v>
      </c>
      <c r="D41">
        <v>23.15</v>
      </c>
      <c r="E41">
        <v>24.1</v>
      </c>
      <c r="F41" s="112">
        <v>19768</v>
      </c>
    </row>
    <row r="42" spans="1:6">
      <c r="A42" t="s">
        <v>665</v>
      </c>
      <c r="B42">
        <v>23.9</v>
      </c>
      <c r="C42">
        <v>23.95</v>
      </c>
      <c r="D42">
        <v>23.15</v>
      </c>
      <c r="E42">
        <v>23.15</v>
      </c>
      <c r="F42" s="112">
        <v>6816</v>
      </c>
    </row>
    <row r="43" spans="1:6">
      <c r="A43" t="s">
        <v>664</v>
      </c>
      <c r="B43">
        <v>23.15</v>
      </c>
      <c r="C43">
        <v>24.6</v>
      </c>
      <c r="D43">
        <v>23.05</v>
      </c>
      <c r="E43">
        <v>23.85</v>
      </c>
      <c r="F43" s="112">
        <v>12059</v>
      </c>
    </row>
    <row r="44" spans="1:6">
      <c r="A44" t="s">
        <v>663</v>
      </c>
      <c r="B44">
        <v>24</v>
      </c>
      <c r="C44">
        <v>24.2</v>
      </c>
      <c r="D44">
        <v>23.7</v>
      </c>
      <c r="E44">
        <v>23.8</v>
      </c>
      <c r="F44" s="112">
        <v>5951</v>
      </c>
    </row>
    <row r="45" spans="1:6">
      <c r="A45" t="s">
        <v>662</v>
      </c>
      <c r="B45">
        <v>24.2</v>
      </c>
      <c r="C45">
        <v>24.2</v>
      </c>
      <c r="D45">
        <v>23.3</v>
      </c>
      <c r="E45">
        <v>23.45</v>
      </c>
      <c r="F45" s="112">
        <v>4176</v>
      </c>
    </row>
    <row r="46" spans="1:6">
      <c r="A46" t="s">
        <v>661</v>
      </c>
      <c r="B46">
        <v>23.5</v>
      </c>
      <c r="C46">
        <v>23.5</v>
      </c>
      <c r="D46">
        <v>22.65</v>
      </c>
      <c r="E46">
        <v>22.65</v>
      </c>
      <c r="F46" s="112">
        <v>7560</v>
      </c>
    </row>
    <row r="47" spans="1:6">
      <c r="A47" t="s">
        <v>660</v>
      </c>
      <c r="B47">
        <v>22.95</v>
      </c>
      <c r="C47">
        <v>23.2</v>
      </c>
      <c r="D47">
        <v>22.6</v>
      </c>
      <c r="E47">
        <v>22.65</v>
      </c>
      <c r="F47" s="112">
        <v>3806</v>
      </c>
    </row>
    <row r="48" spans="1:6">
      <c r="A48" t="s">
        <v>659</v>
      </c>
      <c r="B48">
        <v>22.95</v>
      </c>
      <c r="C48">
        <v>23.2</v>
      </c>
      <c r="D48">
        <v>22.55</v>
      </c>
      <c r="E48">
        <v>22.65</v>
      </c>
      <c r="F48" s="112">
        <v>4415</v>
      </c>
    </row>
    <row r="49" spans="1:6">
      <c r="A49" t="s">
        <v>658</v>
      </c>
      <c r="B49">
        <v>22.85</v>
      </c>
      <c r="C49">
        <v>22.85</v>
      </c>
      <c r="D49">
        <v>22.55</v>
      </c>
      <c r="E49">
        <v>22.8</v>
      </c>
      <c r="F49" s="112">
        <v>2498</v>
      </c>
    </row>
    <row r="50" spans="1:6">
      <c r="A50" t="s">
        <v>657</v>
      </c>
      <c r="B50">
        <v>22.95</v>
      </c>
      <c r="C50">
        <v>23.1</v>
      </c>
      <c r="D50">
        <v>22.7</v>
      </c>
      <c r="E50">
        <v>22.75</v>
      </c>
      <c r="F50" s="112">
        <v>2903</v>
      </c>
    </row>
    <row r="51" spans="1:6">
      <c r="A51" t="s">
        <v>656</v>
      </c>
      <c r="B51">
        <v>22.95</v>
      </c>
      <c r="C51">
        <v>22.95</v>
      </c>
      <c r="D51">
        <v>22.55</v>
      </c>
      <c r="E51">
        <v>22.65</v>
      </c>
      <c r="F51" s="112">
        <v>2605</v>
      </c>
    </row>
    <row r="52" spans="1:6">
      <c r="A52" t="s">
        <v>655</v>
      </c>
      <c r="B52">
        <v>22.75</v>
      </c>
      <c r="C52">
        <v>22.9</v>
      </c>
      <c r="D52">
        <v>22.6</v>
      </c>
      <c r="E52">
        <v>22.6</v>
      </c>
      <c r="F52" s="112">
        <v>4457</v>
      </c>
    </row>
    <row r="53" spans="1:6">
      <c r="A53" t="s">
        <v>654</v>
      </c>
      <c r="B53">
        <v>22.7</v>
      </c>
      <c r="C53">
        <v>22.9</v>
      </c>
      <c r="D53">
        <v>22.65</v>
      </c>
      <c r="E53">
        <v>22.8</v>
      </c>
      <c r="F53" s="112">
        <v>2856</v>
      </c>
    </row>
    <row r="54" spans="1:6">
      <c r="A54" t="s">
        <v>653</v>
      </c>
      <c r="B54">
        <v>22.9</v>
      </c>
      <c r="C54">
        <v>22.95</v>
      </c>
      <c r="D54">
        <v>22.65</v>
      </c>
      <c r="E54">
        <v>22.75</v>
      </c>
      <c r="F54" s="112">
        <v>1824</v>
      </c>
    </row>
    <row r="55" spans="1:6">
      <c r="A55" t="s">
        <v>652</v>
      </c>
      <c r="B55">
        <v>22.8</v>
      </c>
      <c r="C55">
        <v>23.2</v>
      </c>
      <c r="D55">
        <v>22.7</v>
      </c>
      <c r="E55">
        <v>23</v>
      </c>
      <c r="F55" s="112">
        <v>6127</v>
      </c>
    </row>
    <row r="56" spans="1:6">
      <c r="A56" t="s">
        <v>651</v>
      </c>
      <c r="B56">
        <v>23.05</v>
      </c>
      <c r="C56">
        <v>23.05</v>
      </c>
      <c r="D56">
        <v>22.6</v>
      </c>
      <c r="E56">
        <v>22.65</v>
      </c>
      <c r="F56" s="112">
        <v>3555</v>
      </c>
    </row>
    <row r="57" spans="1:6">
      <c r="A57" t="s">
        <v>650</v>
      </c>
      <c r="B57">
        <v>22.85</v>
      </c>
      <c r="C57">
        <v>22.95</v>
      </c>
      <c r="D57">
        <v>22.6</v>
      </c>
      <c r="E57">
        <v>22.7</v>
      </c>
      <c r="F57" s="112">
        <v>2226</v>
      </c>
    </row>
    <row r="58" spans="1:6">
      <c r="A58" t="s">
        <v>649</v>
      </c>
      <c r="B58">
        <v>22.65</v>
      </c>
      <c r="C58">
        <v>22.7</v>
      </c>
      <c r="D58">
        <v>22.15</v>
      </c>
      <c r="E58">
        <v>22.3</v>
      </c>
      <c r="F58" s="112">
        <v>5534</v>
      </c>
    </row>
    <row r="59" spans="1:6">
      <c r="A59" t="s">
        <v>648</v>
      </c>
      <c r="B59">
        <v>22.3</v>
      </c>
      <c r="C59">
        <v>22.35</v>
      </c>
      <c r="D59">
        <v>22</v>
      </c>
      <c r="E59">
        <v>22.2</v>
      </c>
      <c r="F59" s="112">
        <v>2197</v>
      </c>
    </row>
    <row r="60" spans="1:6">
      <c r="A60" t="s">
        <v>647</v>
      </c>
      <c r="B60">
        <v>22.75</v>
      </c>
      <c r="C60">
        <v>23.15</v>
      </c>
      <c r="D60">
        <v>22.5</v>
      </c>
      <c r="E60">
        <v>22.6</v>
      </c>
      <c r="F60" s="112">
        <v>5383</v>
      </c>
    </row>
    <row r="61" spans="1:6">
      <c r="A61" t="s">
        <v>646</v>
      </c>
      <c r="B61">
        <v>22.6</v>
      </c>
      <c r="C61">
        <v>22.9</v>
      </c>
      <c r="D61">
        <v>22.5</v>
      </c>
      <c r="E61">
        <v>22.85</v>
      </c>
      <c r="F61" s="112">
        <v>3401</v>
      </c>
    </row>
    <row r="62" spans="1:6">
      <c r="A62" t="s">
        <v>645</v>
      </c>
      <c r="B62">
        <v>22.85</v>
      </c>
      <c r="C62">
        <v>22.9</v>
      </c>
      <c r="D62">
        <v>22.5</v>
      </c>
      <c r="E62">
        <v>22.5</v>
      </c>
      <c r="F62" s="112">
        <v>2853</v>
      </c>
    </row>
    <row r="63" spans="1:6">
      <c r="A63" t="s">
        <v>644</v>
      </c>
      <c r="B63">
        <v>22.55</v>
      </c>
      <c r="C63">
        <v>22.55</v>
      </c>
      <c r="D63">
        <v>22.3</v>
      </c>
      <c r="E63">
        <v>22.3</v>
      </c>
      <c r="F63" s="112">
        <v>2535</v>
      </c>
    </row>
    <row r="64" spans="1:6">
      <c r="A64" t="s">
        <v>643</v>
      </c>
      <c r="B64">
        <v>22.4</v>
      </c>
      <c r="C64">
        <v>22.5</v>
      </c>
      <c r="D64">
        <v>22.3</v>
      </c>
      <c r="E64">
        <v>22.3</v>
      </c>
      <c r="F64" s="112">
        <v>1919</v>
      </c>
    </row>
  </sheetData>
  <sortState xmlns:xlrd2="http://schemas.microsoft.com/office/spreadsheetml/2017/richdata2" ref="A2:F72">
    <sortCondition ref="A1"/>
  </sortState>
  <phoneticPr fontId="6"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5E410-A4B9-45ED-8053-1224959ACD38}">
  <sheetPr codeName="工作表200"/>
  <dimension ref="A1:F64"/>
  <sheetViews>
    <sheetView workbookViewId="0"/>
  </sheetViews>
  <sheetFormatPr defaultRowHeight="17"/>
  <sheetData>
    <row r="1" spans="1:6">
      <c r="A1" t="s">
        <v>731</v>
      </c>
      <c r="B1" t="s">
        <v>732</v>
      </c>
      <c r="C1" t="s">
        <v>733</v>
      </c>
      <c r="D1" t="s">
        <v>734</v>
      </c>
      <c r="E1" t="s">
        <v>735</v>
      </c>
      <c r="F1" t="s">
        <v>736</v>
      </c>
    </row>
    <row r="2" spans="1:6">
      <c r="A2" t="s">
        <v>705</v>
      </c>
      <c r="B2" s="113">
        <v>1600</v>
      </c>
      <c r="C2" s="113">
        <v>1635</v>
      </c>
      <c r="D2" s="113">
        <v>1590</v>
      </c>
      <c r="E2" s="113">
        <v>1625</v>
      </c>
      <c r="F2">
        <v>226</v>
      </c>
    </row>
    <row r="3" spans="1:6">
      <c r="A3" t="s">
        <v>704</v>
      </c>
      <c r="B3" s="113">
        <v>1625</v>
      </c>
      <c r="C3" s="113">
        <v>1655</v>
      </c>
      <c r="D3" s="113">
        <v>1615</v>
      </c>
      <c r="E3" s="113">
        <v>1645</v>
      </c>
      <c r="F3">
        <v>207</v>
      </c>
    </row>
    <row r="4" spans="1:6">
      <c r="A4" t="s">
        <v>703</v>
      </c>
      <c r="B4" s="113">
        <v>1665</v>
      </c>
      <c r="C4" s="113">
        <v>1715</v>
      </c>
      <c r="D4" s="113">
        <v>1665</v>
      </c>
      <c r="E4" s="113">
        <v>1675</v>
      </c>
      <c r="F4">
        <v>335</v>
      </c>
    </row>
    <row r="5" spans="1:6">
      <c r="A5" t="s">
        <v>702</v>
      </c>
      <c r="B5" s="113">
        <v>1675</v>
      </c>
      <c r="C5" s="113">
        <v>1695</v>
      </c>
      <c r="D5" s="113">
        <v>1650</v>
      </c>
      <c r="E5" s="113">
        <v>1695</v>
      </c>
      <c r="F5">
        <v>182</v>
      </c>
    </row>
    <row r="6" spans="1:6">
      <c r="A6" t="s">
        <v>701</v>
      </c>
      <c r="B6" s="113">
        <v>1665</v>
      </c>
      <c r="C6" s="113">
        <v>1705</v>
      </c>
      <c r="D6" s="113">
        <v>1660</v>
      </c>
      <c r="E6" s="113">
        <v>1675</v>
      </c>
      <c r="F6">
        <v>221</v>
      </c>
    </row>
    <row r="7" spans="1:6">
      <c r="A7" t="s">
        <v>700</v>
      </c>
      <c r="B7" s="113">
        <v>1660</v>
      </c>
      <c r="C7" s="113">
        <v>1665</v>
      </c>
      <c r="D7" s="113">
        <v>1590</v>
      </c>
      <c r="E7" s="113">
        <v>1620</v>
      </c>
      <c r="F7">
        <v>215</v>
      </c>
    </row>
    <row r="8" spans="1:6">
      <c r="A8" t="s">
        <v>699</v>
      </c>
      <c r="B8" s="113">
        <v>1625</v>
      </c>
      <c r="C8" s="113">
        <v>1665</v>
      </c>
      <c r="D8" s="113">
        <v>1615</v>
      </c>
      <c r="E8" s="113">
        <v>1660</v>
      </c>
      <c r="F8">
        <v>94</v>
      </c>
    </row>
    <row r="9" spans="1:6">
      <c r="A9" t="s">
        <v>698</v>
      </c>
      <c r="B9" s="113">
        <v>1650</v>
      </c>
      <c r="C9" s="113">
        <v>1705</v>
      </c>
      <c r="D9" s="113">
        <v>1650</v>
      </c>
      <c r="E9" s="113">
        <v>1700</v>
      </c>
      <c r="F9">
        <v>144</v>
      </c>
    </row>
    <row r="10" spans="1:6">
      <c r="A10" t="s">
        <v>697</v>
      </c>
      <c r="B10" s="113">
        <v>1700</v>
      </c>
      <c r="C10" s="113">
        <v>1710</v>
      </c>
      <c r="D10" s="113">
        <v>1670</v>
      </c>
      <c r="E10" s="113">
        <v>1685</v>
      </c>
      <c r="F10">
        <v>126</v>
      </c>
    </row>
    <row r="11" spans="1:6">
      <c r="A11" t="s">
        <v>696</v>
      </c>
      <c r="B11" s="113">
        <v>1685</v>
      </c>
      <c r="C11" s="113">
        <v>1795</v>
      </c>
      <c r="D11" s="113">
        <v>1675</v>
      </c>
      <c r="E11" s="113">
        <v>1760</v>
      </c>
      <c r="F11">
        <v>299</v>
      </c>
    </row>
    <row r="12" spans="1:6">
      <c r="A12" t="s">
        <v>695</v>
      </c>
      <c r="B12" s="113">
        <v>1755</v>
      </c>
      <c r="C12" s="113">
        <v>1815</v>
      </c>
      <c r="D12" s="113">
        <v>1750</v>
      </c>
      <c r="E12" s="113">
        <v>1790</v>
      </c>
      <c r="F12">
        <v>481</v>
      </c>
    </row>
    <row r="13" spans="1:6">
      <c r="A13" t="s">
        <v>694</v>
      </c>
      <c r="B13" s="113">
        <v>1780</v>
      </c>
      <c r="C13" s="113">
        <v>1795</v>
      </c>
      <c r="D13" s="113">
        <v>1745</v>
      </c>
      <c r="E13" s="113">
        <v>1745</v>
      </c>
      <c r="F13">
        <v>147</v>
      </c>
    </row>
    <row r="14" spans="1:6">
      <c r="A14" t="s">
        <v>693</v>
      </c>
      <c r="B14" s="113">
        <v>1725</v>
      </c>
      <c r="C14" s="113">
        <v>1740</v>
      </c>
      <c r="D14" s="113">
        <v>1690</v>
      </c>
      <c r="E14" s="113">
        <v>1695</v>
      </c>
      <c r="F14">
        <v>231</v>
      </c>
    </row>
    <row r="15" spans="1:6">
      <c r="A15" t="s">
        <v>692</v>
      </c>
      <c r="B15" s="113">
        <v>1655</v>
      </c>
      <c r="C15" s="113">
        <v>1665</v>
      </c>
      <c r="D15" s="113">
        <v>1595</v>
      </c>
      <c r="E15" s="113">
        <v>1615</v>
      </c>
      <c r="F15">
        <v>225</v>
      </c>
    </row>
    <row r="16" spans="1:6">
      <c r="A16" t="s">
        <v>691</v>
      </c>
      <c r="B16" s="113">
        <v>1610</v>
      </c>
      <c r="C16" s="113">
        <v>1640</v>
      </c>
      <c r="D16" s="113">
        <v>1605</v>
      </c>
      <c r="E16" s="113">
        <v>1630</v>
      </c>
      <c r="F16">
        <v>165</v>
      </c>
    </row>
    <row r="17" spans="1:6">
      <c r="A17" t="s">
        <v>690</v>
      </c>
      <c r="B17" s="113">
        <v>1620</v>
      </c>
      <c r="C17" s="113">
        <v>1635</v>
      </c>
      <c r="D17" s="113">
        <v>1600</v>
      </c>
      <c r="E17" s="113">
        <v>1635</v>
      </c>
      <c r="F17">
        <v>190</v>
      </c>
    </row>
    <row r="18" spans="1:6">
      <c r="A18" t="s">
        <v>689</v>
      </c>
      <c r="B18" s="113">
        <v>1635</v>
      </c>
      <c r="C18" s="113">
        <v>1635</v>
      </c>
      <c r="D18" s="113">
        <v>1615</v>
      </c>
      <c r="E18" s="113">
        <v>1620</v>
      </c>
      <c r="F18">
        <v>34</v>
      </c>
    </row>
    <row r="19" spans="1:6">
      <c r="A19" t="s">
        <v>688</v>
      </c>
      <c r="B19" s="113">
        <v>1620</v>
      </c>
      <c r="C19" s="113">
        <v>1645</v>
      </c>
      <c r="D19" s="113">
        <v>1620</v>
      </c>
      <c r="E19" s="113">
        <v>1645</v>
      </c>
      <c r="F19">
        <v>108</v>
      </c>
    </row>
    <row r="20" spans="1:6">
      <c r="A20" t="s">
        <v>687</v>
      </c>
      <c r="B20" s="113">
        <v>1640</v>
      </c>
      <c r="C20" s="113">
        <v>1665</v>
      </c>
      <c r="D20" s="113">
        <v>1625</v>
      </c>
      <c r="E20" s="113">
        <v>1635</v>
      </c>
      <c r="F20">
        <v>90</v>
      </c>
    </row>
    <row r="21" spans="1:6">
      <c r="A21" t="s">
        <v>686</v>
      </c>
      <c r="B21" s="113">
        <v>1630</v>
      </c>
      <c r="C21" s="113">
        <v>1670</v>
      </c>
      <c r="D21" s="113">
        <v>1630</v>
      </c>
      <c r="E21" s="113">
        <v>1650</v>
      </c>
      <c r="F21">
        <v>84</v>
      </c>
    </row>
    <row r="22" spans="1:6">
      <c r="A22" t="s">
        <v>685</v>
      </c>
      <c r="B22" s="113">
        <v>1645</v>
      </c>
      <c r="C22" s="113">
        <v>1690</v>
      </c>
      <c r="D22" s="113">
        <v>1640</v>
      </c>
      <c r="E22" s="113">
        <v>1640</v>
      </c>
      <c r="F22">
        <v>148</v>
      </c>
    </row>
    <row r="23" spans="1:6">
      <c r="A23" t="s">
        <v>684</v>
      </c>
      <c r="B23" s="113">
        <v>1640</v>
      </c>
      <c r="C23" s="113">
        <v>1640</v>
      </c>
      <c r="D23" s="113">
        <v>1600</v>
      </c>
      <c r="E23" s="113">
        <v>1600</v>
      </c>
      <c r="F23">
        <v>42</v>
      </c>
    </row>
    <row r="24" spans="1:6">
      <c r="A24" t="s">
        <v>683</v>
      </c>
      <c r="B24" s="113">
        <v>1620</v>
      </c>
      <c r="C24" s="113">
        <v>1625</v>
      </c>
      <c r="D24" s="113">
        <v>1560</v>
      </c>
      <c r="E24" s="113">
        <v>1580</v>
      </c>
      <c r="F24">
        <v>54</v>
      </c>
    </row>
    <row r="25" spans="1:6">
      <c r="A25" t="s">
        <v>682</v>
      </c>
      <c r="B25" s="113">
        <v>1535</v>
      </c>
      <c r="C25" s="113">
        <v>1545</v>
      </c>
      <c r="D25" s="113">
        <v>1505</v>
      </c>
      <c r="E25" s="113">
        <v>1520</v>
      </c>
      <c r="F25">
        <v>177</v>
      </c>
    </row>
    <row r="26" spans="1:6">
      <c r="A26" t="s">
        <v>681</v>
      </c>
      <c r="B26" s="113">
        <v>1550</v>
      </c>
      <c r="C26" s="113">
        <v>1610</v>
      </c>
      <c r="D26" s="113">
        <v>1550</v>
      </c>
      <c r="E26" s="113">
        <v>1585</v>
      </c>
      <c r="F26">
        <v>167</v>
      </c>
    </row>
    <row r="27" spans="1:6">
      <c r="A27" t="s">
        <v>680</v>
      </c>
      <c r="B27" s="113">
        <v>1590</v>
      </c>
      <c r="C27" s="113">
        <v>1615</v>
      </c>
      <c r="D27" s="113">
        <v>1580</v>
      </c>
      <c r="E27" s="113">
        <v>1590</v>
      </c>
      <c r="F27">
        <v>129</v>
      </c>
    </row>
    <row r="28" spans="1:6">
      <c r="A28" t="s">
        <v>679</v>
      </c>
      <c r="B28" s="113">
        <v>1575</v>
      </c>
      <c r="C28" s="113">
        <v>1625</v>
      </c>
      <c r="D28" s="113">
        <v>1575</v>
      </c>
      <c r="E28" s="113">
        <v>1610</v>
      </c>
      <c r="F28">
        <v>38</v>
      </c>
    </row>
    <row r="29" spans="1:6">
      <c r="A29" t="s">
        <v>678</v>
      </c>
      <c r="B29" s="113">
        <v>1600</v>
      </c>
      <c r="C29" s="113">
        <v>1650</v>
      </c>
      <c r="D29" s="113">
        <v>1600</v>
      </c>
      <c r="E29" s="113">
        <v>1645</v>
      </c>
      <c r="F29">
        <v>79</v>
      </c>
    </row>
    <row r="30" spans="1:6">
      <c r="A30" t="s">
        <v>677</v>
      </c>
      <c r="B30" s="113">
        <v>1615</v>
      </c>
      <c r="C30" s="113">
        <v>1665</v>
      </c>
      <c r="D30" s="113">
        <v>1615</v>
      </c>
      <c r="E30" s="113">
        <v>1655</v>
      </c>
      <c r="F30">
        <v>102</v>
      </c>
    </row>
    <row r="31" spans="1:6">
      <c r="A31" t="s">
        <v>676</v>
      </c>
      <c r="B31" s="113">
        <v>1700</v>
      </c>
      <c r="C31" s="113">
        <v>1700</v>
      </c>
      <c r="D31" s="113">
        <v>1635</v>
      </c>
      <c r="E31" s="113">
        <v>1645</v>
      </c>
      <c r="F31">
        <v>218</v>
      </c>
    </row>
    <row r="32" spans="1:6">
      <c r="A32" t="s">
        <v>675</v>
      </c>
      <c r="B32" s="113">
        <v>1615</v>
      </c>
      <c r="C32" s="113">
        <v>1625</v>
      </c>
      <c r="D32" s="113">
        <v>1605</v>
      </c>
      <c r="E32" s="113">
        <v>1615</v>
      </c>
      <c r="F32">
        <v>87</v>
      </c>
    </row>
    <row r="33" spans="1:6">
      <c r="A33" t="s">
        <v>674</v>
      </c>
      <c r="B33" s="113">
        <v>1665</v>
      </c>
      <c r="C33" s="113">
        <v>1665</v>
      </c>
      <c r="D33" s="113">
        <v>1625</v>
      </c>
      <c r="E33" s="113">
        <v>1630</v>
      </c>
      <c r="F33">
        <v>193</v>
      </c>
    </row>
    <row r="34" spans="1:6">
      <c r="A34" t="s">
        <v>673</v>
      </c>
      <c r="B34" s="113">
        <v>1605</v>
      </c>
      <c r="C34" s="113">
        <v>1615</v>
      </c>
      <c r="D34" s="113">
        <v>1575</v>
      </c>
      <c r="E34" s="113">
        <v>1600</v>
      </c>
      <c r="F34">
        <v>136</v>
      </c>
    </row>
    <row r="35" spans="1:6">
      <c r="A35" t="s">
        <v>672</v>
      </c>
      <c r="B35" s="113">
        <v>1575</v>
      </c>
      <c r="C35" s="113">
        <v>1590</v>
      </c>
      <c r="D35" s="113">
        <v>1495</v>
      </c>
      <c r="E35" s="113">
        <v>1515</v>
      </c>
      <c r="F35">
        <v>292</v>
      </c>
    </row>
    <row r="36" spans="1:6">
      <c r="A36" t="s">
        <v>671</v>
      </c>
      <c r="B36" s="113">
        <v>1500</v>
      </c>
      <c r="C36" s="113">
        <v>1500</v>
      </c>
      <c r="D36" s="113">
        <v>1460</v>
      </c>
      <c r="E36" s="113">
        <v>1465</v>
      </c>
      <c r="F36">
        <v>173</v>
      </c>
    </row>
    <row r="37" spans="1:6">
      <c r="A37" t="s">
        <v>670</v>
      </c>
      <c r="B37" s="113">
        <v>1440</v>
      </c>
      <c r="C37" s="113">
        <v>1500</v>
      </c>
      <c r="D37" s="113">
        <v>1440</v>
      </c>
      <c r="E37" s="113">
        <v>1500</v>
      </c>
      <c r="F37">
        <v>91</v>
      </c>
    </row>
    <row r="38" spans="1:6">
      <c r="A38" t="s">
        <v>669</v>
      </c>
      <c r="B38" s="113">
        <v>1515</v>
      </c>
      <c r="C38" s="113">
        <v>1515</v>
      </c>
      <c r="D38" s="113">
        <v>1470</v>
      </c>
      <c r="E38" s="113">
        <v>1480</v>
      </c>
      <c r="F38">
        <v>161</v>
      </c>
    </row>
    <row r="39" spans="1:6">
      <c r="A39" t="s">
        <v>668</v>
      </c>
      <c r="B39" s="113">
        <v>1460</v>
      </c>
      <c r="C39" s="113">
        <v>1515</v>
      </c>
      <c r="D39" s="113">
        <v>1435</v>
      </c>
      <c r="E39" s="113">
        <v>1495</v>
      </c>
      <c r="F39">
        <v>260</v>
      </c>
    </row>
    <row r="40" spans="1:6">
      <c r="A40" t="s">
        <v>667</v>
      </c>
      <c r="B40" s="113">
        <v>1495</v>
      </c>
      <c r="C40" s="113">
        <v>1520</v>
      </c>
      <c r="D40" s="113">
        <v>1490</v>
      </c>
      <c r="E40" s="113">
        <v>1500</v>
      </c>
      <c r="F40">
        <v>224</v>
      </c>
    </row>
    <row r="41" spans="1:6">
      <c r="A41" t="s">
        <v>666</v>
      </c>
      <c r="B41" s="113">
        <v>1480</v>
      </c>
      <c r="C41" s="113">
        <v>1535</v>
      </c>
      <c r="D41" s="113">
        <v>1480</v>
      </c>
      <c r="E41" s="113">
        <v>1520</v>
      </c>
      <c r="F41">
        <v>230</v>
      </c>
    </row>
    <row r="42" spans="1:6">
      <c r="A42" t="s">
        <v>665</v>
      </c>
      <c r="B42" s="113">
        <v>1510</v>
      </c>
      <c r="C42" s="113">
        <v>1565</v>
      </c>
      <c r="D42" s="113">
        <v>1510</v>
      </c>
      <c r="E42" s="113">
        <v>1550</v>
      </c>
      <c r="F42">
        <v>165</v>
      </c>
    </row>
    <row r="43" spans="1:6">
      <c r="A43" t="s">
        <v>664</v>
      </c>
      <c r="B43" s="113">
        <v>1535</v>
      </c>
      <c r="C43" s="113">
        <v>1570</v>
      </c>
      <c r="D43" s="113">
        <v>1450</v>
      </c>
      <c r="E43" s="113">
        <v>1450</v>
      </c>
      <c r="F43">
        <v>254</v>
      </c>
    </row>
    <row r="44" spans="1:6">
      <c r="A44" t="s">
        <v>663</v>
      </c>
      <c r="B44" s="113">
        <v>1470</v>
      </c>
      <c r="C44" s="113">
        <v>1520</v>
      </c>
      <c r="D44" s="113">
        <v>1470</v>
      </c>
      <c r="E44" s="113">
        <v>1500</v>
      </c>
      <c r="F44">
        <v>294</v>
      </c>
    </row>
    <row r="45" spans="1:6">
      <c r="A45" t="s">
        <v>662</v>
      </c>
      <c r="B45" s="113">
        <v>1505</v>
      </c>
      <c r="C45" s="113">
        <v>1515</v>
      </c>
      <c r="D45" s="113">
        <v>1490</v>
      </c>
      <c r="E45" s="113">
        <v>1515</v>
      </c>
      <c r="F45">
        <v>141</v>
      </c>
    </row>
    <row r="46" spans="1:6">
      <c r="A46" t="s">
        <v>661</v>
      </c>
      <c r="B46" s="113">
        <v>1530</v>
      </c>
      <c r="C46" s="113">
        <v>1530</v>
      </c>
      <c r="D46" s="113">
        <v>1495</v>
      </c>
      <c r="E46" s="113">
        <v>1500</v>
      </c>
      <c r="F46">
        <v>100</v>
      </c>
    </row>
    <row r="47" spans="1:6">
      <c r="A47" t="s">
        <v>660</v>
      </c>
      <c r="B47" s="113">
        <v>1480</v>
      </c>
      <c r="C47" s="113">
        <v>1510</v>
      </c>
      <c r="D47" s="113">
        <v>1475</v>
      </c>
      <c r="E47" s="113">
        <v>1500</v>
      </c>
      <c r="F47">
        <v>128</v>
      </c>
    </row>
    <row r="48" spans="1:6">
      <c r="A48" t="s">
        <v>659</v>
      </c>
      <c r="B48" s="113">
        <v>1490</v>
      </c>
      <c r="C48" s="113">
        <v>1515</v>
      </c>
      <c r="D48" s="113">
        <v>1490</v>
      </c>
      <c r="E48" s="113">
        <v>1515</v>
      </c>
      <c r="F48">
        <v>74</v>
      </c>
    </row>
    <row r="49" spans="1:6">
      <c r="A49" t="s">
        <v>658</v>
      </c>
      <c r="B49" s="113">
        <v>1515</v>
      </c>
      <c r="C49" s="113">
        <v>1600</v>
      </c>
      <c r="D49" s="113">
        <v>1515</v>
      </c>
      <c r="E49" s="113">
        <v>1590</v>
      </c>
      <c r="F49">
        <v>208</v>
      </c>
    </row>
    <row r="50" spans="1:6">
      <c r="A50" t="s">
        <v>657</v>
      </c>
      <c r="B50" s="113">
        <v>1580</v>
      </c>
      <c r="C50" s="113">
        <v>1585</v>
      </c>
      <c r="D50" s="113">
        <v>1530</v>
      </c>
      <c r="E50" s="113">
        <v>1550</v>
      </c>
      <c r="F50">
        <v>123</v>
      </c>
    </row>
    <row r="51" spans="1:6">
      <c r="A51" t="s">
        <v>656</v>
      </c>
      <c r="B51" s="113">
        <v>1520</v>
      </c>
      <c r="C51" s="113">
        <v>1575</v>
      </c>
      <c r="D51" s="113">
        <v>1520</v>
      </c>
      <c r="E51" s="113">
        <v>1570</v>
      </c>
      <c r="F51">
        <v>83</v>
      </c>
    </row>
    <row r="52" spans="1:6">
      <c r="A52" t="s">
        <v>655</v>
      </c>
      <c r="B52" s="113">
        <v>1580</v>
      </c>
      <c r="C52" s="113">
        <v>1650</v>
      </c>
      <c r="D52" s="113">
        <v>1555</v>
      </c>
      <c r="E52" s="113">
        <v>1630</v>
      </c>
      <c r="F52">
        <v>227</v>
      </c>
    </row>
    <row r="53" spans="1:6">
      <c r="A53" t="s">
        <v>654</v>
      </c>
      <c r="B53" s="113">
        <v>1680</v>
      </c>
      <c r="C53" s="113">
        <v>1715</v>
      </c>
      <c r="D53" s="113">
        <v>1640</v>
      </c>
      <c r="E53" s="113">
        <v>1680</v>
      </c>
      <c r="F53">
        <v>469</v>
      </c>
    </row>
    <row r="54" spans="1:6">
      <c r="A54" t="s">
        <v>653</v>
      </c>
      <c r="B54" s="113">
        <v>1680</v>
      </c>
      <c r="C54" s="113">
        <v>1680</v>
      </c>
      <c r="D54" s="113">
        <v>1605</v>
      </c>
      <c r="E54" s="113">
        <v>1605</v>
      </c>
      <c r="F54">
        <v>149</v>
      </c>
    </row>
    <row r="55" spans="1:6">
      <c r="A55" t="s">
        <v>652</v>
      </c>
      <c r="B55" s="113">
        <v>1615</v>
      </c>
      <c r="C55" s="113">
        <v>1640</v>
      </c>
      <c r="D55" s="113">
        <v>1595</v>
      </c>
      <c r="E55" s="113">
        <v>1640</v>
      </c>
      <c r="F55">
        <v>72</v>
      </c>
    </row>
    <row r="56" spans="1:6">
      <c r="A56" t="s">
        <v>651</v>
      </c>
      <c r="B56" s="113">
        <v>1675</v>
      </c>
      <c r="C56" s="113">
        <v>1705</v>
      </c>
      <c r="D56" s="113">
        <v>1655</v>
      </c>
      <c r="E56" s="113">
        <v>1680</v>
      </c>
      <c r="F56">
        <v>200</v>
      </c>
    </row>
    <row r="57" spans="1:6">
      <c r="A57" t="s">
        <v>650</v>
      </c>
      <c r="B57" s="113">
        <v>1725</v>
      </c>
      <c r="C57" s="113">
        <v>1770</v>
      </c>
      <c r="D57" s="113">
        <v>1705</v>
      </c>
      <c r="E57" s="113">
        <v>1770</v>
      </c>
      <c r="F57">
        <v>234</v>
      </c>
    </row>
    <row r="58" spans="1:6">
      <c r="A58" t="s">
        <v>649</v>
      </c>
      <c r="B58" s="113">
        <v>1725</v>
      </c>
      <c r="C58" s="113">
        <v>1785</v>
      </c>
      <c r="D58" s="113">
        <v>1710</v>
      </c>
      <c r="E58" s="113">
        <v>1785</v>
      </c>
      <c r="F58">
        <v>186</v>
      </c>
    </row>
    <row r="59" spans="1:6">
      <c r="A59" t="s">
        <v>648</v>
      </c>
      <c r="B59" s="113">
        <v>1785</v>
      </c>
      <c r="C59" s="113">
        <v>1785</v>
      </c>
      <c r="D59" s="113">
        <v>1715</v>
      </c>
      <c r="E59" s="113">
        <v>1755</v>
      </c>
      <c r="F59">
        <v>129</v>
      </c>
    </row>
    <row r="60" spans="1:6">
      <c r="A60" t="s">
        <v>647</v>
      </c>
      <c r="B60" s="113">
        <v>1745</v>
      </c>
      <c r="C60" s="113">
        <v>1760</v>
      </c>
      <c r="D60" s="113">
        <v>1695</v>
      </c>
      <c r="E60" s="113">
        <v>1705</v>
      </c>
      <c r="F60">
        <v>96</v>
      </c>
    </row>
    <row r="61" spans="1:6">
      <c r="A61" t="s">
        <v>646</v>
      </c>
      <c r="B61" s="113">
        <v>1705</v>
      </c>
      <c r="C61" s="113">
        <v>1735</v>
      </c>
      <c r="D61" s="113">
        <v>1680</v>
      </c>
      <c r="E61" s="113">
        <v>1715</v>
      </c>
      <c r="F61">
        <v>172</v>
      </c>
    </row>
    <row r="62" spans="1:6">
      <c r="A62" t="s">
        <v>645</v>
      </c>
      <c r="B62" s="113">
        <v>1700</v>
      </c>
      <c r="C62" s="113">
        <v>1765</v>
      </c>
      <c r="D62" s="113">
        <v>1700</v>
      </c>
      <c r="E62" s="113">
        <v>1735</v>
      </c>
      <c r="F62">
        <v>231</v>
      </c>
    </row>
    <row r="63" spans="1:6">
      <c r="A63" t="s">
        <v>644</v>
      </c>
      <c r="B63" s="113">
        <v>1755</v>
      </c>
      <c r="C63" s="113">
        <v>1755</v>
      </c>
      <c r="D63" s="113">
        <v>1695</v>
      </c>
      <c r="E63" s="113">
        <v>1695</v>
      </c>
      <c r="F63">
        <v>210</v>
      </c>
    </row>
    <row r="64" spans="1:6">
      <c r="A64" t="s">
        <v>643</v>
      </c>
      <c r="B64" s="113">
        <v>1700</v>
      </c>
      <c r="C64" s="113">
        <v>1720</v>
      </c>
      <c r="D64" s="113">
        <v>1680</v>
      </c>
      <c r="E64" s="113">
        <v>1695</v>
      </c>
      <c r="F64">
        <v>367</v>
      </c>
    </row>
  </sheetData>
  <sortState xmlns:xlrd2="http://schemas.microsoft.com/office/spreadsheetml/2017/richdata2" ref="A2:F72">
    <sortCondition ref="A1"/>
  </sortState>
  <phoneticPr fontId="6"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F4F9E-7F59-4DDA-8B7C-CC1691C70060}">
  <sheetPr codeName="工作表201"/>
  <dimension ref="A1:F64"/>
  <sheetViews>
    <sheetView workbookViewId="0"/>
  </sheetViews>
  <sheetFormatPr defaultRowHeight="17"/>
  <sheetData>
    <row r="1" spans="1:6">
      <c r="A1" t="s">
        <v>731</v>
      </c>
      <c r="B1" t="s">
        <v>732</v>
      </c>
      <c r="C1" t="s">
        <v>733</v>
      </c>
      <c r="D1" t="s">
        <v>734</v>
      </c>
      <c r="E1" t="s">
        <v>735</v>
      </c>
      <c r="F1" t="s">
        <v>736</v>
      </c>
    </row>
    <row r="2" spans="1:6">
      <c r="A2" t="s">
        <v>705</v>
      </c>
      <c r="B2" s="113">
        <v>1590</v>
      </c>
      <c r="C2" s="113">
        <v>1615</v>
      </c>
      <c r="D2" s="113">
        <v>1560</v>
      </c>
      <c r="E2" s="113">
        <v>1580</v>
      </c>
      <c r="F2" s="112">
        <v>3908</v>
      </c>
    </row>
    <row r="3" spans="1:6">
      <c r="A3" t="s">
        <v>704</v>
      </c>
      <c r="B3" s="113">
        <v>1610</v>
      </c>
      <c r="C3" s="113">
        <v>1620</v>
      </c>
      <c r="D3" s="113">
        <v>1535</v>
      </c>
      <c r="E3" s="113">
        <v>1545</v>
      </c>
      <c r="F3" s="112">
        <v>3319</v>
      </c>
    </row>
    <row r="4" spans="1:6">
      <c r="A4" t="s">
        <v>703</v>
      </c>
      <c r="B4" s="113">
        <v>1560</v>
      </c>
      <c r="C4" s="113">
        <v>1595</v>
      </c>
      <c r="D4" s="113">
        <v>1550</v>
      </c>
      <c r="E4" s="113">
        <v>1565</v>
      </c>
      <c r="F4" s="112">
        <v>2421</v>
      </c>
    </row>
    <row r="5" spans="1:6">
      <c r="A5" t="s">
        <v>702</v>
      </c>
      <c r="B5" s="113">
        <v>1560</v>
      </c>
      <c r="C5" s="113">
        <v>1575</v>
      </c>
      <c r="D5" s="113">
        <v>1520</v>
      </c>
      <c r="E5" s="113">
        <v>1525</v>
      </c>
      <c r="F5" s="112">
        <v>2076</v>
      </c>
    </row>
    <row r="6" spans="1:6">
      <c r="A6" t="s">
        <v>701</v>
      </c>
      <c r="B6" s="113">
        <v>1540</v>
      </c>
      <c r="C6" s="113">
        <v>1565</v>
      </c>
      <c r="D6" s="113">
        <v>1480</v>
      </c>
      <c r="E6" s="113">
        <v>1550</v>
      </c>
      <c r="F6" s="112">
        <v>3240</v>
      </c>
    </row>
    <row r="7" spans="1:6">
      <c r="A7" t="s">
        <v>700</v>
      </c>
      <c r="B7" s="113">
        <v>1575</v>
      </c>
      <c r="C7" s="113">
        <v>1580</v>
      </c>
      <c r="D7" s="113">
        <v>1485</v>
      </c>
      <c r="E7" s="113">
        <v>1490</v>
      </c>
      <c r="F7" s="112">
        <v>2652</v>
      </c>
    </row>
    <row r="8" spans="1:6">
      <c r="A8" t="s">
        <v>699</v>
      </c>
      <c r="B8" s="113">
        <v>1510</v>
      </c>
      <c r="C8" s="113">
        <v>1520</v>
      </c>
      <c r="D8" s="113">
        <v>1470</v>
      </c>
      <c r="E8" s="113">
        <v>1475</v>
      </c>
      <c r="F8" s="112">
        <v>1521</v>
      </c>
    </row>
    <row r="9" spans="1:6">
      <c r="A9" t="s">
        <v>698</v>
      </c>
      <c r="B9" s="113">
        <v>1490</v>
      </c>
      <c r="C9" s="113">
        <v>1495</v>
      </c>
      <c r="D9" s="113">
        <v>1445</v>
      </c>
      <c r="E9" s="113">
        <v>1445</v>
      </c>
      <c r="F9" s="112">
        <v>1596</v>
      </c>
    </row>
    <row r="10" spans="1:6">
      <c r="A10" t="s">
        <v>697</v>
      </c>
      <c r="B10" s="113">
        <v>1460</v>
      </c>
      <c r="C10" s="113">
        <v>1465</v>
      </c>
      <c r="D10" s="113">
        <v>1315</v>
      </c>
      <c r="E10" s="113">
        <v>1330</v>
      </c>
      <c r="F10" s="112">
        <v>4545</v>
      </c>
    </row>
    <row r="11" spans="1:6">
      <c r="A11" t="s">
        <v>696</v>
      </c>
      <c r="B11" s="113">
        <v>1340</v>
      </c>
      <c r="C11" s="113">
        <v>1390</v>
      </c>
      <c r="D11" s="113">
        <v>1320</v>
      </c>
      <c r="E11" s="113">
        <v>1340</v>
      </c>
      <c r="F11" s="112">
        <v>3974</v>
      </c>
    </row>
    <row r="12" spans="1:6">
      <c r="A12" t="s">
        <v>695</v>
      </c>
      <c r="B12" s="113">
        <v>1340</v>
      </c>
      <c r="C12" s="113">
        <v>1420</v>
      </c>
      <c r="D12" s="113">
        <v>1340</v>
      </c>
      <c r="E12" s="113">
        <v>1340</v>
      </c>
      <c r="F12" s="112">
        <v>3398</v>
      </c>
    </row>
    <row r="13" spans="1:6">
      <c r="A13" t="s">
        <v>694</v>
      </c>
      <c r="B13" s="113">
        <v>1360</v>
      </c>
      <c r="C13" s="113">
        <v>1375</v>
      </c>
      <c r="D13" s="113">
        <v>1340</v>
      </c>
      <c r="E13" s="113">
        <v>1355</v>
      </c>
      <c r="F13" s="112">
        <v>1775</v>
      </c>
    </row>
    <row r="14" spans="1:6">
      <c r="A14" t="s">
        <v>693</v>
      </c>
      <c r="B14" s="113">
        <v>1355</v>
      </c>
      <c r="C14" s="113">
        <v>1360</v>
      </c>
      <c r="D14" s="113">
        <v>1285</v>
      </c>
      <c r="E14" s="113">
        <v>1320</v>
      </c>
      <c r="F14" s="112">
        <v>3303</v>
      </c>
    </row>
    <row r="15" spans="1:6">
      <c r="A15" t="s">
        <v>692</v>
      </c>
      <c r="B15" s="113">
        <v>1335</v>
      </c>
      <c r="C15" s="113">
        <v>1345</v>
      </c>
      <c r="D15" s="113">
        <v>1295</v>
      </c>
      <c r="E15" s="113">
        <v>1295</v>
      </c>
      <c r="F15" s="112">
        <v>1936</v>
      </c>
    </row>
    <row r="16" spans="1:6">
      <c r="A16" t="s">
        <v>691</v>
      </c>
      <c r="B16" s="113">
        <v>1330</v>
      </c>
      <c r="C16" s="113">
        <v>1330</v>
      </c>
      <c r="D16" s="113">
        <v>1280</v>
      </c>
      <c r="E16" s="113">
        <v>1300</v>
      </c>
      <c r="F16" s="112">
        <v>2375</v>
      </c>
    </row>
    <row r="17" spans="1:6">
      <c r="A17" t="s">
        <v>690</v>
      </c>
      <c r="B17" s="113">
        <v>1315</v>
      </c>
      <c r="C17" s="113">
        <v>1335</v>
      </c>
      <c r="D17" s="113">
        <v>1300</v>
      </c>
      <c r="E17" s="113">
        <v>1320</v>
      </c>
      <c r="F17" s="112">
        <v>1859</v>
      </c>
    </row>
    <row r="18" spans="1:6">
      <c r="A18" t="s">
        <v>689</v>
      </c>
      <c r="B18" s="113">
        <v>1330</v>
      </c>
      <c r="C18" s="113">
        <v>1335</v>
      </c>
      <c r="D18" s="113">
        <v>1295</v>
      </c>
      <c r="E18" s="113">
        <v>1295</v>
      </c>
      <c r="F18" s="112">
        <v>1378</v>
      </c>
    </row>
    <row r="19" spans="1:6">
      <c r="A19" t="s">
        <v>688</v>
      </c>
      <c r="B19" s="113">
        <v>1305</v>
      </c>
      <c r="C19" s="113">
        <v>1325</v>
      </c>
      <c r="D19" s="113">
        <v>1260</v>
      </c>
      <c r="E19" s="113">
        <v>1265</v>
      </c>
      <c r="F19" s="112">
        <v>2157</v>
      </c>
    </row>
    <row r="20" spans="1:6">
      <c r="A20" t="s">
        <v>687</v>
      </c>
      <c r="B20" s="113">
        <v>1275</v>
      </c>
      <c r="C20" s="113">
        <v>1285</v>
      </c>
      <c r="D20" s="113">
        <v>1215</v>
      </c>
      <c r="E20" s="113">
        <v>1240</v>
      </c>
      <c r="F20" s="112">
        <v>2883</v>
      </c>
    </row>
    <row r="21" spans="1:6">
      <c r="A21" t="s">
        <v>686</v>
      </c>
      <c r="B21" s="113">
        <v>1245</v>
      </c>
      <c r="C21" s="113">
        <v>1250</v>
      </c>
      <c r="D21" s="113">
        <v>1215</v>
      </c>
      <c r="E21" s="113">
        <v>1220</v>
      </c>
      <c r="F21" s="112">
        <v>1891</v>
      </c>
    </row>
    <row r="22" spans="1:6">
      <c r="A22" t="s">
        <v>685</v>
      </c>
      <c r="B22" s="113">
        <v>1225</v>
      </c>
      <c r="C22" s="113">
        <v>1275</v>
      </c>
      <c r="D22" s="113">
        <v>1220</v>
      </c>
      <c r="E22" s="113">
        <v>1245</v>
      </c>
      <c r="F22" s="112">
        <v>2672</v>
      </c>
    </row>
    <row r="23" spans="1:6">
      <c r="A23" t="s">
        <v>684</v>
      </c>
      <c r="B23" s="113">
        <v>1255</v>
      </c>
      <c r="C23" s="113">
        <v>1310</v>
      </c>
      <c r="D23" s="113">
        <v>1240</v>
      </c>
      <c r="E23" s="113">
        <v>1295</v>
      </c>
      <c r="F23" s="112">
        <v>2401</v>
      </c>
    </row>
    <row r="24" spans="1:6">
      <c r="A24" t="s">
        <v>683</v>
      </c>
      <c r="B24" s="113">
        <v>1360</v>
      </c>
      <c r="C24" s="113">
        <v>1395</v>
      </c>
      <c r="D24" s="113">
        <v>1345</v>
      </c>
      <c r="E24" s="113">
        <v>1375</v>
      </c>
      <c r="F24" s="112">
        <v>4566</v>
      </c>
    </row>
    <row r="25" spans="1:6">
      <c r="A25" t="s">
        <v>682</v>
      </c>
      <c r="B25" s="113">
        <v>1380</v>
      </c>
      <c r="C25" s="113">
        <v>1410</v>
      </c>
      <c r="D25" s="113">
        <v>1365</v>
      </c>
      <c r="E25" s="113">
        <v>1385</v>
      </c>
      <c r="F25" s="112">
        <v>2442</v>
      </c>
    </row>
    <row r="26" spans="1:6">
      <c r="A26" t="s">
        <v>681</v>
      </c>
      <c r="B26" s="113">
        <v>1330</v>
      </c>
      <c r="C26" s="113">
        <v>1345</v>
      </c>
      <c r="D26" s="113">
        <v>1295</v>
      </c>
      <c r="E26" s="113">
        <v>1300</v>
      </c>
      <c r="F26" s="112">
        <v>3831</v>
      </c>
    </row>
    <row r="27" spans="1:6">
      <c r="A27" t="s">
        <v>680</v>
      </c>
      <c r="B27" s="113">
        <v>1330</v>
      </c>
      <c r="C27" s="113">
        <v>1370</v>
      </c>
      <c r="D27" s="113">
        <v>1305</v>
      </c>
      <c r="E27" s="113">
        <v>1315</v>
      </c>
      <c r="F27" s="112">
        <v>3112</v>
      </c>
    </row>
    <row r="28" spans="1:6">
      <c r="A28" t="s">
        <v>679</v>
      </c>
      <c r="B28" s="113">
        <v>1330</v>
      </c>
      <c r="C28" s="113">
        <v>1350</v>
      </c>
      <c r="D28" s="113">
        <v>1310</v>
      </c>
      <c r="E28" s="113">
        <v>1320</v>
      </c>
      <c r="F28" s="112">
        <v>1908</v>
      </c>
    </row>
    <row r="29" spans="1:6">
      <c r="A29" t="s">
        <v>678</v>
      </c>
      <c r="B29" s="113">
        <v>1315</v>
      </c>
      <c r="C29" s="113">
        <v>1340</v>
      </c>
      <c r="D29" s="113">
        <v>1295</v>
      </c>
      <c r="E29" s="113">
        <v>1325</v>
      </c>
      <c r="F29" s="112">
        <v>1607</v>
      </c>
    </row>
    <row r="30" spans="1:6">
      <c r="A30" t="s">
        <v>677</v>
      </c>
      <c r="B30" s="113">
        <v>1330</v>
      </c>
      <c r="C30" s="113">
        <v>1340</v>
      </c>
      <c r="D30" s="113">
        <v>1240</v>
      </c>
      <c r="E30" s="113">
        <v>1255</v>
      </c>
      <c r="F30" s="112">
        <v>4132</v>
      </c>
    </row>
    <row r="31" spans="1:6">
      <c r="A31" t="s">
        <v>676</v>
      </c>
      <c r="B31" s="113">
        <v>1230</v>
      </c>
      <c r="C31" s="113">
        <v>1240</v>
      </c>
      <c r="D31" s="113">
        <v>1160</v>
      </c>
      <c r="E31" s="113">
        <v>1160</v>
      </c>
      <c r="F31" s="112">
        <v>3865</v>
      </c>
    </row>
    <row r="32" spans="1:6">
      <c r="A32" t="s">
        <v>675</v>
      </c>
      <c r="B32" s="113">
        <v>1140</v>
      </c>
      <c r="C32" s="113">
        <v>1220</v>
      </c>
      <c r="D32" s="113">
        <v>1120</v>
      </c>
      <c r="E32" s="113">
        <v>1185</v>
      </c>
      <c r="F32" s="112">
        <v>5104</v>
      </c>
    </row>
    <row r="33" spans="1:6">
      <c r="A33" t="s">
        <v>674</v>
      </c>
      <c r="B33" s="113">
        <v>1200</v>
      </c>
      <c r="C33" s="113">
        <v>1210</v>
      </c>
      <c r="D33" s="113">
        <v>1180</v>
      </c>
      <c r="E33" s="113">
        <v>1200</v>
      </c>
      <c r="F33" s="112">
        <v>1763</v>
      </c>
    </row>
    <row r="34" spans="1:6">
      <c r="A34" t="s">
        <v>673</v>
      </c>
      <c r="B34" s="113">
        <v>1185</v>
      </c>
      <c r="C34" s="113">
        <v>1235</v>
      </c>
      <c r="D34" s="113">
        <v>1170</v>
      </c>
      <c r="E34" s="113">
        <v>1215</v>
      </c>
      <c r="F34" s="112">
        <v>2322</v>
      </c>
    </row>
    <row r="35" spans="1:6">
      <c r="A35" t="s">
        <v>672</v>
      </c>
      <c r="B35" s="113">
        <v>1190</v>
      </c>
      <c r="C35" s="113">
        <v>1225</v>
      </c>
      <c r="D35" s="113">
        <v>1120</v>
      </c>
      <c r="E35" s="113">
        <v>1155</v>
      </c>
      <c r="F35" s="112">
        <v>3325</v>
      </c>
    </row>
    <row r="36" spans="1:6">
      <c r="A36" t="s">
        <v>671</v>
      </c>
      <c r="B36" s="113">
        <v>1150</v>
      </c>
      <c r="C36" s="113">
        <v>1180</v>
      </c>
      <c r="D36" s="113">
        <v>1090</v>
      </c>
      <c r="E36" s="113">
        <v>1105</v>
      </c>
      <c r="F36" s="112">
        <v>3261</v>
      </c>
    </row>
    <row r="37" spans="1:6">
      <c r="A37" t="s">
        <v>670</v>
      </c>
      <c r="B37" s="113">
        <v>1130</v>
      </c>
      <c r="C37" s="113">
        <v>1140</v>
      </c>
      <c r="D37" s="113">
        <v>1105</v>
      </c>
      <c r="E37" s="113">
        <v>1125</v>
      </c>
      <c r="F37" s="112">
        <v>2184</v>
      </c>
    </row>
    <row r="38" spans="1:6">
      <c r="A38" t="s">
        <v>669</v>
      </c>
      <c r="B38" s="113">
        <v>1150</v>
      </c>
      <c r="C38" s="113">
        <v>1220</v>
      </c>
      <c r="D38" s="113">
        <v>1140</v>
      </c>
      <c r="E38" s="113">
        <v>1190</v>
      </c>
      <c r="F38" s="112">
        <v>3334</v>
      </c>
    </row>
    <row r="39" spans="1:6">
      <c r="A39" t="s">
        <v>668</v>
      </c>
      <c r="B39" s="113">
        <v>1175</v>
      </c>
      <c r="C39" s="113">
        <v>1215</v>
      </c>
      <c r="D39" s="113">
        <v>1150</v>
      </c>
      <c r="E39" s="113">
        <v>1200</v>
      </c>
      <c r="F39" s="112">
        <v>2745</v>
      </c>
    </row>
    <row r="40" spans="1:6">
      <c r="A40" t="s">
        <v>667</v>
      </c>
      <c r="B40" s="113">
        <v>1260</v>
      </c>
      <c r="C40" s="113">
        <v>1320</v>
      </c>
      <c r="D40" s="113">
        <v>1240</v>
      </c>
      <c r="E40" s="113">
        <v>1320</v>
      </c>
      <c r="F40" s="112">
        <v>4586</v>
      </c>
    </row>
    <row r="41" spans="1:6">
      <c r="A41" t="s">
        <v>666</v>
      </c>
      <c r="B41" s="113">
        <v>1350</v>
      </c>
      <c r="C41" s="113">
        <v>1400</v>
      </c>
      <c r="D41" s="113">
        <v>1340</v>
      </c>
      <c r="E41" s="113">
        <v>1360</v>
      </c>
      <c r="F41" s="112">
        <v>6282</v>
      </c>
    </row>
    <row r="42" spans="1:6">
      <c r="A42" t="s">
        <v>665</v>
      </c>
      <c r="B42" s="113">
        <v>1370</v>
      </c>
      <c r="C42" s="113">
        <v>1375</v>
      </c>
      <c r="D42" s="113">
        <v>1345</v>
      </c>
      <c r="E42" s="113">
        <v>1370</v>
      </c>
      <c r="F42" s="112">
        <v>1920</v>
      </c>
    </row>
    <row r="43" spans="1:6">
      <c r="A43" t="s">
        <v>664</v>
      </c>
      <c r="B43" s="113">
        <v>1360</v>
      </c>
      <c r="C43" s="113">
        <v>1400</v>
      </c>
      <c r="D43" s="113">
        <v>1350</v>
      </c>
      <c r="E43" s="113">
        <v>1375</v>
      </c>
      <c r="F43" s="112">
        <v>2227</v>
      </c>
    </row>
    <row r="44" spans="1:6">
      <c r="A44" t="s">
        <v>663</v>
      </c>
      <c r="B44" s="113">
        <v>1405</v>
      </c>
      <c r="C44" s="113">
        <v>1410</v>
      </c>
      <c r="D44" s="113">
        <v>1335</v>
      </c>
      <c r="E44" s="113">
        <v>1345</v>
      </c>
      <c r="F44" s="112">
        <v>3300</v>
      </c>
    </row>
    <row r="45" spans="1:6">
      <c r="A45" t="s">
        <v>662</v>
      </c>
      <c r="B45" s="113">
        <v>1370</v>
      </c>
      <c r="C45" s="113">
        <v>1375</v>
      </c>
      <c r="D45" s="113">
        <v>1290</v>
      </c>
      <c r="E45" s="113">
        <v>1350</v>
      </c>
      <c r="F45" s="112">
        <v>3362</v>
      </c>
    </row>
    <row r="46" spans="1:6">
      <c r="A46" t="s">
        <v>661</v>
      </c>
      <c r="B46" s="113">
        <v>1320</v>
      </c>
      <c r="C46" s="113">
        <v>1335</v>
      </c>
      <c r="D46" s="113">
        <v>1250</v>
      </c>
      <c r="E46" s="113">
        <v>1315</v>
      </c>
      <c r="F46" s="112">
        <v>3895</v>
      </c>
    </row>
    <row r="47" spans="1:6">
      <c r="A47" t="s">
        <v>660</v>
      </c>
      <c r="B47" s="113">
        <v>1315</v>
      </c>
      <c r="C47" s="113">
        <v>1335</v>
      </c>
      <c r="D47" s="113">
        <v>1305</v>
      </c>
      <c r="E47" s="113">
        <v>1315</v>
      </c>
      <c r="F47" s="112">
        <v>1320</v>
      </c>
    </row>
    <row r="48" spans="1:6">
      <c r="A48" t="s">
        <v>659</v>
      </c>
      <c r="B48" s="113">
        <v>1320</v>
      </c>
      <c r="C48" s="113">
        <v>1320</v>
      </c>
      <c r="D48" s="113">
        <v>1260</v>
      </c>
      <c r="E48" s="113">
        <v>1275</v>
      </c>
      <c r="F48" s="112">
        <v>2158</v>
      </c>
    </row>
    <row r="49" spans="1:6">
      <c r="A49" t="s">
        <v>658</v>
      </c>
      <c r="B49" s="113">
        <v>1280</v>
      </c>
      <c r="C49" s="113">
        <v>1290</v>
      </c>
      <c r="D49" s="113">
        <v>1245</v>
      </c>
      <c r="E49" s="113">
        <v>1270</v>
      </c>
      <c r="F49" s="112">
        <v>1569</v>
      </c>
    </row>
    <row r="50" spans="1:6">
      <c r="A50" t="s">
        <v>657</v>
      </c>
      <c r="B50" s="113">
        <v>1270</v>
      </c>
      <c r="C50" s="113">
        <v>1345</v>
      </c>
      <c r="D50" s="113">
        <v>1265</v>
      </c>
      <c r="E50" s="113">
        <v>1335</v>
      </c>
      <c r="F50" s="112">
        <v>2112</v>
      </c>
    </row>
    <row r="51" spans="1:6">
      <c r="A51" t="s">
        <v>656</v>
      </c>
      <c r="B51" s="113">
        <v>1335</v>
      </c>
      <c r="C51" s="113">
        <v>1395</v>
      </c>
      <c r="D51" s="113">
        <v>1330</v>
      </c>
      <c r="E51" s="113">
        <v>1370</v>
      </c>
      <c r="F51" s="112">
        <v>3197</v>
      </c>
    </row>
    <row r="52" spans="1:6">
      <c r="A52" t="s">
        <v>655</v>
      </c>
      <c r="B52" s="113">
        <v>1440</v>
      </c>
      <c r="C52" s="113">
        <v>1460</v>
      </c>
      <c r="D52" s="113">
        <v>1380</v>
      </c>
      <c r="E52" s="113">
        <v>1410</v>
      </c>
      <c r="F52" s="112">
        <v>4807</v>
      </c>
    </row>
    <row r="53" spans="1:6">
      <c r="A53" t="s">
        <v>654</v>
      </c>
      <c r="B53" s="113">
        <v>1435</v>
      </c>
      <c r="C53" s="113">
        <v>1455</v>
      </c>
      <c r="D53" s="113">
        <v>1410</v>
      </c>
      <c r="E53" s="113">
        <v>1420</v>
      </c>
      <c r="F53" s="112">
        <v>2793</v>
      </c>
    </row>
    <row r="54" spans="1:6">
      <c r="A54" t="s">
        <v>653</v>
      </c>
      <c r="B54" s="113">
        <v>1430</v>
      </c>
      <c r="C54" s="113">
        <v>1445</v>
      </c>
      <c r="D54" s="113">
        <v>1405</v>
      </c>
      <c r="E54" s="113">
        <v>1430</v>
      </c>
      <c r="F54" s="112">
        <v>1913</v>
      </c>
    </row>
    <row r="55" spans="1:6">
      <c r="A55" t="s">
        <v>652</v>
      </c>
      <c r="B55" s="113">
        <v>1440</v>
      </c>
      <c r="C55" s="113">
        <v>1465</v>
      </c>
      <c r="D55" s="113">
        <v>1420</v>
      </c>
      <c r="E55" s="113">
        <v>1460</v>
      </c>
      <c r="F55" s="112">
        <v>2415</v>
      </c>
    </row>
    <row r="56" spans="1:6">
      <c r="A56" t="s">
        <v>651</v>
      </c>
      <c r="B56" s="113">
        <v>1475</v>
      </c>
      <c r="C56" s="113">
        <v>1475</v>
      </c>
      <c r="D56" s="113">
        <v>1430</v>
      </c>
      <c r="E56" s="113">
        <v>1435</v>
      </c>
      <c r="F56" s="112">
        <v>2151</v>
      </c>
    </row>
    <row r="57" spans="1:6">
      <c r="A57" t="s">
        <v>650</v>
      </c>
      <c r="B57" s="113">
        <v>1430</v>
      </c>
      <c r="C57" s="113">
        <v>1450</v>
      </c>
      <c r="D57" s="113">
        <v>1400</v>
      </c>
      <c r="E57" s="113">
        <v>1445</v>
      </c>
      <c r="F57" s="112">
        <v>1769</v>
      </c>
    </row>
    <row r="58" spans="1:6">
      <c r="A58" t="s">
        <v>649</v>
      </c>
      <c r="B58" s="113">
        <v>1450</v>
      </c>
      <c r="C58" s="113">
        <v>1450</v>
      </c>
      <c r="D58" s="113">
        <v>1405</v>
      </c>
      <c r="E58" s="113">
        <v>1430</v>
      </c>
      <c r="F58" s="112">
        <v>1808</v>
      </c>
    </row>
    <row r="59" spans="1:6">
      <c r="A59" t="s">
        <v>648</v>
      </c>
      <c r="B59" s="113">
        <v>1410</v>
      </c>
      <c r="C59" s="113">
        <v>1500</v>
      </c>
      <c r="D59" s="113">
        <v>1410</v>
      </c>
      <c r="E59" s="113">
        <v>1465</v>
      </c>
      <c r="F59" s="112">
        <v>3433</v>
      </c>
    </row>
    <row r="60" spans="1:6">
      <c r="A60" t="s">
        <v>647</v>
      </c>
      <c r="B60" s="113">
        <v>1470</v>
      </c>
      <c r="C60" s="113">
        <v>1510</v>
      </c>
      <c r="D60" s="113">
        <v>1460</v>
      </c>
      <c r="E60" s="113">
        <v>1495</v>
      </c>
      <c r="F60" s="112">
        <v>2590</v>
      </c>
    </row>
    <row r="61" spans="1:6">
      <c r="A61" t="s">
        <v>646</v>
      </c>
      <c r="B61" s="113">
        <v>1500</v>
      </c>
      <c r="C61" s="113">
        <v>1580</v>
      </c>
      <c r="D61" s="113">
        <v>1495</v>
      </c>
      <c r="E61" s="113">
        <v>1530</v>
      </c>
      <c r="F61" s="112">
        <v>5062</v>
      </c>
    </row>
    <row r="62" spans="1:6">
      <c r="A62" t="s">
        <v>645</v>
      </c>
      <c r="B62" s="113">
        <v>1550</v>
      </c>
      <c r="C62" s="113">
        <v>1565</v>
      </c>
      <c r="D62" s="113">
        <v>1525</v>
      </c>
      <c r="E62" s="113">
        <v>1530</v>
      </c>
      <c r="F62" s="112">
        <v>2540</v>
      </c>
    </row>
    <row r="63" spans="1:6">
      <c r="A63" t="s">
        <v>644</v>
      </c>
      <c r="B63" s="113">
        <v>1505</v>
      </c>
      <c r="C63" s="113">
        <v>1545</v>
      </c>
      <c r="D63" s="113">
        <v>1495</v>
      </c>
      <c r="E63" s="113">
        <v>1510</v>
      </c>
      <c r="F63" s="112">
        <v>1435</v>
      </c>
    </row>
    <row r="64" spans="1:6">
      <c r="A64" t="s">
        <v>643</v>
      </c>
      <c r="B64" s="113">
        <v>1530</v>
      </c>
      <c r="C64" s="113">
        <v>1545</v>
      </c>
      <c r="D64" s="113">
        <v>1450</v>
      </c>
      <c r="E64" s="113">
        <v>1455</v>
      </c>
      <c r="F64" s="112">
        <v>3273</v>
      </c>
    </row>
  </sheetData>
  <sortState xmlns:xlrd2="http://schemas.microsoft.com/office/spreadsheetml/2017/richdata2" ref="A2:F72">
    <sortCondition ref="A1"/>
  </sortState>
  <phoneticPr fontId="6"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749C9-8A0C-497A-A627-AB1A39315D6F}">
  <sheetPr codeName="工作表202"/>
  <dimension ref="A1:F64"/>
  <sheetViews>
    <sheetView workbookViewId="0"/>
  </sheetViews>
  <sheetFormatPr defaultRowHeight="17"/>
  <sheetData>
    <row r="1" spans="1:6">
      <c r="A1" t="s">
        <v>731</v>
      </c>
      <c r="B1" t="s">
        <v>732</v>
      </c>
      <c r="C1" t="s">
        <v>733</v>
      </c>
      <c r="D1" t="s">
        <v>734</v>
      </c>
      <c r="E1" t="s">
        <v>735</v>
      </c>
      <c r="F1" t="s">
        <v>736</v>
      </c>
    </row>
    <row r="2" spans="1:6">
      <c r="A2" t="s">
        <v>705</v>
      </c>
      <c r="B2">
        <v>61.9</v>
      </c>
      <c r="C2">
        <v>61.9</v>
      </c>
      <c r="D2">
        <v>59.7</v>
      </c>
      <c r="E2">
        <v>61.1</v>
      </c>
      <c r="F2" s="112">
        <v>8563</v>
      </c>
    </row>
    <row r="3" spans="1:6">
      <c r="A3" t="s">
        <v>704</v>
      </c>
      <c r="B3">
        <v>61.6</v>
      </c>
      <c r="C3">
        <v>62.3</v>
      </c>
      <c r="D3">
        <v>60.5</v>
      </c>
      <c r="E3">
        <v>62</v>
      </c>
      <c r="F3" s="112">
        <v>7299</v>
      </c>
    </row>
    <row r="4" spans="1:6">
      <c r="A4" t="s">
        <v>703</v>
      </c>
      <c r="B4">
        <v>62.5</v>
      </c>
      <c r="C4">
        <v>62.8</v>
      </c>
      <c r="D4">
        <v>60.8</v>
      </c>
      <c r="E4">
        <v>61.7</v>
      </c>
      <c r="F4" s="112">
        <v>5911</v>
      </c>
    </row>
    <row r="5" spans="1:6">
      <c r="A5" t="s">
        <v>702</v>
      </c>
      <c r="B5">
        <v>61.8</v>
      </c>
      <c r="C5">
        <v>62.5</v>
      </c>
      <c r="D5">
        <v>59.7</v>
      </c>
      <c r="E5">
        <v>60.1</v>
      </c>
      <c r="F5" s="112">
        <v>7663</v>
      </c>
    </row>
    <row r="6" spans="1:6">
      <c r="A6" t="s">
        <v>701</v>
      </c>
      <c r="B6">
        <v>59.7</v>
      </c>
      <c r="C6">
        <v>60.5</v>
      </c>
      <c r="D6">
        <v>59.4</v>
      </c>
      <c r="E6">
        <v>59.8</v>
      </c>
      <c r="F6" s="112">
        <v>4981</v>
      </c>
    </row>
    <row r="7" spans="1:6">
      <c r="A7" t="s">
        <v>700</v>
      </c>
      <c r="B7">
        <v>60.4</v>
      </c>
      <c r="C7">
        <v>62.1</v>
      </c>
      <c r="D7">
        <v>60</v>
      </c>
      <c r="E7">
        <v>60.8</v>
      </c>
      <c r="F7" s="112">
        <v>8632</v>
      </c>
    </row>
    <row r="8" spans="1:6">
      <c r="A8" t="s">
        <v>699</v>
      </c>
      <c r="B8">
        <v>61.2</v>
      </c>
      <c r="C8">
        <v>61.8</v>
      </c>
      <c r="D8">
        <v>60.8</v>
      </c>
      <c r="E8">
        <v>61.6</v>
      </c>
      <c r="F8" s="112">
        <v>3968</v>
      </c>
    </row>
    <row r="9" spans="1:6">
      <c r="A9" t="s">
        <v>698</v>
      </c>
      <c r="B9">
        <v>61.7</v>
      </c>
      <c r="C9">
        <v>62.1</v>
      </c>
      <c r="D9">
        <v>60.7</v>
      </c>
      <c r="E9">
        <v>61.5</v>
      </c>
      <c r="F9" s="112">
        <v>4039</v>
      </c>
    </row>
    <row r="10" spans="1:6">
      <c r="A10" t="s">
        <v>697</v>
      </c>
      <c r="B10">
        <v>61.5</v>
      </c>
      <c r="C10">
        <v>61.9</v>
      </c>
      <c r="D10">
        <v>60.3</v>
      </c>
      <c r="E10">
        <v>60.6</v>
      </c>
      <c r="F10" s="112">
        <v>4030</v>
      </c>
    </row>
    <row r="11" spans="1:6">
      <c r="A11" t="s">
        <v>696</v>
      </c>
      <c r="B11">
        <v>60.7</v>
      </c>
      <c r="C11">
        <v>61.3</v>
      </c>
      <c r="D11">
        <v>60</v>
      </c>
      <c r="E11">
        <v>60.1</v>
      </c>
      <c r="F11" s="112">
        <v>2911</v>
      </c>
    </row>
    <row r="12" spans="1:6">
      <c r="A12" t="s">
        <v>695</v>
      </c>
      <c r="B12">
        <v>60</v>
      </c>
      <c r="C12">
        <v>60.4</v>
      </c>
      <c r="D12">
        <v>58.9</v>
      </c>
      <c r="E12">
        <v>58.9</v>
      </c>
      <c r="F12" s="112">
        <v>11010</v>
      </c>
    </row>
    <row r="13" spans="1:6">
      <c r="A13" t="s">
        <v>694</v>
      </c>
      <c r="B13">
        <v>59.5</v>
      </c>
      <c r="C13">
        <v>59.5</v>
      </c>
      <c r="D13">
        <v>57.6</v>
      </c>
      <c r="E13">
        <v>58.6</v>
      </c>
      <c r="F13" s="112">
        <v>6179</v>
      </c>
    </row>
    <row r="14" spans="1:6">
      <c r="A14" t="s">
        <v>693</v>
      </c>
      <c r="B14">
        <v>60</v>
      </c>
      <c r="C14">
        <v>61.9</v>
      </c>
      <c r="D14">
        <v>60</v>
      </c>
      <c r="E14">
        <v>61.5</v>
      </c>
      <c r="F14" s="112">
        <v>7137</v>
      </c>
    </row>
    <row r="15" spans="1:6">
      <c r="A15" t="s">
        <v>692</v>
      </c>
      <c r="B15">
        <v>61.7</v>
      </c>
      <c r="C15">
        <v>62.3</v>
      </c>
      <c r="D15">
        <v>60.9</v>
      </c>
      <c r="E15">
        <v>61.1</v>
      </c>
      <c r="F15" s="112">
        <v>4826</v>
      </c>
    </row>
    <row r="16" spans="1:6">
      <c r="A16" t="s">
        <v>691</v>
      </c>
      <c r="B16">
        <v>61.2</v>
      </c>
      <c r="C16">
        <v>61.3</v>
      </c>
      <c r="D16">
        <v>60.2</v>
      </c>
      <c r="E16">
        <v>60.6</v>
      </c>
      <c r="F16" s="112">
        <v>3129</v>
      </c>
    </row>
    <row r="17" spans="1:6">
      <c r="A17" t="s">
        <v>690</v>
      </c>
      <c r="B17">
        <v>60.6</v>
      </c>
      <c r="C17">
        <v>61.9</v>
      </c>
      <c r="D17">
        <v>59.9</v>
      </c>
      <c r="E17">
        <v>61.8</v>
      </c>
      <c r="F17" s="112">
        <v>4189</v>
      </c>
    </row>
    <row r="18" spans="1:6">
      <c r="A18" t="s">
        <v>689</v>
      </c>
      <c r="B18">
        <v>61.5</v>
      </c>
      <c r="C18">
        <v>62.3</v>
      </c>
      <c r="D18">
        <v>61</v>
      </c>
      <c r="E18">
        <v>61.9</v>
      </c>
      <c r="F18" s="112">
        <v>2643</v>
      </c>
    </row>
    <row r="19" spans="1:6">
      <c r="A19" t="s">
        <v>688</v>
      </c>
      <c r="B19">
        <v>62</v>
      </c>
      <c r="C19">
        <v>62.1</v>
      </c>
      <c r="D19">
        <v>59</v>
      </c>
      <c r="E19">
        <v>59.5</v>
      </c>
      <c r="F19" s="112">
        <v>3948</v>
      </c>
    </row>
    <row r="20" spans="1:6">
      <c r="A20" t="s">
        <v>687</v>
      </c>
      <c r="B20">
        <v>59.1</v>
      </c>
      <c r="C20">
        <v>60.3</v>
      </c>
      <c r="D20">
        <v>58.2</v>
      </c>
      <c r="E20">
        <v>60</v>
      </c>
      <c r="F20" s="112">
        <v>3454</v>
      </c>
    </row>
    <row r="21" spans="1:6">
      <c r="A21" t="s">
        <v>686</v>
      </c>
      <c r="B21">
        <v>59.8</v>
      </c>
      <c r="C21">
        <v>60.5</v>
      </c>
      <c r="D21">
        <v>58.9</v>
      </c>
      <c r="E21">
        <v>58.9</v>
      </c>
      <c r="F21" s="112">
        <v>2777</v>
      </c>
    </row>
    <row r="22" spans="1:6">
      <c r="A22" t="s">
        <v>685</v>
      </c>
      <c r="B22">
        <v>58.9</v>
      </c>
      <c r="C22">
        <v>59.3</v>
      </c>
      <c r="D22">
        <v>57.8</v>
      </c>
      <c r="E22">
        <v>58.4</v>
      </c>
      <c r="F22" s="112">
        <v>3219</v>
      </c>
    </row>
    <row r="23" spans="1:6">
      <c r="A23" t="s">
        <v>684</v>
      </c>
      <c r="B23">
        <v>58.4</v>
      </c>
      <c r="C23">
        <v>59.2</v>
      </c>
      <c r="D23">
        <v>58</v>
      </c>
      <c r="E23">
        <v>58.5</v>
      </c>
      <c r="F23" s="112">
        <v>2305</v>
      </c>
    </row>
    <row r="24" spans="1:6">
      <c r="A24" t="s">
        <v>683</v>
      </c>
      <c r="B24">
        <v>58.9</v>
      </c>
      <c r="C24">
        <v>58.9</v>
      </c>
      <c r="D24">
        <v>56.9</v>
      </c>
      <c r="E24">
        <v>57.3</v>
      </c>
      <c r="F24" s="112">
        <v>6344</v>
      </c>
    </row>
    <row r="25" spans="1:6">
      <c r="A25" t="s">
        <v>682</v>
      </c>
      <c r="B25">
        <v>57.1</v>
      </c>
      <c r="C25">
        <v>57.9</v>
      </c>
      <c r="D25">
        <v>56.7</v>
      </c>
      <c r="E25">
        <v>57.4</v>
      </c>
      <c r="F25" s="112">
        <v>2306</v>
      </c>
    </row>
    <row r="26" spans="1:6">
      <c r="A26" t="s">
        <v>681</v>
      </c>
      <c r="B26">
        <v>58.4</v>
      </c>
      <c r="C26">
        <v>58.6</v>
      </c>
      <c r="D26">
        <v>57.4</v>
      </c>
      <c r="E26">
        <v>58.5</v>
      </c>
      <c r="F26" s="112">
        <v>3054</v>
      </c>
    </row>
    <row r="27" spans="1:6">
      <c r="A27" t="s">
        <v>680</v>
      </c>
      <c r="B27">
        <v>58.4</v>
      </c>
      <c r="C27">
        <v>64.099999999999994</v>
      </c>
      <c r="D27">
        <v>58.4</v>
      </c>
      <c r="E27">
        <v>63.7</v>
      </c>
      <c r="F27" s="112">
        <v>15766</v>
      </c>
    </row>
    <row r="28" spans="1:6">
      <c r="A28" t="s">
        <v>679</v>
      </c>
      <c r="B28">
        <v>63</v>
      </c>
      <c r="C28">
        <v>64.099999999999994</v>
      </c>
      <c r="D28">
        <v>62.4</v>
      </c>
      <c r="E28">
        <v>63.2</v>
      </c>
      <c r="F28" s="112">
        <v>6195</v>
      </c>
    </row>
    <row r="29" spans="1:6">
      <c r="A29" t="s">
        <v>678</v>
      </c>
      <c r="B29">
        <v>63.7</v>
      </c>
      <c r="C29">
        <v>64.3</v>
      </c>
      <c r="D29">
        <v>62.8</v>
      </c>
      <c r="E29">
        <v>64.2</v>
      </c>
      <c r="F29" s="112">
        <v>5294</v>
      </c>
    </row>
    <row r="30" spans="1:6">
      <c r="A30" t="s">
        <v>677</v>
      </c>
      <c r="B30">
        <v>65.5</v>
      </c>
      <c r="C30">
        <v>66.8</v>
      </c>
      <c r="D30">
        <v>63.8</v>
      </c>
      <c r="E30">
        <v>66.7</v>
      </c>
      <c r="F30" s="112">
        <v>11770</v>
      </c>
    </row>
    <row r="31" spans="1:6">
      <c r="A31" t="s">
        <v>676</v>
      </c>
      <c r="B31">
        <v>66.7</v>
      </c>
      <c r="C31">
        <v>67.7</v>
      </c>
      <c r="D31">
        <v>65.3</v>
      </c>
      <c r="E31">
        <v>66</v>
      </c>
      <c r="F31" s="112">
        <v>8743</v>
      </c>
    </row>
    <row r="32" spans="1:6">
      <c r="A32" t="s">
        <v>675</v>
      </c>
      <c r="B32">
        <v>66</v>
      </c>
      <c r="C32">
        <v>66</v>
      </c>
      <c r="D32">
        <v>62.3</v>
      </c>
      <c r="E32">
        <v>62.9</v>
      </c>
      <c r="F32" s="112">
        <v>8187</v>
      </c>
    </row>
    <row r="33" spans="1:6">
      <c r="A33" t="s">
        <v>674</v>
      </c>
      <c r="B33">
        <v>63.5</v>
      </c>
      <c r="C33">
        <v>64.400000000000006</v>
      </c>
      <c r="D33">
        <v>63</v>
      </c>
      <c r="E33">
        <v>63.2</v>
      </c>
      <c r="F33" s="112">
        <v>4443</v>
      </c>
    </row>
    <row r="34" spans="1:6">
      <c r="A34" t="s">
        <v>673</v>
      </c>
      <c r="B34">
        <v>63.5</v>
      </c>
      <c r="C34">
        <v>64.7</v>
      </c>
      <c r="D34">
        <v>62.6</v>
      </c>
      <c r="E34">
        <v>64.7</v>
      </c>
      <c r="F34" s="112">
        <v>5099</v>
      </c>
    </row>
    <row r="35" spans="1:6">
      <c r="A35" t="s">
        <v>672</v>
      </c>
      <c r="B35">
        <v>64.7</v>
      </c>
      <c r="C35">
        <v>67.8</v>
      </c>
      <c r="D35">
        <v>63.3</v>
      </c>
      <c r="E35">
        <v>66.3</v>
      </c>
      <c r="F35" s="112">
        <v>16345</v>
      </c>
    </row>
    <row r="36" spans="1:6">
      <c r="A36" t="s">
        <v>671</v>
      </c>
      <c r="B36">
        <v>67.400000000000006</v>
      </c>
      <c r="C36">
        <v>70.400000000000006</v>
      </c>
      <c r="D36">
        <v>66.8</v>
      </c>
      <c r="E36">
        <v>69.2</v>
      </c>
      <c r="F36" s="112">
        <v>25179</v>
      </c>
    </row>
    <row r="37" spans="1:6">
      <c r="A37" t="s">
        <v>670</v>
      </c>
      <c r="B37">
        <v>68.8</v>
      </c>
      <c r="C37">
        <v>69.7</v>
      </c>
      <c r="D37">
        <v>67.400000000000006</v>
      </c>
      <c r="E37">
        <v>69.2</v>
      </c>
      <c r="F37" s="112">
        <v>11642</v>
      </c>
    </row>
    <row r="38" spans="1:6">
      <c r="A38" t="s">
        <v>669</v>
      </c>
      <c r="B38">
        <v>68.7</v>
      </c>
      <c r="C38">
        <v>68.7</v>
      </c>
      <c r="D38">
        <v>66.599999999999994</v>
      </c>
      <c r="E38">
        <v>67.5</v>
      </c>
      <c r="F38" s="112">
        <v>9200</v>
      </c>
    </row>
    <row r="39" spans="1:6">
      <c r="A39" t="s">
        <v>668</v>
      </c>
      <c r="B39">
        <v>67.7</v>
      </c>
      <c r="C39">
        <v>68.400000000000006</v>
      </c>
      <c r="D39">
        <v>67</v>
      </c>
      <c r="E39">
        <v>67.099999999999994</v>
      </c>
      <c r="F39" s="112">
        <v>3678</v>
      </c>
    </row>
    <row r="40" spans="1:6">
      <c r="A40" t="s">
        <v>667</v>
      </c>
      <c r="B40">
        <v>67.099999999999994</v>
      </c>
      <c r="C40">
        <v>69.5</v>
      </c>
      <c r="D40">
        <v>66.8</v>
      </c>
      <c r="E40">
        <v>68.7</v>
      </c>
      <c r="F40" s="112">
        <v>6116</v>
      </c>
    </row>
    <row r="41" spans="1:6">
      <c r="A41" t="s">
        <v>666</v>
      </c>
      <c r="B41">
        <v>69.7</v>
      </c>
      <c r="C41">
        <v>71</v>
      </c>
      <c r="D41">
        <v>68.8</v>
      </c>
      <c r="E41">
        <v>68.900000000000006</v>
      </c>
      <c r="F41" s="112">
        <v>7657</v>
      </c>
    </row>
    <row r="42" spans="1:6">
      <c r="A42" t="s">
        <v>665</v>
      </c>
      <c r="B42">
        <v>69</v>
      </c>
      <c r="C42">
        <v>69</v>
      </c>
      <c r="D42">
        <v>67.599999999999994</v>
      </c>
      <c r="E42">
        <v>68.099999999999994</v>
      </c>
      <c r="F42" s="112">
        <v>4463</v>
      </c>
    </row>
    <row r="43" spans="1:6">
      <c r="A43" t="s">
        <v>664</v>
      </c>
      <c r="B43">
        <v>68.599999999999994</v>
      </c>
      <c r="C43">
        <v>69.2</v>
      </c>
      <c r="D43">
        <v>67.7</v>
      </c>
      <c r="E43">
        <v>67.8</v>
      </c>
      <c r="F43" s="112">
        <v>3430</v>
      </c>
    </row>
    <row r="44" spans="1:6">
      <c r="A44" t="s">
        <v>663</v>
      </c>
      <c r="B44">
        <v>68.900000000000006</v>
      </c>
      <c r="C44">
        <v>69.7</v>
      </c>
      <c r="D44">
        <v>68.099999999999994</v>
      </c>
      <c r="E44">
        <v>69</v>
      </c>
      <c r="F44" s="112">
        <v>4503</v>
      </c>
    </row>
    <row r="45" spans="1:6">
      <c r="A45" t="s">
        <v>662</v>
      </c>
      <c r="B45">
        <v>69.599999999999994</v>
      </c>
      <c r="C45">
        <v>70.3</v>
      </c>
      <c r="D45">
        <v>68.3</v>
      </c>
      <c r="E45">
        <v>68.7</v>
      </c>
      <c r="F45" s="112">
        <v>4672</v>
      </c>
    </row>
    <row r="46" spans="1:6">
      <c r="A46" t="s">
        <v>661</v>
      </c>
      <c r="B46">
        <v>70</v>
      </c>
      <c r="C46">
        <v>72.5</v>
      </c>
      <c r="D46">
        <v>69.400000000000006</v>
      </c>
      <c r="E46">
        <v>71.900000000000006</v>
      </c>
      <c r="F46" s="112">
        <v>15768</v>
      </c>
    </row>
    <row r="47" spans="1:6">
      <c r="A47" t="s">
        <v>660</v>
      </c>
      <c r="B47">
        <v>74.2</v>
      </c>
      <c r="C47">
        <v>78.400000000000006</v>
      </c>
      <c r="D47">
        <v>70.099999999999994</v>
      </c>
      <c r="E47">
        <v>70.099999999999994</v>
      </c>
      <c r="F47" s="112">
        <v>33944</v>
      </c>
    </row>
    <row r="48" spans="1:6">
      <c r="A48" t="s">
        <v>659</v>
      </c>
      <c r="B48">
        <v>71.3</v>
      </c>
      <c r="C48">
        <v>73.8</v>
      </c>
      <c r="D48">
        <v>70.599999999999994</v>
      </c>
      <c r="E48">
        <v>70.599999999999994</v>
      </c>
      <c r="F48" s="112">
        <v>14052</v>
      </c>
    </row>
    <row r="49" spans="1:6">
      <c r="A49" t="s">
        <v>658</v>
      </c>
      <c r="B49">
        <v>71.2</v>
      </c>
      <c r="C49">
        <v>74.099999999999994</v>
      </c>
      <c r="D49">
        <v>69.2</v>
      </c>
      <c r="E49">
        <v>73</v>
      </c>
      <c r="F49" s="112">
        <v>25689</v>
      </c>
    </row>
    <row r="50" spans="1:6">
      <c r="A50" t="s">
        <v>657</v>
      </c>
      <c r="B50">
        <v>74</v>
      </c>
      <c r="C50">
        <v>78.599999999999994</v>
      </c>
      <c r="D50">
        <v>73.3</v>
      </c>
      <c r="E50">
        <v>73.8</v>
      </c>
      <c r="F50" s="112">
        <v>33003</v>
      </c>
    </row>
    <row r="51" spans="1:6">
      <c r="A51" t="s">
        <v>656</v>
      </c>
      <c r="B51">
        <v>74.099999999999994</v>
      </c>
      <c r="C51">
        <v>75.599999999999994</v>
      </c>
      <c r="D51">
        <v>71.7</v>
      </c>
      <c r="E51">
        <v>73.900000000000006</v>
      </c>
      <c r="F51" s="112">
        <v>17893</v>
      </c>
    </row>
    <row r="52" spans="1:6">
      <c r="A52" t="s">
        <v>655</v>
      </c>
      <c r="B52">
        <v>73.2</v>
      </c>
      <c r="C52">
        <v>73.3</v>
      </c>
      <c r="D52">
        <v>70.900000000000006</v>
      </c>
      <c r="E52">
        <v>71.400000000000006</v>
      </c>
      <c r="F52" s="112">
        <v>12071</v>
      </c>
    </row>
    <row r="53" spans="1:6">
      <c r="A53" t="s">
        <v>654</v>
      </c>
      <c r="B53">
        <v>71.3</v>
      </c>
      <c r="C53">
        <v>75.400000000000006</v>
      </c>
      <c r="D53">
        <v>71</v>
      </c>
      <c r="E53">
        <v>75</v>
      </c>
      <c r="F53" s="112">
        <v>12225</v>
      </c>
    </row>
    <row r="54" spans="1:6">
      <c r="A54" t="s">
        <v>653</v>
      </c>
      <c r="B54">
        <v>74.5</v>
      </c>
      <c r="C54">
        <v>74.5</v>
      </c>
      <c r="D54">
        <v>70.7</v>
      </c>
      <c r="E54">
        <v>70.8</v>
      </c>
      <c r="F54" s="112">
        <v>12885</v>
      </c>
    </row>
    <row r="55" spans="1:6">
      <c r="A55" t="s">
        <v>652</v>
      </c>
      <c r="B55">
        <v>71.599999999999994</v>
      </c>
      <c r="C55">
        <v>72.5</v>
      </c>
      <c r="D55">
        <v>69.8</v>
      </c>
      <c r="E55">
        <v>70.8</v>
      </c>
      <c r="F55" s="112">
        <v>8108</v>
      </c>
    </row>
    <row r="56" spans="1:6">
      <c r="A56" t="s">
        <v>651</v>
      </c>
      <c r="B56">
        <v>71.2</v>
      </c>
      <c r="C56">
        <v>71.400000000000006</v>
      </c>
      <c r="D56">
        <v>70</v>
      </c>
      <c r="E56">
        <v>70.099999999999994</v>
      </c>
      <c r="F56" s="112">
        <v>4684</v>
      </c>
    </row>
    <row r="57" spans="1:6">
      <c r="A57" t="s">
        <v>650</v>
      </c>
      <c r="B57">
        <v>70.8</v>
      </c>
      <c r="C57">
        <v>73.5</v>
      </c>
      <c r="D57">
        <v>70.5</v>
      </c>
      <c r="E57">
        <v>73.3</v>
      </c>
      <c r="F57" s="112">
        <v>7062</v>
      </c>
    </row>
    <row r="58" spans="1:6">
      <c r="A58" t="s">
        <v>649</v>
      </c>
      <c r="B58">
        <v>72.599999999999994</v>
      </c>
      <c r="C58">
        <v>73.400000000000006</v>
      </c>
      <c r="D58">
        <v>71.3</v>
      </c>
      <c r="E58">
        <v>71.7</v>
      </c>
      <c r="F58" s="112">
        <v>5253</v>
      </c>
    </row>
    <row r="59" spans="1:6">
      <c r="A59" t="s">
        <v>648</v>
      </c>
      <c r="B59">
        <v>71.5</v>
      </c>
      <c r="C59">
        <v>72.7</v>
      </c>
      <c r="D59">
        <v>71.3</v>
      </c>
      <c r="E59">
        <v>71.599999999999994</v>
      </c>
      <c r="F59" s="112">
        <v>3539</v>
      </c>
    </row>
    <row r="60" spans="1:6">
      <c r="A60" t="s">
        <v>647</v>
      </c>
      <c r="B60">
        <v>72.3</v>
      </c>
      <c r="C60">
        <v>74.3</v>
      </c>
      <c r="D60">
        <v>72.099999999999994</v>
      </c>
      <c r="E60">
        <v>73.7</v>
      </c>
      <c r="F60" s="112">
        <v>5105</v>
      </c>
    </row>
    <row r="61" spans="1:6">
      <c r="A61" t="s">
        <v>646</v>
      </c>
      <c r="B61">
        <v>73.8</v>
      </c>
      <c r="C61">
        <v>76.5</v>
      </c>
      <c r="D61">
        <v>73.599999999999994</v>
      </c>
      <c r="E61">
        <v>75.5</v>
      </c>
      <c r="F61" s="112">
        <v>9509</v>
      </c>
    </row>
    <row r="62" spans="1:6">
      <c r="A62" t="s">
        <v>645</v>
      </c>
      <c r="B62">
        <v>76</v>
      </c>
      <c r="C62">
        <v>78.400000000000006</v>
      </c>
      <c r="D62">
        <v>75.5</v>
      </c>
      <c r="E62">
        <v>76</v>
      </c>
      <c r="F62" s="112">
        <v>10822</v>
      </c>
    </row>
    <row r="63" spans="1:6">
      <c r="A63" t="s">
        <v>644</v>
      </c>
      <c r="B63">
        <v>76.900000000000006</v>
      </c>
      <c r="C63">
        <v>77.5</v>
      </c>
      <c r="D63">
        <v>74.7</v>
      </c>
      <c r="E63">
        <v>76.599999999999994</v>
      </c>
      <c r="F63" s="112">
        <v>6711</v>
      </c>
    </row>
    <row r="64" spans="1:6">
      <c r="A64" t="s">
        <v>643</v>
      </c>
      <c r="B64">
        <v>77.099999999999994</v>
      </c>
      <c r="C64">
        <v>78.900000000000006</v>
      </c>
      <c r="D64">
        <v>76</v>
      </c>
      <c r="E64">
        <v>77.7</v>
      </c>
      <c r="F64" s="112">
        <v>11380</v>
      </c>
    </row>
  </sheetData>
  <sortState xmlns:xlrd2="http://schemas.microsoft.com/office/spreadsheetml/2017/richdata2" ref="A2:F72">
    <sortCondition ref="A1"/>
  </sortState>
  <phoneticPr fontId="6" type="noConversion"/>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EF099-3E65-455E-981E-0CC0F2C0F117}">
  <sheetPr codeName="工作表203"/>
  <dimension ref="A1:F64"/>
  <sheetViews>
    <sheetView workbookViewId="0"/>
  </sheetViews>
  <sheetFormatPr defaultRowHeight="17"/>
  <sheetData>
    <row r="1" spans="1:6">
      <c r="A1" t="s">
        <v>731</v>
      </c>
      <c r="B1" t="s">
        <v>732</v>
      </c>
      <c r="C1" t="s">
        <v>733</v>
      </c>
      <c r="D1" t="s">
        <v>734</v>
      </c>
      <c r="E1" t="s">
        <v>735</v>
      </c>
      <c r="F1" t="s">
        <v>736</v>
      </c>
    </row>
    <row r="2" spans="1:6">
      <c r="A2" t="s">
        <v>705</v>
      </c>
      <c r="B2" s="113">
        <v>4250</v>
      </c>
      <c r="C2" s="113">
        <v>4340</v>
      </c>
      <c r="D2" s="113">
        <v>4230</v>
      </c>
      <c r="E2" s="113">
        <v>4340</v>
      </c>
      <c r="F2" s="112">
        <v>1829</v>
      </c>
    </row>
    <row r="3" spans="1:6">
      <c r="A3" t="s">
        <v>704</v>
      </c>
      <c r="B3" s="113">
        <v>4560</v>
      </c>
      <c r="C3" s="113">
        <v>4565</v>
      </c>
      <c r="D3" s="113">
        <v>4170</v>
      </c>
      <c r="E3" s="113">
        <v>4200</v>
      </c>
      <c r="F3" s="112">
        <v>2522</v>
      </c>
    </row>
    <row r="4" spans="1:6">
      <c r="A4" t="s">
        <v>703</v>
      </c>
      <c r="B4" s="113">
        <v>4270</v>
      </c>
      <c r="C4" s="113">
        <v>4290</v>
      </c>
      <c r="D4" s="113">
        <v>4180</v>
      </c>
      <c r="E4" s="113">
        <v>4200</v>
      </c>
      <c r="F4" s="112">
        <v>1145</v>
      </c>
    </row>
    <row r="5" spans="1:6">
      <c r="A5" t="s">
        <v>702</v>
      </c>
      <c r="B5" s="113">
        <v>4180</v>
      </c>
      <c r="C5" s="113">
        <v>4225</v>
      </c>
      <c r="D5" s="113">
        <v>4045</v>
      </c>
      <c r="E5" s="113">
        <v>4085</v>
      </c>
      <c r="F5" s="112">
        <v>1624</v>
      </c>
    </row>
    <row r="6" spans="1:6">
      <c r="A6" t="s">
        <v>701</v>
      </c>
      <c r="B6" s="113">
        <v>4135</v>
      </c>
      <c r="C6" s="113">
        <v>4150</v>
      </c>
      <c r="D6" s="113">
        <v>3910</v>
      </c>
      <c r="E6" s="113">
        <v>3910</v>
      </c>
      <c r="F6" s="112">
        <v>2248</v>
      </c>
    </row>
    <row r="7" spans="1:6">
      <c r="A7" t="s">
        <v>700</v>
      </c>
      <c r="B7" s="113">
        <v>3920</v>
      </c>
      <c r="C7" s="113">
        <v>3980</v>
      </c>
      <c r="D7" s="113">
        <v>3815</v>
      </c>
      <c r="E7" s="113">
        <v>3825</v>
      </c>
      <c r="F7" s="112">
        <v>2300</v>
      </c>
    </row>
    <row r="8" spans="1:6">
      <c r="A8" t="s">
        <v>699</v>
      </c>
      <c r="B8" s="113">
        <v>3830</v>
      </c>
      <c r="C8" s="113">
        <v>3930</v>
      </c>
      <c r="D8" s="113">
        <v>3680</v>
      </c>
      <c r="E8" s="113">
        <v>3750</v>
      </c>
      <c r="F8" s="112">
        <v>2216</v>
      </c>
    </row>
    <row r="9" spans="1:6">
      <c r="A9" t="s">
        <v>698</v>
      </c>
      <c r="B9" s="113">
        <v>3790</v>
      </c>
      <c r="C9" s="113">
        <v>3795</v>
      </c>
      <c r="D9" s="113">
        <v>3575</v>
      </c>
      <c r="E9" s="113">
        <v>3585</v>
      </c>
      <c r="F9" s="112">
        <v>3349</v>
      </c>
    </row>
    <row r="10" spans="1:6">
      <c r="A10" t="s">
        <v>697</v>
      </c>
      <c r="B10" s="113">
        <v>3610</v>
      </c>
      <c r="C10" s="113">
        <v>3640</v>
      </c>
      <c r="D10" s="113">
        <v>3400</v>
      </c>
      <c r="E10" s="113">
        <v>3410</v>
      </c>
      <c r="F10" s="112">
        <v>3202</v>
      </c>
    </row>
    <row r="11" spans="1:6">
      <c r="A11" t="s">
        <v>696</v>
      </c>
      <c r="B11" s="113">
        <v>3450</v>
      </c>
      <c r="C11" s="113">
        <v>3750</v>
      </c>
      <c r="D11" s="113">
        <v>3385</v>
      </c>
      <c r="E11" s="113">
        <v>3750</v>
      </c>
      <c r="F11" s="112">
        <v>3832</v>
      </c>
    </row>
    <row r="12" spans="1:6">
      <c r="A12" t="s">
        <v>695</v>
      </c>
      <c r="B12" s="113">
        <v>3750</v>
      </c>
      <c r="C12" s="113">
        <v>3815</v>
      </c>
      <c r="D12" s="113">
        <v>3520</v>
      </c>
      <c r="E12" s="113">
        <v>3605</v>
      </c>
      <c r="F12" s="112">
        <v>4532</v>
      </c>
    </row>
    <row r="13" spans="1:6">
      <c r="A13" t="s">
        <v>694</v>
      </c>
      <c r="B13" s="113">
        <v>3650</v>
      </c>
      <c r="C13" s="113">
        <v>3675</v>
      </c>
      <c r="D13" s="113">
        <v>3600</v>
      </c>
      <c r="E13" s="113">
        <v>3665</v>
      </c>
      <c r="F13" s="112">
        <v>1190</v>
      </c>
    </row>
    <row r="14" spans="1:6">
      <c r="A14" t="s">
        <v>693</v>
      </c>
      <c r="B14" s="113">
        <v>3695</v>
      </c>
      <c r="C14" s="113">
        <v>3725</v>
      </c>
      <c r="D14" s="113">
        <v>3300</v>
      </c>
      <c r="E14" s="113">
        <v>3305</v>
      </c>
      <c r="F14" s="112">
        <v>4847</v>
      </c>
    </row>
    <row r="15" spans="1:6">
      <c r="A15" t="s">
        <v>692</v>
      </c>
      <c r="B15" s="113">
        <v>3400</v>
      </c>
      <c r="C15" s="113">
        <v>3490</v>
      </c>
      <c r="D15" s="113">
        <v>3315</v>
      </c>
      <c r="E15" s="113">
        <v>3375</v>
      </c>
      <c r="F15" s="112">
        <v>4314</v>
      </c>
    </row>
    <row r="16" spans="1:6">
      <c r="A16" t="s">
        <v>691</v>
      </c>
      <c r="B16" s="113">
        <v>3495</v>
      </c>
      <c r="C16" s="113">
        <v>3560</v>
      </c>
      <c r="D16" s="113">
        <v>3350</v>
      </c>
      <c r="E16" s="113">
        <v>3395</v>
      </c>
      <c r="F16" s="112">
        <v>3420</v>
      </c>
    </row>
    <row r="17" spans="1:6">
      <c r="A17" t="s">
        <v>690</v>
      </c>
      <c r="B17" s="113">
        <v>3445</v>
      </c>
      <c r="C17" s="113">
        <v>3545</v>
      </c>
      <c r="D17" s="113">
        <v>3395</v>
      </c>
      <c r="E17" s="113">
        <v>3450</v>
      </c>
      <c r="F17" s="112">
        <v>2681</v>
      </c>
    </row>
    <row r="18" spans="1:6">
      <c r="A18" t="s">
        <v>689</v>
      </c>
      <c r="B18" s="113">
        <v>3560</v>
      </c>
      <c r="C18" s="113">
        <v>3640</v>
      </c>
      <c r="D18" s="113">
        <v>3460</v>
      </c>
      <c r="E18" s="113">
        <v>3460</v>
      </c>
      <c r="F18" s="112">
        <v>2359</v>
      </c>
    </row>
    <row r="19" spans="1:6">
      <c r="A19" t="s">
        <v>688</v>
      </c>
      <c r="B19" s="113">
        <v>3510</v>
      </c>
      <c r="C19" s="113">
        <v>3550</v>
      </c>
      <c r="D19" s="113">
        <v>3340</v>
      </c>
      <c r="E19" s="113">
        <v>3340</v>
      </c>
      <c r="F19" s="112">
        <v>2147</v>
      </c>
    </row>
    <row r="20" spans="1:6">
      <c r="A20" t="s">
        <v>687</v>
      </c>
      <c r="B20" s="113">
        <v>3360</v>
      </c>
      <c r="C20" s="113">
        <v>3390</v>
      </c>
      <c r="D20" s="113">
        <v>3040</v>
      </c>
      <c r="E20" s="113">
        <v>3150</v>
      </c>
      <c r="F20" s="112">
        <v>3896</v>
      </c>
    </row>
    <row r="21" spans="1:6">
      <c r="A21" t="s">
        <v>686</v>
      </c>
      <c r="B21" s="113">
        <v>3245</v>
      </c>
      <c r="C21" s="113">
        <v>3270</v>
      </c>
      <c r="D21" s="113">
        <v>3150</v>
      </c>
      <c r="E21" s="113">
        <v>3165</v>
      </c>
      <c r="F21" s="112">
        <v>2208</v>
      </c>
    </row>
    <row r="22" spans="1:6">
      <c r="A22" t="s">
        <v>685</v>
      </c>
      <c r="B22" s="113">
        <v>3185</v>
      </c>
      <c r="C22" s="113">
        <v>3455</v>
      </c>
      <c r="D22" s="113">
        <v>3185</v>
      </c>
      <c r="E22" s="113">
        <v>3340</v>
      </c>
      <c r="F22" s="112">
        <v>2833</v>
      </c>
    </row>
    <row r="23" spans="1:6">
      <c r="A23" t="s">
        <v>684</v>
      </c>
      <c r="B23" s="113">
        <v>3395</v>
      </c>
      <c r="C23" s="113">
        <v>3430</v>
      </c>
      <c r="D23" s="113">
        <v>3305</v>
      </c>
      <c r="E23" s="113">
        <v>3420</v>
      </c>
      <c r="F23" s="112">
        <v>1777</v>
      </c>
    </row>
    <row r="24" spans="1:6">
      <c r="A24" t="s">
        <v>683</v>
      </c>
      <c r="B24" s="113">
        <v>3410</v>
      </c>
      <c r="C24" s="113">
        <v>3475</v>
      </c>
      <c r="D24" s="113">
        <v>3325</v>
      </c>
      <c r="E24" s="113">
        <v>3400</v>
      </c>
      <c r="F24" s="112">
        <v>2364</v>
      </c>
    </row>
    <row r="25" spans="1:6">
      <c r="A25" t="s">
        <v>682</v>
      </c>
      <c r="B25" s="113">
        <v>3340</v>
      </c>
      <c r="C25" s="113">
        <v>3415</v>
      </c>
      <c r="D25" s="113">
        <v>3330</v>
      </c>
      <c r="E25" s="113">
        <v>3385</v>
      </c>
      <c r="F25" s="112">
        <v>1093</v>
      </c>
    </row>
    <row r="26" spans="1:6">
      <c r="A26" t="s">
        <v>681</v>
      </c>
      <c r="B26" s="113">
        <v>3435</v>
      </c>
      <c r="C26" s="113">
        <v>3435</v>
      </c>
      <c r="D26" s="113">
        <v>3125</v>
      </c>
      <c r="E26" s="113">
        <v>3150</v>
      </c>
      <c r="F26" s="112">
        <v>3099</v>
      </c>
    </row>
    <row r="27" spans="1:6">
      <c r="A27" t="s">
        <v>680</v>
      </c>
      <c r="B27" s="113">
        <v>3180</v>
      </c>
      <c r="C27" s="113">
        <v>3215</v>
      </c>
      <c r="D27" s="113">
        <v>2990</v>
      </c>
      <c r="E27" s="113">
        <v>3020</v>
      </c>
      <c r="F27" s="112">
        <v>3927</v>
      </c>
    </row>
    <row r="28" spans="1:6">
      <c r="A28" t="s">
        <v>679</v>
      </c>
      <c r="B28" s="113">
        <v>3115</v>
      </c>
      <c r="C28" s="113">
        <v>3210</v>
      </c>
      <c r="D28" s="113">
        <v>3020</v>
      </c>
      <c r="E28" s="113">
        <v>3020</v>
      </c>
      <c r="F28" s="112">
        <v>2802</v>
      </c>
    </row>
    <row r="29" spans="1:6">
      <c r="A29" t="s">
        <v>678</v>
      </c>
      <c r="B29" s="113">
        <v>3040</v>
      </c>
      <c r="C29" s="113">
        <v>3130</v>
      </c>
      <c r="D29" s="113">
        <v>2950</v>
      </c>
      <c r="E29" s="113">
        <v>3015</v>
      </c>
      <c r="F29" s="112">
        <v>2607</v>
      </c>
    </row>
    <row r="30" spans="1:6">
      <c r="A30" t="s">
        <v>677</v>
      </c>
      <c r="B30" s="113">
        <v>3060</v>
      </c>
      <c r="C30" s="113">
        <v>3070</v>
      </c>
      <c r="D30" s="113">
        <v>2860</v>
      </c>
      <c r="E30" s="113">
        <v>2900</v>
      </c>
      <c r="F30" s="112">
        <v>4322</v>
      </c>
    </row>
    <row r="31" spans="1:6">
      <c r="A31" t="s">
        <v>676</v>
      </c>
      <c r="B31" s="113">
        <v>2855</v>
      </c>
      <c r="C31" s="113">
        <v>2880</v>
      </c>
      <c r="D31" s="113">
        <v>2750</v>
      </c>
      <c r="E31" s="113">
        <v>2755</v>
      </c>
      <c r="F31" s="112">
        <v>2929</v>
      </c>
    </row>
    <row r="32" spans="1:6">
      <c r="A32" t="s">
        <v>675</v>
      </c>
      <c r="B32" s="113">
        <v>2720</v>
      </c>
      <c r="C32" s="113">
        <v>2940</v>
      </c>
      <c r="D32" s="113">
        <v>2695</v>
      </c>
      <c r="E32" s="113">
        <v>2830</v>
      </c>
      <c r="F32" s="112">
        <v>5360</v>
      </c>
    </row>
    <row r="33" spans="1:6">
      <c r="A33" t="s">
        <v>674</v>
      </c>
      <c r="B33" s="113">
        <v>2925</v>
      </c>
      <c r="C33" s="113">
        <v>2935</v>
      </c>
      <c r="D33" s="113">
        <v>2810</v>
      </c>
      <c r="E33" s="113">
        <v>2900</v>
      </c>
      <c r="F33" s="112">
        <v>2999</v>
      </c>
    </row>
    <row r="34" spans="1:6">
      <c r="A34" t="s">
        <v>673</v>
      </c>
      <c r="B34" s="113">
        <v>2860</v>
      </c>
      <c r="C34" s="113">
        <v>3080</v>
      </c>
      <c r="D34" s="113">
        <v>2820</v>
      </c>
      <c r="E34" s="113">
        <v>3035</v>
      </c>
      <c r="F34" s="112">
        <v>3712</v>
      </c>
    </row>
    <row r="35" spans="1:6">
      <c r="A35" t="s">
        <v>672</v>
      </c>
      <c r="B35" s="113">
        <v>3000</v>
      </c>
      <c r="C35" s="113">
        <v>3075</v>
      </c>
      <c r="D35" s="113">
        <v>2780</v>
      </c>
      <c r="E35" s="113">
        <v>2860</v>
      </c>
      <c r="F35" s="112">
        <v>4068</v>
      </c>
    </row>
    <row r="36" spans="1:6">
      <c r="A36" t="s">
        <v>671</v>
      </c>
      <c r="B36" s="113">
        <v>2870</v>
      </c>
      <c r="C36" s="113">
        <v>2925</v>
      </c>
      <c r="D36" s="113">
        <v>2760</v>
      </c>
      <c r="E36" s="113">
        <v>2765</v>
      </c>
      <c r="F36" s="112">
        <v>3212</v>
      </c>
    </row>
    <row r="37" spans="1:6">
      <c r="A37" t="s">
        <v>670</v>
      </c>
      <c r="B37" s="113">
        <v>2805</v>
      </c>
      <c r="C37" s="113">
        <v>2890</v>
      </c>
      <c r="D37" s="113">
        <v>2800</v>
      </c>
      <c r="E37" s="113">
        <v>2860</v>
      </c>
      <c r="F37" s="112">
        <v>2139</v>
      </c>
    </row>
    <row r="38" spans="1:6">
      <c r="A38" t="s">
        <v>669</v>
      </c>
      <c r="B38" s="113">
        <v>2960</v>
      </c>
      <c r="C38" s="113">
        <v>2990</v>
      </c>
      <c r="D38" s="113">
        <v>2890</v>
      </c>
      <c r="E38" s="113">
        <v>2975</v>
      </c>
      <c r="F38" s="112">
        <v>2709</v>
      </c>
    </row>
    <row r="39" spans="1:6">
      <c r="A39" t="s">
        <v>668</v>
      </c>
      <c r="B39" s="113">
        <v>2915</v>
      </c>
      <c r="C39" s="113">
        <v>2990</v>
      </c>
      <c r="D39" s="113">
        <v>2815</v>
      </c>
      <c r="E39" s="113">
        <v>2830</v>
      </c>
      <c r="F39" s="112">
        <v>3022</v>
      </c>
    </row>
    <row r="40" spans="1:6">
      <c r="A40" t="s">
        <v>667</v>
      </c>
      <c r="B40" s="113">
        <v>2900</v>
      </c>
      <c r="C40" s="113">
        <v>3110</v>
      </c>
      <c r="D40" s="113">
        <v>2895</v>
      </c>
      <c r="E40" s="113">
        <v>3110</v>
      </c>
      <c r="F40" s="112">
        <v>2876</v>
      </c>
    </row>
    <row r="41" spans="1:6">
      <c r="A41" t="s">
        <v>666</v>
      </c>
      <c r="B41" s="113">
        <v>3270</v>
      </c>
      <c r="C41" s="113">
        <v>3270</v>
      </c>
      <c r="D41" s="113">
        <v>3095</v>
      </c>
      <c r="E41" s="113">
        <v>3125</v>
      </c>
      <c r="F41" s="112">
        <v>4393</v>
      </c>
    </row>
    <row r="42" spans="1:6">
      <c r="A42" t="s">
        <v>665</v>
      </c>
      <c r="B42" s="113">
        <v>3130</v>
      </c>
      <c r="C42" s="113">
        <v>3160</v>
      </c>
      <c r="D42" s="113">
        <v>3105</v>
      </c>
      <c r="E42" s="113">
        <v>3120</v>
      </c>
      <c r="F42" s="112">
        <v>1258</v>
      </c>
    </row>
    <row r="43" spans="1:6">
      <c r="A43" t="s">
        <v>664</v>
      </c>
      <c r="B43" s="113">
        <v>3140</v>
      </c>
      <c r="C43" s="113">
        <v>3205</v>
      </c>
      <c r="D43" s="113">
        <v>3090</v>
      </c>
      <c r="E43" s="113">
        <v>3150</v>
      </c>
      <c r="F43" s="112">
        <v>2682</v>
      </c>
    </row>
    <row r="44" spans="1:6">
      <c r="A44" t="s">
        <v>663</v>
      </c>
      <c r="B44" s="113">
        <v>3240</v>
      </c>
      <c r="C44" s="113">
        <v>3270</v>
      </c>
      <c r="D44" s="113">
        <v>3130</v>
      </c>
      <c r="E44" s="113">
        <v>3145</v>
      </c>
      <c r="F44" s="112">
        <v>2783</v>
      </c>
    </row>
    <row r="45" spans="1:6">
      <c r="A45" t="s">
        <v>662</v>
      </c>
      <c r="B45" s="113">
        <v>3130</v>
      </c>
      <c r="C45" s="113">
        <v>3135</v>
      </c>
      <c r="D45" s="113">
        <v>2835</v>
      </c>
      <c r="E45" s="113">
        <v>2835</v>
      </c>
      <c r="F45" s="112">
        <v>5191</v>
      </c>
    </row>
    <row r="46" spans="1:6">
      <c r="A46" t="s">
        <v>661</v>
      </c>
      <c r="B46" s="113">
        <v>2800</v>
      </c>
      <c r="C46" s="113">
        <v>2875</v>
      </c>
      <c r="D46" s="113">
        <v>2725</v>
      </c>
      <c r="E46" s="113">
        <v>2760</v>
      </c>
      <c r="F46" s="112">
        <v>3831</v>
      </c>
    </row>
    <row r="47" spans="1:6">
      <c r="A47" t="s">
        <v>660</v>
      </c>
      <c r="B47" s="113">
        <v>2765</v>
      </c>
      <c r="C47" s="113">
        <v>2800</v>
      </c>
      <c r="D47" s="113">
        <v>2755</v>
      </c>
      <c r="E47" s="113">
        <v>2770</v>
      </c>
      <c r="F47" s="112">
        <v>1381</v>
      </c>
    </row>
    <row r="48" spans="1:6">
      <c r="A48" t="s">
        <v>659</v>
      </c>
      <c r="B48" s="113">
        <v>2800</v>
      </c>
      <c r="C48" s="113">
        <v>2815</v>
      </c>
      <c r="D48" s="113">
        <v>2500</v>
      </c>
      <c r="E48" s="113">
        <v>2625</v>
      </c>
      <c r="F48" s="112">
        <v>6589</v>
      </c>
    </row>
    <row r="49" spans="1:6">
      <c r="A49" t="s">
        <v>658</v>
      </c>
      <c r="B49" s="113">
        <v>2660</v>
      </c>
      <c r="C49" s="113">
        <v>2680</v>
      </c>
      <c r="D49" s="113">
        <v>2540</v>
      </c>
      <c r="E49" s="113">
        <v>2550</v>
      </c>
      <c r="F49" s="112">
        <v>2841</v>
      </c>
    </row>
    <row r="50" spans="1:6">
      <c r="A50" t="s">
        <v>657</v>
      </c>
      <c r="B50" s="113">
        <v>2550</v>
      </c>
      <c r="C50" s="113">
        <v>2580</v>
      </c>
      <c r="D50" s="113">
        <v>2505</v>
      </c>
      <c r="E50" s="113">
        <v>2520</v>
      </c>
      <c r="F50" s="112">
        <v>2376</v>
      </c>
    </row>
    <row r="51" spans="1:6">
      <c r="A51" t="s">
        <v>656</v>
      </c>
      <c r="B51" s="113">
        <v>2535</v>
      </c>
      <c r="C51" s="113">
        <v>2710</v>
      </c>
      <c r="D51" s="113">
        <v>2535</v>
      </c>
      <c r="E51" s="113">
        <v>2710</v>
      </c>
      <c r="F51" s="112">
        <v>2772</v>
      </c>
    </row>
    <row r="52" spans="1:6">
      <c r="A52" t="s">
        <v>655</v>
      </c>
      <c r="B52" s="113">
        <v>2980</v>
      </c>
      <c r="C52" s="113">
        <v>2980</v>
      </c>
      <c r="D52" s="113">
        <v>2845</v>
      </c>
      <c r="E52" s="113">
        <v>2855</v>
      </c>
      <c r="F52" s="112">
        <v>5467</v>
      </c>
    </row>
    <row r="53" spans="1:6">
      <c r="A53" t="s">
        <v>654</v>
      </c>
      <c r="B53" s="113">
        <v>2910</v>
      </c>
      <c r="C53" s="113">
        <v>2950</v>
      </c>
      <c r="D53" s="113">
        <v>2780</v>
      </c>
      <c r="E53" s="113">
        <v>2805</v>
      </c>
      <c r="F53" s="112">
        <v>3484</v>
      </c>
    </row>
    <row r="54" spans="1:6">
      <c r="A54" t="s">
        <v>653</v>
      </c>
      <c r="B54" s="113">
        <v>2805</v>
      </c>
      <c r="C54" s="113">
        <v>2830</v>
      </c>
      <c r="D54" s="113">
        <v>2735</v>
      </c>
      <c r="E54" s="113">
        <v>2800</v>
      </c>
      <c r="F54" s="112">
        <v>1966</v>
      </c>
    </row>
    <row r="55" spans="1:6">
      <c r="A55" t="s">
        <v>652</v>
      </c>
      <c r="B55" s="113">
        <v>2825</v>
      </c>
      <c r="C55" s="113">
        <v>2870</v>
      </c>
      <c r="D55" s="113">
        <v>2785</v>
      </c>
      <c r="E55" s="113">
        <v>2845</v>
      </c>
      <c r="F55" s="112">
        <v>1860</v>
      </c>
    </row>
    <row r="56" spans="1:6">
      <c r="A56" t="s">
        <v>651</v>
      </c>
      <c r="B56" s="113">
        <v>2855</v>
      </c>
      <c r="C56" s="113">
        <v>2855</v>
      </c>
      <c r="D56" s="113">
        <v>2750</v>
      </c>
      <c r="E56" s="113">
        <v>2750</v>
      </c>
      <c r="F56" s="112">
        <v>1679</v>
      </c>
    </row>
    <row r="57" spans="1:6">
      <c r="A57" t="s">
        <v>650</v>
      </c>
      <c r="B57" s="113">
        <v>2760</v>
      </c>
      <c r="C57" s="113">
        <v>2775</v>
      </c>
      <c r="D57" s="113">
        <v>2720</v>
      </c>
      <c r="E57" s="113">
        <v>2750</v>
      </c>
      <c r="F57" s="112">
        <v>1112</v>
      </c>
    </row>
    <row r="58" spans="1:6">
      <c r="A58" t="s">
        <v>649</v>
      </c>
      <c r="B58" s="113">
        <v>2770</v>
      </c>
      <c r="C58" s="113">
        <v>2780</v>
      </c>
      <c r="D58" s="113">
        <v>2665</v>
      </c>
      <c r="E58" s="113">
        <v>2720</v>
      </c>
      <c r="F58" s="112">
        <v>1692</v>
      </c>
    </row>
    <row r="59" spans="1:6">
      <c r="A59" t="s">
        <v>648</v>
      </c>
      <c r="B59" s="113">
        <v>2680</v>
      </c>
      <c r="C59" s="113">
        <v>2880</v>
      </c>
      <c r="D59" s="113">
        <v>2670</v>
      </c>
      <c r="E59" s="113">
        <v>2820</v>
      </c>
      <c r="F59" s="112">
        <v>2722</v>
      </c>
    </row>
    <row r="60" spans="1:6">
      <c r="A60" t="s">
        <v>647</v>
      </c>
      <c r="B60" s="113">
        <v>2855</v>
      </c>
      <c r="C60" s="113">
        <v>2970</v>
      </c>
      <c r="D60" s="113">
        <v>2830</v>
      </c>
      <c r="E60" s="113">
        <v>2905</v>
      </c>
      <c r="F60" s="112">
        <v>2707</v>
      </c>
    </row>
    <row r="61" spans="1:6">
      <c r="A61" t="s">
        <v>646</v>
      </c>
      <c r="B61" s="113">
        <v>2920</v>
      </c>
      <c r="C61" s="113">
        <v>3000</v>
      </c>
      <c r="D61" s="113">
        <v>2910</v>
      </c>
      <c r="E61" s="113">
        <v>2935</v>
      </c>
      <c r="F61" s="112">
        <v>2386</v>
      </c>
    </row>
    <row r="62" spans="1:6">
      <c r="A62" t="s">
        <v>645</v>
      </c>
      <c r="B62" s="113">
        <v>2970</v>
      </c>
      <c r="C62" s="113">
        <v>2980</v>
      </c>
      <c r="D62" s="113">
        <v>2870</v>
      </c>
      <c r="E62" s="113">
        <v>2880</v>
      </c>
      <c r="F62" s="112">
        <v>1956</v>
      </c>
    </row>
    <row r="63" spans="1:6">
      <c r="A63" t="s">
        <v>644</v>
      </c>
      <c r="B63" s="113">
        <v>2850</v>
      </c>
      <c r="C63" s="113">
        <v>2940</v>
      </c>
      <c r="D63" s="113">
        <v>2845</v>
      </c>
      <c r="E63" s="113">
        <v>2915</v>
      </c>
      <c r="F63" s="112">
        <v>2011</v>
      </c>
    </row>
    <row r="64" spans="1:6">
      <c r="A64" t="s">
        <v>643</v>
      </c>
      <c r="B64" s="113">
        <v>2990</v>
      </c>
      <c r="C64" s="113">
        <v>3070</v>
      </c>
      <c r="D64" s="113">
        <v>2835</v>
      </c>
      <c r="E64" s="113">
        <v>2870</v>
      </c>
      <c r="F64" s="112">
        <v>4956</v>
      </c>
    </row>
  </sheetData>
  <sortState xmlns:xlrd2="http://schemas.microsoft.com/office/spreadsheetml/2017/richdata2" ref="A2:F72">
    <sortCondition ref="A1"/>
  </sortState>
  <phoneticPr fontId="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EF27FE-D00E-44BF-B5E5-C69F964DDD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43</vt:i4>
      </vt:variant>
    </vt:vector>
  </HeadingPairs>
  <TitlesOfParts>
    <vt:vector size="43" baseType="lpstr">
      <vt:lpstr>使用者輸入介面</vt:lpstr>
      <vt:lpstr>POS機按鈕</vt:lpstr>
      <vt:lpstr>POS機</vt:lpstr>
      <vt:lpstr>啟動人格問答</vt:lpstr>
      <vt:lpstr>雪天型結果</vt:lpstr>
      <vt:lpstr>雪天型隨機</vt:lpstr>
      <vt:lpstr>風險厭惡</vt:lpstr>
      <vt:lpstr>風險厭惡結果單</vt:lpstr>
      <vt:lpstr>陰天型結果</vt:lpstr>
      <vt:lpstr>陰天型隨機</vt:lpstr>
      <vt:lpstr>風險中立偏厭惡</vt:lpstr>
      <vt:lpstr>風險中立偏厭惡結果單</vt:lpstr>
      <vt:lpstr>晴天型結果</vt:lpstr>
      <vt:lpstr>晴天型隨機</vt:lpstr>
      <vt:lpstr>風險中立</vt:lpstr>
      <vt:lpstr>風險中立結果單</vt:lpstr>
      <vt:lpstr>雷雨型結果</vt:lpstr>
      <vt:lpstr>雷雨型隨機</vt:lpstr>
      <vt:lpstr>風險中立偏愛好</vt:lpstr>
      <vt:lpstr>風險中立偏愛好結果單</vt:lpstr>
      <vt:lpstr>閃電型結果</vt:lpstr>
      <vt:lpstr>閃電型隨機</vt:lpstr>
      <vt:lpstr>風險愛好</vt:lpstr>
      <vt:lpstr>風險愛好結果單</vt:lpstr>
      <vt:lpstr>幕後結果</vt:lpstr>
      <vt:lpstr>幕後結果_最佳化</vt:lpstr>
      <vt:lpstr>題庫</vt:lpstr>
      <vt:lpstr>使用者資料</vt:lpstr>
      <vt:lpstr>stock price</vt:lpstr>
      <vt:lpstr>high_risk</vt:lpstr>
      <vt:lpstr>medium_risk</vt:lpstr>
      <vt:lpstr>low_risk</vt:lpstr>
      <vt:lpstr>名人介紹</vt:lpstr>
      <vt:lpstr>6541</vt:lpstr>
      <vt:lpstr>2345</vt:lpstr>
      <vt:lpstr>6669</vt:lpstr>
      <vt:lpstr>3653</vt:lpstr>
      <vt:lpstr>1519</vt:lpstr>
      <vt:lpstr>1905</vt:lpstr>
      <vt:lpstr>6409</vt:lpstr>
      <vt:lpstr>3443</vt:lpstr>
      <vt:lpstr>2637</vt:lpstr>
      <vt:lpstr>3661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伊婷 蔣</cp:lastModifiedBy>
  <cp:lastPrinted>2024-06-11T23:14:10Z</cp:lastPrinted>
  <dcterms:created xsi:type="dcterms:W3CDTF">2024-05-18T23:54:40Z</dcterms:created>
  <dcterms:modified xsi:type="dcterms:W3CDTF">2024-06-11T23:28:26Z</dcterms:modified>
</cp:coreProperties>
</file>